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h\BGSU\"/>
    </mc:Choice>
  </mc:AlternateContent>
  <xr:revisionPtr revIDLastSave="0" documentId="13_ncr:1_{AF745FA9-038D-4F8E-A5CB-DFBBE07E8B28}" xr6:coauthVersionLast="47" xr6:coauthVersionMax="47" xr10:uidLastSave="{00000000-0000-0000-0000-000000000000}"/>
  <bookViews>
    <workbookView xWindow="5940" yWindow="-10944" windowWidth="19416" windowHeight="11016" firstSheet="1" activeTab="7" xr2:uid="{FFC761DC-535B-4533-8E30-9FB8CCDF2FD9}"/>
  </bookViews>
  <sheets>
    <sheet name="Tickers" sheetId="2" r:id="rId1"/>
    <sheet name="Sector TotRetIndx" sheetId="1" r:id="rId2"/>
    <sheet name="Sector Returns" sheetId="4" r:id="rId3"/>
    <sheet name="Stock TotRetIndx" sheetId="6" r:id="rId4"/>
    <sheet name="T-Bills" sheetId="5" r:id="rId5"/>
    <sheet name="Beta" sheetId="8" r:id="rId6"/>
    <sheet name="Formulas" sheetId="3" r:id="rId7"/>
    <sheet name="Static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H9" i="2"/>
  <c r="H8" i="2"/>
  <c r="H10" i="2"/>
  <c r="N1" i="3" a="1"/>
  <c r="D1" i="3"/>
  <c r="L1" i="3"/>
  <c r="K1" i="8" s="1"/>
  <c r="B1" i="6" a="1"/>
  <c r="B1" i="6" s="1"/>
  <c r="C4" i="4"/>
  <c r="D4" i="4"/>
  <c r="E4" i="4"/>
  <c r="F4" i="4"/>
  <c r="G4" i="4"/>
  <c r="H4" i="4"/>
  <c r="I4" i="4"/>
  <c r="J4" i="4"/>
  <c r="K4" i="4"/>
  <c r="L4" i="4"/>
  <c r="C5" i="4"/>
  <c r="D5" i="4"/>
  <c r="E5" i="4"/>
  <c r="F5" i="4"/>
  <c r="G5" i="4"/>
  <c r="H5" i="4"/>
  <c r="I5" i="4"/>
  <c r="J5" i="4"/>
  <c r="K5" i="4"/>
  <c r="L5" i="4"/>
  <c r="C6" i="4"/>
  <c r="D6" i="4"/>
  <c r="E6" i="4"/>
  <c r="F6" i="4"/>
  <c r="G6" i="4"/>
  <c r="H6" i="4"/>
  <c r="I6" i="4"/>
  <c r="J6" i="4"/>
  <c r="K6" i="4"/>
  <c r="L6" i="4"/>
  <c r="C7" i="4"/>
  <c r="D7" i="4"/>
  <c r="E7" i="4"/>
  <c r="F7" i="4"/>
  <c r="G7" i="4"/>
  <c r="H7" i="4"/>
  <c r="I7" i="4"/>
  <c r="J7" i="4"/>
  <c r="K7" i="4"/>
  <c r="L7" i="4"/>
  <c r="C8" i="4"/>
  <c r="D8" i="4"/>
  <c r="E8" i="4"/>
  <c r="F8" i="4"/>
  <c r="G8" i="4"/>
  <c r="H8" i="4"/>
  <c r="I8" i="4"/>
  <c r="J8" i="4"/>
  <c r="K8" i="4"/>
  <c r="L8" i="4"/>
  <c r="C9" i="4"/>
  <c r="D9" i="4"/>
  <c r="E9" i="4"/>
  <c r="F9" i="4"/>
  <c r="G9" i="4"/>
  <c r="H9" i="4"/>
  <c r="I9" i="4"/>
  <c r="J9" i="4"/>
  <c r="K9" i="4"/>
  <c r="L9" i="4"/>
  <c r="C10" i="4"/>
  <c r="D10" i="4"/>
  <c r="E10" i="4"/>
  <c r="F10" i="4"/>
  <c r="G10" i="4"/>
  <c r="H10" i="4"/>
  <c r="I10" i="4"/>
  <c r="J10" i="4"/>
  <c r="K10" i="4"/>
  <c r="L10" i="4"/>
  <c r="C11" i="4"/>
  <c r="D11" i="4"/>
  <c r="E11" i="4"/>
  <c r="F11" i="4"/>
  <c r="G11" i="4"/>
  <c r="H11" i="4"/>
  <c r="I11" i="4"/>
  <c r="J11" i="4"/>
  <c r="K11" i="4"/>
  <c r="L11" i="4"/>
  <c r="C12" i="4"/>
  <c r="D12" i="4"/>
  <c r="E12" i="4"/>
  <c r="F12" i="4"/>
  <c r="G12" i="4"/>
  <c r="H12" i="4"/>
  <c r="I12" i="4"/>
  <c r="J12" i="4"/>
  <c r="K12" i="4"/>
  <c r="L12" i="4"/>
  <c r="C13" i="4"/>
  <c r="D13" i="4"/>
  <c r="E13" i="4"/>
  <c r="F13" i="4"/>
  <c r="G13" i="4"/>
  <c r="H13" i="4"/>
  <c r="I13" i="4"/>
  <c r="J13" i="4"/>
  <c r="K13" i="4"/>
  <c r="L13" i="4"/>
  <c r="C14" i="4"/>
  <c r="D14" i="4"/>
  <c r="E14" i="4"/>
  <c r="F14" i="4"/>
  <c r="G14" i="4"/>
  <c r="H14" i="4"/>
  <c r="I14" i="4"/>
  <c r="J14" i="4"/>
  <c r="K14" i="4"/>
  <c r="L14" i="4"/>
  <c r="C15" i="4"/>
  <c r="D15" i="4"/>
  <c r="E15" i="4"/>
  <c r="F15" i="4"/>
  <c r="G15" i="4"/>
  <c r="H15" i="4"/>
  <c r="I15" i="4"/>
  <c r="J15" i="4"/>
  <c r="K15" i="4"/>
  <c r="L15" i="4"/>
  <c r="C16" i="4"/>
  <c r="D16" i="4"/>
  <c r="E16" i="4"/>
  <c r="F16" i="4"/>
  <c r="G16" i="4"/>
  <c r="H16" i="4"/>
  <c r="I16" i="4"/>
  <c r="J16" i="4"/>
  <c r="K16" i="4"/>
  <c r="L16" i="4"/>
  <c r="C17" i="4"/>
  <c r="D17" i="4"/>
  <c r="E17" i="4"/>
  <c r="F17" i="4"/>
  <c r="G17" i="4"/>
  <c r="H17" i="4"/>
  <c r="I17" i="4"/>
  <c r="J17" i="4"/>
  <c r="K17" i="4"/>
  <c r="L17" i="4"/>
  <c r="C18" i="4"/>
  <c r="D18" i="4"/>
  <c r="E18" i="4"/>
  <c r="F18" i="4"/>
  <c r="G18" i="4"/>
  <c r="H18" i="4"/>
  <c r="I18" i="4"/>
  <c r="J18" i="4"/>
  <c r="K18" i="4"/>
  <c r="L18" i="4"/>
  <c r="C19" i="4"/>
  <c r="D19" i="4"/>
  <c r="E19" i="4"/>
  <c r="F19" i="4"/>
  <c r="G19" i="4"/>
  <c r="H19" i="4"/>
  <c r="I19" i="4"/>
  <c r="J19" i="4"/>
  <c r="K19" i="4"/>
  <c r="L19" i="4"/>
  <c r="C20" i="4"/>
  <c r="D20" i="4"/>
  <c r="E20" i="4"/>
  <c r="F20" i="4"/>
  <c r="G20" i="4"/>
  <c r="H20" i="4"/>
  <c r="I20" i="4"/>
  <c r="J20" i="4"/>
  <c r="K20" i="4"/>
  <c r="L20" i="4"/>
  <c r="C21" i="4"/>
  <c r="D21" i="4"/>
  <c r="E21" i="4"/>
  <c r="F21" i="4"/>
  <c r="G21" i="4"/>
  <c r="H21" i="4"/>
  <c r="I21" i="4"/>
  <c r="J21" i="4"/>
  <c r="K21" i="4"/>
  <c r="L21" i="4"/>
  <c r="C22" i="4"/>
  <c r="D22" i="4"/>
  <c r="E22" i="4"/>
  <c r="F22" i="4"/>
  <c r="G22" i="4"/>
  <c r="H22" i="4"/>
  <c r="I22" i="4"/>
  <c r="J22" i="4"/>
  <c r="K22" i="4"/>
  <c r="L22" i="4"/>
  <c r="C23" i="4"/>
  <c r="D23" i="4"/>
  <c r="E23" i="4"/>
  <c r="F23" i="4"/>
  <c r="G23" i="4"/>
  <c r="H23" i="4"/>
  <c r="I23" i="4"/>
  <c r="J23" i="4"/>
  <c r="K23" i="4"/>
  <c r="L23" i="4"/>
  <c r="C24" i="4"/>
  <c r="D24" i="4"/>
  <c r="E24" i="4"/>
  <c r="F24" i="4"/>
  <c r="G24" i="4"/>
  <c r="H24" i="4"/>
  <c r="I24" i="4"/>
  <c r="J24" i="4"/>
  <c r="K24" i="4"/>
  <c r="L24" i="4"/>
  <c r="C25" i="4"/>
  <c r="D25" i="4"/>
  <c r="E25" i="4"/>
  <c r="F25" i="4"/>
  <c r="G25" i="4"/>
  <c r="H25" i="4"/>
  <c r="I25" i="4"/>
  <c r="J25" i="4"/>
  <c r="K25" i="4"/>
  <c r="L25" i="4"/>
  <c r="C26" i="4"/>
  <c r="D26" i="4"/>
  <c r="E26" i="4"/>
  <c r="F26" i="4"/>
  <c r="G26" i="4"/>
  <c r="H26" i="4"/>
  <c r="I26" i="4"/>
  <c r="J26" i="4"/>
  <c r="K26" i="4"/>
  <c r="L26" i="4"/>
  <c r="C27" i="4"/>
  <c r="D27" i="4"/>
  <c r="E27" i="4"/>
  <c r="F27" i="4"/>
  <c r="G27" i="4"/>
  <c r="H27" i="4"/>
  <c r="I27" i="4"/>
  <c r="J27" i="4"/>
  <c r="K27" i="4"/>
  <c r="L27" i="4"/>
  <c r="C28" i="4"/>
  <c r="D28" i="4"/>
  <c r="E28" i="4"/>
  <c r="F28" i="4"/>
  <c r="G28" i="4"/>
  <c r="H28" i="4"/>
  <c r="I28" i="4"/>
  <c r="J28" i="4"/>
  <c r="K28" i="4"/>
  <c r="L28" i="4"/>
  <c r="C29" i="4"/>
  <c r="D29" i="4"/>
  <c r="E29" i="4"/>
  <c r="F29" i="4"/>
  <c r="G29" i="4"/>
  <c r="H29" i="4"/>
  <c r="I29" i="4"/>
  <c r="J29" i="4"/>
  <c r="K29" i="4"/>
  <c r="L29" i="4"/>
  <c r="C30" i="4"/>
  <c r="D30" i="4"/>
  <c r="E30" i="4"/>
  <c r="F30" i="4"/>
  <c r="G30" i="4"/>
  <c r="H30" i="4"/>
  <c r="I30" i="4"/>
  <c r="J30" i="4"/>
  <c r="K30" i="4"/>
  <c r="L30" i="4"/>
  <c r="C31" i="4"/>
  <c r="D31" i="4"/>
  <c r="E31" i="4"/>
  <c r="F31" i="4"/>
  <c r="G31" i="4"/>
  <c r="H31" i="4"/>
  <c r="I31" i="4"/>
  <c r="J31" i="4"/>
  <c r="K31" i="4"/>
  <c r="L31" i="4"/>
  <c r="C32" i="4"/>
  <c r="D32" i="4"/>
  <c r="E32" i="4"/>
  <c r="F32" i="4"/>
  <c r="G32" i="4"/>
  <c r="H32" i="4"/>
  <c r="I32" i="4"/>
  <c r="J32" i="4"/>
  <c r="K32" i="4"/>
  <c r="L32" i="4"/>
  <c r="C33" i="4"/>
  <c r="D33" i="4"/>
  <c r="E33" i="4"/>
  <c r="F33" i="4"/>
  <c r="G33" i="4"/>
  <c r="H33" i="4"/>
  <c r="I33" i="4"/>
  <c r="J33" i="4"/>
  <c r="K33" i="4"/>
  <c r="L33" i="4"/>
  <c r="C34" i="4"/>
  <c r="D34" i="4"/>
  <c r="E34" i="4"/>
  <c r="F34" i="4"/>
  <c r="G34" i="4"/>
  <c r="H34" i="4"/>
  <c r="I34" i="4"/>
  <c r="J34" i="4"/>
  <c r="K34" i="4"/>
  <c r="L34" i="4"/>
  <c r="C35" i="4"/>
  <c r="D35" i="4"/>
  <c r="E35" i="4"/>
  <c r="F35" i="4"/>
  <c r="G35" i="4"/>
  <c r="H35" i="4"/>
  <c r="I35" i="4"/>
  <c r="J35" i="4"/>
  <c r="K35" i="4"/>
  <c r="L35" i="4"/>
  <c r="C36" i="4"/>
  <c r="D36" i="4"/>
  <c r="E36" i="4"/>
  <c r="F36" i="4"/>
  <c r="G36" i="4"/>
  <c r="H36" i="4"/>
  <c r="I36" i="4"/>
  <c r="J36" i="4"/>
  <c r="K36" i="4"/>
  <c r="L36" i="4"/>
  <c r="C37" i="4"/>
  <c r="D37" i="4"/>
  <c r="E37" i="4"/>
  <c r="F37" i="4"/>
  <c r="G37" i="4"/>
  <c r="H37" i="4"/>
  <c r="I37" i="4"/>
  <c r="J37" i="4"/>
  <c r="K37" i="4"/>
  <c r="L37" i="4"/>
  <c r="C38" i="4"/>
  <c r="D38" i="4"/>
  <c r="E38" i="4"/>
  <c r="F38" i="4"/>
  <c r="G38" i="4"/>
  <c r="H38" i="4"/>
  <c r="I38" i="4"/>
  <c r="J38" i="4"/>
  <c r="K38" i="4"/>
  <c r="L38" i="4"/>
  <c r="C39" i="4"/>
  <c r="D39" i="4"/>
  <c r="E39" i="4"/>
  <c r="F39" i="4"/>
  <c r="G39" i="4"/>
  <c r="H39" i="4"/>
  <c r="I39" i="4"/>
  <c r="J39" i="4"/>
  <c r="K39" i="4"/>
  <c r="L39" i="4"/>
  <c r="C40" i="4"/>
  <c r="D40" i="4"/>
  <c r="E40" i="4"/>
  <c r="F40" i="4"/>
  <c r="G40" i="4"/>
  <c r="H40" i="4"/>
  <c r="I40" i="4"/>
  <c r="J40" i="4"/>
  <c r="K40" i="4"/>
  <c r="L40" i="4"/>
  <c r="C41" i="4"/>
  <c r="D41" i="4"/>
  <c r="E41" i="4"/>
  <c r="F41" i="4"/>
  <c r="G41" i="4"/>
  <c r="H41" i="4"/>
  <c r="I41" i="4"/>
  <c r="J41" i="4"/>
  <c r="K41" i="4"/>
  <c r="L41" i="4"/>
  <c r="C42" i="4"/>
  <c r="D42" i="4"/>
  <c r="E42" i="4"/>
  <c r="F42" i="4"/>
  <c r="G42" i="4"/>
  <c r="H42" i="4"/>
  <c r="I42" i="4"/>
  <c r="J42" i="4"/>
  <c r="K42" i="4"/>
  <c r="L42" i="4"/>
  <c r="C43" i="4"/>
  <c r="D43" i="4"/>
  <c r="E43" i="4"/>
  <c r="F43" i="4"/>
  <c r="G43" i="4"/>
  <c r="H43" i="4"/>
  <c r="I43" i="4"/>
  <c r="J43" i="4"/>
  <c r="K43" i="4"/>
  <c r="L43" i="4"/>
  <c r="C44" i="4"/>
  <c r="D44" i="4"/>
  <c r="E44" i="4"/>
  <c r="F44" i="4"/>
  <c r="G44" i="4"/>
  <c r="H44" i="4"/>
  <c r="I44" i="4"/>
  <c r="J44" i="4"/>
  <c r="K44" i="4"/>
  <c r="L44" i="4"/>
  <c r="C45" i="4"/>
  <c r="D45" i="4"/>
  <c r="E45" i="4"/>
  <c r="F45" i="4"/>
  <c r="G45" i="4"/>
  <c r="H45" i="4"/>
  <c r="I45" i="4"/>
  <c r="J45" i="4"/>
  <c r="K45" i="4"/>
  <c r="L45" i="4"/>
  <c r="C46" i="4"/>
  <c r="D46" i="4"/>
  <c r="E46" i="4"/>
  <c r="F46" i="4"/>
  <c r="G46" i="4"/>
  <c r="H46" i="4"/>
  <c r="I46" i="4"/>
  <c r="J46" i="4"/>
  <c r="K46" i="4"/>
  <c r="L46" i="4"/>
  <c r="C47" i="4"/>
  <c r="D47" i="4"/>
  <c r="E47" i="4"/>
  <c r="F47" i="4"/>
  <c r="G47" i="4"/>
  <c r="H47" i="4"/>
  <c r="I47" i="4"/>
  <c r="J47" i="4"/>
  <c r="K47" i="4"/>
  <c r="L47" i="4"/>
  <c r="C48" i="4"/>
  <c r="D48" i="4"/>
  <c r="E48" i="4"/>
  <c r="F48" i="4"/>
  <c r="G48" i="4"/>
  <c r="H48" i="4"/>
  <c r="I48" i="4"/>
  <c r="J48" i="4"/>
  <c r="K48" i="4"/>
  <c r="L48" i="4"/>
  <c r="C49" i="4"/>
  <c r="D49" i="4"/>
  <c r="E49" i="4"/>
  <c r="F49" i="4"/>
  <c r="G49" i="4"/>
  <c r="H49" i="4"/>
  <c r="I49" i="4"/>
  <c r="J49" i="4"/>
  <c r="K49" i="4"/>
  <c r="L49" i="4"/>
  <c r="C50" i="4"/>
  <c r="D50" i="4"/>
  <c r="E50" i="4"/>
  <c r="F50" i="4"/>
  <c r="G50" i="4"/>
  <c r="H50" i="4"/>
  <c r="I50" i="4"/>
  <c r="J50" i="4"/>
  <c r="K50" i="4"/>
  <c r="L50" i="4"/>
  <c r="C51" i="4"/>
  <c r="D51" i="4"/>
  <c r="E51" i="4"/>
  <c r="F51" i="4"/>
  <c r="G51" i="4"/>
  <c r="H51" i="4"/>
  <c r="I51" i="4"/>
  <c r="J51" i="4"/>
  <c r="K51" i="4"/>
  <c r="L51" i="4"/>
  <c r="C52" i="4"/>
  <c r="D52" i="4"/>
  <c r="E52" i="4"/>
  <c r="F52" i="4"/>
  <c r="G52" i="4"/>
  <c r="H52" i="4"/>
  <c r="I52" i="4"/>
  <c r="J52" i="4"/>
  <c r="K52" i="4"/>
  <c r="L52" i="4"/>
  <c r="C53" i="4"/>
  <c r="D53" i="4"/>
  <c r="E53" i="4"/>
  <c r="F53" i="4"/>
  <c r="G53" i="4"/>
  <c r="H53" i="4"/>
  <c r="I53" i="4"/>
  <c r="J53" i="4"/>
  <c r="K53" i="4"/>
  <c r="L53" i="4"/>
  <c r="C54" i="4"/>
  <c r="D54" i="4"/>
  <c r="E54" i="4"/>
  <c r="F54" i="4"/>
  <c r="G54" i="4"/>
  <c r="H54" i="4"/>
  <c r="I54" i="4"/>
  <c r="J54" i="4"/>
  <c r="K54" i="4"/>
  <c r="L54" i="4"/>
  <c r="C55" i="4"/>
  <c r="D55" i="4"/>
  <c r="E55" i="4"/>
  <c r="F55" i="4"/>
  <c r="G55" i="4"/>
  <c r="H55" i="4"/>
  <c r="I55" i="4"/>
  <c r="J55" i="4"/>
  <c r="K55" i="4"/>
  <c r="L55" i="4"/>
  <c r="C56" i="4"/>
  <c r="D56" i="4"/>
  <c r="E56" i="4"/>
  <c r="F56" i="4"/>
  <c r="G56" i="4"/>
  <c r="H56" i="4"/>
  <c r="I56" i="4"/>
  <c r="J56" i="4"/>
  <c r="K56" i="4"/>
  <c r="L56" i="4"/>
  <c r="C57" i="4"/>
  <c r="D57" i="4"/>
  <c r="E57" i="4"/>
  <c r="F57" i="4"/>
  <c r="G57" i="4"/>
  <c r="H57" i="4"/>
  <c r="I57" i="4"/>
  <c r="J57" i="4"/>
  <c r="K57" i="4"/>
  <c r="L57" i="4"/>
  <c r="C58" i="4"/>
  <c r="D58" i="4"/>
  <c r="E58" i="4"/>
  <c r="F58" i="4"/>
  <c r="G58" i="4"/>
  <c r="H58" i="4"/>
  <c r="I58" i="4"/>
  <c r="J58" i="4"/>
  <c r="K58" i="4"/>
  <c r="L58" i="4"/>
  <c r="C59" i="4"/>
  <c r="D59" i="4"/>
  <c r="E59" i="4"/>
  <c r="F59" i="4"/>
  <c r="G59" i="4"/>
  <c r="H59" i="4"/>
  <c r="I59" i="4"/>
  <c r="J59" i="4"/>
  <c r="K59" i="4"/>
  <c r="L59" i="4"/>
  <c r="C60" i="4"/>
  <c r="D60" i="4"/>
  <c r="E60" i="4"/>
  <c r="F60" i="4"/>
  <c r="G60" i="4"/>
  <c r="H60" i="4"/>
  <c r="I60" i="4"/>
  <c r="J60" i="4"/>
  <c r="K60" i="4"/>
  <c r="L60" i="4"/>
  <c r="C61" i="4"/>
  <c r="D61" i="4"/>
  <c r="E61" i="4"/>
  <c r="F61" i="4"/>
  <c r="G61" i="4"/>
  <c r="H61" i="4"/>
  <c r="I61" i="4"/>
  <c r="J61" i="4"/>
  <c r="K61" i="4"/>
  <c r="L61" i="4"/>
  <c r="C62" i="4"/>
  <c r="D62" i="4"/>
  <c r="E62" i="4"/>
  <c r="F62" i="4"/>
  <c r="G62" i="4"/>
  <c r="H62" i="4"/>
  <c r="I62" i="4"/>
  <c r="J62" i="4"/>
  <c r="K62" i="4"/>
  <c r="L62" i="4"/>
  <c r="C63" i="4"/>
  <c r="D63" i="4"/>
  <c r="E63" i="4"/>
  <c r="F63" i="4"/>
  <c r="G63" i="4"/>
  <c r="H63" i="4"/>
  <c r="I63" i="4"/>
  <c r="J63" i="4"/>
  <c r="K63" i="4"/>
  <c r="L63" i="4"/>
  <c r="C64" i="4"/>
  <c r="D64" i="4"/>
  <c r="E64" i="4"/>
  <c r="F64" i="4"/>
  <c r="G64" i="4"/>
  <c r="H64" i="4"/>
  <c r="I64" i="4"/>
  <c r="J64" i="4"/>
  <c r="K64" i="4"/>
  <c r="L64" i="4"/>
  <c r="C65" i="4"/>
  <c r="D65" i="4"/>
  <c r="E65" i="4"/>
  <c r="F65" i="4"/>
  <c r="G65" i="4"/>
  <c r="H65" i="4"/>
  <c r="I65" i="4"/>
  <c r="J65" i="4"/>
  <c r="K65" i="4"/>
  <c r="L65" i="4"/>
  <c r="C66" i="4"/>
  <c r="D66" i="4"/>
  <c r="E66" i="4"/>
  <c r="F66" i="4"/>
  <c r="G66" i="4"/>
  <c r="H66" i="4"/>
  <c r="I66" i="4"/>
  <c r="J66" i="4"/>
  <c r="K66" i="4"/>
  <c r="L66" i="4"/>
  <c r="C67" i="4"/>
  <c r="D67" i="4"/>
  <c r="E67" i="4"/>
  <c r="F67" i="4"/>
  <c r="G67" i="4"/>
  <c r="H67" i="4"/>
  <c r="I67" i="4"/>
  <c r="J67" i="4"/>
  <c r="K67" i="4"/>
  <c r="L67" i="4"/>
  <c r="C68" i="4"/>
  <c r="D68" i="4"/>
  <c r="E68" i="4"/>
  <c r="F68" i="4"/>
  <c r="G68" i="4"/>
  <c r="H68" i="4"/>
  <c r="I68" i="4"/>
  <c r="J68" i="4"/>
  <c r="K68" i="4"/>
  <c r="L68" i="4"/>
  <c r="C69" i="4"/>
  <c r="D69" i="4"/>
  <c r="E69" i="4"/>
  <c r="F69" i="4"/>
  <c r="G69" i="4"/>
  <c r="H69" i="4"/>
  <c r="I69" i="4"/>
  <c r="J69" i="4"/>
  <c r="K69" i="4"/>
  <c r="L69" i="4"/>
  <c r="C70" i="4"/>
  <c r="D70" i="4"/>
  <c r="E70" i="4"/>
  <c r="F70" i="4"/>
  <c r="G70" i="4"/>
  <c r="H70" i="4"/>
  <c r="I70" i="4"/>
  <c r="J70" i="4"/>
  <c r="K70" i="4"/>
  <c r="L70" i="4"/>
  <c r="C71" i="4"/>
  <c r="D71" i="4"/>
  <c r="E71" i="4"/>
  <c r="F71" i="4"/>
  <c r="G71" i="4"/>
  <c r="H71" i="4"/>
  <c r="I71" i="4"/>
  <c r="J71" i="4"/>
  <c r="K71" i="4"/>
  <c r="L71" i="4"/>
  <c r="C72" i="4"/>
  <c r="D72" i="4"/>
  <c r="E72" i="4"/>
  <c r="F72" i="4"/>
  <c r="G72" i="4"/>
  <c r="H72" i="4"/>
  <c r="I72" i="4"/>
  <c r="J72" i="4"/>
  <c r="K72" i="4"/>
  <c r="L72" i="4"/>
  <c r="C73" i="4"/>
  <c r="D73" i="4"/>
  <c r="E73" i="4"/>
  <c r="F73" i="4"/>
  <c r="G73" i="4"/>
  <c r="H73" i="4"/>
  <c r="I73" i="4"/>
  <c r="J73" i="4"/>
  <c r="K73" i="4"/>
  <c r="L73" i="4"/>
  <c r="C74" i="4"/>
  <c r="D74" i="4"/>
  <c r="E74" i="4"/>
  <c r="F74" i="4"/>
  <c r="G74" i="4"/>
  <c r="H74" i="4"/>
  <c r="I74" i="4"/>
  <c r="J74" i="4"/>
  <c r="K74" i="4"/>
  <c r="L74" i="4"/>
  <c r="C75" i="4"/>
  <c r="D75" i="4"/>
  <c r="E75" i="4"/>
  <c r="F75" i="4"/>
  <c r="G75" i="4"/>
  <c r="H75" i="4"/>
  <c r="I75" i="4"/>
  <c r="J75" i="4"/>
  <c r="K75" i="4"/>
  <c r="L75" i="4"/>
  <c r="C76" i="4"/>
  <c r="D76" i="4"/>
  <c r="E76" i="4"/>
  <c r="F76" i="4"/>
  <c r="G76" i="4"/>
  <c r="H76" i="4"/>
  <c r="I76" i="4"/>
  <c r="J76" i="4"/>
  <c r="K76" i="4"/>
  <c r="L76" i="4"/>
  <c r="C77" i="4"/>
  <c r="D77" i="4"/>
  <c r="E77" i="4"/>
  <c r="F77" i="4"/>
  <c r="G77" i="4"/>
  <c r="H77" i="4"/>
  <c r="I77" i="4"/>
  <c r="J77" i="4"/>
  <c r="K77" i="4"/>
  <c r="L77" i="4"/>
  <c r="C78" i="4"/>
  <c r="D78" i="4"/>
  <c r="E78" i="4"/>
  <c r="F78" i="4"/>
  <c r="G78" i="4"/>
  <c r="H78" i="4"/>
  <c r="I78" i="4"/>
  <c r="J78" i="4"/>
  <c r="K78" i="4"/>
  <c r="L78" i="4"/>
  <c r="C79" i="4"/>
  <c r="D79" i="4"/>
  <c r="E79" i="4"/>
  <c r="F79" i="4"/>
  <c r="G79" i="4"/>
  <c r="H79" i="4"/>
  <c r="I79" i="4"/>
  <c r="J79" i="4"/>
  <c r="K79" i="4"/>
  <c r="L79" i="4"/>
  <c r="C80" i="4"/>
  <c r="D80" i="4"/>
  <c r="E80" i="4"/>
  <c r="F80" i="4"/>
  <c r="G80" i="4"/>
  <c r="H80" i="4"/>
  <c r="I80" i="4"/>
  <c r="J80" i="4"/>
  <c r="K80" i="4"/>
  <c r="L80" i="4"/>
  <c r="C81" i="4"/>
  <c r="D81" i="4"/>
  <c r="E81" i="4"/>
  <c r="F81" i="4"/>
  <c r="G81" i="4"/>
  <c r="H81" i="4"/>
  <c r="I81" i="4"/>
  <c r="J81" i="4"/>
  <c r="K81" i="4"/>
  <c r="L81" i="4"/>
  <c r="C82" i="4"/>
  <c r="D82" i="4"/>
  <c r="E82" i="4"/>
  <c r="F82" i="4"/>
  <c r="G82" i="4"/>
  <c r="H82" i="4"/>
  <c r="I82" i="4"/>
  <c r="J82" i="4"/>
  <c r="K82" i="4"/>
  <c r="L82" i="4"/>
  <c r="C83" i="4"/>
  <c r="D83" i="4"/>
  <c r="E83" i="4"/>
  <c r="F83" i="4"/>
  <c r="G83" i="4"/>
  <c r="H83" i="4"/>
  <c r="I83" i="4"/>
  <c r="J83" i="4"/>
  <c r="K83" i="4"/>
  <c r="L83" i="4"/>
  <c r="C84" i="4"/>
  <c r="D84" i="4"/>
  <c r="E84" i="4"/>
  <c r="F84" i="4"/>
  <c r="G84" i="4"/>
  <c r="H84" i="4"/>
  <c r="I84" i="4"/>
  <c r="J84" i="4"/>
  <c r="K84" i="4"/>
  <c r="L84" i="4"/>
  <c r="C85" i="4"/>
  <c r="D85" i="4"/>
  <c r="E85" i="4"/>
  <c r="F85" i="4"/>
  <c r="G85" i="4"/>
  <c r="H85" i="4"/>
  <c r="I85" i="4"/>
  <c r="J85" i="4"/>
  <c r="K85" i="4"/>
  <c r="L85" i="4"/>
  <c r="C86" i="4"/>
  <c r="D86" i="4"/>
  <c r="E86" i="4"/>
  <c r="F86" i="4"/>
  <c r="G86" i="4"/>
  <c r="H86" i="4"/>
  <c r="I86" i="4"/>
  <c r="J86" i="4"/>
  <c r="K86" i="4"/>
  <c r="L86" i="4"/>
  <c r="C87" i="4"/>
  <c r="D87" i="4"/>
  <c r="E87" i="4"/>
  <c r="F87" i="4"/>
  <c r="G87" i="4"/>
  <c r="H87" i="4"/>
  <c r="I87" i="4"/>
  <c r="J87" i="4"/>
  <c r="K87" i="4"/>
  <c r="L87" i="4"/>
  <c r="C88" i="4"/>
  <c r="D88" i="4"/>
  <c r="E88" i="4"/>
  <c r="F88" i="4"/>
  <c r="G88" i="4"/>
  <c r="H88" i="4"/>
  <c r="I88" i="4"/>
  <c r="J88" i="4"/>
  <c r="K88" i="4"/>
  <c r="L88" i="4"/>
  <c r="C89" i="4"/>
  <c r="D89" i="4"/>
  <c r="E89" i="4"/>
  <c r="F89" i="4"/>
  <c r="G89" i="4"/>
  <c r="H89" i="4"/>
  <c r="I89" i="4"/>
  <c r="J89" i="4"/>
  <c r="K89" i="4"/>
  <c r="L89" i="4"/>
  <c r="C90" i="4"/>
  <c r="D90" i="4"/>
  <c r="E90" i="4"/>
  <c r="F90" i="4"/>
  <c r="G90" i="4"/>
  <c r="H90" i="4"/>
  <c r="I90" i="4"/>
  <c r="J90" i="4"/>
  <c r="K90" i="4"/>
  <c r="L90" i="4"/>
  <c r="C91" i="4"/>
  <c r="D91" i="4"/>
  <c r="E91" i="4"/>
  <c r="F91" i="4"/>
  <c r="G91" i="4"/>
  <c r="H91" i="4"/>
  <c r="I91" i="4"/>
  <c r="J91" i="4"/>
  <c r="K91" i="4"/>
  <c r="L91" i="4"/>
  <c r="C92" i="4"/>
  <c r="D92" i="4"/>
  <c r="E92" i="4"/>
  <c r="F92" i="4"/>
  <c r="G92" i="4"/>
  <c r="H92" i="4"/>
  <c r="I92" i="4"/>
  <c r="J92" i="4"/>
  <c r="K92" i="4"/>
  <c r="L92" i="4"/>
  <c r="C93" i="4"/>
  <c r="D93" i="4"/>
  <c r="E93" i="4"/>
  <c r="F93" i="4"/>
  <c r="G93" i="4"/>
  <c r="H93" i="4"/>
  <c r="I93" i="4"/>
  <c r="J93" i="4"/>
  <c r="K93" i="4"/>
  <c r="L93" i="4"/>
  <c r="C94" i="4"/>
  <c r="D94" i="4"/>
  <c r="E94" i="4"/>
  <c r="F94" i="4"/>
  <c r="G94" i="4"/>
  <c r="H94" i="4"/>
  <c r="I94" i="4"/>
  <c r="J94" i="4"/>
  <c r="K94" i="4"/>
  <c r="L94" i="4"/>
  <c r="C95" i="4"/>
  <c r="D95" i="4"/>
  <c r="E95" i="4"/>
  <c r="F95" i="4"/>
  <c r="G95" i="4"/>
  <c r="H95" i="4"/>
  <c r="I95" i="4"/>
  <c r="J95" i="4"/>
  <c r="K95" i="4"/>
  <c r="L95" i="4"/>
  <c r="C96" i="4"/>
  <c r="D96" i="4"/>
  <c r="E96" i="4"/>
  <c r="F96" i="4"/>
  <c r="G96" i="4"/>
  <c r="H96" i="4"/>
  <c r="I96" i="4"/>
  <c r="J96" i="4"/>
  <c r="K96" i="4"/>
  <c r="L96" i="4"/>
  <c r="C97" i="4"/>
  <c r="D97" i="4"/>
  <c r="E97" i="4"/>
  <c r="F97" i="4"/>
  <c r="G97" i="4"/>
  <c r="H97" i="4"/>
  <c r="I97" i="4"/>
  <c r="J97" i="4"/>
  <c r="K97" i="4"/>
  <c r="L97" i="4"/>
  <c r="C98" i="4"/>
  <c r="D98" i="4"/>
  <c r="E98" i="4"/>
  <c r="F98" i="4"/>
  <c r="G98" i="4"/>
  <c r="H98" i="4"/>
  <c r="I98" i="4"/>
  <c r="J98" i="4"/>
  <c r="K98" i="4"/>
  <c r="L98" i="4"/>
  <c r="C99" i="4"/>
  <c r="D99" i="4"/>
  <c r="E99" i="4"/>
  <c r="F99" i="4"/>
  <c r="G99" i="4"/>
  <c r="H99" i="4"/>
  <c r="I99" i="4"/>
  <c r="J99" i="4"/>
  <c r="K99" i="4"/>
  <c r="L99" i="4"/>
  <c r="C100" i="4"/>
  <c r="D100" i="4"/>
  <c r="E100" i="4"/>
  <c r="F100" i="4"/>
  <c r="G100" i="4"/>
  <c r="H100" i="4"/>
  <c r="I100" i="4"/>
  <c r="J100" i="4"/>
  <c r="K100" i="4"/>
  <c r="L100" i="4"/>
  <c r="C101" i="4"/>
  <c r="D101" i="4"/>
  <c r="E101" i="4"/>
  <c r="F101" i="4"/>
  <c r="G101" i="4"/>
  <c r="H101" i="4"/>
  <c r="I101" i="4"/>
  <c r="J101" i="4"/>
  <c r="K101" i="4"/>
  <c r="L101" i="4"/>
  <c r="C102" i="4"/>
  <c r="D102" i="4"/>
  <c r="E102" i="4"/>
  <c r="F102" i="4"/>
  <c r="G102" i="4"/>
  <c r="H102" i="4"/>
  <c r="I102" i="4"/>
  <c r="J102" i="4"/>
  <c r="K102" i="4"/>
  <c r="L102" i="4"/>
  <c r="C103" i="4"/>
  <c r="D103" i="4"/>
  <c r="E103" i="4"/>
  <c r="F103" i="4"/>
  <c r="G103" i="4"/>
  <c r="H103" i="4"/>
  <c r="I103" i="4"/>
  <c r="J103" i="4"/>
  <c r="K103" i="4"/>
  <c r="L103" i="4"/>
  <c r="C104" i="4"/>
  <c r="D104" i="4"/>
  <c r="E104" i="4"/>
  <c r="F104" i="4"/>
  <c r="G104" i="4"/>
  <c r="H104" i="4"/>
  <c r="I104" i="4"/>
  <c r="J104" i="4"/>
  <c r="K104" i="4"/>
  <c r="L104" i="4"/>
  <c r="C105" i="4"/>
  <c r="D105" i="4"/>
  <c r="E105" i="4"/>
  <c r="F105" i="4"/>
  <c r="G105" i="4"/>
  <c r="H105" i="4"/>
  <c r="I105" i="4"/>
  <c r="J105" i="4"/>
  <c r="K105" i="4"/>
  <c r="L105" i="4"/>
  <c r="C106" i="4"/>
  <c r="D106" i="4"/>
  <c r="E106" i="4"/>
  <c r="F106" i="4"/>
  <c r="G106" i="4"/>
  <c r="H106" i="4"/>
  <c r="I106" i="4"/>
  <c r="J106" i="4"/>
  <c r="K106" i="4"/>
  <c r="L106" i="4"/>
  <c r="C107" i="4"/>
  <c r="D107" i="4"/>
  <c r="E107" i="4"/>
  <c r="F107" i="4"/>
  <c r="G107" i="4"/>
  <c r="H107" i="4"/>
  <c r="I107" i="4"/>
  <c r="J107" i="4"/>
  <c r="K107" i="4"/>
  <c r="L107" i="4"/>
  <c r="C108" i="4"/>
  <c r="D108" i="4"/>
  <c r="E108" i="4"/>
  <c r="F108" i="4"/>
  <c r="G108" i="4"/>
  <c r="H108" i="4"/>
  <c r="I108" i="4"/>
  <c r="J108" i="4"/>
  <c r="K108" i="4"/>
  <c r="L108" i="4"/>
  <c r="C109" i="4"/>
  <c r="D109" i="4"/>
  <c r="E109" i="4"/>
  <c r="F109" i="4"/>
  <c r="G109" i="4"/>
  <c r="H109" i="4"/>
  <c r="I109" i="4"/>
  <c r="J109" i="4"/>
  <c r="K109" i="4"/>
  <c r="L109" i="4"/>
  <c r="C110" i="4"/>
  <c r="D110" i="4"/>
  <c r="E110" i="4"/>
  <c r="F110" i="4"/>
  <c r="G110" i="4"/>
  <c r="H110" i="4"/>
  <c r="I110" i="4"/>
  <c r="J110" i="4"/>
  <c r="K110" i="4"/>
  <c r="L110" i="4"/>
  <c r="C111" i="4"/>
  <c r="D111" i="4"/>
  <c r="E111" i="4"/>
  <c r="F111" i="4"/>
  <c r="G111" i="4"/>
  <c r="H111" i="4"/>
  <c r="I111" i="4"/>
  <c r="J111" i="4"/>
  <c r="K111" i="4"/>
  <c r="L111" i="4"/>
  <c r="C112" i="4"/>
  <c r="D112" i="4"/>
  <c r="E112" i="4"/>
  <c r="F112" i="4"/>
  <c r="G112" i="4"/>
  <c r="H112" i="4"/>
  <c r="I112" i="4"/>
  <c r="J112" i="4"/>
  <c r="K112" i="4"/>
  <c r="L112" i="4"/>
  <c r="C113" i="4"/>
  <c r="D113" i="4"/>
  <c r="E113" i="4"/>
  <c r="F113" i="4"/>
  <c r="G113" i="4"/>
  <c r="H113" i="4"/>
  <c r="I113" i="4"/>
  <c r="J113" i="4"/>
  <c r="K113" i="4"/>
  <c r="L113" i="4"/>
  <c r="C114" i="4"/>
  <c r="D114" i="4"/>
  <c r="E114" i="4"/>
  <c r="F114" i="4"/>
  <c r="G114" i="4"/>
  <c r="H114" i="4"/>
  <c r="I114" i="4"/>
  <c r="J114" i="4"/>
  <c r="K114" i="4"/>
  <c r="L114" i="4"/>
  <c r="C115" i="4"/>
  <c r="D115" i="4"/>
  <c r="E115" i="4"/>
  <c r="F115" i="4"/>
  <c r="G115" i="4"/>
  <c r="H115" i="4"/>
  <c r="I115" i="4"/>
  <c r="J115" i="4"/>
  <c r="K115" i="4"/>
  <c r="L115" i="4"/>
  <c r="C116" i="4"/>
  <c r="D116" i="4"/>
  <c r="E116" i="4"/>
  <c r="F116" i="4"/>
  <c r="G116" i="4"/>
  <c r="H116" i="4"/>
  <c r="I116" i="4"/>
  <c r="J116" i="4"/>
  <c r="K116" i="4"/>
  <c r="L116" i="4"/>
  <c r="C117" i="4"/>
  <c r="D117" i="4"/>
  <c r="E117" i="4"/>
  <c r="F117" i="4"/>
  <c r="G117" i="4"/>
  <c r="H117" i="4"/>
  <c r="I117" i="4"/>
  <c r="J117" i="4"/>
  <c r="K117" i="4"/>
  <c r="L117" i="4"/>
  <c r="C118" i="4"/>
  <c r="D118" i="4"/>
  <c r="E118" i="4"/>
  <c r="F118" i="4"/>
  <c r="G118" i="4"/>
  <c r="H118" i="4"/>
  <c r="I118" i="4"/>
  <c r="J118" i="4"/>
  <c r="K118" i="4"/>
  <c r="L118" i="4"/>
  <c r="C119" i="4"/>
  <c r="D119" i="4"/>
  <c r="E119" i="4"/>
  <c r="F119" i="4"/>
  <c r="G119" i="4"/>
  <c r="H119" i="4"/>
  <c r="I119" i="4"/>
  <c r="J119" i="4"/>
  <c r="K119" i="4"/>
  <c r="L119" i="4"/>
  <c r="C120" i="4"/>
  <c r="D120" i="4"/>
  <c r="E120" i="4"/>
  <c r="F120" i="4"/>
  <c r="G120" i="4"/>
  <c r="H120" i="4"/>
  <c r="I120" i="4"/>
  <c r="J120" i="4"/>
  <c r="K120" i="4"/>
  <c r="L120" i="4"/>
  <c r="C121" i="4"/>
  <c r="D121" i="4"/>
  <c r="E121" i="4"/>
  <c r="F121" i="4"/>
  <c r="G121" i="4"/>
  <c r="H121" i="4"/>
  <c r="I121" i="4"/>
  <c r="J121" i="4"/>
  <c r="K121" i="4"/>
  <c r="L121" i="4"/>
  <c r="C122" i="4"/>
  <c r="D122" i="4"/>
  <c r="E122" i="4"/>
  <c r="F122" i="4"/>
  <c r="G122" i="4"/>
  <c r="H122" i="4"/>
  <c r="I122" i="4"/>
  <c r="J122" i="4"/>
  <c r="K122" i="4"/>
  <c r="L122" i="4"/>
  <c r="C123" i="4"/>
  <c r="D123" i="4"/>
  <c r="E123" i="4"/>
  <c r="F123" i="4"/>
  <c r="G123" i="4"/>
  <c r="H123" i="4"/>
  <c r="I123" i="4"/>
  <c r="J123" i="4"/>
  <c r="K123" i="4"/>
  <c r="L123" i="4"/>
  <c r="C124" i="4"/>
  <c r="D124" i="4"/>
  <c r="E124" i="4"/>
  <c r="F124" i="4"/>
  <c r="G124" i="4"/>
  <c r="H124" i="4"/>
  <c r="I124" i="4"/>
  <c r="J124" i="4"/>
  <c r="K124" i="4"/>
  <c r="L124" i="4"/>
  <c r="C125" i="4"/>
  <c r="D125" i="4"/>
  <c r="E125" i="4"/>
  <c r="F125" i="4"/>
  <c r="G125" i="4"/>
  <c r="H125" i="4"/>
  <c r="I125" i="4"/>
  <c r="J125" i="4"/>
  <c r="K125" i="4"/>
  <c r="L125" i="4"/>
  <c r="C126" i="4"/>
  <c r="D126" i="4"/>
  <c r="E126" i="4"/>
  <c r="F126" i="4"/>
  <c r="G126" i="4"/>
  <c r="H126" i="4"/>
  <c r="I126" i="4"/>
  <c r="J126" i="4"/>
  <c r="K126" i="4"/>
  <c r="L126" i="4"/>
  <c r="C127" i="4"/>
  <c r="D127" i="4"/>
  <c r="E127" i="4"/>
  <c r="F127" i="4"/>
  <c r="G127" i="4"/>
  <c r="H127" i="4"/>
  <c r="I127" i="4"/>
  <c r="J127" i="4"/>
  <c r="K127" i="4"/>
  <c r="L127" i="4"/>
  <c r="C128" i="4"/>
  <c r="D128" i="4"/>
  <c r="E128" i="4"/>
  <c r="F128" i="4"/>
  <c r="G128" i="4"/>
  <c r="H128" i="4"/>
  <c r="I128" i="4"/>
  <c r="J128" i="4"/>
  <c r="K128" i="4"/>
  <c r="L128" i="4"/>
  <c r="C129" i="4"/>
  <c r="D129" i="4"/>
  <c r="E129" i="4"/>
  <c r="F129" i="4"/>
  <c r="G129" i="4"/>
  <c r="H129" i="4"/>
  <c r="I129" i="4"/>
  <c r="J129" i="4"/>
  <c r="K129" i="4"/>
  <c r="L129" i="4"/>
  <c r="C130" i="4"/>
  <c r="D130" i="4"/>
  <c r="E130" i="4"/>
  <c r="F130" i="4"/>
  <c r="G130" i="4"/>
  <c r="H130" i="4"/>
  <c r="I130" i="4"/>
  <c r="J130" i="4"/>
  <c r="K130" i="4"/>
  <c r="L130" i="4"/>
  <c r="C131" i="4"/>
  <c r="D131" i="4"/>
  <c r="E131" i="4"/>
  <c r="F131" i="4"/>
  <c r="G131" i="4"/>
  <c r="H131" i="4"/>
  <c r="I131" i="4"/>
  <c r="J131" i="4"/>
  <c r="K131" i="4"/>
  <c r="L131" i="4"/>
  <c r="C132" i="4"/>
  <c r="D132" i="4"/>
  <c r="E132" i="4"/>
  <c r="F132" i="4"/>
  <c r="G132" i="4"/>
  <c r="H132" i="4"/>
  <c r="I132" i="4"/>
  <c r="J132" i="4"/>
  <c r="K132" i="4"/>
  <c r="L132" i="4"/>
  <c r="C133" i="4"/>
  <c r="D133" i="4"/>
  <c r="E133" i="4"/>
  <c r="F133" i="4"/>
  <c r="G133" i="4"/>
  <c r="H133" i="4"/>
  <c r="I133" i="4"/>
  <c r="J133" i="4"/>
  <c r="K133" i="4"/>
  <c r="L133" i="4"/>
  <c r="C134" i="4"/>
  <c r="D134" i="4"/>
  <c r="E134" i="4"/>
  <c r="F134" i="4"/>
  <c r="G134" i="4"/>
  <c r="H134" i="4"/>
  <c r="I134" i="4"/>
  <c r="J134" i="4"/>
  <c r="K134" i="4"/>
  <c r="L134" i="4"/>
  <c r="C135" i="4"/>
  <c r="D135" i="4"/>
  <c r="E135" i="4"/>
  <c r="F135" i="4"/>
  <c r="G135" i="4"/>
  <c r="H135" i="4"/>
  <c r="I135" i="4"/>
  <c r="J135" i="4"/>
  <c r="K135" i="4"/>
  <c r="L135" i="4"/>
  <c r="C136" i="4"/>
  <c r="D136" i="4"/>
  <c r="E136" i="4"/>
  <c r="F136" i="4"/>
  <c r="G136" i="4"/>
  <c r="H136" i="4"/>
  <c r="I136" i="4"/>
  <c r="J136" i="4"/>
  <c r="K136" i="4"/>
  <c r="L136" i="4"/>
  <c r="C137" i="4"/>
  <c r="D137" i="4"/>
  <c r="E137" i="4"/>
  <c r="F137" i="4"/>
  <c r="G137" i="4"/>
  <c r="H137" i="4"/>
  <c r="I137" i="4"/>
  <c r="J137" i="4"/>
  <c r="K137" i="4"/>
  <c r="L137" i="4"/>
  <c r="C138" i="4"/>
  <c r="D138" i="4"/>
  <c r="E138" i="4"/>
  <c r="F138" i="4"/>
  <c r="G138" i="4"/>
  <c r="H138" i="4"/>
  <c r="I138" i="4"/>
  <c r="J138" i="4"/>
  <c r="K138" i="4"/>
  <c r="L138" i="4"/>
  <c r="C139" i="4"/>
  <c r="D139" i="4"/>
  <c r="E139" i="4"/>
  <c r="F139" i="4"/>
  <c r="G139" i="4"/>
  <c r="H139" i="4"/>
  <c r="I139" i="4"/>
  <c r="J139" i="4"/>
  <c r="K139" i="4"/>
  <c r="L139" i="4"/>
  <c r="C140" i="4"/>
  <c r="D140" i="4"/>
  <c r="E140" i="4"/>
  <c r="F140" i="4"/>
  <c r="G140" i="4"/>
  <c r="H140" i="4"/>
  <c r="I140" i="4"/>
  <c r="J140" i="4"/>
  <c r="K140" i="4"/>
  <c r="L140" i="4"/>
  <c r="C141" i="4"/>
  <c r="D141" i="4"/>
  <c r="E141" i="4"/>
  <c r="F141" i="4"/>
  <c r="G141" i="4"/>
  <c r="H141" i="4"/>
  <c r="I141" i="4"/>
  <c r="J141" i="4"/>
  <c r="K141" i="4"/>
  <c r="L141" i="4"/>
  <c r="C142" i="4"/>
  <c r="D142" i="4"/>
  <c r="E142" i="4"/>
  <c r="F142" i="4"/>
  <c r="G142" i="4"/>
  <c r="H142" i="4"/>
  <c r="I142" i="4"/>
  <c r="J142" i="4"/>
  <c r="K142" i="4"/>
  <c r="L142" i="4"/>
  <c r="C143" i="4"/>
  <c r="D143" i="4"/>
  <c r="E143" i="4"/>
  <c r="F143" i="4"/>
  <c r="G143" i="4"/>
  <c r="H143" i="4"/>
  <c r="I143" i="4"/>
  <c r="J143" i="4"/>
  <c r="K143" i="4"/>
  <c r="L143" i="4"/>
  <c r="C144" i="4"/>
  <c r="D144" i="4"/>
  <c r="E144" i="4"/>
  <c r="F144" i="4"/>
  <c r="G144" i="4"/>
  <c r="H144" i="4"/>
  <c r="I144" i="4"/>
  <c r="J144" i="4"/>
  <c r="K144" i="4"/>
  <c r="L144" i="4"/>
  <c r="C145" i="4"/>
  <c r="D145" i="4"/>
  <c r="E145" i="4"/>
  <c r="F145" i="4"/>
  <c r="G145" i="4"/>
  <c r="H145" i="4"/>
  <c r="I145" i="4"/>
  <c r="J145" i="4"/>
  <c r="K145" i="4"/>
  <c r="L145" i="4"/>
  <c r="C146" i="4"/>
  <c r="D146" i="4"/>
  <c r="E146" i="4"/>
  <c r="F146" i="4"/>
  <c r="G146" i="4"/>
  <c r="H146" i="4"/>
  <c r="I146" i="4"/>
  <c r="J146" i="4"/>
  <c r="K146" i="4"/>
  <c r="L146" i="4"/>
  <c r="C147" i="4"/>
  <c r="D147" i="4"/>
  <c r="E147" i="4"/>
  <c r="F147" i="4"/>
  <c r="G147" i="4"/>
  <c r="H147" i="4"/>
  <c r="I147" i="4"/>
  <c r="J147" i="4"/>
  <c r="K147" i="4"/>
  <c r="L147" i="4"/>
  <c r="C148" i="4"/>
  <c r="D148" i="4"/>
  <c r="E148" i="4"/>
  <c r="F148" i="4"/>
  <c r="G148" i="4"/>
  <c r="H148" i="4"/>
  <c r="I148" i="4"/>
  <c r="J148" i="4"/>
  <c r="K148" i="4"/>
  <c r="L148" i="4"/>
  <c r="C149" i="4"/>
  <c r="D149" i="4"/>
  <c r="E149" i="4"/>
  <c r="F149" i="4"/>
  <c r="G149" i="4"/>
  <c r="H149" i="4"/>
  <c r="I149" i="4"/>
  <c r="J149" i="4"/>
  <c r="K149" i="4"/>
  <c r="L149" i="4"/>
  <c r="C150" i="4"/>
  <c r="D150" i="4"/>
  <c r="E150" i="4"/>
  <c r="F150" i="4"/>
  <c r="G150" i="4"/>
  <c r="H150" i="4"/>
  <c r="I150" i="4"/>
  <c r="J150" i="4"/>
  <c r="K150" i="4"/>
  <c r="L150" i="4"/>
  <c r="C151" i="4"/>
  <c r="D151" i="4"/>
  <c r="E151" i="4"/>
  <c r="F151" i="4"/>
  <c r="G151" i="4"/>
  <c r="H151" i="4"/>
  <c r="I151" i="4"/>
  <c r="J151" i="4"/>
  <c r="K151" i="4"/>
  <c r="L151" i="4"/>
  <c r="C152" i="4"/>
  <c r="D152" i="4"/>
  <c r="E152" i="4"/>
  <c r="F152" i="4"/>
  <c r="G152" i="4"/>
  <c r="H152" i="4"/>
  <c r="I152" i="4"/>
  <c r="J152" i="4"/>
  <c r="K152" i="4"/>
  <c r="L152" i="4"/>
  <c r="C153" i="4"/>
  <c r="D153" i="4"/>
  <c r="E153" i="4"/>
  <c r="F153" i="4"/>
  <c r="G153" i="4"/>
  <c r="H153" i="4"/>
  <c r="I153" i="4"/>
  <c r="J153" i="4"/>
  <c r="K153" i="4"/>
  <c r="L153" i="4"/>
  <c r="C154" i="4"/>
  <c r="D154" i="4"/>
  <c r="E154" i="4"/>
  <c r="F154" i="4"/>
  <c r="G154" i="4"/>
  <c r="H154" i="4"/>
  <c r="I154" i="4"/>
  <c r="J154" i="4"/>
  <c r="K154" i="4"/>
  <c r="L154" i="4"/>
  <c r="C155" i="4"/>
  <c r="D155" i="4"/>
  <c r="E155" i="4"/>
  <c r="F155" i="4"/>
  <c r="G155" i="4"/>
  <c r="H155" i="4"/>
  <c r="I155" i="4"/>
  <c r="J155" i="4"/>
  <c r="K155" i="4"/>
  <c r="L155" i="4"/>
  <c r="C156" i="4"/>
  <c r="D156" i="4"/>
  <c r="E156" i="4"/>
  <c r="F156" i="4"/>
  <c r="G156" i="4"/>
  <c r="H156" i="4"/>
  <c r="I156" i="4"/>
  <c r="J156" i="4"/>
  <c r="K156" i="4"/>
  <c r="L156" i="4"/>
  <c r="C157" i="4"/>
  <c r="D157" i="4"/>
  <c r="E157" i="4"/>
  <c r="F157" i="4"/>
  <c r="G157" i="4"/>
  <c r="H157" i="4"/>
  <c r="I157" i="4"/>
  <c r="J157" i="4"/>
  <c r="K157" i="4"/>
  <c r="L157" i="4"/>
  <c r="C158" i="4"/>
  <c r="D158" i="4"/>
  <c r="E158" i="4"/>
  <c r="F158" i="4"/>
  <c r="G158" i="4"/>
  <c r="H158" i="4"/>
  <c r="I158" i="4"/>
  <c r="J158" i="4"/>
  <c r="K158" i="4"/>
  <c r="L158" i="4"/>
  <c r="C159" i="4"/>
  <c r="D159" i="4"/>
  <c r="E159" i="4"/>
  <c r="F159" i="4"/>
  <c r="G159" i="4"/>
  <c r="H159" i="4"/>
  <c r="I159" i="4"/>
  <c r="J159" i="4"/>
  <c r="K159" i="4"/>
  <c r="L159" i="4"/>
  <c r="C160" i="4"/>
  <c r="D160" i="4"/>
  <c r="E160" i="4"/>
  <c r="F160" i="4"/>
  <c r="G160" i="4"/>
  <c r="H160" i="4"/>
  <c r="I160" i="4"/>
  <c r="J160" i="4"/>
  <c r="K160" i="4"/>
  <c r="L160" i="4"/>
  <c r="C161" i="4"/>
  <c r="D161" i="4"/>
  <c r="E161" i="4"/>
  <c r="F161" i="4"/>
  <c r="G161" i="4"/>
  <c r="H161" i="4"/>
  <c r="I161" i="4"/>
  <c r="J161" i="4"/>
  <c r="K161" i="4"/>
  <c r="L161" i="4"/>
  <c r="C162" i="4"/>
  <c r="D162" i="4"/>
  <c r="E162" i="4"/>
  <c r="F162" i="4"/>
  <c r="G162" i="4"/>
  <c r="H162" i="4"/>
  <c r="I162" i="4"/>
  <c r="J162" i="4"/>
  <c r="K162" i="4"/>
  <c r="L162" i="4"/>
  <c r="C163" i="4"/>
  <c r="D163" i="4"/>
  <c r="E163" i="4"/>
  <c r="F163" i="4"/>
  <c r="G163" i="4"/>
  <c r="H163" i="4"/>
  <c r="I163" i="4"/>
  <c r="J163" i="4"/>
  <c r="K163" i="4"/>
  <c r="L163" i="4"/>
  <c r="C164" i="4"/>
  <c r="D164" i="4"/>
  <c r="E164" i="4"/>
  <c r="F164" i="4"/>
  <c r="G164" i="4"/>
  <c r="H164" i="4"/>
  <c r="I164" i="4"/>
  <c r="J164" i="4"/>
  <c r="K164" i="4"/>
  <c r="L164" i="4"/>
  <c r="C165" i="4"/>
  <c r="D165" i="4"/>
  <c r="E165" i="4"/>
  <c r="F165" i="4"/>
  <c r="G165" i="4"/>
  <c r="H165" i="4"/>
  <c r="I165" i="4"/>
  <c r="J165" i="4"/>
  <c r="K165" i="4"/>
  <c r="L165" i="4"/>
  <c r="C166" i="4"/>
  <c r="D166" i="4"/>
  <c r="E166" i="4"/>
  <c r="F166" i="4"/>
  <c r="G166" i="4"/>
  <c r="H166" i="4"/>
  <c r="I166" i="4"/>
  <c r="J166" i="4"/>
  <c r="K166" i="4"/>
  <c r="L166" i="4"/>
  <c r="C167" i="4"/>
  <c r="D167" i="4"/>
  <c r="E167" i="4"/>
  <c r="F167" i="4"/>
  <c r="G167" i="4"/>
  <c r="H167" i="4"/>
  <c r="I167" i="4"/>
  <c r="J167" i="4"/>
  <c r="K167" i="4"/>
  <c r="L167" i="4"/>
  <c r="C168" i="4"/>
  <c r="D168" i="4"/>
  <c r="E168" i="4"/>
  <c r="F168" i="4"/>
  <c r="G168" i="4"/>
  <c r="H168" i="4"/>
  <c r="I168" i="4"/>
  <c r="J168" i="4"/>
  <c r="K168" i="4"/>
  <c r="L168" i="4"/>
  <c r="C169" i="4"/>
  <c r="D169" i="4"/>
  <c r="E169" i="4"/>
  <c r="F169" i="4"/>
  <c r="G169" i="4"/>
  <c r="H169" i="4"/>
  <c r="I169" i="4"/>
  <c r="J169" i="4"/>
  <c r="K169" i="4"/>
  <c r="L169" i="4"/>
  <c r="C170" i="4"/>
  <c r="D170" i="4"/>
  <c r="E170" i="4"/>
  <c r="F170" i="4"/>
  <c r="G170" i="4"/>
  <c r="H170" i="4"/>
  <c r="I170" i="4"/>
  <c r="J170" i="4"/>
  <c r="K170" i="4"/>
  <c r="L170" i="4"/>
  <c r="C171" i="4"/>
  <c r="D171" i="4"/>
  <c r="E171" i="4"/>
  <c r="F171" i="4"/>
  <c r="G171" i="4"/>
  <c r="H171" i="4"/>
  <c r="I171" i="4"/>
  <c r="J171" i="4"/>
  <c r="K171" i="4"/>
  <c r="L171" i="4"/>
  <c r="C172" i="4"/>
  <c r="D172" i="4"/>
  <c r="E172" i="4"/>
  <c r="F172" i="4"/>
  <c r="G172" i="4"/>
  <c r="H172" i="4"/>
  <c r="I172" i="4"/>
  <c r="J172" i="4"/>
  <c r="K172" i="4"/>
  <c r="L172" i="4"/>
  <c r="C173" i="4"/>
  <c r="D173" i="4"/>
  <c r="E173" i="4"/>
  <c r="F173" i="4"/>
  <c r="G173" i="4"/>
  <c r="H173" i="4"/>
  <c r="I173" i="4"/>
  <c r="J173" i="4"/>
  <c r="K173" i="4"/>
  <c r="L173" i="4"/>
  <c r="C174" i="4"/>
  <c r="D174" i="4"/>
  <c r="E174" i="4"/>
  <c r="F174" i="4"/>
  <c r="G174" i="4"/>
  <c r="H174" i="4"/>
  <c r="I174" i="4"/>
  <c r="J174" i="4"/>
  <c r="K174" i="4"/>
  <c r="L174" i="4"/>
  <c r="C175" i="4"/>
  <c r="D175" i="4"/>
  <c r="E175" i="4"/>
  <c r="F175" i="4"/>
  <c r="G175" i="4"/>
  <c r="H175" i="4"/>
  <c r="I175" i="4"/>
  <c r="J175" i="4"/>
  <c r="K175" i="4"/>
  <c r="L175" i="4"/>
  <c r="C176" i="4"/>
  <c r="D176" i="4"/>
  <c r="E176" i="4"/>
  <c r="F176" i="4"/>
  <c r="G176" i="4"/>
  <c r="H176" i="4"/>
  <c r="I176" i="4"/>
  <c r="J176" i="4"/>
  <c r="K176" i="4"/>
  <c r="L176" i="4"/>
  <c r="C177" i="4"/>
  <c r="D177" i="4"/>
  <c r="E177" i="4"/>
  <c r="F177" i="4"/>
  <c r="G177" i="4"/>
  <c r="H177" i="4"/>
  <c r="I177" i="4"/>
  <c r="J177" i="4"/>
  <c r="K177" i="4"/>
  <c r="L177" i="4"/>
  <c r="C178" i="4"/>
  <c r="D178" i="4"/>
  <c r="E178" i="4"/>
  <c r="F178" i="4"/>
  <c r="G178" i="4"/>
  <c r="H178" i="4"/>
  <c r="I178" i="4"/>
  <c r="J178" i="4"/>
  <c r="K178" i="4"/>
  <c r="L178" i="4"/>
  <c r="C179" i="4"/>
  <c r="D179" i="4"/>
  <c r="E179" i="4"/>
  <c r="F179" i="4"/>
  <c r="G179" i="4"/>
  <c r="H179" i="4"/>
  <c r="I179" i="4"/>
  <c r="J179" i="4"/>
  <c r="K179" i="4"/>
  <c r="L179" i="4"/>
  <c r="C180" i="4"/>
  <c r="D180" i="4"/>
  <c r="E180" i="4"/>
  <c r="F180" i="4"/>
  <c r="G180" i="4"/>
  <c r="H180" i="4"/>
  <c r="I180" i="4"/>
  <c r="J180" i="4"/>
  <c r="K180" i="4"/>
  <c r="L180" i="4"/>
  <c r="C181" i="4"/>
  <c r="D181" i="4"/>
  <c r="E181" i="4"/>
  <c r="F181" i="4"/>
  <c r="G181" i="4"/>
  <c r="H181" i="4"/>
  <c r="I181" i="4"/>
  <c r="J181" i="4"/>
  <c r="K181" i="4"/>
  <c r="L181" i="4"/>
  <c r="C182" i="4"/>
  <c r="D182" i="4"/>
  <c r="E182" i="4"/>
  <c r="F182" i="4"/>
  <c r="G182" i="4"/>
  <c r="H182" i="4"/>
  <c r="I182" i="4"/>
  <c r="J182" i="4"/>
  <c r="K182" i="4"/>
  <c r="L182" i="4"/>
  <c r="C183" i="4"/>
  <c r="D183" i="4"/>
  <c r="E183" i="4"/>
  <c r="F183" i="4"/>
  <c r="G183" i="4"/>
  <c r="H183" i="4"/>
  <c r="I183" i="4"/>
  <c r="J183" i="4"/>
  <c r="K183" i="4"/>
  <c r="L183" i="4"/>
  <c r="C184" i="4"/>
  <c r="D184" i="4"/>
  <c r="E184" i="4"/>
  <c r="F184" i="4"/>
  <c r="G184" i="4"/>
  <c r="H184" i="4"/>
  <c r="I184" i="4"/>
  <c r="J184" i="4"/>
  <c r="K184" i="4"/>
  <c r="L184" i="4"/>
  <c r="C185" i="4"/>
  <c r="D185" i="4"/>
  <c r="E185" i="4"/>
  <c r="F185" i="4"/>
  <c r="G185" i="4"/>
  <c r="H185" i="4"/>
  <c r="I185" i="4"/>
  <c r="J185" i="4"/>
  <c r="K185" i="4"/>
  <c r="L185" i="4"/>
  <c r="C186" i="4"/>
  <c r="D186" i="4"/>
  <c r="E186" i="4"/>
  <c r="F186" i="4"/>
  <c r="G186" i="4"/>
  <c r="H186" i="4"/>
  <c r="I186" i="4"/>
  <c r="J186" i="4"/>
  <c r="K186" i="4"/>
  <c r="L186" i="4"/>
  <c r="C187" i="4"/>
  <c r="D187" i="4"/>
  <c r="E187" i="4"/>
  <c r="F187" i="4"/>
  <c r="G187" i="4"/>
  <c r="H187" i="4"/>
  <c r="I187" i="4"/>
  <c r="J187" i="4"/>
  <c r="K187" i="4"/>
  <c r="L187" i="4"/>
  <c r="C188" i="4"/>
  <c r="D188" i="4"/>
  <c r="E188" i="4"/>
  <c r="F188" i="4"/>
  <c r="G188" i="4"/>
  <c r="H188" i="4"/>
  <c r="I188" i="4"/>
  <c r="J188" i="4"/>
  <c r="K188" i="4"/>
  <c r="L188" i="4"/>
  <c r="C189" i="4"/>
  <c r="D189" i="4"/>
  <c r="E189" i="4"/>
  <c r="F189" i="4"/>
  <c r="G189" i="4"/>
  <c r="H189" i="4"/>
  <c r="I189" i="4"/>
  <c r="J189" i="4"/>
  <c r="K189" i="4"/>
  <c r="L189" i="4"/>
  <c r="C190" i="4"/>
  <c r="D190" i="4"/>
  <c r="E190" i="4"/>
  <c r="F190" i="4"/>
  <c r="G190" i="4"/>
  <c r="H190" i="4"/>
  <c r="I190" i="4"/>
  <c r="J190" i="4"/>
  <c r="K190" i="4"/>
  <c r="L190" i="4"/>
  <c r="C191" i="4"/>
  <c r="D191" i="4"/>
  <c r="E191" i="4"/>
  <c r="F191" i="4"/>
  <c r="G191" i="4"/>
  <c r="H191" i="4"/>
  <c r="I191" i="4"/>
  <c r="J191" i="4"/>
  <c r="K191" i="4"/>
  <c r="L191" i="4"/>
  <c r="C192" i="4"/>
  <c r="D192" i="4"/>
  <c r="E192" i="4"/>
  <c r="F192" i="4"/>
  <c r="G192" i="4"/>
  <c r="H192" i="4"/>
  <c r="I192" i="4"/>
  <c r="J192" i="4"/>
  <c r="K192" i="4"/>
  <c r="L192" i="4"/>
  <c r="C193" i="4"/>
  <c r="D193" i="4"/>
  <c r="E193" i="4"/>
  <c r="F193" i="4"/>
  <c r="G193" i="4"/>
  <c r="H193" i="4"/>
  <c r="I193" i="4"/>
  <c r="J193" i="4"/>
  <c r="K193" i="4"/>
  <c r="L193" i="4"/>
  <c r="C194" i="4"/>
  <c r="D194" i="4"/>
  <c r="E194" i="4"/>
  <c r="F194" i="4"/>
  <c r="G194" i="4"/>
  <c r="H194" i="4"/>
  <c r="I194" i="4"/>
  <c r="J194" i="4"/>
  <c r="K194" i="4"/>
  <c r="L194" i="4"/>
  <c r="C195" i="4"/>
  <c r="D195" i="4"/>
  <c r="E195" i="4"/>
  <c r="F195" i="4"/>
  <c r="G195" i="4"/>
  <c r="H195" i="4"/>
  <c r="I195" i="4"/>
  <c r="J195" i="4"/>
  <c r="K195" i="4"/>
  <c r="L195" i="4"/>
  <c r="C196" i="4"/>
  <c r="D196" i="4"/>
  <c r="E196" i="4"/>
  <c r="F196" i="4"/>
  <c r="G196" i="4"/>
  <c r="H196" i="4"/>
  <c r="I196" i="4"/>
  <c r="J196" i="4"/>
  <c r="K196" i="4"/>
  <c r="L196" i="4"/>
  <c r="C197" i="4"/>
  <c r="D197" i="4"/>
  <c r="E197" i="4"/>
  <c r="F197" i="4"/>
  <c r="G197" i="4"/>
  <c r="H197" i="4"/>
  <c r="I197" i="4"/>
  <c r="J197" i="4"/>
  <c r="K197" i="4"/>
  <c r="L197" i="4"/>
  <c r="C198" i="4"/>
  <c r="D198" i="4"/>
  <c r="E198" i="4"/>
  <c r="F198" i="4"/>
  <c r="G198" i="4"/>
  <c r="H198" i="4"/>
  <c r="I198" i="4"/>
  <c r="J198" i="4"/>
  <c r="K198" i="4"/>
  <c r="L198" i="4"/>
  <c r="C199" i="4"/>
  <c r="D199" i="4"/>
  <c r="E199" i="4"/>
  <c r="F199" i="4"/>
  <c r="G199" i="4"/>
  <c r="H199" i="4"/>
  <c r="I199" i="4"/>
  <c r="J199" i="4"/>
  <c r="K199" i="4"/>
  <c r="L199" i="4"/>
  <c r="C200" i="4"/>
  <c r="D200" i="4"/>
  <c r="E200" i="4"/>
  <c r="F200" i="4"/>
  <c r="G200" i="4"/>
  <c r="H200" i="4"/>
  <c r="I200" i="4"/>
  <c r="J200" i="4"/>
  <c r="K200" i="4"/>
  <c r="L200" i="4"/>
  <c r="C201" i="4"/>
  <c r="D201" i="4"/>
  <c r="E201" i="4"/>
  <c r="F201" i="4"/>
  <c r="G201" i="4"/>
  <c r="H201" i="4"/>
  <c r="I201" i="4"/>
  <c r="J201" i="4"/>
  <c r="K201" i="4"/>
  <c r="L201" i="4"/>
  <c r="C202" i="4"/>
  <c r="D202" i="4"/>
  <c r="E202" i="4"/>
  <c r="F202" i="4"/>
  <c r="G202" i="4"/>
  <c r="H202" i="4"/>
  <c r="I202" i="4"/>
  <c r="J202" i="4"/>
  <c r="K202" i="4"/>
  <c r="L202" i="4"/>
  <c r="C203" i="4"/>
  <c r="D203" i="4"/>
  <c r="E203" i="4"/>
  <c r="F203" i="4"/>
  <c r="G203" i="4"/>
  <c r="H203" i="4"/>
  <c r="I203" i="4"/>
  <c r="J203" i="4"/>
  <c r="K203" i="4"/>
  <c r="L203" i="4"/>
  <c r="C204" i="4"/>
  <c r="D204" i="4"/>
  <c r="E204" i="4"/>
  <c r="F204" i="4"/>
  <c r="G204" i="4"/>
  <c r="H204" i="4"/>
  <c r="I204" i="4"/>
  <c r="J204" i="4"/>
  <c r="K204" i="4"/>
  <c r="L204" i="4"/>
  <c r="C205" i="4"/>
  <c r="D205" i="4"/>
  <c r="E205" i="4"/>
  <c r="F205" i="4"/>
  <c r="G205" i="4"/>
  <c r="H205" i="4"/>
  <c r="I205" i="4"/>
  <c r="J205" i="4"/>
  <c r="K205" i="4"/>
  <c r="L205" i="4"/>
  <c r="C206" i="4"/>
  <c r="D206" i="4"/>
  <c r="E206" i="4"/>
  <c r="F206" i="4"/>
  <c r="G206" i="4"/>
  <c r="H206" i="4"/>
  <c r="I206" i="4"/>
  <c r="J206" i="4"/>
  <c r="K206" i="4"/>
  <c r="L206" i="4"/>
  <c r="C207" i="4"/>
  <c r="D207" i="4"/>
  <c r="E207" i="4"/>
  <c r="F207" i="4"/>
  <c r="G207" i="4"/>
  <c r="H207" i="4"/>
  <c r="I207" i="4"/>
  <c r="J207" i="4"/>
  <c r="K207" i="4"/>
  <c r="L207" i="4"/>
  <c r="C208" i="4"/>
  <c r="D208" i="4"/>
  <c r="E208" i="4"/>
  <c r="F208" i="4"/>
  <c r="G208" i="4"/>
  <c r="H208" i="4"/>
  <c r="I208" i="4"/>
  <c r="J208" i="4"/>
  <c r="K208" i="4"/>
  <c r="L208" i="4"/>
  <c r="C209" i="4"/>
  <c r="D209" i="4"/>
  <c r="E209" i="4"/>
  <c r="F209" i="4"/>
  <c r="G209" i="4"/>
  <c r="H209" i="4"/>
  <c r="I209" i="4"/>
  <c r="J209" i="4"/>
  <c r="K209" i="4"/>
  <c r="L209" i="4"/>
  <c r="C210" i="4"/>
  <c r="D210" i="4"/>
  <c r="E210" i="4"/>
  <c r="F210" i="4"/>
  <c r="G210" i="4"/>
  <c r="H210" i="4"/>
  <c r="I210" i="4"/>
  <c r="J210" i="4"/>
  <c r="K210" i="4"/>
  <c r="L210" i="4"/>
  <c r="C211" i="4"/>
  <c r="D211" i="4"/>
  <c r="E211" i="4"/>
  <c r="F211" i="4"/>
  <c r="G211" i="4"/>
  <c r="H211" i="4"/>
  <c r="I211" i="4"/>
  <c r="J211" i="4"/>
  <c r="K211" i="4"/>
  <c r="L211" i="4"/>
  <c r="C212" i="4"/>
  <c r="D212" i="4"/>
  <c r="E212" i="4"/>
  <c r="F212" i="4"/>
  <c r="G212" i="4"/>
  <c r="H212" i="4"/>
  <c r="I212" i="4"/>
  <c r="J212" i="4"/>
  <c r="K212" i="4"/>
  <c r="L212" i="4"/>
  <c r="C213" i="4"/>
  <c r="D213" i="4"/>
  <c r="E213" i="4"/>
  <c r="F213" i="4"/>
  <c r="G213" i="4"/>
  <c r="H213" i="4"/>
  <c r="I213" i="4"/>
  <c r="J213" i="4"/>
  <c r="K213" i="4"/>
  <c r="L213" i="4"/>
  <c r="C214" i="4"/>
  <c r="D214" i="4"/>
  <c r="E214" i="4"/>
  <c r="F214" i="4"/>
  <c r="G214" i="4"/>
  <c r="H214" i="4"/>
  <c r="I214" i="4"/>
  <c r="J214" i="4"/>
  <c r="K214" i="4"/>
  <c r="L214" i="4"/>
  <c r="C215" i="4"/>
  <c r="D215" i="4"/>
  <c r="E215" i="4"/>
  <c r="F215" i="4"/>
  <c r="G215" i="4"/>
  <c r="H215" i="4"/>
  <c r="I215" i="4"/>
  <c r="J215" i="4"/>
  <c r="K215" i="4"/>
  <c r="L215" i="4"/>
  <c r="C216" i="4"/>
  <c r="D216" i="4"/>
  <c r="E216" i="4"/>
  <c r="F216" i="4"/>
  <c r="G216" i="4"/>
  <c r="H216" i="4"/>
  <c r="I216" i="4"/>
  <c r="J216" i="4"/>
  <c r="K216" i="4"/>
  <c r="L216" i="4"/>
  <c r="C217" i="4"/>
  <c r="D217" i="4"/>
  <c r="E217" i="4"/>
  <c r="F217" i="4"/>
  <c r="G217" i="4"/>
  <c r="H217" i="4"/>
  <c r="I217" i="4"/>
  <c r="J217" i="4"/>
  <c r="K217" i="4"/>
  <c r="L217" i="4"/>
  <c r="C218" i="4"/>
  <c r="D218" i="4"/>
  <c r="E218" i="4"/>
  <c r="F218" i="4"/>
  <c r="G218" i="4"/>
  <c r="H218" i="4"/>
  <c r="I218" i="4"/>
  <c r="J218" i="4"/>
  <c r="K218" i="4"/>
  <c r="L218" i="4"/>
  <c r="C219" i="4"/>
  <c r="D219" i="4"/>
  <c r="E219" i="4"/>
  <c r="F219" i="4"/>
  <c r="G219" i="4"/>
  <c r="H219" i="4"/>
  <c r="I219" i="4"/>
  <c r="J219" i="4"/>
  <c r="K219" i="4"/>
  <c r="L219" i="4"/>
  <c r="C220" i="4"/>
  <c r="D220" i="4"/>
  <c r="E220" i="4"/>
  <c r="F220" i="4"/>
  <c r="G220" i="4"/>
  <c r="H220" i="4"/>
  <c r="I220" i="4"/>
  <c r="J220" i="4"/>
  <c r="K220" i="4"/>
  <c r="L220" i="4"/>
  <c r="C221" i="4"/>
  <c r="D221" i="4"/>
  <c r="E221" i="4"/>
  <c r="F221" i="4"/>
  <c r="G221" i="4"/>
  <c r="H221" i="4"/>
  <c r="I221" i="4"/>
  <c r="J221" i="4"/>
  <c r="K221" i="4"/>
  <c r="L221" i="4"/>
  <c r="C222" i="4"/>
  <c r="D222" i="4"/>
  <c r="E222" i="4"/>
  <c r="F222" i="4"/>
  <c r="G222" i="4"/>
  <c r="H222" i="4"/>
  <c r="I222" i="4"/>
  <c r="J222" i="4"/>
  <c r="K222" i="4"/>
  <c r="L222" i="4"/>
  <c r="C223" i="4"/>
  <c r="D223" i="4"/>
  <c r="E223" i="4"/>
  <c r="F223" i="4"/>
  <c r="G223" i="4"/>
  <c r="H223" i="4"/>
  <c r="I223" i="4"/>
  <c r="J223" i="4"/>
  <c r="K223" i="4"/>
  <c r="L223" i="4"/>
  <c r="C224" i="4"/>
  <c r="D224" i="4"/>
  <c r="E224" i="4"/>
  <c r="F224" i="4"/>
  <c r="G224" i="4"/>
  <c r="H224" i="4"/>
  <c r="I224" i="4"/>
  <c r="J224" i="4"/>
  <c r="K224" i="4"/>
  <c r="L224" i="4"/>
  <c r="C225" i="4"/>
  <c r="D225" i="4"/>
  <c r="E225" i="4"/>
  <c r="F225" i="4"/>
  <c r="G225" i="4"/>
  <c r="H225" i="4"/>
  <c r="I225" i="4"/>
  <c r="J225" i="4"/>
  <c r="K225" i="4"/>
  <c r="L225" i="4"/>
  <c r="C226" i="4"/>
  <c r="D226" i="4"/>
  <c r="E226" i="4"/>
  <c r="F226" i="4"/>
  <c r="G226" i="4"/>
  <c r="H226" i="4"/>
  <c r="I226" i="4"/>
  <c r="J226" i="4"/>
  <c r="K226" i="4"/>
  <c r="L226" i="4"/>
  <c r="C227" i="4"/>
  <c r="D227" i="4"/>
  <c r="E227" i="4"/>
  <c r="F227" i="4"/>
  <c r="G227" i="4"/>
  <c r="H227" i="4"/>
  <c r="I227" i="4"/>
  <c r="J227" i="4"/>
  <c r="K227" i="4"/>
  <c r="L227" i="4"/>
  <c r="C228" i="4"/>
  <c r="D228" i="4"/>
  <c r="E228" i="4"/>
  <c r="F228" i="4"/>
  <c r="G228" i="4"/>
  <c r="H228" i="4"/>
  <c r="I228" i="4"/>
  <c r="J228" i="4"/>
  <c r="K228" i="4"/>
  <c r="L228" i="4"/>
  <c r="C229" i="4"/>
  <c r="D229" i="4"/>
  <c r="E229" i="4"/>
  <c r="F229" i="4"/>
  <c r="G229" i="4"/>
  <c r="H229" i="4"/>
  <c r="I229" i="4"/>
  <c r="J229" i="4"/>
  <c r="K229" i="4"/>
  <c r="L229" i="4"/>
  <c r="C230" i="4"/>
  <c r="D230" i="4"/>
  <c r="E230" i="4"/>
  <c r="F230" i="4"/>
  <c r="G230" i="4"/>
  <c r="H230" i="4"/>
  <c r="I230" i="4"/>
  <c r="J230" i="4"/>
  <c r="K230" i="4"/>
  <c r="L230" i="4"/>
  <c r="C231" i="4"/>
  <c r="D231" i="4"/>
  <c r="E231" i="4"/>
  <c r="F231" i="4"/>
  <c r="G231" i="4"/>
  <c r="H231" i="4"/>
  <c r="I231" i="4"/>
  <c r="J231" i="4"/>
  <c r="K231" i="4"/>
  <c r="L231" i="4"/>
  <c r="C232" i="4"/>
  <c r="D232" i="4"/>
  <c r="E232" i="4"/>
  <c r="F232" i="4"/>
  <c r="G232" i="4"/>
  <c r="H232" i="4"/>
  <c r="I232" i="4"/>
  <c r="J232" i="4"/>
  <c r="K232" i="4"/>
  <c r="L232" i="4"/>
  <c r="C233" i="4"/>
  <c r="D233" i="4"/>
  <c r="E233" i="4"/>
  <c r="F233" i="4"/>
  <c r="G233" i="4"/>
  <c r="H233" i="4"/>
  <c r="I233" i="4"/>
  <c r="J233" i="4"/>
  <c r="K233" i="4"/>
  <c r="L233" i="4"/>
  <c r="C234" i="4"/>
  <c r="D234" i="4"/>
  <c r="E234" i="4"/>
  <c r="F234" i="4"/>
  <c r="G234" i="4"/>
  <c r="H234" i="4"/>
  <c r="I234" i="4"/>
  <c r="J234" i="4"/>
  <c r="K234" i="4"/>
  <c r="L234" i="4"/>
  <c r="C235" i="4"/>
  <c r="D235" i="4"/>
  <c r="E235" i="4"/>
  <c r="F235" i="4"/>
  <c r="G235" i="4"/>
  <c r="H235" i="4"/>
  <c r="I235" i="4"/>
  <c r="J235" i="4"/>
  <c r="K235" i="4"/>
  <c r="L235" i="4"/>
  <c r="C236" i="4"/>
  <c r="D236" i="4"/>
  <c r="E236" i="4"/>
  <c r="F236" i="4"/>
  <c r="G236" i="4"/>
  <c r="H236" i="4"/>
  <c r="I236" i="4"/>
  <c r="J236" i="4"/>
  <c r="K236" i="4"/>
  <c r="L236" i="4"/>
  <c r="C237" i="4"/>
  <c r="D237" i="4"/>
  <c r="E237" i="4"/>
  <c r="F237" i="4"/>
  <c r="G237" i="4"/>
  <c r="H237" i="4"/>
  <c r="I237" i="4"/>
  <c r="J237" i="4"/>
  <c r="K237" i="4"/>
  <c r="L237" i="4"/>
  <c r="C238" i="4"/>
  <c r="D238" i="4"/>
  <c r="E238" i="4"/>
  <c r="F238" i="4"/>
  <c r="G238" i="4"/>
  <c r="H238" i="4"/>
  <c r="I238" i="4"/>
  <c r="J238" i="4"/>
  <c r="K238" i="4"/>
  <c r="L238" i="4"/>
  <c r="C239" i="4"/>
  <c r="D239" i="4"/>
  <c r="E239" i="4"/>
  <c r="F239" i="4"/>
  <c r="G239" i="4"/>
  <c r="H239" i="4"/>
  <c r="I239" i="4"/>
  <c r="J239" i="4"/>
  <c r="K239" i="4"/>
  <c r="L239" i="4"/>
  <c r="C240" i="4"/>
  <c r="D240" i="4"/>
  <c r="E240" i="4"/>
  <c r="F240" i="4"/>
  <c r="G240" i="4"/>
  <c r="H240" i="4"/>
  <c r="I240" i="4"/>
  <c r="J240" i="4"/>
  <c r="K240" i="4"/>
  <c r="L240" i="4"/>
  <c r="C241" i="4"/>
  <c r="D241" i="4"/>
  <c r="E241" i="4"/>
  <c r="F241" i="4"/>
  <c r="G241" i="4"/>
  <c r="H241" i="4"/>
  <c r="I241" i="4"/>
  <c r="J241" i="4"/>
  <c r="K241" i="4"/>
  <c r="L241" i="4"/>
  <c r="C242" i="4"/>
  <c r="D242" i="4"/>
  <c r="E242" i="4"/>
  <c r="F242" i="4"/>
  <c r="G242" i="4"/>
  <c r="H242" i="4"/>
  <c r="I242" i="4"/>
  <c r="J242" i="4"/>
  <c r="K242" i="4"/>
  <c r="L242" i="4"/>
  <c r="C243" i="4"/>
  <c r="D243" i="4"/>
  <c r="E243" i="4"/>
  <c r="F243" i="4"/>
  <c r="G243" i="4"/>
  <c r="H243" i="4"/>
  <c r="I243" i="4"/>
  <c r="J243" i="4"/>
  <c r="K243" i="4"/>
  <c r="L243" i="4"/>
  <c r="C244" i="4"/>
  <c r="D244" i="4"/>
  <c r="E244" i="4"/>
  <c r="F244" i="4"/>
  <c r="G244" i="4"/>
  <c r="H244" i="4"/>
  <c r="I244" i="4"/>
  <c r="J244" i="4"/>
  <c r="K244" i="4"/>
  <c r="L244" i="4"/>
  <c r="C245" i="4"/>
  <c r="D245" i="4"/>
  <c r="E245" i="4"/>
  <c r="F245" i="4"/>
  <c r="G245" i="4"/>
  <c r="H245" i="4"/>
  <c r="I245" i="4"/>
  <c r="J245" i="4"/>
  <c r="K245" i="4"/>
  <c r="L245" i="4"/>
  <c r="C246" i="4"/>
  <c r="D246" i="4"/>
  <c r="E246" i="4"/>
  <c r="F246" i="4"/>
  <c r="G246" i="4"/>
  <c r="H246" i="4"/>
  <c r="I246" i="4"/>
  <c r="J246" i="4"/>
  <c r="K246" i="4"/>
  <c r="L246" i="4"/>
  <c r="C247" i="4"/>
  <c r="D247" i="4"/>
  <c r="E247" i="4"/>
  <c r="F247" i="4"/>
  <c r="G247" i="4"/>
  <c r="H247" i="4"/>
  <c r="I247" i="4"/>
  <c r="J247" i="4"/>
  <c r="K247" i="4"/>
  <c r="L247" i="4"/>
  <c r="C248" i="4"/>
  <c r="D248" i="4"/>
  <c r="E248" i="4"/>
  <c r="F248" i="4"/>
  <c r="G248" i="4"/>
  <c r="H248" i="4"/>
  <c r="I248" i="4"/>
  <c r="J248" i="4"/>
  <c r="K248" i="4"/>
  <c r="L248" i="4"/>
  <c r="C249" i="4"/>
  <c r="D249" i="4"/>
  <c r="E249" i="4"/>
  <c r="F249" i="4"/>
  <c r="G249" i="4"/>
  <c r="H249" i="4"/>
  <c r="I249" i="4"/>
  <c r="J249" i="4"/>
  <c r="K249" i="4"/>
  <c r="L249" i="4"/>
  <c r="C250" i="4"/>
  <c r="D250" i="4"/>
  <c r="E250" i="4"/>
  <c r="F250" i="4"/>
  <c r="G250" i="4"/>
  <c r="H250" i="4"/>
  <c r="I250" i="4"/>
  <c r="J250" i="4"/>
  <c r="K250" i="4"/>
  <c r="L250" i="4"/>
  <c r="C251" i="4"/>
  <c r="D251" i="4"/>
  <c r="E251" i="4"/>
  <c r="F251" i="4"/>
  <c r="G251" i="4"/>
  <c r="H251" i="4"/>
  <c r="I251" i="4"/>
  <c r="J251" i="4"/>
  <c r="K251" i="4"/>
  <c r="L251" i="4"/>
  <c r="C252" i="4"/>
  <c r="D252" i="4"/>
  <c r="E252" i="4"/>
  <c r="F252" i="4"/>
  <c r="G252" i="4"/>
  <c r="H252" i="4"/>
  <c r="I252" i="4"/>
  <c r="J252" i="4"/>
  <c r="K252" i="4"/>
  <c r="L252" i="4"/>
  <c r="C253" i="4"/>
  <c r="D253" i="4"/>
  <c r="E253" i="4"/>
  <c r="F253" i="4"/>
  <c r="G253" i="4"/>
  <c r="H253" i="4"/>
  <c r="I253" i="4"/>
  <c r="J253" i="4"/>
  <c r="K253" i="4"/>
  <c r="L253" i="4"/>
  <c r="C254" i="4"/>
  <c r="D254" i="4"/>
  <c r="E254" i="4"/>
  <c r="F254" i="4"/>
  <c r="G254" i="4"/>
  <c r="H254" i="4"/>
  <c r="I254" i="4"/>
  <c r="J254" i="4"/>
  <c r="K254" i="4"/>
  <c r="L254" i="4"/>
  <c r="C255" i="4"/>
  <c r="D255" i="4"/>
  <c r="E255" i="4"/>
  <c r="F255" i="4"/>
  <c r="G255" i="4"/>
  <c r="H255" i="4"/>
  <c r="I255" i="4"/>
  <c r="J255" i="4"/>
  <c r="K255" i="4"/>
  <c r="L255" i="4"/>
  <c r="C256" i="4"/>
  <c r="D256" i="4"/>
  <c r="E256" i="4"/>
  <c r="F256" i="4"/>
  <c r="G256" i="4"/>
  <c r="H256" i="4"/>
  <c r="I256" i="4"/>
  <c r="J256" i="4"/>
  <c r="K256" i="4"/>
  <c r="L256" i="4"/>
  <c r="C257" i="4"/>
  <c r="D257" i="4"/>
  <c r="E257" i="4"/>
  <c r="F257" i="4"/>
  <c r="G257" i="4"/>
  <c r="H257" i="4"/>
  <c r="I257" i="4"/>
  <c r="J257" i="4"/>
  <c r="K257" i="4"/>
  <c r="L257" i="4"/>
  <c r="C258" i="4"/>
  <c r="D258" i="4"/>
  <c r="E258" i="4"/>
  <c r="F258" i="4"/>
  <c r="G258" i="4"/>
  <c r="H258" i="4"/>
  <c r="I258" i="4"/>
  <c r="J258" i="4"/>
  <c r="K258" i="4"/>
  <c r="L258" i="4"/>
  <c r="C259" i="4"/>
  <c r="D259" i="4"/>
  <c r="E259" i="4"/>
  <c r="F259" i="4"/>
  <c r="G259" i="4"/>
  <c r="H259" i="4"/>
  <c r="I259" i="4"/>
  <c r="J259" i="4"/>
  <c r="K259" i="4"/>
  <c r="L259" i="4"/>
  <c r="C260" i="4"/>
  <c r="D260" i="4"/>
  <c r="E260" i="4"/>
  <c r="F260" i="4"/>
  <c r="G260" i="4"/>
  <c r="H260" i="4"/>
  <c r="I260" i="4"/>
  <c r="J260" i="4"/>
  <c r="K260" i="4"/>
  <c r="L260" i="4"/>
  <c r="C261" i="4"/>
  <c r="D261" i="4"/>
  <c r="E261" i="4"/>
  <c r="F261" i="4"/>
  <c r="G261" i="4"/>
  <c r="H261" i="4"/>
  <c r="I261" i="4"/>
  <c r="J261" i="4"/>
  <c r="K261" i="4"/>
  <c r="L261" i="4"/>
  <c r="C262" i="4"/>
  <c r="D262" i="4"/>
  <c r="E262" i="4"/>
  <c r="F262" i="4"/>
  <c r="G262" i="4"/>
  <c r="H262" i="4"/>
  <c r="I262" i="4"/>
  <c r="J262" i="4"/>
  <c r="K262" i="4"/>
  <c r="L262" i="4"/>
  <c r="C263" i="4"/>
  <c r="D263" i="4"/>
  <c r="E263" i="4"/>
  <c r="F263" i="4"/>
  <c r="G263" i="4"/>
  <c r="H263" i="4"/>
  <c r="I263" i="4"/>
  <c r="J263" i="4"/>
  <c r="K263" i="4"/>
  <c r="L263" i="4"/>
  <c r="C264" i="4"/>
  <c r="D264" i="4"/>
  <c r="E264" i="4"/>
  <c r="F264" i="4"/>
  <c r="G264" i="4"/>
  <c r="H264" i="4"/>
  <c r="I264" i="4"/>
  <c r="J264" i="4"/>
  <c r="K264" i="4"/>
  <c r="L264" i="4"/>
  <c r="C265" i="4"/>
  <c r="D265" i="4"/>
  <c r="E265" i="4"/>
  <c r="F265" i="4"/>
  <c r="G265" i="4"/>
  <c r="H265" i="4"/>
  <c r="I265" i="4"/>
  <c r="J265" i="4"/>
  <c r="K265" i="4"/>
  <c r="L265" i="4"/>
  <c r="C266" i="4"/>
  <c r="D266" i="4"/>
  <c r="E266" i="4"/>
  <c r="F266" i="4"/>
  <c r="G266" i="4"/>
  <c r="H266" i="4"/>
  <c r="I266" i="4"/>
  <c r="J266" i="4"/>
  <c r="K266" i="4"/>
  <c r="L266" i="4"/>
  <c r="C267" i="4"/>
  <c r="D267" i="4"/>
  <c r="E267" i="4"/>
  <c r="F267" i="4"/>
  <c r="G267" i="4"/>
  <c r="H267" i="4"/>
  <c r="I267" i="4"/>
  <c r="J267" i="4"/>
  <c r="K267" i="4"/>
  <c r="L267" i="4"/>
  <c r="C268" i="4"/>
  <c r="D268" i="4"/>
  <c r="E268" i="4"/>
  <c r="F268" i="4"/>
  <c r="G268" i="4"/>
  <c r="H268" i="4"/>
  <c r="I268" i="4"/>
  <c r="J268" i="4"/>
  <c r="K268" i="4"/>
  <c r="L268" i="4"/>
  <c r="C269" i="4"/>
  <c r="D269" i="4"/>
  <c r="E269" i="4"/>
  <c r="F269" i="4"/>
  <c r="G269" i="4"/>
  <c r="H269" i="4"/>
  <c r="I269" i="4"/>
  <c r="J269" i="4"/>
  <c r="K269" i="4"/>
  <c r="L269" i="4"/>
  <c r="C270" i="4"/>
  <c r="D270" i="4"/>
  <c r="E270" i="4"/>
  <c r="F270" i="4"/>
  <c r="G270" i="4"/>
  <c r="H270" i="4"/>
  <c r="I270" i="4"/>
  <c r="J270" i="4"/>
  <c r="K270" i="4"/>
  <c r="L270" i="4"/>
  <c r="C271" i="4"/>
  <c r="D271" i="4"/>
  <c r="E271" i="4"/>
  <c r="F271" i="4"/>
  <c r="G271" i="4"/>
  <c r="H271" i="4"/>
  <c r="I271" i="4"/>
  <c r="J271" i="4"/>
  <c r="K271" i="4"/>
  <c r="L271" i="4"/>
  <c r="C272" i="4"/>
  <c r="D272" i="4"/>
  <c r="E272" i="4"/>
  <c r="F272" i="4"/>
  <c r="G272" i="4"/>
  <c r="H272" i="4"/>
  <c r="I272" i="4"/>
  <c r="J272" i="4"/>
  <c r="K272" i="4"/>
  <c r="L272" i="4"/>
  <c r="C273" i="4"/>
  <c r="D273" i="4"/>
  <c r="E273" i="4"/>
  <c r="F273" i="4"/>
  <c r="G273" i="4"/>
  <c r="H273" i="4"/>
  <c r="I273" i="4"/>
  <c r="J273" i="4"/>
  <c r="K273" i="4"/>
  <c r="L273" i="4"/>
  <c r="C274" i="4"/>
  <c r="D274" i="4"/>
  <c r="E274" i="4"/>
  <c r="F274" i="4"/>
  <c r="G274" i="4"/>
  <c r="H274" i="4"/>
  <c r="I274" i="4"/>
  <c r="J274" i="4"/>
  <c r="K274" i="4"/>
  <c r="L274" i="4"/>
  <c r="C275" i="4"/>
  <c r="D275" i="4"/>
  <c r="E275" i="4"/>
  <c r="F275" i="4"/>
  <c r="G275" i="4"/>
  <c r="H275" i="4"/>
  <c r="I275" i="4"/>
  <c r="J275" i="4"/>
  <c r="K275" i="4"/>
  <c r="L275" i="4"/>
  <c r="C276" i="4"/>
  <c r="D276" i="4"/>
  <c r="E276" i="4"/>
  <c r="F276" i="4"/>
  <c r="G276" i="4"/>
  <c r="H276" i="4"/>
  <c r="I276" i="4"/>
  <c r="J276" i="4"/>
  <c r="K276" i="4"/>
  <c r="L276" i="4"/>
  <c r="C277" i="4"/>
  <c r="D277" i="4"/>
  <c r="E277" i="4"/>
  <c r="F277" i="4"/>
  <c r="G277" i="4"/>
  <c r="H277" i="4"/>
  <c r="I277" i="4"/>
  <c r="J277" i="4"/>
  <c r="K277" i="4"/>
  <c r="L277" i="4"/>
  <c r="C278" i="4"/>
  <c r="D278" i="4"/>
  <c r="E278" i="4"/>
  <c r="F278" i="4"/>
  <c r="G278" i="4"/>
  <c r="H278" i="4"/>
  <c r="I278" i="4"/>
  <c r="J278" i="4"/>
  <c r="K278" i="4"/>
  <c r="L278" i="4"/>
  <c r="C279" i="4"/>
  <c r="D279" i="4"/>
  <c r="E279" i="4"/>
  <c r="F279" i="4"/>
  <c r="G279" i="4"/>
  <c r="H279" i="4"/>
  <c r="I279" i="4"/>
  <c r="J279" i="4"/>
  <c r="K279" i="4"/>
  <c r="L279" i="4"/>
  <c r="C280" i="4"/>
  <c r="D280" i="4"/>
  <c r="E280" i="4"/>
  <c r="F280" i="4"/>
  <c r="G280" i="4"/>
  <c r="H280" i="4"/>
  <c r="I280" i="4"/>
  <c r="J280" i="4"/>
  <c r="K280" i="4"/>
  <c r="L280" i="4"/>
  <c r="C281" i="4"/>
  <c r="D281" i="4"/>
  <c r="E281" i="4"/>
  <c r="F281" i="4"/>
  <c r="G281" i="4"/>
  <c r="H281" i="4"/>
  <c r="I281" i="4"/>
  <c r="J281" i="4"/>
  <c r="K281" i="4"/>
  <c r="L281" i="4"/>
  <c r="C282" i="4"/>
  <c r="D282" i="4"/>
  <c r="E282" i="4"/>
  <c r="F282" i="4"/>
  <c r="G282" i="4"/>
  <c r="H282" i="4"/>
  <c r="I282" i="4"/>
  <c r="J282" i="4"/>
  <c r="K282" i="4"/>
  <c r="L282" i="4"/>
  <c r="C283" i="4"/>
  <c r="D283" i="4"/>
  <c r="E283" i="4"/>
  <c r="F283" i="4"/>
  <c r="G283" i="4"/>
  <c r="H283" i="4"/>
  <c r="I283" i="4"/>
  <c r="J283" i="4"/>
  <c r="K283" i="4"/>
  <c r="L283" i="4"/>
  <c r="C284" i="4"/>
  <c r="D284" i="4"/>
  <c r="E284" i="4"/>
  <c r="F284" i="4"/>
  <c r="G284" i="4"/>
  <c r="H284" i="4"/>
  <c r="I284" i="4"/>
  <c r="J284" i="4"/>
  <c r="K284" i="4"/>
  <c r="L284" i="4"/>
  <c r="C285" i="4"/>
  <c r="D285" i="4"/>
  <c r="E285" i="4"/>
  <c r="F285" i="4"/>
  <c r="G285" i="4"/>
  <c r="H285" i="4"/>
  <c r="I285" i="4"/>
  <c r="J285" i="4"/>
  <c r="K285" i="4"/>
  <c r="L285" i="4"/>
  <c r="C286" i="4"/>
  <c r="D286" i="4"/>
  <c r="E286" i="4"/>
  <c r="F286" i="4"/>
  <c r="G286" i="4"/>
  <c r="H286" i="4"/>
  <c r="I286" i="4"/>
  <c r="J286" i="4"/>
  <c r="K286" i="4"/>
  <c r="L286" i="4"/>
  <c r="C287" i="4"/>
  <c r="D287" i="4"/>
  <c r="E287" i="4"/>
  <c r="F287" i="4"/>
  <c r="G287" i="4"/>
  <c r="H287" i="4"/>
  <c r="I287" i="4"/>
  <c r="J287" i="4"/>
  <c r="K287" i="4"/>
  <c r="L287" i="4"/>
  <c r="C288" i="4"/>
  <c r="D288" i="4"/>
  <c r="E288" i="4"/>
  <c r="F288" i="4"/>
  <c r="G288" i="4"/>
  <c r="H288" i="4"/>
  <c r="I288" i="4"/>
  <c r="J288" i="4"/>
  <c r="K288" i="4"/>
  <c r="L288" i="4"/>
  <c r="C289" i="4"/>
  <c r="D289" i="4"/>
  <c r="E289" i="4"/>
  <c r="F289" i="4"/>
  <c r="G289" i="4"/>
  <c r="H289" i="4"/>
  <c r="I289" i="4"/>
  <c r="J289" i="4"/>
  <c r="K289" i="4"/>
  <c r="L289" i="4"/>
  <c r="C290" i="4"/>
  <c r="D290" i="4"/>
  <c r="E290" i="4"/>
  <c r="F290" i="4"/>
  <c r="G290" i="4"/>
  <c r="H290" i="4"/>
  <c r="I290" i="4"/>
  <c r="J290" i="4"/>
  <c r="K290" i="4"/>
  <c r="L290" i="4"/>
  <c r="C291" i="4"/>
  <c r="D291" i="4"/>
  <c r="E291" i="4"/>
  <c r="F291" i="4"/>
  <c r="G291" i="4"/>
  <c r="H291" i="4"/>
  <c r="I291" i="4"/>
  <c r="J291" i="4"/>
  <c r="K291" i="4"/>
  <c r="L291" i="4"/>
  <c r="C292" i="4"/>
  <c r="D292" i="4"/>
  <c r="E292" i="4"/>
  <c r="F292" i="4"/>
  <c r="G292" i="4"/>
  <c r="H292" i="4"/>
  <c r="I292" i="4"/>
  <c r="J292" i="4"/>
  <c r="K292" i="4"/>
  <c r="L292" i="4"/>
  <c r="C293" i="4"/>
  <c r="D293" i="4"/>
  <c r="E293" i="4"/>
  <c r="F293" i="4"/>
  <c r="G293" i="4"/>
  <c r="H293" i="4"/>
  <c r="I293" i="4"/>
  <c r="J293" i="4"/>
  <c r="K293" i="4"/>
  <c r="L293" i="4"/>
  <c r="C294" i="4"/>
  <c r="D294" i="4"/>
  <c r="E294" i="4"/>
  <c r="F294" i="4"/>
  <c r="G294" i="4"/>
  <c r="H294" i="4"/>
  <c r="I294" i="4"/>
  <c r="J294" i="4"/>
  <c r="K294" i="4"/>
  <c r="L294" i="4"/>
  <c r="C295" i="4"/>
  <c r="D295" i="4"/>
  <c r="E295" i="4"/>
  <c r="F295" i="4"/>
  <c r="G295" i="4"/>
  <c r="H295" i="4"/>
  <c r="I295" i="4"/>
  <c r="J295" i="4"/>
  <c r="K295" i="4"/>
  <c r="L295" i="4"/>
  <c r="C296" i="4"/>
  <c r="D296" i="4"/>
  <c r="E296" i="4"/>
  <c r="F296" i="4"/>
  <c r="G296" i="4"/>
  <c r="H296" i="4"/>
  <c r="I296" i="4"/>
  <c r="J296" i="4"/>
  <c r="K296" i="4"/>
  <c r="L296" i="4"/>
  <c r="C297" i="4"/>
  <c r="D297" i="4"/>
  <c r="E297" i="4"/>
  <c r="F297" i="4"/>
  <c r="G297" i="4"/>
  <c r="H297" i="4"/>
  <c r="I297" i="4"/>
  <c r="J297" i="4"/>
  <c r="K297" i="4"/>
  <c r="L297" i="4"/>
  <c r="C298" i="4"/>
  <c r="D298" i="4"/>
  <c r="E298" i="4"/>
  <c r="F298" i="4"/>
  <c r="G298" i="4"/>
  <c r="H298" i="4"/>
  <c r="I298" i="4"/>
  <c r="J298" i="4"/>
  <c r="K298" i="4"/>
  <c r="L298" i="4"/>
  <c r="C299" i="4"/>
  <c r="D299" i="4"/>
  <c r="E299" i="4"/>
  <c r="F299" i="4"/>
  <c r="G299" i="4"/>
  <c r="H299" i="4"/>
  <c r="I299" i="4"/>
  <c r="J299" i="4"/>
  <c r="K299" i="4"/>
  <c r="L299" i="4"/>
  <c r="C300" i="4"/>
  <c r="D300" i="4"/>
  <c r="E300" i="4"/>
  <c r="F300" i="4"/>
  <c r="G300" i="4"/>
  <c r="H300" i="4"/>
  <c r="I300" i="4"/>
  <c r="J300" i="4"/>
  <c r="K300" i="4"/>
  <c r="L300" i="4"/>
  <c r="C301" i="4"/>
  <c r="D301" i="4"/>
  <c r="E301" i="4"/>
  <c r="F301" i="4"/>
  <c r="G301" i="4"/>
  <c r="H301" i="4"/>
  <c r="I301" i="4"/>
  <c r="J301" i="4"/>
  <c r="K301" i="4"/>
  <c r="L301" i="4"/>
  <c r="C302" i="4"/>
  <c r="D302" i="4"/>
  <c r="E302" i="4"/>
  <c r="F302" i="4"/>
  <c r="G302" i="4"/>
  <c r="H302" i="4"/>
  <c r="I302" i="4"/>
  <c r="J302" i="4"/>
  <c r="K302" i="4"/>
  <c r="L302" i="4"/>
  <c r="C303" i="4"/>
  <c r="D303" i="4"/>
  <c r="E303" i="4"/>
  <c r="F303" i="4"/>
  <c r="G303" i="4"/>
  <c r="H303" i="4"/>
  <c r="I303" i="4"/>
  <c r="J303" i="4"/>
  <c r="K303" i="4"/>
  <c r="L303" i="4"/>
  <c r="C304" i="4"/>
  <c r="D304" i="4"/>
  <c r="E304" i="4"/>
  <c r="F304" i="4"/>
  <c r="G304" i="4"/>
  <c r="H304" i="4"/>
  <c r="I304" i="4"/>
  <c r="J304" i="4"/>
  <c r="K304" i="4"/>
  <c r="L304" i="4"/>
  <c r="C305" i="4"/>
  <c r="D305" i="4"/>
  <c r="E305" i="4"/>
  <c r="F305" i="4"/>
  <c r="G305" i="4"/>
  <c r="H305" i="4"/>
  <c r="I305" i="4"/>
  <c r="J305" i="4"/>
  <c r="K305" i="4"/>
  <c r="L305" i="4"/>
  <c r="C306" i="4"/>
  <c r="D306" i="4"/>
  <c r="E306" i="4"/>
  <c r="F306" i="4"/>
  <c r="G306" i="4"/>
  <c r="H306" i="4"/>
  <c r="I306" i="4"/>
  <c r="J306" i="4"/>
  <c r="K306" i="4"/>
  <c r="L306" i="4"/>
  <c r="C307" i="4"/>
  <c r="D307" i="4"/>
  <c r="E307" i="4"/>
  <c r="F307" i="4"/>
  <c r="G307" i="4"/>
  <c r="H307" i="4"/>
  <c r="I307" i="4"/>
  <c r="J307" i="4"/>
  <c r="K307" i="4"/>
  <c r="L307" i="4"/>
  <c r="C308" i="4"/>
  <c r="D308" i="4"/>
  <c r="E308" i="4"/>
  <c r="F308" i="4"/>
  <c r="G308" i="4"/>
  <c r="H308" i="4"/>
  <c r="I308" i="4"/>
  <c r="J308" i="4"/>
  <c r="K308" i="4"/>
  <c r="L308" i="4"/>
  <c r="C309" i="4"/>
  <c r="D309" i="4"/>
  <c r="E309" i="4"/>
  <c r="F309" i="4"/>
  <c r="G309" i="4"/>
  <c r="H309" i="4"/>
  <c r="I309" i="4"/>
  <c r="J309" i="4"/>
  <c r="K309" i="4"/>
  <c r="L309" i="4"/>
  <c r="C310" i="4"/>
  <c r="D310" i="4"/>
  <c r="E310" i="4"/>
  <c r="F310" i="4"/>
  <c r="G310" i="4"/>
  <c r="H310" i="4"/>
  <c r="I310" i="4"/>
  <c r="J310" i="4"/>
  <c r="K310" i="4"/>
  <c r="L310" i="4"/>
  <c r="C311" i="4"/>
  <c r="D311" i="4"/>
  <c r="E311" i="4"/>
  <c r="F311" i="4"/>
  <c r="G311" i="4"/>
  <c r="H311" i="4"/>
  <c r="I311" i="4"/>
  <c r="J311" i="4"/>
  <c r="K311" i="4"/>
  <c r="L311" i="4"/>
  <c r="C312" i="4"/>
  <c r="D312" i="4"/>
  <c r="E312" i="4"/>
  <c r="F312" i="4"/>
  <c r="G312" i="4"/>
  <c r="H312" i="4"/>
  <c r="I312" i="4"/>
  <c r="J312" i="4"/>
  <c r="K312" i="4"/>
  <c r="L312" i="4"/>
  <c r="C313" i="4"/>
  <c r="D313" i="4"/>
  <c r="E313" i="4"/>
  <c r="F313" i="4"/>
  <c r="G313" i="4"/>
  <c r="H313" i="4"/>
  <c r="I313" i="4"/>
  <c r="J313" i="4"/>
  <c r="K313" i="4"/>
  <c r="L313" i="4"/>
  <c r="C314" i="4"/>
  <c r="D314" i="4"/>
  <c r="E314" i="4"/>
  <c r="F314" i="4"/>
  <c r="G314" i="4"/>
  <c r="H314" i="4"/>
  <c r="I314" i="4"/>
  <c r="J314" i="4"/>
  <c r="K314" i="4"/>
  <c r="L314" i="4"/>
  <c r="C315" i="4"/>
  <c r="D315" i="4"/>
  <c r="E315" i="4"/>
  <c r="F315" i="4"/>
  <c r="G315" i="4"/>
  <c r="H315" i="4"/>
  <c r="I315" i="4"/>
  <c r="J315" i="4"/>
  <c r="K315" i="4"/>
  <c r="L315" i="4"/>
  <c r="C316" i="4"/>
  <c r="D316" i="4"/>
  <c r="E316" i="4"/>
  <c r="F316" i="4"/>
  <c r="G316" i="4"/>
  <c r="H316" i="4"/>
  <c r="I316" i="4"/>
  <c r="J316" i="4"/>
  <c r="K316" i="4"/>
  <c r="L316" i="4"/>
  <c r="C317" i="4"/>
  <c r="D317" i="4"/>
  <c r="E317" i="4"/>
  <c r="F317" i="4"/>
  <c r="G317" i="4"/>
  <c r="H317" i="4"/>
  <c r="I317" i="4"/>
  <c r="J317" i="4"/>
  <c r="K317" i="4"/>
  <c r="L317" i="4"/>
  <c r="C318" i="4"/>
  <c r="D318" i="4"/>
  <c r="E318" i="4"/>
  <c r="F318" i="4"/>
  <c r="G318" i="4"/>
  <c r="H318" i="4"/>
  <c r="I318" i="4"/>
  <c r="J318" i="4"/>
  <c r="K318" i="4"/>
  <c r="L318" i="4"/>
  <c r="C319" i="4"/>
  <c r="D319" i="4"/>
  <c r="E319" i="4"/>
  <c r="F319" i="4"/>
  <c r="G319" i="4"/>
  <c r="H319" i="4"/>
  <c r="I319" i="4"/>
  <c r="J319" i="4"/>
  <c r="K319" i="4"/>
  <c r="L319" i="4"/>
  <c r="C320" i="4"/>
  <c r="D320" i="4"/>
  <c r="E320" i="4"/>
  <c r="F320" i="4"/>
  <c r="G320" i="4"/>
  <c r="H320" i="4"/>
  <c r="I320" i="4"/>
  <c r="J320" i="4"/>
  <c r="K320" i="4"/>
  <c r="L320" i="4"/>
  <c r="C321" i="4"/>
  <c r="D321" i="4"/>
  <c r="E321" i="4"/>
  <c r="F321" i="4"/>
  <c r="G321" i="4"/>
  <c r="H321" i="4"/>
  <c r="I321" i="4"/>
  <c r="J321" i="4"/>
  <c r="K321" i="4"/>
  <c r="L321" i="4"/>
  <c r="C322" i="4"/>
  <c r="D322" i="4"/>
  <c r="E322" i="4"/>
  <c r="F322" i="4"/>
  <c r="G322" i="4"/>
  <c r="H322" i="4"/>
  <c r="I322" i="4"/>
  <c r="J322" i="4"/>
  <c r="K322" i="4"/>
  <c r="L322" i="4"/>
  <c r="C323" i="4"/>
  <c r="D323" i="4"/>
  <c r="E323" i="4"/>
  <c r="F323" i="4"/>
  <c r="G323" i="4"/>
  <c r="H323" i="4"/>
  <c r="I323" i="4"/>
  <c r="J323" i="4"/>
  <c r="K323" i="4"/>
  <c r="L323" i="4"/>
  <c r="C324" i="4"/>
  <c r="D324" i="4"/>
  <c r="E324" i="4"/>
  <c r="F324" i="4"/>
  <c r="G324" i="4"/>
  <c r="H324" i="4"/>
  <c r="I324" i="4"/>
  <c r="J324" i="4"/>
  <c r="K324" i="4"/>
  <c r="L324" i="4"/>
  <c r="C325" i="4"/>
  <c r="D325" i="4"/>
  <c r="E325" i="4"/>
  <c r="F325" i="4"/>
  <c r="G325" i="4"/>
  <c r="H325" i="4"/>
  <c r="I325" i="4"/>
  <c r="J325" i="4"/>
  <c r="K325" i="4"/>
  <c r="L325" i="4"/>
  <c r="C326" i="4"/>
  <c r="D326" i="4"/>
  <c r="E326" i="4"/>
  <c r="F326" i="4"/>
  <c r="G326" i="4"/>
  <c r="H326" i="4"/>
  <c r="I326" i="4"/>
  <c r="J326" i="4"/>
  <c r="K326" i="4"/>
  <c r="L326" i="4"/>
  <c r="C327" i="4"/>
  <c r="D327" i="4"/>
  <c r="E327" i="4"/>
  <c r="F327" i="4"/>
  <c r="G327" i="4"/>
  <c r="H327" i="4"/>
  <c r="I327" i="4"/>
  <c r="J327" i="4"/>
  <c r="K327" i="4"/>
  <c r="L327" i="4"/>
  <c r="C328" i="4"/>
  <c r="D328" i="4"/>
  <c r="E328" i="4"/>
  <c r="F328" i="4"/>
  <c r="G328" i="4"/>
  <c r="H328" i="4"/>
  <c r="I328" i="4"/>
  <c r="J328" i="4"/>
  <c r="K328" i="4"/>
  <c r="L328" i="4"/>
  <c r="C329" i="4"/>
  <c r="D329" i="4"/>
  <c r="E329" i="4"/>
  <c r="F329" i="4"/>
  <c r="G329" i="4"/>
  <c r="H329" i="4"/>
  <c r="I329" i="4"/>
  <c r="J329" i="4"/>
  <c r="K329" i="4"/>
  <c r="L329" i="4"/>
  <c r="C330" i="4"/>
  <c r="D330" i="4"/>
  <c r="E330" i="4"/>
  <c r="F330" i="4"/>
  <c r="G330" i="4"/>
  <c r="H330" i="4"/>
  <c r="I330" i="4"/>
  <c r="J330" i="4"/>
  <c r="K330" i="4"/>
  <c r="L330" i="4"/>
  <c r="C331" i="4"/>
  <c r="D331" i="4"/>
  <c r="E331" i="4"/>
  <c r="F331" i="4"/>
  <c r="G331" i="4"/>
  <c r="H331" i="4"/>
  <c r="I331" i="4"/>
  <c r="J331" i="4"/>
  <c r="K331" i="4"/>
  <c r="L331" i="4"/>
  <c r="C332" i="4"/>
  <c r="D332" i="4"/>
  <c r="E332" i="4"/>
  <c r="F332" i="4"/>
  <c r="G332" i="4"/>
  <c r="H332" i="4"/>
  <c r="I332" i="4"/>
  <c r="J332" i="4"/>
  <c r="K332" i="4"/>
  <c r="L332" i="4"/>
  <c r="C333" i="4"/>
  <c r="D333" i="4"/>
  <c r="E333" i="4"/>
  <c r="F333" i="4"/>
  <c r="G333" i="4"/>
  <c r="H333" i="4"/>
  <c r="I333" i="4"/>
  <c r="J333" i="4"/>
  <c r="K333" i="4"/>
  <c r="L333" i="4"/>
  <c r="C334" i="4"/>
  <c r="D334" i="4"/>
  <c r="E334" i="4"/>
  <c r="F334" i="4"/>
  <c r="G334" i="4"/>
  <c r="H334" i="4"/>
  <c r="I334" i="4"/>
  <c r="J334" i="4"/>
  <c r="K334" i="4"/>
  <c r="L334" i="4"/>
  <c r="C335" i="4"/>
  <c r="D335" i="4"/>
  <c r="E335" i="4"/>
  <c r="F335" i="4"/>
  <c r="G335" i="4"/>
  <c r="H335" i="4"/>
  <c r="I335" i="4"/>
  <c r="J335" i="4"/>
  <c r="K335" i="4"/>
  <c r="L335" i="4"/>
  <c r="C336" i="4"/>
  <c r="D336" i="4"/>
  <c r="E336" i="4"/>
  <c r="F336" i="4"/>
  <c r="G336" i="4"/>
  <c r="H336" i="4"/>
  <c r="I336" i="4"/>
  <c r="J336" i="4"/>
  <c r="K336" i="4"/>
  <c r="L336" i="4"/>
  <c r="C337" i="4"/>
  <c r="D337" i="4"/>
  <c r="E337" i="4"/>
  <c r="F337" i="4"/>
  <c r="G337" i="4"/>
  <c r="H337" i="4"/>
  <c r="I337" i="4"/>
  <c r="J337" i="4"/>
  <c r="K337" i="4"/>
  <c r="L337" i="4"/>
  <c r="C338" i="4"/>
  <c r="D338" i="4"/>
  <c r="E338" i="4"/>
  <c r="F338" i="4"/>
  <c r="G338" i="4"/>
  <c r="H338" i="4"/>
  <c r="I338" i="4"/>
  <c r="J338" i="4"/>
  <c r="K338" i="4"/>
  <c r="L338" i="4"/>
  <c r="C339" i="4"/>
  <c r="D339" i="4"/>
  <c r="E339" i="4"/>
  <c r="F339" i="4"/>
  <c r="G339" i="4"/>
  <c r="H339" i="4"/>
  <c r="I339" i="4"/>
  <c r="J339" i="4"/>
  <c r="K339" i="4"/>
  <c r="L339" i="4"/>
  <c r="C340" i="4"/>
  <c r="D340" i="4"/>
  <c r="E340" i="4"/>
  <c r="F340" i="4"/>
  <c r="G340" i="4"/>
  <c r="H340" i="4"/>
  <c r="I340" i="4"/>
  <c r="J340" i="4"/>
  <c r="K340" i="4"/>
  <c r="L340" i="4"/>
  <c r="C341" i="4"/>
  <c r="D341" i="4"/>
  <c r="E341" i="4"/>
  <c r="F341" i="4"/>
  <c r="G341" i="4"/>
  <c r="H341" i="4"/>
  <c r="I341" i="4"/>
  <c r="J341" i="4"/>
  <c r="K341" i="4"/>
  <c r="L341" i="4"/>
  <c r="C342" i="4"/>
  <c r="D342" i="4"/>
  <c r="E342" i="4"/>
  <c r="F342" i="4"/>
  <c r="G342" i="4"/>
  <c r="H342" i="4"/>
  <c r="I342" i="4"/>
  <c r="J342" i="4"/>
  <c r="K342" i="4"/>
  <c r="L342" i="4"/>
  <c r="C343" i="4"/>
  <c r="D343" i="4"/>
  <c r="E343" i="4"/>
  <c r="F343" i="4"/>
  <c r="G343" i="4"/>
  <c r="H343" i="4"/>
  <c r="I343" i="4"/>
  <c r="J343" i="4"/>
  <c r="K343" i="4"/>
  <c r="L343" i="4"/>
  <c r="C344" i="4"/>
  <c r="D344" i="4"/>
  <c r="E344" i="4"/>
  <c r="F344" i="4"/>
  <c r="G344" i="4"/>
  <c r="H344" i="4"/>
  <c r="I344" i="4"/>
  <c r="J344" i="4"/>
  <c r="K344" i="4"/>
  <c r="L344" i="4"/>
  <c r="C345" i="4"/>
  <c r="D345" i="4"/>
  <c r="E345" i="4"/>
  <c r="F345" i="4"/>
  <c r="G345" i="4"/>
  <c r="H345" i="4"/>
  <c r="I345" i="4"/>
  <c r="J345" i="4"/>
  <c r="K345" i="4"/>
  <c r="L345" i="4"/>
  <c r="C346" i="4"/>
  <c r="D346" i="4"/>
  <c r="E346" i="4"/>
  <c r="F346" i="4"/>
  <c r="G346" i="4"/>
  <c r="H346" i="4"/>
  <c r="I346" i="4"/>
  <c r="J346" i="4"/>
  <c r="K346" i="4"/>
  <c r="L346" i="4"/>
  <c r="C347" i="4"/>
  <c r="D347" i="4"/>
  <c r="E347" i="4"/>
  <c r="F347" i="4"/>
  <c r="G347" i="4"/>
  <c r="H347" i="4"/>
  <c r="I347" i="4"/>
  <c r="J347" i="4"/>
  <c r="K347" i="4"/>
  <c r="L347" i="4"/>
  <c r="C348" i="4"/>
  <c r="D348" i="4"/>
  <c r="E348" i="4"/>
  <c r="F348" i="4"/>
  <c r="G348" i="4"/>
  <c r="H348" i="4"/>
  <c r="I348" i="4"/>
  <c r="J348" i="4"/>
  <c r="K348" i="4"/>
  <c r="L348" i="4"/>
  <c r="C349" i="4"/>
  <c r="D349" i="4"/>
  <c r="E349" i="4"/>
  <c r="F349" i="4"/>
  <c r="G349" i="4"/>
  <c r="H349" i="4"/>
  <c r="I349" i="4"/>
  <c r="J349" i="4"/>
  <c r="K349" i="4"/>
  <c r="L349" i="4"/>
  <c r="C350" i="4"/>
  <c r="D350" i="4"/>
  <c r="E350" i="4"/>
  <c r="F350" i="4"/>
  <c r="G350" i="4"/>
  <c r="H350" i="4"/>
  <c r="I350" i="4"/>
  <c r="J350" i="4"/>
  <c r="K350" i="4"/>
  <c r="L350" i="4"/>
  <c r="C351" i="4"/>
  <c r="D351" i="4"/>
  <c r="E351" i="4"/>
  <c r="F351" i="4"/>
  <c r="G351" i="4"/>
  <c r="H351" i="4"/>
  <c r="I351" i="4"/>
  <c r="J351" i="4"/>
  <c r="K351" i="4"/>
  <c r="L351" i="4"/>
  <c r="C352" i="4"/>
  <c r="D352" i="4"/>
  <c r="E352" i="4"/>
  <c r="F352" i="4"/>
  <c r="G352" i="4"/>
  <c r="H352" i="4"/>
  <c r="I352" i="4"/>
  <c r="J352" i="4"/>
  <c r="K352" i="4"/>
  <c r="L352" i="4"/>
  <c r="C353" i="4"/>
  <c r="D353" i="4"/>
  <c r="E353" i="4"/>
  <c r="F353" i="4"/>
  <c r="G353" i="4"/>
  <c r="H353" i="4"/>
  <c r="I353" i="4"/>
  <c r="J353" i="4"/>
  <c r="K353" i="4"/>
  <c r="L353" i="4"/>
  <c r="C354" i="4"/>
  <c r="D354" i="4"/>
  <c r="E354" i="4"/>
  <c r="F354" i="4"/>
  <c r="G354" i="4"/>
  <c r="H354" i="4"/>
  <c r="I354" i="4"/>
  <c r="J354" i="4"/>
  <c r="K354" i="4"/>
  <c r="L354" i="4"/>
  <c r="C355" i="4"/>
  <c r="D355" i="4"/>
  <c r="E355" i="4"/>
  <c r="F355" i="4"/>
  <c r="G355" i="4"/>
  <c r="H355" i="4"/>
  <c r="I355" i="4"/>
  <c r="J355" i="4"/>
  <c r="K355" i="4"/>
  <c r="L355" i="4"/>
  <c r="C356" i="4"/>
  <c r="D356" i="4"/>
  <c r="E356" i="4"/>
  <c r="F356" i="4"/>
  <c r="G356" i="4"/>
  <c r="H356" i="4"/>
  <c r="I356" i="4"/>
  <c r="J356" i="4"/>
  <c r="K356" i="4"/>
  <c r="L356" i="4"/>
  <c r="C357" i="4"/>
  <c r="D357" i="4"/>
  <c r="E357" i="4"/>
  <c r="F357" i="4"/>
  <c r="G357" i="4"/>
  <c r="H357" i="4"/>
  <c r="I357" i="4"/>
  <c r="J357" i="4"/>
  <c r="K357" i="4"/>
  <c r="L357" i="4"/>
  <c r="C358" i="4"/>
  <c r="D358" i="4"/>
  <c r="E358" i="4"/>
  <c r="F358" i="4"/>
  <c r="G358" i="4"/>
  <c r="H358" i="4"/>
  <c r="I358" i="4"/>
  <c r="J358" i="4"/>
  <c r="K358" i="4"/>
  <c r="L358" i="4"/>
  <c r="C359" i="4"/>
  <c r="D359" i="4"/>
  <c r="E359" i="4"/>
  <c r="F359" i="4"/>
  <c r="G359" i="4"/>
  <c r="H359" i="4"/>
  <c r="I359" i="4"/>
  <c r="J359" i="4"/>
  <c r="K359" i="4"/>
  <c r="L359" i="4"/>
  <c r="C360" i="4"/>
  <c r="D360" i="4"/>
  <c r="E360" i="4"/>
  <c r="F360" i="4"/>
  <c r="G360" i="4"/>
  <c r="H360" i="4"/>
  <c r="I360" i="4"/>
  <c r="J360" i="4"/>
  <c r="K360" i="4"/>
  <c r="L360" i="4"/>
  <c r="C361" i="4"/>
  <c r="D361" i="4"/>
  <c r="E361" i="4"/>
  <c r="F361" i="4"/>
  <c r="G361" i="4"/>
  <c r="H361" i="4"/>
  <c r="I361" i="4"/>
  <c r="J361" i="4"/>
  <c r="K361" i="4"/>
  <c r="L361" i="4"/>
  <c r="C362" i="4"/>
  <c r="D362" i="4"/>
  <c r="E362" i="4"/>
  <c r="F362" i="4"/>
  <c r="G362" i="4"/>
  <c r="H362" i="4"/>
  <c r="I362" i="4"/>
  <c r="J362" i="4"/>
  <c r="K362" i="4"/>
  <c r="L362" i="4"/>
  <c r="C363" i="4"/>
  <c r="D363" i="4"/>
  <c r="E363" i="4"/>
  <c r="F363" i="4"/>
  <c r="G363" i="4"/>
  <c r="H363" i="4"/>
  <c r="I363" i="4"/>
  <c r="J363" i="4"/>
  <c r="K363" i="4"/>
  <c r="L363" i="4"/>
  <c r="C364" i="4"/>
  <c r="D364" i="4"/>
  <c r="E364" i="4"/>
  <c r="F364" i="4"/>
  <c r="G364" i="4"/>
  <c r="H364" i="4"/>
  <c r="I364" i="4"/>
  <c r="J364" i="4"/>
  <c r="K364" i="4"/>
  <c r="L364" i="4"/>
  <c r="C365" i="4"/>
  <c r="D365" i="4"/>
  <c r="E365" i="4"/>
  <c r="F365" i="4"/>
  <c r="G365" i="4"/>
  <c r="H365" i="4"/>
  <c r="I365" i="4"/>
  <c r="J365" i="4"/>
  <c r="K365" i="4"/>
  <c r="L365" i="4"/>
  <c r="C366" i="4"/>
  <c r="D366" i="4"/>
  <c r="E366" i="4"/>
  <c r="F366" i="4"/>
  <c r="G366" i="4"/>
  <c r="H366" i="4"/>
  <c r="I366" i="4"/>
  <c r="J366" i="4"/>
  <c r="K366" i="4"/>
  <c r="L366" i="4"/>
  <c r="C367" i="4"/>
  <c r="D367" i="4"/>
  <c r="E367" i="4"/>
  <c r="F367" i="4"/>
  <c r="G367" i="4"/>
  <c r="H367" i="4"/>
  <c r="I367" i="4"/>
  <c r="J367" i="4"/>
  <c r="K367" i="4"/>
  <c r="L367" i="4"/>
  <c r="C368" i="4"/>
  <c r="D368" i="4"/>
  <c r="E368" i="4"/>
  <c r="F368" i="4"/>
  <c r="G368" i="4"/>
  <c r="H368" i="4"/>
  <c r="I368" i="4"/>
  <c r="J368" i="4"/>
  <c r="K368" i="4"/>
  <c r="L368" i="4"/>
  <c r="C369" i="4"/>
  <c r="D369" i="4"/>
  <c r="E369" i="4"/>
  <c r="F369" i="4"/>
  <c r="G369" i="4"/>
  <c r="H369" i="4"/>
  <c r="I369" i="4"/>
  <c r="J369" i="4"/>
  <c r="K369" i="4"/>
  <c r="L369" i="4"/>
  <c r="C370" i="4"/>
  <c r="D370" i="4"/>
  <c r="E370" i="4"/>
  <c r="F370" i="4"/>
  <c r="G370" i="4"/>
  <c r="H370" i="4"/>
  <c r="I370" i="4"/>
  <c r="J370" i="4"/>
  <c r="K370" i="4"/>
  <c r="L370" i="4"/>
  <c r="C371" i="4"/>
  <c r="D371" i="4"/>
  <c r="E371" i="4"/>
  <c r="F371" i="4"/>
  <c r="G371" i="4"/>
  <c r="H371" i="4"/>
  <c r="I371" i="4"/>
  <c r="J371" i="4"/>
  <c r="K371" i="4"/>
  <c r="L371" i="4"/>
  <c r="C372" i="4"/>
  <c r="D372" i="4"/>
  <c r="E372" i="4"/>
  <c r="F372" i="4"/>
  <c r="G372" i="4"/>
  <c r="H372" i="4"/>
  <c r="I372" i="4"/>
  <c r="J372" i="4"/>
  <c r="K372" i="4"/>
  <c r="L372" i="4"/>
  <c r="C373" i="4"/>
  <c r="D373" i="4"/>
  <c r="E373" i="4"/>
  <c r="F373" i="4"/>
  <c r="G373" i="4"/>
  <c r="H373" i="4"/>
  <c r="I373" i="4"/>
  <c r="J373" i="4"/>
  <c r="K373" i="4"/>
  <c r="L373" i="4"/>
  <c r="C374" i="4"/>
  <c r="D374" i="4"/>
  <c r="E374" i="4"/>
  <c r="F374" i="4"/>
  <c r="G374" i="4"/>
  <c r="H374" i="4"/>
  <c r="I374" i="4"/>
  <c r="J374" i="4"/>
  <c r="K374" i="4"/>
  <c r="L374" i="4"/>
  <c r="C375" i="4"/>
  <c r="D375" i="4"/>
  <c r="E375" i="4"/>
  <c r="F375" i="4"/>
  <c r="G375" i="4"/>
  <c r="H375" i="4"/>
  <c r="I375" i="4"/>
  <c r="J375" i="4"/>
  <c r="K375" i="4"/>
  <c r="L375" i="4"/>
  <c r="C376" i="4"/>
  <c r="D376" i="4"/>
  <c r="E376" i="4"/>
  <c r="F376" i="4"/>
  <c r="G376" i="4"/>
  <c r="H376" i="4"/>
  <c r="I376" i="4"/>
  <c r="J376" i="4"/>
  <c r="K376" i="4"/>
  <c r="L376" i="4"/>
  <c r="C377" i="4"/>
  <c r="D377" i="4"/>
  <c r="E377" i="4"/>
  <c r="F377" i="4"/>
  <c r="G377" i="4"/>
  <c r="H377" i="4"/>
  <c r="I377" i="4"/>
  <c r="J377" i="4"/>
  <c r="K377" i="4"/>
  <c r="L377" i="4"/>
  <c r="C378" i="4"/>
  <c r="D378" i="4"/>
  <c r="E378" i="4"/>
  <c r="F378" i="4"/>
  <c r="G378" i="4"/>
  <c r="H378" i="4"/>
  <c r="I378" i="4"/>
  <c r="J378" i="4"/>
  <c r="K378" i="4"/>
  <c r="L378" i="4"/>
  <c r="C379" i="4"/>
  <c r="D379" i="4"/>
  <c r="E379" i="4"/>
  <c r="F379" i="4"/>
  <c r="G379" i="4"/>
  <c r="H379" i="4"/>
  <c r="I379" i="4"/>
  <c r="J379" i="4"/>
  <c r="K379" i="4"/>
  <c r="L379" i="4"/>
  <c r="C380" i="4"/>
  <c r="D380" i="4"/>
  <c r="E380" i="4"/>
  <c r="F380" i="4"/>
  <c r="G380" i="4"/>
  <c r="H380" i="4"/>
  <c r="I380" i="4"/>
  <c r="J380" i="4"/>
  <c r="K380" i="4"/>
  <c r="L380" i="4"/>
  <c r="C381" i="4"/>
  <c r="D381" i="4"/>
  <c r="E381" i="4"/>
  <c r="F381" i="4"/>
  <c r="G381" i="4"/>
  <c r="H381" i="4"/>
  <c r="I381" i="4"/>
  <c r="J381" i="4"/>
  <c r="K381" i="4"/>
  <c r="L381" i="4"/>
  <c r="C382" i="4"/>
  <c r="D382" i="4"/>
  <c r="E382" i="4"/>
  <c r="F382" i="4"/>
  <c r="G382" i="4"/>
  <c r="H382" i="4"/>
  <c r="I382" i="4"/>
  <c r="J382" i="4"/>
  <c r="K382" i="4"/>
  <c r="L382" i="4"/>
  <c r="C383" i="4"/>
  <c r="D383" i="4"/>
  <c r="E383" i="4"/>
  <c r="F383" i="4"/>
  <c r="G383" i="4"/>
  <c r="H383" i="4"/>
  <c r="I383" i="4"/>
  <c r="J383" i="4"/>
  <c r="K383" i="4"/>
  <c r="L383" i="4"/>
  <c r="C384" i="4"/>
  <c r="D384" i="4"/>
  <c r="E384" i="4"/>
  <c r="F384" i="4"/>
  <c r="G384" i="4"/>
  <c r="H384" i="4"/>
  <c r="I384" i="4"/>
  <c r="J384" i="4"/>
  <c r="K384" i="4"/>
  <c r="L384" i="4"/>
  <c r="C385" i="4"/>
  <c r="D385" i="4"/>
  <c r="E385" i="4"/>
  <c r="F385" i="4"/>
  <c r="G385" i="4"/>
  <c r="H385" i="4"/>
  <c r="I385" i="4"/>
  <c r="J385" i="4"/>
  <c r="K385" i="4"/>
  <c r="L385" i="4"/>
  <c r="C386" i="4"/>
  <c r="D386" i="4"/>
  <c r="E386" i="4"/>
  <c r="F386" i="4"/>
  <c r="G386" i="4"/>
  <c r="H386" i="4"/>
  <c r="I386" i="4"/>
  <c r="J386" i="4"/>
  <c r="K386" i="4"/>
  <c r="L386" i="4"/>
  <c r="C387" i="4"/>
  <c r="D387" i="4"/>
  <c r="E387" i="4"/>
  <c r="F387" i="4"/>
  <c r="G387" i="4"/>
  <c r="H387" i="4"/>
  <c r="I387" i="4"/>
  <c r="J387" i="4"/>
  <c r="K387" i="4"/>
  <c r="L387" i="4"/>
  <c r="C388" i="4"/>
  <c r="D388" i="4"/>
  <c r="E388" i="4"/>
  <c r="F388" i="4"/>
  <c r="G388" i="4"/>
  <c r="H388" i="4"/>
  <c r="I388" i="4"/>
  <c r="J388" i="4"/>
  <c r="K388" i="4"/>
  <c r="L388" i="4"/>
  <c r="C389" i="4"/>
  <c r="D389" i="4"/>
  <c r="E389" i="4"/>
  <c r="F389" i="4"/>
  <c r="G389" i="4"/>
  <c r="H389" i="4"/>
  <c r="I389" i="4"/>
  <c r="J389" i="4"/>
  <c r="K389" i="4"/>
  <c r="L389" i="4"/>
  <c r="C390" i="4"/>
  <c r="D390" i="4"/>
  <c r="E390" i="4"/>
  <c r="F390" i="4"/>
  <c r="G390" i="4"/>
  <c r="H390" i="4"/>
  <c r="I390" i="4"/>
  <c r="J390" i="4"/>
  <c r="K390" i="4"/>
  <c r="L390" i="4"/>
  <c r="C391" i="4"/>
  <c r="D391" i="4"/>
  <c r="E391" i="4"/>
  <c r="F391" i="4"/>
  <c r="G391" i="4"/>
  <c r="H391" i="4"/>
  <c r="I391" i="4"/>
  <c r="J391" i="4"/>
  <c r="K391" i="4"/>
  <c r="L391" i="4"/>
  <c r="C392" i="4"/>
  <c r="D392" i="4"/>
  <c r="E392" i="4"/>
  <c r="F392" i="4"/>
  <c r="G392" i="4"/>
  <c r="H392" i="4"/>
  <c r="I392" i="4"/>
  <c r="J392" i="4"/>
  <c r="K392" i="4"/>
  <c r="L392" i="4"/>
  <c r="C393" i="4"/>
  <c r="D393" i="4"/>
  <c r="E393" i="4"/>
  <c r="F393" i="4"/>
  <c r="G393" i="4"/>
  <c r="H393" i="4"/>
  <c r="I393" i="4"/>
  <c r="J393" i="4"/>
  <c r="K393" i="4"/>
  <c r="L393" i="4"/>
  <c r="C394" i="4"/>
  <c r="D394" i="4"/>
  <c r="E394" i="4"/>
  <c r="F394" i="4"/>
  <c r="G394" i="4"/>
  <c r="H394" i="4"/>
  <c r="I394" i="4"/>
  <c r="J394" i="4"/>
  <c r="K394" i="4"/>
  <c r="L394" i="4"/>
  <c r="C395" i="4"/>
  <c r="D395" i="4"/>
  <c r="E395" i="4"/>
  <c r="F395" i="4"/>
  <c r="G395" i="4"/>
  <c r="H395" i="4"/>
  <c r="I395" i="4"/>
  <c r="J395" i="4"/>
  <c r="K395" i="4"/>
  <c r="L395" i="4"/>
  <c r="C396" i="4"/>
  <c r="D396" i="4"/>
  <c r="E396" i="4"/>
  <c r="F396" i="4"/>
  <c r="G396" i="4"/>
  <c r="H396" i="4"/>
  <c r="I396" i="4"/>
  <c r="J396" i="4"/>
  <c r="K396" i="4"/>
  <c r="L396" i="4"/>
  <c r="C397" i="4"/>
  <c r="D397" i="4"/>
  <c r="E397" i="4"/>
  <c r="F397" i="4"/>
  <c r="G397" i="4"/>
  <c r="H397" i="4"/>
  <c r="I397" i="4"/>
  <c r="J397" i="4"/>
  <c r="K397" i="4"/>
  <c r="L397" i="4"/>
  <c r="C398" i="4"/>
  <c r="D398" i="4"/>
  <c r="E398" i="4"/>
  <c r="F398" i="4"/>
  <c r="G398" i="4"/>
  <c r="H398" i="4"/>
  <c r="I398" i="4"/>
  <c r="J398" i="4"/>
  <c r="K398" i="4"/>
  <c r="L398" i="4"/>
  <c r="C399" i="4"/>
  <c r="D399" i="4"/>
  <c r="E399" i="4"/>
  <c r="F399" i="4"/>
  <c r="G399" i="4"/>
  <c r="H399" i="4"/>
  <c r="I399" i="4"/>
  <c r="J399" i="4"/>
  <c r="K399" i="4"/>
  <c r="L399" i="4"/>
  <c r="C400" i="4"/>
  <c r="D400" i="4"/>
  <c r="E400" i="4"/>
  <c r="F400" i="4"/>
  <c r="G400" i="4"/>
  <c r="H400" i="4"/>
  <c r="I400" i="4"/>
  <c r="J400" i="4"/>
  <c r="K400" i="4"/>
  <c r="L400" i="4"/>
  <c r="C401" i="4"/>
  <c r="D401" i="4"/>
  <c r="E401" i="4"/>
  <c r="F401" i="4"/>
  <c r="G401" i="4"/>
  <c r="H401" i="4"/>
  <c r="I401" i="4"/>
  <c r="J401" i="4"/>
  <c r="K401" i="4"/>
  <c r="L401" i="4"/>
  <c r="C402" i="4"/>
  <c r="D402" i="4"/>
  <c r="E402" i="4"/>
  <c r="F402" i="4"/>
  <c r="G402" i="4"/>
  <c r="H402" i="4"/>
  <c r="I402" i="4"/>
  <c r="J402" i="4"/>
  <c r="K402" i="4"/>
  <c r="L402" i="4"/>
  <c r="C403" i="4"/>
  <c r="D403" i="4"/>
  <c r="E403" i="4"/>
  <c r="F403" i="4"/>
  <c r="G403" i="4"/>
  <c r="H403" i="4"/>
  <c r="I403" i="4"/>
  <c r="J403" i="4"/>
  <c r="K403" i="4"/>
  <c r="L403" i="4"/>
  <c r="C404" i="4"/>
  <c r="D404" i="4"/>
  <c r="E404" i="4"/>
  <c r="F404" i="4"/>
  <c r="G404" i="4"/>
  <c r="H404" i="4"/>
  <c r="I404" i="4"/>
  <c r="J404" i="4"/>
  <c r="K404" i="4"/>
  <c r="L404" i="4"/>
  <c r="C405" i="4"/>
  <c r="D405" i="4"/>
  <c r="E405" i="4"/>
  <c r="F405" i="4"/>
  <c r="G405" i="4"/>
  <c r="H405" i="4"/>
  <c r="I405" i="4"/>
  <c r="J405" i="4"/>
  <c r="K405" i="4"/>
  <c r="L405" i="4"/>
  <c r="C406" i="4"/>
  <c r="D406" i="4"/>
  <c r="E406" i="4"/>
  <c r="F406" i="4"/>
  <c r="G406" i="4"/>
  <c r="H406" i="4"/>
  <c r="I406" i="4"/>
  <c r="J406" i="4"/>
  <c r="K406" i="4"/>
  <c r="L406" i="4"/>
  <c r="C407" i="4"/>
  <c r="D407" i="4"/>
  <c r="E407" i="4"/>
  <c r="F407" i="4"/>
  <c r="G407" i="4"/>
  <c r="H407" i="4"/>
  <c r="I407" i="4"/>
  <c r="J407" i="4"/>
  <c r="K407" i="4"/>
  <c r="L407" i="4"/>
  <c r="C408" i="4"/>
  <c r="D408" i="4"/>
  <c r="E408" i="4"/>
  <c r="F408" i="4"/>
  <c r="G408" i="4"/>
  <c r="H408" i="4"/>
  <c r="I408" i="4"/>
  <c r="J408" i="4"/>
  <c r="K408" i="4"/>
  <c r="L408" i="4"/>
  <c r="C409" i="4"/>
  <c r="D409" i="4"/>
  <c r="E409" i="4"/>
  <c r="F409" i="4"/>
  <c r="G409" i="4"/>
  <c r="H409" i="4"/>
  <c r="I409" i="4"/>
  <c r="J409" i="4"/>
  <c r="K409" i="4"/>
  <c r="L409" i="4"/>
  <c r="C410" i="4"/>
  <c r="D410" i="4"/>
  <c r="E410" i="4"/>
  <c r="F410" i="4"/>
  <c r="G410" i="4"/>
  <c r="H410" i="4"/>
  <c r="I410" i="4"/>
  <c r="J410" i="4"/>
  <c r="K410" i="4"/>
  <c r="L410" i="4"/>
  <c r="C411" i="4"/>
  <c r="D411" i="4"/>
  <c r="E411" i="4"/>
  <c r="F411" i="4"/>
  <c r="G411" i="4"/>
  <c r="H411" i="4"/>
  <c r="I411" i="4"/>
  <c r="J411" i="4"/>
  <c r="K411" i="4"/>
  <c r="L411" i="4"/>
  <c r="C412" i="4"/>
  <c r="D412" i="4"/>
  <c r="E412" i="4"/>
  <c r="F412" i="4"/>
  <c r="G412" i="4"/>
  <c r="H412" i="4"/>
  <c r="I412" i="4"/>
  <c r="J412" i="4"/>
  <c r="K412" i="4"/>
  <c r="L412" i="4"/>
  <c r="C413" i="4"/>
  <c r="D413" i="4"/>
  <c r="E413" i="4"/>
  <c r="F413" i="4"/>
  <c r="G413" i="4"/>
  <c r="H413" i="4"/>
  <c r="I413" i="4"/>
  <c r="J413" i="4"/>
  <c r="K413" i="4"/>
  <c r="L413" i="4"/>
  <c r="C414" i="4"/>
  <c r="D414" i="4"/>
  <c r="E414" i="4"/>
  <c r="F414" i="4"/>
  <c r="G414" i="4"/>
  <c r="H414" i="4"/>
  <c r="I414" i="4"/>
  <c r="J414" i="4"/>
  <c r="K414" i="4"/>
  <c r="L414" i="4"/>
  <c r="C415" i="4"/>
  <c r="D415" i="4"/>
  <c r="E415" i="4"/>
  <c r="F415" i="4"/>
  <c r="G415" i="4"/>
  <c r="H415" i="4"/>
  <c r="I415" i="4"/>
  <c r="J415" i="4"/>
  <c r="K415" i="4"/>
  <c r="L415" i="4"/>
  <c r="C416" i="4"/>
  <c r="D416" i="4"/>
  <c r="E416" i="4"/>
  <c r="F416" i="4"/>
  <c r="G416" i="4"/>
  <c r="H416" i="4"/>
  <c r="I416" i="4"/>
  <c r="J416" i="4"/>
  <c r="K416" i="4"/>
  <c r="L416" i="4"/>
  <c r="C417" i="4"/>
  <c r="D417" i="4"/>
  <c r="E417" i="4"/>
  <c r="F417" i="4"/>
  <c r="G417" i="4"/>
  <c r="H417" i="4"/>
  <c r="I417" i="4"/>
  <c r="J417" i="4"/>
  <c r="K417" i="4"/>
  <c r="L417" i="4"/>
  <c r="C418" i="4"/>
  <c r="D418" i="4"/>
  <c r="E418" i="4"/>
  <c r="F418" i="4"/>
  <c r="G418" i="4"/>
  <c r="H418" i="4"/>
  <c r="I418" i="4"/>
  <c r="J418" i="4"/>
  <c r="K418" i="4"/>
  <c r="L418" i="4"/>
  <c r="C419" i="4"/>
  <c r="D419" i="4"/>
  <c r="E419" i="4"/>
  <c r="F419" i="4"/>
  <c r="G419" i="4"/>
  <c r="H419" i="4"/>
  <c r="I419" i="4"/>
  <c r="J419" i="4"/>
  <c r="K419" i="4"/>
  <c r="L419" i="4"/>
  <c r="C420" i="4"/>
  <c r="D420" i="4"/>
  <c r="E420" i="4"/>
  <c r="F420" i="4"/>
  <c r="G420" i="4"/>
  <c r="H420" i="4"/>
  <c r="I420" i="4"/>
  <c r="J420" i="4"/>
  <c r="K420" i="4"/>
  <c r="L420" i="4"/>
  <c r="C421" i="4"/>
  <c r="D421" i="4"/>
  <c r="E421" i="4"/>
  <c r="F421" i="4"/>
  <c r="G421" i="4"/>
  <c r="H421" i="4"/>
  <c r="I421" i="4"/>
  <c r="J421" i="4"/>
  <c r="K421" i="4"/>
  <c r="L421" i="4"/>
  <c r="C422" i="4"/>
  <c r="D422" i="4"/>
  <c r="E422" i="4"/>
  <c r="F422" i="4"/>
  <c r="G422" i="4"/>
  <c r="H422" i="4"/>
  <c r="I422" i="4"/>
  <c r="J422" i="4"/>
  <c r="K422" i="4"/>
  <c r="L422" i="4"/>
  <c r="C423" i="4"/>
  <c r="D423" i="4"/>
  <c r="E423" i="4"/>
  <c r="F423" i="4"/>
  <c r="G423" i="4"/>
  <c r="H423" i="4"/>
  <c r="I423" i="4"/>
  <c r="J423" i="4"/>
  <c r="K423" i="4"/>
  <c r="L423" i="4"/>
  <c r="C424" i="4"/>
  <c r="D424" i="4"/>
  <c r="E424" i="4"/>
  <c r="F424" i="4"/>
  <c r="G424" i="4"/>
  <c r="H424" i="4"/>
  <c r="I424" i="4"/>
  <c r="J424" i="4"/>
  <c r="K424" i="4"/>
  <c r="L424" i="4"/>
  <c r="C425" i="4"/>
  <c r="D425" i="4"/>
  <c r="E425" i="4"/>
  <c r="F425" i="4"/>
  <c r="G425" i="4"/>
  <c r="H425" i="4"/>
  <c r="I425" i="4"/>
  <c r="J425" i="4"/>
  <c r="K425" i="4"/>
  <c r="L425" i="4"/>
  <c r="C426" i="4"/>
  <c r="D426" i="4"/>
  <c r="E426" i="4"/>
  <c r="F426" i="4"/>
  <c r="G426" i="4"/>
  <c r="H426" i="4"/>
  <c r="I426" i="4"/>
  <c r="J426" i="4"/>
  <c r="K426" i="4"/>
  <c r="L426" i="4"/>
  <c r="C427" i="4"/>
  <c r="D427" i="4"/>
  <c r="E427" i="4"/>
  <c r="F427" i="4"/>
  <c r="G427" i="4"/>
  <c r="H427" i="4"/>
  <c r="I427" i="4"/>
  <c r="J427" i="4"/>
  <c r="K427" i="4"/>
  <c r="L427" i="4"/>
  <c r="C428" i="4"/>
  <c r="D428" i="4"/>
  <c r="E428" i="4"/>
  <c r="F428" i="4"/>
  <c r="G428" i="4"/>
  <c r="H428" i="4"/>
  <c r="I428" i="4"/>
  <c r="J428" i="4"/>
  <c r="K428" i="4"/>
  <c r="L428" i="4"/>
  <c r="C429" i="4"/>
  <c r="D429" i="4"/>
  <c r="E429" i="4"/>
  <c r="F429" i="4"/>
  <c r="G429" i="4"/>
  <c r="H429" i="4"/>
  <c r="I429" i="4"/>
  <c r="J429" i="4"/>
  <c r="K429" i="4"/>
  <c r="L429" i="4"/>
  <c r="C430" i="4"/>
  <c r="D430" i="4"/>
  <c r="E430" i="4"/>
  <c r="F430" i="4"/>
  <c r="G430" i="4"/>
  <c r="H430" i="4"/>
  <c r="I430" i="4"/>
  <c r="J430" i="4"/>
  <c r="K430" i="4"/>
  <c r="L430" i="4"/>
  <c r="C431" i="4"/>
  <c r="D431" i="4"/>
  <c r="E431" i="4"/>
  <c r="F431" i="4"/>
  <c r="G431" i="4"/>
  <c r="H431" i="4"/>
  <c r="I431" i="4"/>
  <c r="J431" i="4"/>
  <c r="K431" i="4"/>
  <c r="L431" i="4"/>
  <c r="C432" i="4"/>
  <c r="D432" i="4"/>
  <c r="E432" i="4"/>
  <c r="F432" i="4"/>
  <c r="G432" i="4"/>
  <c r="H432" i="4"/>
  <c r="I432" i="4"/>
  <c r="J432" i="4"/>
  <c r="K432" i="4"/>
  <c r="L432" i="4"/>
  <c r="C433" i="4"/>
  <c r="D433" i="4"/>
  <c r="E433" i="4"/>
  <c r="F433" i="4"/>
  <c r="G433" i="4"/>
  <c r="H433" i="4"/>
  <c r="I433" i="4"/>
  <c r="J433" i="4"/>
  <c r="K433" i="4"/>
  <c r="L433" i="4"/>
  <c r="C434" i="4"/>
  <c r="D434" i="4"/>
  <c r="E434" i="4"/>
  <c r="F434" i="4"/>
  <c r="G434" i="4"/>
  <c r="H434" i="4"/>
  <c r="I434" i="4"/>
  <c r="J434" i="4"/>
  <c r="K434" i="4"/>
  <c r="L434" i="4"/>
  <c r="C435" i="4"/>
  <c r="D435" i="4"/>
  <c r="E435" i="4"/>
  <c r="F435" i="4"/>
  <c r="G435" i="4"/>
  <c r="H435" i="4"/>
  <c r="I435" i="4"/>
  <c r="J435" i="4"/>
  <c r="K435" i="4"/>
  <c r="L435" i="4"/>
  <c r="C436" i="4"/>
  <c r="D436" i="4"/>
  <c r="E436" i="4"/>
  <c r="F436" i="4"/>
  <c r="G436" i="4"/>
  <c r="H436" i="4"/>
  <c r="I436" i="4"/>
  <c r="J436" i="4"/>
  <c r="K436" i="4"/>
  <c r="L436" i="4"/>
  <c r="C437" i="4"/>
  <c r="D437" i="4"/>
  <c r="E437" i="4"/>
  <c r="F437" i="4"/>
  <c r="G437" i="4"/>
  <c r="H437" i="4"/>
  <c r="I437" i="4"/>
  <c r="J437" i="4"/>
  <c r="K437" i="4"/>
  <c r="L437" i="4"/>
  <c r="C438" i="4"/>
  <c r="D438" i="4"/>
  <c r="E438" i="4"/>
  <c r="F438" i="4"/>
  <c r="G438" i="4"/>
  <c r="H438" i="4"/>
  <c r="I438" i="4"/>
  <c r="J438" i="4"/>
  <c r="K438" i="4"/>
  <c r="L438" i="4"/>
  <c r="C439" i="4"/>
  <c r="D439" i="4"/>
  <c r="E439" i="4"/>
  <c r="F439" i="4"/>
  <c r="G439" i="4"/>
  <c r="H439" i="4"/>
  <c r="I439" i="4"/>
  <c r="J439" i="4"/>
  <c r="K439" i="4"/>
  <c r="L439" i="4"/>
  <c r="C440" i="4"/>
  <c r="D440" i="4"/>
  <c r="E440" i="4"/>
  <c r="F440" i="4"/>
  <c r="G440" i="4"/>
  <c r="H440" i="4"/>
  <c r="I440" i="4"/>
  <c r="J440" i="4"/>
  <c r="K440" i="4"/>
  <c r="L440" i="4"/>
  <c r="C441" i="4"/>
  <c r="D441" i="4"/>
  <c r="E441" i="4"/>
  <c r="F441" i="4"/>
  <c r="G441" i="4"/>
  <c r="H441" i="4"/>
  <c r="I441" i="4"/>
  <c r="J441" i="4"/>
  <c r="K441" i="4"/>
  <c r="L441" i="4"/>
  <c r="C442" i="4"/>
  <c r="D442" i="4"/>
  <c r="E442" i="4"/>
  <c r="F442" i="4"/>
  <c r="G442" i="4"/>
  <c r="H442" i="4"/>
  <c r="I442" i="4"/>
  <c r="J442" i="4"/>
  <c r="K442" i="4"/>
  <c r="L442" i="4"/>
  <c r="C443" i="4"/>
  <c r="D443" i="4"/>
  <c r="E443" i="4"/>
  <c r="F443" i="4"/>
  <c r="G443" i="4"/>
  <c r="H443" i="4"/>
  <c r="I443" i="4"/>
  <c r="J443" i="4"/>
  <c r="K443" i="4"/>
  <c r="L443" i="4"/>
  <c r="C444" i="4"/>
  <c r="D444" i="4"/>
  <c r="E444" i="4"/>
  <c r="F444" i="4"/>
  <c r="G444" i="4"/>
  <c r="H444" i="4"/>
  <c r="I444" i="4"/>
  <c r="J444" i="4"/>
  <c r="K444" i="4"/>
  <c r="L444" i="4"/>
  <c r="C445" i="4"/>
  <c r="D445" i="4"/>
  <c r="E445" i="4"/>
  <c r="F445" i="4"/>
  <c r="G445" i="4"/>
  <c r="H445" i="4"/>
  <c r="I445" i="4"/>
  <c r="J445" i="4"/>
  <c r="K445" i="4"/>
  <c r="L445" i="4"/>
  <c r="C446" i="4"/>
  <c r="D446" i="4"/>
  <c r="E446" i="4"/>
  <c r="F446" i="4"/>
  <c r="G446" i="4"/>
  <c r="H446" i="4"/>
  <c r="I446" i="4"/>
  <c r="J446" i="4"/>
  <c r="K446" i="4"/>
  <c r="L446" i="4"/>
  <c r="C447" i="4"/>
  <c r="D447" i="4"/>
  <c r="E447" i="4"/>
  <c r="F447" i="4"/>
  <c r="G447" i="4"/>
  <c r="H447" i="4"/>
  <c r="I447" i="4"/>
  <c r="J447" i="4"/>
  <c r="K447" i="4"/>
  <c r="L447" i="4"/>
  <c r="C448" i="4"/>
  <c r="D448" i="4"/>
  <c r="E448" i="4"/>
  <c r="F448" i="4"/>
  <c r="G448" i="4"/>
  <c r="H448" i="4"/>
  <c r="I448" i="4"/>
  <c r="J448" i="4"/>
  <c r="K448" i="4"/>
  <c r="L448" i="4"/>
  <c r="C449" i="4"/>
  <c r="D449" i="4"/>
  <c r="E449" i="4"/>
  <c r="F449" i="4"/>
  <c r="G449" i="4"/>
  <c r="H449" i="4"/>
  <c r="I449" i="4"/>
  <c r="J449" i="4"/>
  <c r="K449" i="4"/>
  <c r="L449" i="4"/>
  <c r="C450" i="4"/>
  <c r="D450" i="4"/>
  <c r="E450" i="4"/>
  <c r="F450" i="4"/>
  <c r="G450" i="4"/>
  <c r="H450" i="4"/>
  <c r="I450" i="4"/>
  <c r="J450" i="4"/>
  <c r="K450" i="4"/>
  <c r="L450" i="4"/>
  <c r="C451" i="4"/>
  <c r="D451" i="4"/>
  <c r="E451" i="4"/>
  <c r="F451" i="4"/>
  <c r="G451" i="4"/>
  <c r="H451" i="4"/>
  <c r="I451" i="4"/>
  <c r="J451" i="4"/>
  <c r="K451" i="4"/>
  <c r="L451" i="4"/>
  <c r="C452" i="4"/>
  <c r="D452" i="4"/>
  <c r="E452" i="4"/>
  <c r="F452" i="4"/>
  <c r="G452" i="4"/>
  <c r="H452" i="4"/>
  <c r="I452" i="4"/>
  <c r="J452" i="4"/>
  <c r="K452" i="4"/>
  <c r="L452" i="4"/>
  <c r="C453" i="4"/>
  <c r="D453" i="4"/>
  <c r="E453" i="4"/>
  <c r="F453" i="4"/>
  <c r="G453" i="4"/>
  <c r="H453" i="4"/>
  <c r="I453" i="4"/>
  <c r="J453" i="4"/>
  <c r="K453" i="4"/>
  <c r="L453" i="4"/>
  <c r="C454" i="4"/>
  <c r="D454" i="4"/>
  <c r="E454" i="4"/>
  <c r="F454" i="4"/>
  <c r="G454" i="4"/>
  <c r="H454" i="4"/>
  <c r="I454" i="4"/>
  <c r="J454" i="4"/>
  <c r="K454" i="4"/>
  <c r="L454" i="4"/>
  <c r="C455" i="4"/>
  <c r="D455" i="4"/>
  <c r="E455" i="4"/>
  <c r="F455" i="4"/>
  <c r="G455" i="4"/>
  <c r="H455" i="4"/>
  <c r="I455" i="4"/>
  <c r="J455" i="4"/>
  <c r="K455" i="4"/>
  <c r="L455" i="4"/>
  <c r="C456" i="4"/>
  <c r="D456" i="4"/>
  <c r="E456" i="4"/>
  <c r="F456" i="4"/>
  <c r="G456" i="4"/>
  <c r="H456" i="4"/>
  <c r="I456" i="4"/>
  <c r="J456" i="4"/>
  <c r="K456" i="4"/>
  <c r="L456" i="4"/>
  <c r="C457" i="4"/>
  <c r="D457" i="4"/>
  <c r="E457" i="4"/>
  <c r="F457" i="4"/>
  <c r="G457" i="4"/>
  <c r="H457" i="4"/>
  <c r="I457" i="4"/>
  <c r="J457" i="4"/>
  <c r="K457" i="4"/>
  <c r="L457" i="4"/>
  <c r="C458" i="4"/>
  <c r="D458" i="4"/>
  <c r="E458" i="4"/>
  <c r="F458" i="4"/>
  <c r="G458" i="4"/>
  <c r="H458" i="4"/>
  <c r="I458" i="4"/>
  <c r="J458" i="4"/>
  <c r="K458" i="4"/>
  <c r="L458" i="4"/>
  <c r="C459" i="4"/>
  <c r="D459" i="4"/>
  <c r="E459" i="4"/>
  <c r="F459" i="4"/>
  <c r="G459" i="4"/>
  <c r="H459" i="4"/>
  <c r="I459" i="4"/>
  <c r="J459" i="4"/>
  <c r="K459" i="4"/>
  <c r="L459" i="4"/>
  <c r="C460" i="4"/>
  <c r="D460" i="4"/>
  <c r="E460" i="4"/>
  <c r="F460" i="4"/>
  <c r="G460" i="4"/>
  <c r="H460" i="4"/>
  <c r="I460" i="4"/>
  <c r="J460" i="4"/>
  <c r="K460" i="4"/>
  <c r="L460" i="4"/>
  <c r="C461" i="4"/>
  <c r="D461" i="4"/>
  <c r="E461" i="4"/>
  <c r="F461" i="4"/>
  <c r="G461" i="4"/>
  <c r="H461" i="4"/>
  <c r="I461" i="4"/>
  <c r="J461" i="4"/>
  <c r="K461" i="4"/>
  <c r="L461" i="4"/>
  <c r="C462" i="4"/>
  <c r="D462" i="4"/>
  <c r="E462" i="4"/>
  <c r="F462" i="4"/>
  <c r="G462" i="4"/>
  <c r="H462" i="4"/>
  <c r="I462" i="4"/>
  <c r="J462" i="4"/>
  <c r="K462" i="4"/>
  <c r="L462" i="4"/>
  <c r="C463" i="4"/>
  <c r="D463" i="4"/>
  <c r="E463" i="4"/>
  <c r="F463" i="4"/>
  <c r="G463" i="4"/>
  <c r="H463" i="4"/>
  <c r="I463" i="4"/>
  <c r="J463" i="4"/>
  <c r="K463" i="4"/>
  <c r="L463" i="4"/>
  <c r="C464" i="4"/>
  <c r="D464" i="4"/>
  <c r="E464" i="4"/>
  <c r="F464" i="4"/>
  <c r="G464" i="4"/>
  <c r="H464" i="4"/>
  <c r="I464" i="4"/>
  <c r="J464" i="4"/>
  <c r="K464" i="4"/>
  <c r="L464" i="4"/>
  <c r="C465" i="4"/>
  <c r="D465" i="4"/>
  <c r="E465" i="4"/>
  <c r="F465" i="4"/>
  <c r="G465" i="4"/>
  <c r="H465" i="4"/>
  <c r="I465" i="4"/>
  <c r="J465" i="4"/>
  <c r="K465" i="4"/>
  <c r="L465" i="4"/>
  <c r="C466" i="4"/>
  <c r="D466" i="4"/>
  <c r="E466" i="4"/>
  <c r="F466" i="4"/>
  <c r="G466" i="4"/>
  <c r="H466" i="4"/>
  <c r="I466" i="4"/>
  <c r="J466" i="4"/>
  <c r="K466" i="4"/>
  <c r="L466" i="4"/>
  <c r="C467" i="4"/>
  <c r="D467" i="4"/>
  <c r="E467" i="4"/>
  <c r="F467" i="4"/>
  <c r="G467" i="4"/>
  <c r="H467" i="4"/>
  <c r="I467" i="4"/>
  <c r="J467" i="4"/>
  <c r="K467" i="4"/>
  <c r="L467" i="4"/>
  <c r="C468" i="4"/>
  <c r="D468" i="4"/>
  <c r="E468" i="4"/>
  <c r="F468" i="4"/>
  <c r="G468" i="4"/>
  <c r="H468" i="4"/>
  <c r="I468" i="4"/>
  <c r="J468" i="4"/>
  <c r="K468" i="4"/>
  <c r="L468" i="4"/>
  <c r="C469" i="4"/>
  <c r="D469" i="4"/>
  <c r="E469" i="4"/>
  <c r="F469" i="4"/>
  <c r="G469" i="4"/>
  <c r="H469" i="4"/>
  <c r="I469" i="4"/>
  <c r="J469" i="4"/>
  <c r="K469" i="4"/>
  <c r="L469" i="4"/>
  <c r="C470" i="4"/>
  <c r="D470" i="4"/>
  <c r="E470" i="4"/>
  <c r="F470" i="4"/>
  <c r="G470" i="4"/>
  <c r="H470" i="4"/>
  <c r="I470" i="4"/>
  <c r="J470" i="4"/>
  <c r="K470" i="4"/>
  <c r="L470" i="4"/>
  <c r="C471" i="4"/>
  <c r="D471" i="4"/>
  <c r="E471" i="4"/>
  <c r="F471" i="4"/>
  <c r="G471" i="4"/>
  <c r="H471" i="4"/>
  <c r="I471" i="4"/>
  <c r="J471" i="4"/>
  <c r="K471" i="4"/>
  <c r="L471" i="4"/>
  <c r="C472" i="4"/>
  <c r="D472" i="4"/>
  <c r="E472" i="4"/>
  <c r="F472" i="4"/>
  <c r="G472" i="4"/>
  <c r="H472" i="4"/>
  <c r="I472" i="4"/>
  <c r="J472" i="4"/>
  <c r="K472" i="4"/>
  <c r="L472" i="4"/>
  <c r="C473" i="4"/>
  <c r="D473" i="4"/>
  <c r="E473" i="4"/>
  <c r="F473" i="4"/>
  <c r="G473" i="4"/>
  <c r="H473" i="4"/>
  <c r="I473" i="4"/>
  <c r="J473" i="4"/>
  <c r="K473" i="4"/>
  <c r="L473" i="4"/>
  <c r="C474" i="4"/>
  <c r="D474" i="4"/>
  <c r="E474" i="4"/>
  <c r="F474" i="4"/>
  <c r="G474" i="4"/>
  <c r="H474" i="4"/>
  <c r="I474" i="4"/>
  <c r="J474" i="4"/>
  <c r="K474" i="4"/>
  <c r="L474" i="4"/>
  <c r="C475" i="4"/>
  <c r="D475" i="4"/>
  <c r="E475" i="4"/>
  <c r="F475" i="4"/>
  <c r="G475" i="4"/>
  <c r="H475" i="4"/>
  <c r="I475" i="4"/>
  <c r="J475" i="4"/>
  <c r="K475" i="4"/>
  <c r="L475" i="4"/>
  <c r="C476" i="4"/>
  <c r="D476" i="4"/>
  <c r="E476" i="4"/>
  <c r="F476" i="4"/>
  <c r="G476" i="4"/>
  <c r="H476" i="4"/>
  <c r="I476" i="4"/>
  <c r="J476" i="4"/>
  <c r="K476" i="4"/>
  <c r="L476" i="4"/>
  <c r="C477" i="4"/>
  <c r="D477" i="4"/>
  <c r="E477" i="4"/>
  <c r="F477" i="4"/>
  <c r="G477" i="4"/>
  <c r="H477" i="4"/>
  <c r="I477" i="4"/>
  <c r="J477" i="4"/>
  <c r="K477" i="4"/>
  <c r="L477" i="4"/>
  <c r="C478" i="4"/>
  <c r="D478" i="4"/>
  <c r="E478" i="4"/>
  <c r="F478" i="4"/>
  <c r="G478" i="4"/>
  <c r="H478" i="4"/>
  <c r="I478" i="4"/>
  <c r="J478" i="4"/>
  <c r="K478" i="4"/>
  <c r="L478" i="4"/>
  <c r="C479" i="4"/>
  <c r="D479" i="4"/>
  <c r="E479" i="4"/>
  <c r="F479" i="4"/>
  <c r="G479" i="4"/>
  <c r="H479" i="4"/>
  <c r="I479" i="4"/>
  <c r="J479" i="4"/>
  <c r="K479" i="4"/>
  <c r="L479" i="4"/>
  <c r="C480" i="4"/>
  <c r="D480" i="4"/>
  <c r="E480" i="4"/>
  <c r="F480" i="4"/>
  <c r="G480" i="4"/>
  <c r="H480" i="4"/>
  <c r="I480" i="4"/>
  <c r="J480" i="4"/>
  <c r="K480" i="4"/>
  <c r="L480" i="4"/>
  <c r="C481" i="4"/>
  <c r="D481" i="4"/>
  <c r="E481" i="4"/>
  <c r="F481" i="4"/>
  <c r="G481" i="4"/>
  <c r="H481" i="4"/>
  <c r="I481" i="4"/>
  <c r="J481" i="4"/>
  <c r="K481" i="4"/>
  <c r="L481" i="4"/>
  <c r="C482" i="4"/>
  <c r="D482" i="4"/>
  <c r="E482" i="4"/>
  <c r="F482" i="4"/>
  <c r="G482" i="4"/>
  <c r="H482" i="4"/>
  <c r="I482" i="4"/>
  <c r="J482" i="4"/>
  <c r="K482" i="4"/>
  <c r="L482" i="4"/>
  <c r="C483" i="4"/>
  <c r="D483" i="4"/>
  <c r="E483" i="4"/>
  <c r="F483" i="4"/>
  <c r="G483" i="4"/>
  <c r="H483" i="4"/>
  <c r="I483" i="4"/>
  <c r="J483" i="4"/>
  <c r="K483" i="4"/>
  <c r="L483" i="4"/>
  <c r="C484" i="4"/>
  <c r="D484" i="4"/>
  <c r="E484" i="4"/>
  <c r="F484" i="4"/>
  <c r="G484" i="4"/>
  <c r="H484" i="4"/>
  <c r="I484" i="4"/>
  <c r="J484" i="4"/>
  <c r="K484" i="4"/>
  <c r="L484" i="4"/>
  <c r="C485" i="4"/>
  <c r="D485" i="4"/>
  <c r="E485" i="4"/>
  <c r="F485" i="4"/>
  <c r="G485" i="4"/>
  <c r="H485" i="4"/>
  <c r="I485" i="4"/>
  <c r="J485" i="4"/>
  <c r="K485" i="4"/>
  <c r="L485" i="4"/>
  <c r="C486" i="4"/>
  <c r="D486" i="4"/>
  <c r="E486" i="4"/>
  <c r="F486" i="4"/>
  <c r="G486" i="4"/>
  <c r="H486" i="4"/>
  <c r="I486" i="4"/>
  <c r="J486" i="4"/>
  <c r="K486" i="4"/>
  <c r="L486" i="4"/>
  <c r="C487" i="4"/>
  <c r="D487" i="4"/>
  <c r="E487" i="4"/>
  <c r="F487" i="4"/>
  <c r="G487" i="4"/>
  <c r="H487" i="4"/>
  <c r="I487" i="4"/>
  <c r="J487" i="4"/>
  <c r="K487" i="4"/>
  <c r="L487" i="4"/>
  <c r="C488" i="4"/>
  <c r="D488" i="4"/>
  <c r="E488" i="4"/>
  <c r="F488" i="4"/>
  <c r="G488" i="4"/>
  <c r="H488" i="4"/>
  <c r="I488" i="4"/>
  <c r="J488" i="4"/>
  <c r="K488" i="4"/>
  <c r="L488" i="4"/>
  <c r="C489" i="4"/>
  <c r="D489" i="4"/>
  <c r="E489" i="4"/>
  <c r="F489" i="4"/>
  <c r="G489" i="4"/>
  <c r="H489" i="4"/>
  <c r="I489" i="4"/>
  <c r="J489" i="4"/>
  <c r="K489" i="4"/>
  <c r="L489" i="4"/>
  <c r="C490" i="4"/>
  <c r="D490" i="4"/>
  <c r="E490" i="4"/>
  <c r="F490" i="4"/>
  <c r="G490" i="4"/>
  <c r="H490" i="4"/>
  <c r="I490" i="4"/>
  <c r="J490" i="4"/>
  <c r="K490" i="4"/>
  <c r="L490" i="4"/>
  <c r="C491" i="4"/>
  <c r="D491" i="4"/>
  <c r="E491" i="4"/>
  <c r="F491" i="4"/>
  <c r="G491" i="4"/>
  <c r="H491" i="4"/>
  <c r="I491" i="4"/>
  <c r="J491" i="4"/>
  <c r="K491" i="4"/>
  <c r="L491" i="4"/>
  <c r="C492" i="4"/>
  <c r="D492" i="4"/>
  <c r="E492" i="4"/>
  <c r="F492" i="4"/>
  <c r="G492" i="4"/>
  <c r="H492" i="4"/>
  <c r="I492" i="4"/>
  <c r="J492" i="4"/>
  <c r="K492" i="4"/>
  <c r="L492" i="4"/>
  <c r="C493" i="4"/>
  <c r="D493" i="4"/>
  <c r="E493" i="4"/>
  <c r="F493" i="4"/>
  <c r="G493" i="4"/>
  <c r="H493" i="4"/>
  <c r="I493" i="4"/>
  <c r="J493" i="4"/>
  <c r="K493" i="4"/>
  <c r="L493" i="4"/>
  <c r="C494" i="4"/>
  <c r="D494" i="4"/>
  <c r="E494" i="4"/>
  <c r="F494" i="4"/>
  <c r="G494" i="4"/>
  <c r="H494" i="4"/>
  <c r="I494" i="4"/>
  <c r="J494" i="4"/>
  <c r="K494" i="4"/>
  <c r="L494" i="4"/>
  <c r="C495" i="4"/>
  <c r="D495" i="4"/>
  <c r="E495" i="4"/>
  <c r="F495" i="4"/>
  <c r="G495" i="4"/>
  <c r="H495" i="4"/>
  <c r="I495" i="4"/>
  <c r="J495" i="4"/>
  <c r="K495" i="4"/>
  <c r="L495" i="4"/>
  <c r="C496" i="4"/>
  <c r="D496" i="4"/>
  <c r="E496" i="4"/>
  <c r="F496" i="4"/>
  <c r="G496" i="4"/>
  <c r="H496" i="4"/>
  <c r="I496" i="4"/>
  <c r="J496" i="4"/>
  <c r="K496" i="4"/>
  <c r="L496" i="4"/>
  <c r="C497" i="4"/>
  <c r="D497" i="4"/>
  <c r="E497" i="4"/>
  <c r="F497" i="4"/>
  <c r="G497" i="4"/>
  <c r="H497" i="4"/>
  <c r="I497" i="4"/>
  <c r="J497" i="4"/>
  <c r="K497" i="4"/>
  <c r="L497" i="4"/>
  <c r="C498" i="4"/>
  <c r="D498" i="4"/>
  <c r="E498" i="4"/>
  <c r="F498" i="4"/>
  <c r="G498" i="4"/>
  <c r="H498" i="4"/>
  <c r="I498" i="4"/>
  <c r="J498" i="4"/>
  <c r="K498" i="4"/>
  <c r="L498" i="4"/>
  <c r="C499" i="4"/>
  <c r="D499" i="4"/>
  <c r="E499" i="4"/>
  <c r="F499" i="4"/>
  <c r="G499" i="4"/>
  <c r="H499" i="4"/>
  <c r="I499" i="4"/>
  <c r="J499" i="4"/>
  <c r="K499" i="4"/>
  <c r="L499" i="4"/>
  <c r="C500" i="4"/>
  <c r="D500" i="4"/>
  <c r="E500" i="4"/>
  <c r="F500" i="4"/>
  <c r="G500" i="4"/>
  <c r="H500" i="4"/>
  <c r="I500" i="4"/>
  <c r="J500" i="4"/>
  <c r="K500" i="4"/>
  <c r="L500" i="4"/>
  <c r="C501" i="4"/>
  <c r="D501" i="4"/>
  <c r="E501" i="4"/>
  <c r="F501" i="4"/>
  <c r="G501" i="4"/>
  <c r="H501" i="4"/>
  <c r="I501" i="4"/>
  <c r="J501" i="4"/>
  <c r="K501" i="4"/>
  <c r="L501" i="4"/>
  <c r="C502" i="4"/>
  <c r="D502" i="4"/>
  <c r="E502" i="4"/>
  <c r="F502" i="4"/>
  <c r="G502" i="4"/>
  <c r="H502" i="4"/>
  <c r="I502" i="4"/>
  <c r="J502" i="4"/>
  <c r="K502" i="4"/>
  <c r="L502" i="4"/>
  <c r="C503" i="4"/>
  <c r="D503" i="4"/>
  <c r="E503" i="4"/>
  <c r="F503" i="4"/>
  <c r="G503" i="4"/>
  <c r="H503" i="4"/>
  <c r="I503" i="4"/>
  <c r="J503" i="4"/>
  <c r="K503" i="4"/>
  <c r="L503" i="4"/>
  <c r="C504" i="4"/>
  <c r="D504" i="4"/>
  <c r="E504" i="4"/>
  <c r="F504" i="4"/>
  <c r="G504" i="4"/>
  <c r="H504" i="4"/>
  <c r="I504" i="4"/>
  <c r="J504" i="4"/>
  <c r="K504" i="4"/>
  <c r="L504" i="4"/>
  <c r="C505" i="4"/>
  <c r="D505" i="4"/>
  <c r="E505" i="4"/>
  <c r="F505" i="4"/>
  <c r="G505" i="4"/>
  <c r="H505" i="4"/>
  <c r="I505" i="4"/>
  <c r="J505" i="4"/>
  <c r="K505" i="4"/>
  <c r="L505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3" i="4"/>
  <c r="A250" i="4"/>
  <c r="A251" i="3" s="1"/>
  <c r="B251" i="3" s="1"/>
  <c r="A251" i="4"/>
  <c r="A252" i="3" s="1"/>
  <c r="B252" i="3" s="1"/>
  <c r="C252" i="3" s="1"/>
  <c r="A252" i="4"/>
  <c r="A253" i="3" s="1"/>
  <c r="B253" i="3" s="1"/>
  <c r="C253" i="3" s="1"/>
  <c r="A253" i="4"/>
  <c r="A254" i="3" s="1"/>
  <c r="B254" i="3" s="1"/>
  <c r="A254" i="4"/>
  <c r="A255" i="3" s="1"/>
  <c r="B255" i="3" s="1"/>
  <c r="C255" i="3" s="1"/>
  <c r="A255" i="4"/>
  <c r="A256" i="3" s="1"/>
  <c r="B256" i="3" s="1"/>
  <c r="A256" i="4"/>
  <c r="A257" i="3" s="1"/>
  <c r="B257" i="3" s="1"/>
  <c r="E257" i="3" s="1"/>
  <c r="A257" i="4"/>
  <c r="A258" i="3" s="1"/>
  <c r="B258" i="3" s="1"/>
  <c r="E258" i="3" s="1"/>
  <c r="A258" i="4"/>
  <c r="A259" i="3" s="1"/>
  <c r="B259" i="3" s="1"/>
  <c r="A259" i="4"/>
  <c r="A260" i="3" s="1"/>
  <c r="B260" i="3" s="1"/>
  <c r="A260" i="4"/>
  <c r="A261" i="3" s="1"/>
  <c r="B261" i="3" s="1"/>
  <c r="F261" i="3" s="1"/>
  <c r="A261" i="4"/>
  <c r="A262" i="3" s="1"/>
  <c r="B262" i="3" s="1"/>
  <c r="K262" i="3" s="1"/>
  <c r="A262" i="4"/>
  <c r="A263" i="3" s="1"/>
  <c r="B263" i="3" s="1"/>
  <c r="C263" i="3" s="1"/>
  <c r="A263" i="4"/>
  <c r="A264" i="3" s="1"/>
  <c r="B264" i="3" s="1"/>
  <c r="A264" i="4"/>
  <c r="A265" i="3" s="1"/>
  <c r="B265" i="3" s="1"/>
  <c r="A265" i="4"/>
  <c r="A266" i="3" s="1"/>
  <c r="B266" i="3" s="1"/>
  <c r="M266" i="3" s="1"/>
  <c r="A266" i="4"/>
  <c r="A267" i="3" s="1"/>
  <c r="B267" i="3" s="1"/>
  <c r="K267" i="3" s="1"/>
  <c r="A267" i="4"/>
  <c r="A268" i="3" s="1"/>
  <c r="B268" i="3" s="1"/>
  <c r="A268" i="4"/>
  <c r="A269" i="3" s="1"/>
  <c r="B269" i="3" s="1"/>
  <c r="F269" i="3" s="1"/>
  <c r="A269" i="4"/>
  <c r="A270" i="3" s="1"/>
  <c r="B270" i="3" s="1"/>
  <c r="D270" i="3" s="1"/>
  <c r="A270" i="4"/>
  <c r="A271" i="3" s="1"/>
  <c r="B271" i="3" s="1"/>
  <c r="K271" i="3" s="1"/>
  <c r="A271" i="4"/>
  <c r="A272" i="3" s="1"/>
  <c r="B272" i="3" s="1"/>
  <c r="A272" i="4"/>
  <c r="A273" i="3" s="1"/>
  <c r="B273" i="3" s="1"/>
  <c r="A273" i="4"/>
  <c r="A274" i="3" s="1"/>
  <c r="B274" i="3" s="1"/>
  <c r="D274" i="3" s="1"/>
  <c r="A274" i="4"/>
  <c r="A275" i="3" s="1"/>
  <c r="B275" i="3" s="1"/>
  <c r="J275" i="3" s="1"/>
  <c r="A275" i="4"/>
  <c r="A276" i="3" s="1"/>
  <c r="B276" i="3" s="1"/>
  <c r="C276" i="3" s="1"/>
  <c r="A276" i="4"/>
  <c r="A277" i="3" s="1"/>
  <c r="B277" i="3" s="1"/>
  <c r="M277" i="3" s="1"/>
  <c r="A277" i="4"/>
  <c r="A278" i="3" s="1"/>
  <c r="B278" i="3" s="1"/>
  <c r="C278" i="3" s="1"/>
  <c r="A278" i="4"/>
  <c r="A279" i="3" s="1"/>
  <c r="B279" i="3" s="1"/>
  <c r="C279" i="3" s="1"/>
  <c r="A279" i="4"/>
  <c r="A280" i="3" s="1"/>
  <c r="B280" i="3" s="1"/>
  <c r="A280" i="4"/>
  <c r="A281" i="3" s="1"/>
  <c r="B281" i="3" s="1"/>
  <c r="A281" i="4"/>
  <c r="A282" i="3" s="1"/>
  <c r="B282" i="3" s="1"/>
  <c r="K282" i="3" s="1"/>
  <c r="A282" i="4"/>
  <c r="A283" i="3" s="1"/>
  <c r="B283" i="3" s="1"/>
  <c r="K283" i="3" s="1"/>
  <c r="A283" i="4"/>
  <c r="A284" i="3" s="1"/>
  <c r="B284" i="3" s="1"/>
  <c r="G284" i="3" s="1"/>
  <c r="A284" i="4"/>
  <c r="A285" i="3" s="1"/>
  <c r="B285" i="3" s="1"/>
  <c r="C285" i="3" s="1"/>
  <c r="A285" i="4"/>
  <c r="A286" i="3" s="1"/>
  <c r="B286" i="3" s="1"/>
  <c r="D286" i="3" s="1"/>
  <c r="A286" i="4"/>
  <c r="A287" i="3" s="1"/>
  <c r="B287" i="3" s="1"/>
  <c r="I287" i="3" s="1"/>
  <c r="A287" i="4"/>
  <c r="A288" i="3" s="1"/>
  <c r="B288" i="3" s="1"/>
  <c r="A288" i="4"/>
  <c r="A289" i="3" s="1"/>
  <c r="B289" i="3" s="1"/>
  <c r="A289" i="4"/>
  <c r="A290" i="3" s="1"/>
  <c r="B290" i="3" s="1"/>
  <c r="A290" i="4"/>
  <c r="A291" i="3" s="1"/>
  <c r="B291" i="3" s="1"/>
  <c r="I291" i="3" s="1"/>
  <c r="A291" i="4"/>
  <c r="A292" i="3" s="1"/>
  <c r="B292" i="3" s="1"/>
  <c r="A292" i="4"/>
  <c r="A293" i="3" s="1"/>
  <c r="B293" i="3" s="1"/>
  <c r="E293" i="3" s="1"/>
  <c r="A293" i="4"/>
  <c r="A294" i="3" s="1"/>
  <c r="B294" i="3" s="1"/>
  <c r="A294" i="4"/>
  <c r="A295" i="3" s="1"/>
  <c r="B295" i="3" s="1"/>
  <c r="J295" i="3" s="1"/>
  <c r="A295" i="4"/>
  <c r="A296" i="3" s="1"/>
  <c r="B296" i="3" s="1"/>
  <c r="A296" i="4"/>
  <c r="A297" i="3" s="1"/>
  <c r="B297" i="3" s="1"/>
  <c r="A297" i="4"/>
  <c r="A298" i="3" s="1"/>
  <c r="B298" i="3" s="1"/>
  <c r="A298" i="4"/>
  <c r="A299" i="3" s="1"/>
  <c r="B299" i="3" s="1"/>
  <c r="A299" i="4"/>
  <c r="A300" i="3" s="1"/>
  <c r="B300" i="3" s="1"/>
  <c r="C300" i="3" s="1"/>
  <c r="A300" i="4"/>
  <c r="A301" i="3" s="1"/>
  <c r="B301" i="3" s="1"/>
  <c r="C301" i="3" s="1"/>
  <c r="A301" i="4"/>
  <c r="A302" i="3" s="1"/>
  <c r="B302" i="3" s="1"/>
  <c r="A302" i="4"/>
  <c r="A303" i="3" s="1"/>
  <c r="B303" i="3" s="1"/>
  <c r="L303" i="3" s="1"/>
  <c r="A303" i="4"/>
  <c r="A304" i="3" s="1"/>
  <c r="B304" i="3" s="1"/>
  <c r="A304" i="4"/>
  <c r="A305" i="3" s="1"/>
  <c r="B305" i="3" s="1"/>
  <c r="A305" i="4"/>
  <c r="A306" i="3" s="1"/>
  <c r="B306" i="3" s="1"/>
  <c r="L306" i="3" s="1"/>
  <c r="A306" i="4"/>
  <c r="A307" i="3" s="1"/>
  <c r="B307" i="3" s="1"/>
  <c r="I307" i="3" s="1"/>
  <c r="A307" i="4"/>
  <c r="A308" i="3" s="1"/>
  <c r="B308" i="3" s="1"/>
  <c r="A308" i="4"/>
  <c r="A309" i="3" s="1"/>
  <c r="B309" i="3" s="1"/>
  <c r="E309" i="3" s="1"/>
  <c r="A309" i="4"/>
  <c r="A310" i="3" s="1"/>
  <c r="B310" i="3" s="1"/>
  <c r="C310" i="3" s="1"/>
  <c r="A310" i="4"/>
  <c r="A311" i="3" s="1"/>
  <c r="B311" i="3" s="1"/>
  <c r="J311" i="3" s="1"/>
  <c r="A311" i="4"/>
  <c r="A312" i="3" s="1"/>
  <c r="B312" i="3" s="1"/>
  <c r="A312" i="4"/>
  <c r="A313" i="3" s="1"/>
  <c r="B313" i="3" s="1"/>
  <c r="F313" i="3" s="1"/>
  <c r="A313" i="4"/>
  <c r="A314" i="3" s="1"/>
  <c r="B314" i="3" s="1"/>
  <c r="A314" i="4"/>
  <c r="A315" i="3" s="1"/>
  <c r="B315" i="3" s="1"/>
  <c r="A315" i="4"/>
  <c r="A316" i="3" s="1"/>
  <c r="B316" i="3" s="1"/>
  <c r="A316" i="4"/>
  <c r="A317" i="3" s="1"/>
  <c r="B317" i="3" s="1"/>
  <c r="C317" i="3" s="1"/>
  <c r="A317" i="4"/>
  <c r="A318" i="3" s="1"/>
  <c r="B318" i="3" s="1"/>
  <c r="A318" i="4"/>
  <c r="A319" i="3" s="1"/>
  <c r="B319" i="3" s="1"/>
  <c r="C319" i="3" s="1"/>
  <c r="A319" i="4"/>
  <c r="A320" i="3" s="1"/>
  <c r="B320" i="3" s="1"/>
  <c r="I320" i="3" s="1"/>
  <c r="A320" i="4"/>
  <c r="A321" i="3" s="1"/>
  <c r="B321" i="3" s="1"/>
  <c r="A321" i="4"/>
  <c r="A322" i="3" s="1"/>
  <c r="B322" i="3" s="1"/>
  <c r="E322" i="3" s="1"/>
  <c r="A322" i="4"/>
  <c r="A323" i="3" s="1"/>
  <c r="B323" i="3" s="1"/>
  <c r="A323" i="4"/>
  <c r="A324" i="3" s="1"/>
  <c r="B324" i="3" s="1"/>
  <c r="C324" i="3" s="1"/>
  <c r="A324" i="4"/>
  <c r="A325" i="3" s="1"/>
  <c r="B325" i="3" s="1"/>
  <c r="M325" i="3" s="1"/>
  <c r="A325" i="4"/>
  <c r="A326" i="3" s="1"/>
  <c r="B326" i="3" s="1"/>
  <c r="A326" i="4"/>
  <c r="A327" i="3" s="1"/>
  <c r="B327" i="3" s="1"/>
  <c r="N327" i="3" s="1"/>
  <c r="A327" i="4"/>
  <c r="A328" i="3" s="1"/>
  <c r="B328" i="3" s="1"/>
  <c r="A328" i="4"/>
  <c r="A329" i="3" s="1"/>
  <c r="B329" i="3" s="1"/>
  <c r="A329" i="4"/>
  <c r="A330" i="3" s="1"/>
  <c r="B330" i="3" s="1"/>
  <c r="E330" i="3" s="1"/>
  <c r="A330" i="4"/>
  <c r="A331" i="3" s="1"/>
  <c r="B331" i="3" s="1"/>
  <c r="K331" i="3" s="1"/>
  <c r="A331" i="4"/>
  <c r="A332" i="3" s="1"/>
  <c r="B332" i="3" s="1"/>
  <c r="J332" i="3" s="1"/>
  <c r="A332" i="4"/>
  <c r="A333" i="3" s="1"/>
  <c r="B333" i="3" s="1"/>
  <c r="G333" i="3" s="1"/>
  <c r="A333" i="4"/>
  <c r="A334" i="3" s="1"/>
  <c r="B334" i="3" s="1"/>
  <c r="K334" i="3" s="1"/>
  <c r="A334" i="4"/>
  <c r="A335" i="3" s="1"/>
  <c r="B335" i="3" s="1"/>
  <c r="L335" i="3" s="1"/>
  <c r="A335" i="4"/>
  <c r="A336" i="3" s="1"/>
  <c r="B336" i="3" s="1"/>
  <c r="A336" i="4"/>
  <c r="A337" i="3" s="1"/>
  <c r="B337" i="3" s="1"/>
  <c r="A337" i="4"/>
  <c r="A338" i="3" s="1"/>
  <c r="B338" i="3" s="1"/>
  <c r="L338" i="3" s="1"/>
  <c r="A338" i="4"/>
  <c r="A339" i="3" s="1"/>
  <c r="B339" i="3" s="1"/>
  <c r="K339" i="3" s="1"/>
  <c r="A339" i="4"/>
  <c r="A340" i="3" s="1"/>
  <c r="B340" i="3" s="1"/>
  <c r="C340" i="3" s="1"/>
  <c r="A340" i="4"/>
  <c r="A341" i="3" s="1"/>
  <c r="B341" i="3" s="1"/>
  <c r="E341" i="3" s="1"/>
  <c r="A341" i="4"/>
  <c r="A342" i="3" s="1"/>
  <c r="B342" i="3" s="1"/>
  <c r="A342" i="4"/>
  <c r="A343" i="3" s="1"/>
  <c r="B343" i="3" s="1"/>
  <c r="J343" i="3" s="1"/>
  <c r="A343" i="4"/>
  <c r="A344" i="3" s="1"/>
  <c r="B344" i="3" s="1"/>
  <c r="A344" i="4"/>
  <c r="A345" i="3" s="1"/>
  <c r="B345" i="3" s="1"/>
  <c r="E345" i="3" s="1"/>
  <c r="A345" i="4"/>
  <c r="A346" i="3" s="1"/>
  <c r="B346" i="3" s="1"/>
  <c r="K346" i="3" s="1"/>
  <c r="A346" i="4"/>
  <c r="A347" i="3" s="1"/>
  <c r="B347" i="3" s="1"/>
  <c r="D347" i="3" s="1"/>
  <c r="A347" i="4"/>
  <c r="A348" i="3" s="1"/>
  <c r="B348" i="3" s="1"/>
  <c r="A348" i="4"/>
  <c r="A349" i="3" s="1"/>
  <c r="B349" i="3" s="1"/>
  <c r="E349" i="3" s="1"/>
  <c r="A349" i="4"/>
  <c r="A350" i="3" s="1"/>
  <c r="B350" i="3" s="1"/>
  <c r="A350" i="4"/>
  <c r="A351" i="3" s="1"/>
  <c r="B351" i="3" s="1"/>
  <c r="K351" i="3" s="1"/>
  <c r="A351" i="4"/>
  <c r="A352" i="3" s="1"/>
  <c r="B352" i="3" s="1"/>
  <c r="A352" i="4"/>
  <c r="A353" i="3" s="1"/>
  <c r="B353" i="3" s="1"/>
  <c r="I353" i="3" s="1"/>
  <c r="A353" i="4"/>
  <c r="A354" i="3" s="1"/>
  <c r="B354" i="3" s="1"/>
  <c r="M354" i="3" s="1"/>
  <c r="A354" i="4"/>
  <c r="A355" i="3" s="1"/>
  <c r="B355" i="3" s="1"/>
  <c r="L355" i="3" s="1"/>
  <c r="A355" i="4"/>
  <c r="A356" i="3" s="1"/>
  <c r="B356" i="3" s="1"/>
  <c r="K356" i="3" s="1"/>
  <c r="A356" i="4"/>
  <c r="A357" i="3" s="1"/>
  <c r="B357" i="3" s="1"/>
  <c r="A357" i="4"/>
  <c r="A358" i="3" s="1"/>
  <c r="B358" i="3" s="1"/>
  <c r="A358" i="4"/>
  <c r="A359" i="3" s="1"/>
  <c r="B359" i="3" s="1"/>
  <c r="I359" i="3" s="1"/>
  <c r="A359" i="4"/>
  <c r="A360" i="3" s="1"/>
  <c r="B360" i="3" s="1"/>
  <c r="A360" i="4"/>
  <c r="A361" i="3" s="1"/>
  <c r="B361" i="3" s="1"/>
  <c r="A361" i="4"/>
  <c r="A362" i="3" s="1"/>
  <c r="B362" i="3" s="1"/>
  <c r="E362" i="3" s="1"/>
  <c r="A362" i="4"/>
  <c r="A363" i="3" s="1"/>
  <c r="B363" i="3" s="1"/>
  <c r="E363" i="3" s="1"/>
  <c r="A363" i="4"/>
  <c r="A364" i="3" s="1"/>
  <c r="B364" i="3" s="1"/>
  <c r="L364" i="3" s="1"/>
  <c r="A364" i="4"/>
  <c r="A365" i="3" s="1"/>
  <c r="B365" i="3" s="1"/>
  <c r="L365" i="3" s="1"/>
  <c r="A365" i="4"/>
  <c r="A366" i="3" s="1"/>
  <c r="B366" i="3" s="1"/>
  <c r="A366" i="4"/>
  <c r="A367" i="3" s="1"/>
  <c r="B367" i="3" s="1"/>
  <c r="I367" i="3" s="1"/>
  <c r="A367" i="4"/>
  <c r="A368" i="3" s="1"/>
  <c r="B368" i="3" s="1"/>
  <c r="A368" i="4"/>
  <c r="A369" i="3" s="1"/>
  <c r="B369" i="3" s="1"/>
  <c r="I369" i="3" s="1"/>
  <c r="A369" i="4"/>
  <c r="A370" i="3" s="1"/>
  <c r="B370" i="3" s="1"/>
  <c r="G370" i="3" s="1"/>
  <c r="A370" i="4"/>
  <c r="A371" i="3" s="1"/>
  <c r="B371" i="3" s="1"/>
  <c r="E371" i="3" s="1"/>
  <c r="A371" i="4"/>
  <c r="A372" i="3" s="1"/>
  <c r="B372" i="3" s="1"/>
  <c r="K372" i="3" s="1"/>
  <c r="A372" i="4"/>
  <c r="A373" i="3" s="1"/>
  <c r="B373" i="3" s="1"/>
  <c r="E373" i="3" s="1"/>
  <c r="A373" i="4"/>
  <c r="A374" i="3" s="1"/>
  <c r="B374" i="3" s="1"/>
  <c r="A374" i="4"/>
  <c r="A375" i="3" s="1"/>
  <c r="B375" i="3" s="1"/>
  <c r="I375" i="3" s="1"/>
  <c r="A375" i="4"/>
  <c r="A376" i="3" s="1"/>
  <c r="B376" i="3" s="1"/>
  <c r="A376" i="4"/>
  <c r="A377" i="3" s="1"/>
  <c r="B377" i="3" s="1"/>
  <c r="I377" i="3" s="1"/>
  <c r="A377" i="4"/>
  <c r="A378" i="3" s="1"/>
  <c r="B378" i="3" s="1"/>
  <c r="F378" i="3" s="1"/>
  <c r="A378" i="4"/>
  <c r="A379" i="3" s="1"/>
  <c r="B379" i="3" s="1"/>
  <c r="D379" i="3" s="1"/>
  <c r="A379" i="4"/>
  <c r="A380" i="3" s="1"/>
  <c r="B380" i="3" s="1"/>
  <c r="J380" i="3" s="1"/>
  <c r="A380" i="4"/>
  <c r="A381" i="3" s="1"/>
  <c r="B381" i="3" s="1"/>
  <c r="E381" i="3" s="1"/>
  <c r="A381" i="4"/>
  <c r="A382" i="3" s="1"/>
  <c r="B382" i="3" s="1"/>
  <c r="A382" i="4"/>
  <c r="A383" i="3" s="1"/>
  <c r="B383" i="3" s="1"/>
  <c r="I383" i="3" s="1"/>
  <c r="A383" i="4"/>
  <c r="A384" i="3" s="1"/>
  <c r="B384" i="3" s="1"/>
  <c r="K384" i="3" s="1"/>
  <c r="A384" i="4"/>
  <c r="A385" i="3" s="1"/>
  <c r="B385" i="3" s="1"/>
  <c r="A385" i="4"/>
  <c r="A386" i="3" s="1"/>
  <c r="B386" i="3" s="1"/>
  <c r="D386" i="3" s="1"/>
  <c r="A386" i="4"/>
  <c r="A387" i="3" s="1"/>
  <c r="B387" i="3" s="1"/>
  <c r="E387" i="3" s="1"/>
  <c r="A387" i="4"/>
  <c r="A388" i="3" s="1"/>
  <c r="B388" i="3" s="1"/>
  <c r="G388" i="3" s="1"/>
  <c r="A388" i="4"/>
  <c r="A389" i="3" s="1"/>
  <c r="B389" i="3" s="1"/>
  <c r="E389" i="3" s="1"/>
  <c r="A389" i="4"/>
  <c r="A390" i="3" s="1"/>
  <c r="B390" i="3" s="1"/>
  <c r="A390" i="4"/>
  <c r="A391" i="3" s="1"/>
  <c r="B391" i="3" s="1"/>
  <c r="I391" i="3" s="1"/>
  <c r="A391" i="4"/>
  <c r="A392" i="3" s="1"/>
  <c r="B392" i="3" s="1"/>
  <c r="A392" i="4"/>
  <c r="A393" i="3" s="1"/>
  <c r="B393" i="3" s="1"/>
  <c r="A393" i="4"/>
  <c r="A394" i="3" s="1"/>
  <c r="B394" i="3" s="1"/>
  <c r="F394" i="3" s="1"/>
  <c r="A394" i="4"/>
  <c r="A395" i="3" s="1"/>
  <c r="B395" i="3" s="1"/>
  <c r="E395" i="3" s="1"/>
  <c r="A395" i="4"/>
  <c r="A396" i="3" s="1"/>
  <c r="B396" i="3" s="1"/>
  <c r="K396" i="3" s="1"/>
  <c r="A396" i="4"/>
  <c r="A397" i="3" s="1"/>
  <c r="B397" i="3" s="1"/>
  <c r="E397" i="3" s="1"/>
  <c r="A397" i="4"/>
  <c r="A398" i="3" s="1"/>
  <c r="B398" i="3" s="1"/>
  <c r="A398" i="4"/>
  <c r="A399" i="3" s="1"/>
  <c r="B399" i="3" s="1"/>
  <c r="I399" i="3" s="1"/>
  <c r="A399" i="4"/>
  <c r="A400" i="3" s="1"/>
  <c r="B400" i="3" s="1"/>
  <c r="J400" i="3" s="1"/>
  <c r="A400" i="4"/>
  <c r="A401" i="3" s="1"/>
  <c r="B401" i="3" s="1"/>
  <c r="A401" i="4"/>
  <c r="A402" i="3" s="1"/>
  <c r="B402" i="3" s="1"/>
  <c r="G402" i="3" s="1"/>
  <c r="A402" i="4"/>
  <c r="A403" i="3" s="1"/>
  <c r="B403" i="3" s="1"/>
  <c r="AB403" i="3" s="1"/>
  <c r="A403" i="4"/>
  <c r="A404" i="3" s="1"/>
  <c r="B404" i="3" s="1"/>
  <c r="G404" i="3" s="1"/>
  <c r="A404" i="4"/>
  <c r="A405" i="3" s="1"/>
  <c r="B405" i="3" s="1"/>
  <c r="E405" i="3" s="1"/>
  <c r="A405" i="4"/>
  <c r="A406" i="3" s="1"/>
  <c r="B406" i="3" s="1"/>
  <c r="K406" i="3" s="1"/>
  <c r="A406" i="4"/>
  <c r="A407" i="3" s="1"/>
  <c r="B407" i="3" s="1"/>
  <c r="I407" i="3" s="1"/>
  <c r="A407" i="4"/>
  <c r="A408" i="3" s="1"/>
  <c r="B408" i="3" s="1"/>
  <c r="A408" i="4"/>
  <c r="A409" i="3" s="1"/>
  <c r="B409" i="3" s="1"/>
  <c r="I409" i="3" s="1"/>
  <c r="A409" i="4"/>
  <c r="A410" i="3" s="1"/>
  <c r="B410" i="3" s="1"/>
  <c r="F410" i="3" s="1"/>
  <c r="A410" i="4"/>
  <c r="A411" i="3" s="1"/>
  <c r="B411" i="3" s="1"/>
  <c r="E411" i="3" s="1"/>
  <c r="A411" i="4"/>
  <c r="A412" i="3" s="1"/>
  <c r="B412" i="3" s="1"/>
  <c r="K412" i="3" s="1"/>
  <c r="A412" i="4"/>
  <c r="A413" i="3" s="1"/>
  <c r="B413" i="3" s="1"/>
  <c r="E413" i="3" s="1"/>
  <c r="A413" i="4"/>
  <c r="A414" i="3" s="1"/>
  <c r="B414" i="3" s="1"/>
  <c r="A414" i="4"/>
  <c r="A415" i="3" s="1"/>
  <c r="B415" i="3" s="1"/>
  <c r="I415" i="3" s="1"/>
  <c r="A415" i="4"/>
  <c r="A416" i="3" s="1"/>
  <c r="B416" i="3" s="1"/>
  <c r="A416" i="4"/>
  <c r="A417" i="3" s="1"/>
  <c r="B417" i="3" s="1"/>
  <c r="A417" i="4"/>
  <c r="A418" i="3" s="1"/>
  <c r="B418" i="3" s="1"/>
  <c r="G418" i="3" s="1"/>
  <c r="A418" i="4"/>
  <c r="A419" i="3" s="1"/>
  <c r="B419" i="3" s="1"/>
  <c r="D419" i="3" s="1"/>
  <c r="A419" i="4"/>
  <c r="A420" i="3" s="1"/>
  <c r="B420" i="3" s="1"/>
  <c r="J420" i="3" s="1"/>
  <c r="A420" i="4"/>
  <c r="A421" i="3" s="1"/>
  <c r="B421" i="3" s="1"/>
  <c r="E421" i="3" s="1"/>
  <c r="A421" i="4"/>
  <c r="A422" i="3" s="1"/>
  <c r="B422" i="3" s="1"/>
  <c r="A422" i="4"/>
  <c r="A423" i="3" s="1"/>
  <c r="B423" i="3" s="1"/>
  <c r="I423" i="3" s="1"/>
  <c r="A423" i="4"/>
  <c r="A424" i="3" s="1"/>
  <c r="B424" i="3" s="1"/>
  <c r="A424" i="4"/>
  <c r="A425" i="3" s="1"/>
  <c r="B425" i="3" s="1"/>
  <c r="A425" i="4"/>
  <c r="A426" i="3" s="1"/>
  <c r="B426" i="3" s="1"/>
  <c r="F426" i="3" s="1"/>
  <c r="A426" i="4"/>
  <c r="A427" i="3" s="1"/>
  <c r="B427" i="3" s="1"/>
  <c r="E427" i="3" s="1"/>
  <c r="A427" i="4"/>
  <c r="A428" i="3" s="1"/>
  <c r="B428" i="3" s="1"/>
  <c r="G428" i="3" s="1"/>
  <c r="A428" i="4"/>
  <c r="A429" i="3" s="1"/>
  <c r="B429" i="3" s="1"/>
  <c r="E429" i="3" s="1"/>
  <c r="A429" i="4"/>
  <c r="A430" i="3" s="1"/>
  <c r="B430" i="3" s="1"/>
  <c r="F430" i="3" s="1"/>
  <c r="A430" i="4"/>
  <c r="A431" i="3" s="1"/>
  <c r="B431" i="3" s="1"/>
  <c r="I431" i="3" s="1"/>
  <c r="A431" i="4"/>
  <c r="A432" i="3" s="1"/>
  <c r="B432" i="3" s="1"/>
  <c r="A432" i="4"/>
  <c r="A433" i="3" s="1"/>
  <c r="B433" i="3" s="1"/>
  <c r="I433" i="3" s="1"/>
  <c r="A433" i="4"/>
  <c r="A434" i="3" s="1"/>
  <c r="B434" i="3" s="1"/>
  <c r="G434" i="3" s="1"/>
  <c r="A434" i="4"/>
  <c r="A435" i="3" s="1"/>
  <c r="B435" i="3" s="1"/>
  <c r="D435" i="3" s="1"/>
  <c r="A435" i="4"/>
  <c r="A436" i="3" s="1"/>
  <c r="B436" i="3" s="1"/>
  <c r="K436" i="3" s="1"/>
  <c r="A436" i="4"/>
  <c r="A437" i="3" s="1"/>
  <c r="B437" i="3" s="1"/>
  <c r="E437" i="3" s="1"/>
  <c r="A437" i="4"/>
  <c r="A438" i="3" s="1"/>
  <c r="B438" i="3" s="1"/>
  <c r="A438" i="4"/>
  <c r="A439" i="3" s="1"/>
  <c r="B439" i="3" s="1"/>
  <c r="K439" i="3" s="1"/>
  <c r="A439" i="4"/>
  <c r="A440" i="3" s="1"/>
  <c r="B440" i="3" s="1"/>
  <c r="A440" i="4"/>
  <c r="A441" i="3" s="1"/>
  <c r="B441" i="3" s="1"/>
  <c r="I441" i="3" s="1"/>
  <c r="A441" i="4"/>
  <c r="A442" i="3" s="1"/>
  <c r="B442" i="3" s="1"/>
  <c r="F442" i="3" s="1"/>
  <c r="A442" i="4"/>
  <c r="A443" i="3" s="1"/>
  <c r="B443" i="3" s="1"/>
  <c r="E443" i="3" s="1"/>
  <c r="A443" i="4"/>
  <c r="A444" i="3" s="1"/>
  <c r="B444" i="3" s="1"/>
  <c r="J444" i="3" s="1"/>
  <c r="A444" i="4"/>
  <c r="A445" i="3" s="1"/>
  <c r="B445" i="3" s="1"/>
  <c r="E445" i="3" s="1"/>
  <c r="A445" i="4"/>
  <c r="A446" i="3" s="1"/>
  <c r="B446" i="3" s="1"/>
  <c r="A446" i="4"/>
  <c r="A447" i="3" s="1"/>
  <c r="B447" i="3" s="1"/>
  <c r="I447" i="3" s="1"/>
  <c r="A447" i="4"/>
  <c r="A448" i="3" s="1"/>
  <c r="B448" i="3" s="1"/>
  <c r="A448" i="4"/>
  <c r="A449" i="3" s="1"/>
  <c r="B449" i="3" s="1"/>
  <c r="A449" i="4"/>
  <c r="A450" i="3" s="1"/>
  <c r="B450" i="3" s="1"/>
  <c r="G450" i="3" s="1"/>
  <c r="A450" i="4"/>
  <c r="A451" i="3" s="1"/>
  <c r="B451" i="3" s="1"/>
  <c r="D451" i="3" s="1"/>
  <c r="A451" i="4"/>
  <c r="A452" i="3" s="1"/>
  <c r="B452" i="3" s="1"/>
  <c r="G452" i="3" s="1"/>
  <c r="A452" i="4"/>
  <c r="A453" i="3" s="1"/>
  <c r="B453" i="3" s="1"/>
  <c r="E453" i="3" s="1"/>
  <c r="A453" i="4"/>
  <c r="A454" i="3" s="1"/>
  <c r="B454" i="3" s="1"/>
  <c r="A454" i="4"/>
  <c r="A455" i="3" s="1"/>
  <c r="B455" i="3" s="1"/>
  <c r="N455" i="3" s="1"/>
  <c r="A455" i="4"/>
  <c r="A456" i="3" s="1"/>
  <c r="B456" i="3" s="1"/>
  <c r="K456" i="3" s="1"/>
  <c r="A456" i="4"/>
  <c r="A457" i="3" s="1"/>
  <c r="B457" i="3" s="1"/>
  <c r="A457" i="4"/>
  <c r="A458" i="3" s="1"/>
  <c r="B458" i="3" s="1"/>
  <c r="F458" i="3" s="1"/>
  <c r="A458" i="4"/>
  <c r="A459" i="3" s="1"/>
  <c r="B459" i="3" s="1"/>
  <c r="E459" i="3" s="1"/>
  <c r="A459" i="4"/>
  <c r="A460" i="3" s="1"/>
  <c r="B460" i="3" s="1"/>
  <c r="K460" i="3" s="1"/>
  <c r="A460" i="4"/>
  <c r="A461" i="3" s="1"/>
  <c r="B461" i="3" s="1"/>
  <c r="G461" i="3" s="1"/>
  <c r="A461" i="4"/>
  <c r="A462" i="3" s="1"/>
  <c r="B462" i="3" s="1"/>
  <c r="A462" i="4"/>
  <c r="A463" i="3" s="1"/>
  <c r="B463" i="3" s="1"/>
  <c r="I463" i="3" s="1"/>
  <c r="A463" i="4"/>
  <c r="A464" i="3" s="1"/>
  <c r="B464" i="3" s="1"/>
  <c r="A464" i="4"/>
  <c r="A465" i="3" s="1"/>
  <c r="B465" i="3" s="1"/>
  <c r="A465" i="4"/>
  <c r="A466" i="3" s="1"/>
  <c r="B466" i="3" s="1"/>
  <c r="G466" i="3" s="1"/>
  <c r="A466" i="4"/>
  <c r="A467" i="3" s="1"/>
  <c r="B467" i="3" s="1"/>
  <c r="D467" i="3" s="1"/>
  <c r="A467" i="4"/>
  <c r="A468" i="3" s="1"/>
  <c r="B468" i="3" s="1"/>
  <c r="G468" i="3" s="1"/>
  <c r="A468" i="4"/>
  <c r="A469" i="3" s="1"/>
  <c r="B469" i="3" s="1"/>
  <c r="G469" i="3" s="1"/>
  <c r="A469" i="4"/>
  <c r="A470" i="3" s="1"/>
  <c r="B470" i="3" s="1"/>
  <c r="A470" i="4"/>
  <c r="A471" i="3" s="1"/>
  <c r="B471" i="3" s="1"/>
  <c r="I471" i="3" s="1"/>
  <c r="A471" i="4"/>
  <c r="A472" i="3" s="1"/>
  <c r="B472" i="3" s="1"/>
  <c r="A472" i="4"/>
  <c r="A473" i="3" s="1"/>
  <c r="B473" i="3" s="1"/>
  <c r="I473" i="3" s="1"/>
  <c r="A473" i="4"/>
  <c r="A474" i="3" s="1"/>
  <c r="B474" i="3" s="1"/>
  <c r="F474" i="3" s="1"/>
  <c r="A474" i="4"/>
  <c r="A475" i="3" s="1"/>
  <c r="B475" i="3" s="1"/>
  <c r="E475" i="3" s="1"/>
  <c r="A475" i="4"/>
  <c r="A476" i="3" s="1"/>
  <c r="B476" i="3" s="1"/>
  <c r="K476" i="3" s="1"/>
  <c r="A476" i="4"/>
  <c r="A477" i="3" s="1"/>
  <c r="B477" i="3" s="1"/>
  <c r="G477" i="3" s="1"/>
  <c r="A477" i="4"/>
  <c r="A478" i="3" s="1"/>
  <c r="B478" i="3" s="1"/>
  <c r="A478" i="4"/>
  <c r="A479" i="3" s="1"/>
  <c r="B479" i="3" s="1"/>
  <c r="AC479" i="3" s="1"/>
  <c r="A479" i="4"/>
  <c r="A480" i="3" s="1"/>
  <c r="B480" i="3" s="1"/>
  <c r="G480" i="3" s="1"/>
  <c r="A480" i="4"/>
  <c r="A481" i="3" s="1"/>
  <c r="B481" i="3" s="1"/>
  <c r="A481" i="4"/>
  <c r="A482" i="3" s="1"/>
  <c r="B482" i="3" s="1"/>
  <c r="G482" i="3" s="1"/>
  <c r="A482" i="4"/>
  <c r="A483" i="3" s="1"/>
  <c r="B483" i="3" s="1"/>
  <c r="D483" i="3" s="1"/>
  <c r="A483" i="4"/>
  <c r="A484" i="3" s="1"/>
  <c r="B484" i="3" s="1"/>
  <c r="J484" i="3" s="1"/>
  <c r="A484" i="4"/>
  <c r="A485" i="3" s="1"/>
  <c r="B485" i="3" s="1"/>
  <c r="G485" i="3" s="1"/>
  <c r="A485" i="4"/>
  <c r="A486" i="3" s="1"/>
  <c r="B486" i="3" s="1"/>
  <c r="A486" i="4"/>
  <c r="A487" i="3" s="1"/>
  <c r="B487" i="3" s="1"/>
  <c r="I487" i="3" s="1"/>
  <c r="A487" i="4"/>
  <c r="A488" i="3" s="1"/>
  <c r="B488" i="3" s="1"/>
  <c r="A488" i="4"/>
  <c r="A489" i="3" s="1"/>
  <c r="B489" i="3" s="1"/>
  <c r="A489" i="4"/>
  <c r="A490" i="3" s="1"/>
  <c r="B490" i="3" s="1"/>
  <c r="F490" i="3" s="1"/>
  <c r="A490" i="4"/>
  <c r="A491" i="3" s="1"/>
  <c r="B491" i="3" s="1"/>
  <c r="E491" i="3" s="1"/>
  <c r="A491" i="4"/>
  <c r="A492" i="3" s="1"/>
  <c r="B492" i="3" s="1"/>
  <c r="K492" i="3" s="1"/>
  <c r="A492" i="4"/>
  <c r="A493" i="3" s="1"/>
  <c r="B493" i="3" s="1"/>
  <c r="G493" i="3" s="1"/>
  <c r="A493" i="4"/>
  <c r="A494" i="3" s="1"/>
  <c r="B494" i="3" s="1"/>
  <c r="A494" i="4"/>
  <c r="A495" i="3" s="1"/>
  <c r="B495" i="3" s="1"/>
  <c r="I495" i="3" s="1"/>
  <c r="A495" i="4"/>
  <c r="A496" i="3" s="1"/>
  <c r="B496" i="3" s="1"/>
  <c r="J496" i="3" s="1"/>
  <c r="A496" i="4"/>
  <c r="A497" i="3" s="1"/>
  <c r="B497" i="3" s="1"/>
  <c r="A497" i="4"/>
  <c r="A498" i="3" s="1"/>
  <c r="B498" i="3" s="1"/>
  <c r="G498" i="3" s="1"/>
  <c r="A498" i="4"/>
  <c r="A499" i="3" s="1"/>
  <c r="B499" i="3" s="1"/>
  <c r="D499" i="3" s="1"/>
  <c r="A499" i="4"/>
  <c r="A500" i="3" s="1"/>
  <c r="B500" i="3" s="1"/>
  <c r="A500" i="4"/>
  <c r="A501" i="3" s="1"/>
  <c r="B501" i="3" s="1"/>
  <c r="G501" i="3" s="1"/>
  <c r="A501" i="4"/>
  <c r="A502" i="3" s="1"/>
  <c r="B502" i="3" s="1"/>
  <c r="F502" i="3" s="1"/>
  <c r="A502" i="4"/>
  <c r="A503" i="3" s="1"/>
  <c r="B503" i="3" s="1"/>
  <c r="I503" i="3" s="1"/>
  <c r="A503" i="4"/>
  <c r="A504" i="3" s="1"/>
  <c r="B504" i="3" s="1"/>
  <c r="A504" i="4"/>
  <c r="A505" i="3" s="1"/>
  <c r="B505" i="3" s="1"/>
  <c r="A505" i="4"/>
  <c r="A506" i="3" s="1"/>
  <c r="B506" i="3" s="1"/>
  <c r="F506" i="3" s="1"/>
  <c r="A3" i="4"/>
  <c r="A4" i="3" s="1"/>
  <c r="A4" i="4"/>
  <c r="A5" i="3" s="1"/>
  <c r="B5" i="3" s="1"/>
  <c r="C5" i="3" s="1"/>
  <c r="A5" i="4"/>
  <c r="A6" i="3" s="1"/>
  <c r="B6" i="3" s="1"/>
  <c r="C6" i="3" s="1"/>
  <c r="A6" i="4"/>
  <c r="A7" i="3" s="1"/>
  <c r="B7" i="3" s="1"/>
  <c r="C7" i="3" s="1"/>
  <c r="A7" i="4"/>
  <c r="A8" i="3" s="1"/>
  <c r="B8" i="3" s="1"/>
  <c r="A8" i="4"/>
  <c r="A9" i="3" s="1"/>
  <c r="B9" i="3" s="1"/>
  <c r="A9" i="4"/>
  <c r="A10" i="3" s="1"/>
  <c r="B10" i="3" s="1"/>
  <c r="C10" i="3" s="1"/>
  <c r="A10" i="4"/>
  <c r="A11" i="3" s="1"/>
  <c r="B11" i="3" s="1"/>
  <c r="C11" i="3" s="1"/>
  <c r="A11" i="4"/>
  <c r="A12" i="3" s="1"/>
  <c r="B12" i="3" s="1"/>
  <c r="A12" i="4"/>
  <c r="A13" i="3" s="1"/>
  <c r="B13" i="3" s="1"/>
  <c r="A13" i="4"/>
  <c r="A14" i="3" s="1"/>
  <c r="B14" i="3" s="1"/>
  <c r="E14" i="3" s="1"/>
  <c r="A14" i="4"/>
  <c r="A15" i="3" s="1"/>
  <c r="B15" i="3" s="1"/>
  <c r="C15" i="3" s="1"/>
  <c r="A15" i="4"/>
  <c r="A16" i="3" s="1"/>
  <c r="B16" i="3" s="1"/>
  <c r="A16" i="4"/>
  <c r="A17" i="3" s="1"/>
  <c r="B17" i="3" s="1"/>
  <c r="A17" i="4"/>
  <c r="A18" i="3" s="1"/>
  <c r="B18" i="3" s="1"/>
  <c r="C18" i="3" s="1"/>
  <c r="A18" i="4"/>
  <c r="A19" i="3" s="1"/>
  <c r="B19" i="3" s="1"/>
  <c r="C19" i="3" s="1"/>
  <c r="A19" i="4"/>
  <c r="A20" i="3" s="1"/>
  <c r="B20" i="3" s="1"/>
  <c r="A20" i="4"/>
  <c r="A21" i="3" s="1"/>
  <c r="B21" i="3" s="1"/>
  <c r="C21" i="3" s="1"/>
  <c r="A21" i="4"/>
  <c r="A22" i="3" s="1"/>
  <c r="B22" i="3" s="1"/>
  <c r="C22" i="3" s="1"/>
  <c r="A22" i="4"/>
  <c r="A23" i="3" s="1"/>
  <c r="B23" i="3" s="1"/>
  <c r="C23" i="3" s="1"/>
  <c r="A23" i="4"/>
  <c r="A24" i="3" s="1"/>
  <c r="B24" i="3" s="1"/>
  <c r="A24" i="4"/>
  <c r="A25" i="3" s="1"/>
  <c r="B25" i="3" s="1"/>
  <c r="A25" i="4"/>
  <c r="A26" i="3" s="1"/>
  <c r="B26" i="3" s="1"/>
  <c r="C26" i="3" s="1"/>
  <c r="A26" i="4"/>
  <c r="A27" i="3" s="1"/>
  <c r="B27" i="3" s="1"/>
  <c r="C27" i="3" s="1"/>
  <c r="A27" i="4"/>
  <c r="A28" i="3" s="1"/>
  <c r="B28" i="3" s="1"/>
  <c r="A28" i="4"/>
  <c r="A29" i="3" s="1"/>
  <c r="B29" i="3" s="1"/>
  <c r="C29" i="3" s="1"/>
  <c r="A29" i="4"/>
  <c r="A30" i="3" s="1"/>
  <c r="B30" i="3" s="1"/>
  <c r="E30" i="3" s="1"/>
  <c r="A30" i="4"/>
  <c r="A31" i="3" s="1"/>
  <c r="B31" i="3" s="1"/>
  <c r="C31" i="3" s="1"/>
  <c r="A31" i="4"/>
  <c r="A32" i="3" s="1"/>
  <c r="B32" i="3" s="1"/>
  <c r="A32" i="4"/>
  <c r="A33" i="3" s="1"/>
  <c r="B33" i="3" s="1"/>
  <c r="A33" i="4"/>
  <c r="A34" i="3" s="1"/>
  <c r="B34" i="3" s="1"/>
  <c r="C34" i="3" s="1"/>
  <c r="A34" i="4"/>
  <c r="A35" i="3" s="1"/>
  <c r="B35" i="3" s="1"/>
  <c r="C35" i="3" s="1"/>
  <c r="A35" i="4"/>
  <c r="A36" i="3" s="1"/>
  <c r="B36" i="3" s="1"/>
  <c r="A36" i="4"/>
  <c r="A37" i="3" s="1"/>
  <c r="B37" i="3" s="1"/>
  <c r="C37" i="3" s="1"/>
  <c r="A37" i="4"/>
  <c r="A38" i="3" s="1"/>
  <c r="B38" i="3" s="1"/>
  <c r="E38" i="3" s="1"/>
  <c r="A38" i="4"/>
  <c r="A39" i="3" s="1"/>
  <c r="B39" i="3" s="1"/>
  <c r="C39" i="3" s="1"/>
  <c r="A39" i="4"/>
  <c r="A40" i="3" s="1"/>
  <c r="B40" i="3" s="1"/>
  <c r="A40" i="4"/>
  <c r="A41" i="3" s="1"/>
  <c r="B41" i="3" s="1"/>
  <c r="A41" i="4"/>
  <c r="A42" i="3" s="1"/>
  <c r="B42" i="3" s="1"/>
  <c r="C42" i="3" s="1"/>
  <c r="A42" i="4"/>
  <c r="A43" i="3" s="1"/>
  <c r="B43" i="3" s="1"/>
  <c r="J43" i="3" s="1"/>
  <c r="A43" i="4"/>
  <c r="A44" i="3" s="1"/>
  <c r="B44" i="3" s="1"/>
  <c r="I44" i="3" s="1"/>
  <c r="A44" i="4"/>
  <c r="A45" i="3" s="1"/>
  <c r="B45" i="3" s="1"/>
  <c r="C45" i="3" s="1"/>
  <c r="A45" i="4"/>
  <c r="A46" i="3" s="1"/>
  <c r="B46" i="3" s="1"/>
  <c r="A46" i="4"/>
  <c r="A47" i="3" s="1"/>
  <c r="B47" i="3" s="1"/>
  <c r="C47" i="3" s="1"/>
  <c r="A47" i="4"/>
  <c r="A48" i="3" s="1"/>
  <c r="B48" i="3" s="1"/>
  <c r="A48" i="4"/>
  <c r="A49" i="3" s="1"/>
  <c r="B49" i="3" s="1"/>
  <c r="A49" i="4"/>
  <c r="A50" i="3" s="1"/>
  <c r="B50" i="3" s="1"/>
  <c r="C50" i="3" s="1"/>
  <c r="A50" i="4"/>
  <c r="A51" i="3" s="1"/>
  <c r="B51" i="3" s="1"/>
  <c r="C51" i="3" s="1"/>
  <c r="A51" i="4"/>
  <c r="A52" i="3" s="1"/>
  <c r="B52" i="3" s="1"/>
  <c r="A52" i="4"/>
  <c r="A53" i="3" s="1"/>
  <c r="B53" i="3" s="1"/>
  <c r="C53" i="3" s="1"/>
  <c r="A53" i="4"/>
  <c r="A54" i="3" s="1"/>
  <c r="B54" i="3" s="1"/>
  <c r="A54" i="4"/>
  <c r="A55" i="3" s="1"/>
  <c r="B55" i="3" s="1"/>
  <c r="K55" i="3" s="1"/>
  <c r="A55" i="4"/>
  <c r="A56" i="3" s="1"/>
  <c r="B56" i="3" s="1"/>
  <c r="A56" i="4"/>
  <c r="A57" i="3" s="1"/>
  <c r="B57" i="3" s="1"/>
  <c r="A57" i="4"/>
  <c r="A58" i="3" s="1"/>
  <c r="B58" i="3" s="1"/>
  <c r="C58" i="3" s="1"/>
  <c r="A58" i="4"/>
  <c r="A59" i="3" s="1"/>
  <c r="B59" i="3" s="1"/>
  <c r="C59" i="3" s="1"/>
  <c r="A59" i="4"/>
  <c r="A60" i="3" s="1"/>
  <c r="B60" i="3" s="1"/>
  <c r="A60" i="4"/>
  <c r="A61" i="3" s="1"/>
  <c r="B61" i="3" s="1"/>
  <c r="C61" i="3" s="1"/>
  <c r="A61" i="4"/>
  <c r="A62" i="3" s="1"/>
  <c r="B62" i="3" s="1"/>
  <c r="C62" i="3" s="1"/>
  <c r="A62" i="4"/>
  <c r="A63" i="3" s="1"/>
  <c r="B63" i="3" s="1"/>
  <c r="K63" i="3" s="1"/>
  <c r="A63" i="4"/>
  <c r="A64" i="3" s="1"/>
  <c r="B64" i="3" s="1"/>
  <c r="C64" i="3" s="1"/>
  <c r="A64" i="4"/>
  <c r="A65" i="3" s="1"/>
  <c r="B65" i="3" s="1"/>
  <c r="A65" i="4"/>
  <c r="A66" i="3" s="1"/>
  <c r="B66" i="3" s="1"/>
  <c r="C66" i="3" s="1"/>
  <c r="A66" i="4"/>
  <c r="A67" i="3" s="1"/>
  <c r="B67" i="3" s="1"/>
  <c r="C67" i="3" s="1"/>
  <c r="A67" i="4"/>
  <c r="A68" i="3" s="1"/>
  <c r="B68" i="3" s="1"/>
  <c r="A68" i="4"/>
  <c r="A69" i="3" s="1"/>
  <c r="B69" i="3" s="1"/>
  <c r="F69" i="3" s="1"/>
  <c r="A69" i="4"/>
  <c r="A70" i="3" s="1"/>
  <c r="B70" i="3" s="1"/>
  <c r="E70" i="3" s="1"/>
  <c r="A70" i="4"/>
  <c r="A71" i="3" s="1"/>
  <c r="B71" i="3" s="1"/>
  <c r="C71" i="3" s="1"/>
  <c r="A71" i="4"/>
  <c r="A72" i="3" s="1"/>
  <c r="B72" i="3" s="1"/>
  <c r="A72" i="4"/>
  <c r="A73" i="3" s="1"/>
  <c r="B73" i="3" s="1"/>
  <c r="A73" i="4"/>
  <c r="A74" i="3" s="1"/>
  <c r="B74" i="3" s="1"/>
  <c r="C74" i="3" s="1"/>
  <c r="A74" i="4"/>
  <c r="A75" i="3" s="1"/>
  <c r="B75" i="3" s="1"/>
  <c r="C75" i="3" s="1"/>
  <c r="A75" i="4"/>
  <c r="A76" i="3" s="1"/>
  <c r="B76" i="3" s="1"/>
  <c r="A76" i="4"/>
  <c r="A77" i="3" s="1"/>
  <c r="B77" i="3" s="1"/>
  <c r="C77" i="3" s="1"/>
  <c r="A77" i="4"/>
  <c r="A78" i="3" s="1"/>
  <c r="B78" i="3" s="1"/>
  <c r="A78" i="4"/>
  <c r="A79" i="3" s="1"/>
  <c r="B79" i="3" s="1"/>
  <c r="K79" i="3" s="1"/>
  <c r="A79" i="4"/>
  <c r="A80" i="3" s="1"/>
  <c r="B80" i="3" s="1"/>
  <c r="A80" i="4"/>
  <c r="A81" i="3" s="1"/>
  <c r="B81" i="3" s="1"/>
  <c r="A81" i="4"/>
  <c r="A82" i="3" s="1"/>
  <c r="B82" i="3" s="1"/>
  <c r="C82" i="3" s="1"/>
  <c r="A82" i="4"/>
  <c r="A83" i="3" s="1"/>
  <c r="B83" i="3" s="1"/>
  <c r="J83" i="3" s="1"/>
  <c r="A83" i="4"/>
  <c r="A84" i="3" s="1"/>
  <c r="B84" i="3" s="1"/>
  <c r="A84" i="4"/>
  <c r="A85" i="3" s="1"/>
  <c r="B85" i="3" s="1"/>
  <c r="C85" i="3" s="1"/>
  <c r="A85" i="4"/>
  <c r="A86" i="3" s="1"/>
  <c r="B86" i="3" s="1"/>
  <c r="A86" i="4"/>
  <c r="A87" i="3" s="1"/>
  <c r="B87" i="3" s="1"/>
  <c r="C87" i="3" s="1"/>
  <c r="A87" i="4"/>
  <c r="A88" i="3" s="1"/>
  <c r="B88" i="3" s="1"/>
  <c r="A88" i="4"/>
  <c r="A89" i="3" s="1"/>
  <c r="B89" i="3" s="1"/>
  <c r="A89" i="4"/>
  <c r="A90" i="3" s="1"/>
  <c r="B90" i="3" s="1"/>
  <c r="C90" i="3" s="1"/>
  <c r="A90" i="4"/>
  <c r="A91" i="3" s="1"/>
  <c r="B91" i="3" s="1"/>
  <c r="C91" i="3" s="1"/>
  <c r="A91" i="4"/>
  <c r="A92" i="3" s="1"/>
  <c r="B92" i="3" s="1"/>
  <c r="A92" i="4"/>
  <c r="A93" i="3" s="1"/>
  <c r="B93" i="3" s="1"/>
  <c r="A93" i="4"/>
  <c r="A94" i="3" s="1"/>
  <c r="B94" i="3" s="1"/>
  <c r="C94" i="3" s="1"/>
  <c r="A94" i="4"/>
  <c r="A95" i="3" s="1"/>
  <c r="B95" i="3" s="1"/>
  <c r="K95" i="3" s="1"/>
  <c r="A95" i="4"/>
  <c r="A96" i="3" s="1"/>
  <c r="B96" i="3" s="1"/>
  <c r="A96" i="4"/>
  <c r="A97" i="3" s="1"/>
  <c r="B97" i="3" s="1"/>
  <c r="G97" i="3" s="1"/>
  <c r="A97" i="4"/>
  <c r="A98" i="3" s="1"/>
  <c r="B98" i="3" s="1"/>
  <c r="C98" i="3" s="1"/>
  <c r="A98" i="4"/>
  <c r="A99" i="3" s="1"/>
  <c r="B99" i="3" s="1"/>
  <c r="C99" i="3" s="1"/>
  <c r="A99" i="4"/>
  <c r="A100" i="3" s="1"/>
  <c r="B100" i="3" s="1"/>
  <c r="A100" i="4"/>
  <c r="A101" i="3" s="1"/>
  <c r="B101" i="3" s="1"/>
  <c r="C101" i="3" s="1"/>
  <c r="A101" i="4"/>
  <c r="A102" i="3" s="1"/>
  <c r="B102" i="3" s="1"/>
  <c r="C102" i="3" s="1"/>
  <c r="A102" i="4"/>
  <c r="A103" i="3" s="1"/>
  <c r="B103" i="3" s="1"/>
  <c r="C103" i="3" s="1"/>
  <c r="A103" i="4"/>
  <c r="A104" i="3" s="1"/>
  <c r="B104" i="3" s="1"/>
  <c r="A104" i="4"/>
  <c r="A105" i="3" s="1"/>
  <c r="B105" i="3" s="1"/>
  <c r="A105" i="4"/>
  <c r="A106" i="3" s="1"/>
  <c r="B106" i="3" s="1"/>
  <c r="D106" i="3" s="1"/>
  <c r="A106" i="4"/>
  <c r="A107" i="3" s="1"/>
  <c r="B107" i="3" s="1"/>
  <c r="C107" i="3" s="1"/>
  <c r="A107" i="4"/>
  <c r="A108" i="3" s="1"/>
  <c r="B108" i="3" s="1"/>
  <c r="I108" i="3" s="1"/>
  <c r="A108" i="4"/>
  <c r="A109" i="3" s="1"/>
  <c r="B109" i="3" s="1"/>
  <c r="C109" i="3" s="1"/>
  <c r="A109" i="4"/>
  <c r="A110" i="3" s="1"/>
  <c r="B110" i="3" s="1"/>
  <c r="C110" i="3" s="1"/>
  <c r="A110" i="4"/>
  <c r="A111" i="3" s="1"/>
  <c r="B111" i="3" s="1"/>
  <c r="J111" i="3" s="1"/>
  <c r="A111" i="4"/>
  <c r="A112" i="3" s="1"/>
  <c r="B112" i="3" s="1"/>
  <c r="A112" i="4"/>
  <c r="A113" i="3" s="1"/>
  <c r="B113" i="3" s="1"/>
  <c r="A113" i="4"/>
  <c r="A114" i="3" s="1"/>
  <c r="B114" i="3" s="1"/>
  <c r="E114" i="3" s="1"/>
  <c r="A114" i="4"/>
  <c r="A115" i="3" s="1"/>
  <c r="B115" i="3" s="1"/>
  <c r="C115" i="3" s="1"/>
  <c r="A115" i="4"/>
  <c r="A116" i="3" s="1"/>
  <c r="B116" i="3" s="1"/>
  <c r="A116" i="4"/>
  <c r="A117" i="3" s="1"/>
  <c r="B117" i="3" s="1"/>
  <c r="C117" i="3" s="1"/>
  <c r="A117" i="4"/>
  <c r="A118" i="3" s="1"/>
  <c r="B118" i="3" s="1"/>
  <c r="A118" i="4"/>
  <c r="A119" i="3" s="1"/>
  <c r="B119" i="3" s="1"/>
  <c r="J119" i="3" s="1"/>
  <c r="A119" i="4"/>
  <c r="A120" i="3" s="1"/>
  <c r="B120" i="3" s="1"/>
  <c r="A120" i="4"/>
  <c r="A121" i="3" s="1"/>
  <c r="B121" i="3" s="1"/>
  <c r="A121" i="4"/>
  <c r="A122" i="3" s="1"/>
  <c r="B122" i="3" s="1"/>
  <c r="K122" i="3" s="1"/>
  <c r="A122" i="4"/>
  <c r="A123" i="3" s="1"/>
  <c r="B123" i="3" s="1"/>
  <c r="J123" i="3" s="1"/>
  <c r="A123" i="4"/>
  <c r="A124" i="3" s="1"/>
  <c r="B124" i="3" s="1"/>
  <c r="A124" i="4"/>
  <c r="A125" i="3" s="1"/>
  <c r="B125" i="3" s="1"/>
  <c r="C125" i="3" s="1"/>
  <c r="A125" i="4"/>
  <c r="A126" i="3" s="1"/>
  <c r="B126" i="3" s="1"/>
  <c r="A126" i="4"/>
  <c r="A127" i="3" s="1"/>
  <c r="B127" i="3" s="1"/>
  <c r="C127" i="3" s="1"/>
  <c r="A127" i="4"/>
  <c r="A128" i="3" s="1"/>
  <c r="B128" i="3" s="1"/>
  <c r="A128" i="4"/>
  <c r="A129" i="3" s="1"/>
  <c r="B129" i="3" s="1"/>
  <c r="F129" i="3" s="1"/>
  <c r="A129" i="4"/>
  <c r="A130" i="3" s="1"/>
  <c r="B130" i="3" s="1"/>
  <c r="C130" i="3" s="1"/>
  <c r="A130" i="4"/>
  <c r="A131" i="3" s="1"/>
  <c r="B131" i="3" s="1"/>
  <c r="C131" i="3" s="1"/>
  <c r="A131" i="4"/>
  <c r="A132" i="3" s="1"/>
  <c r="B132" i="3" s="1"/>
  <c r="A132" i="4"/>
  <c r="A133" i="3" s="1"/>
  <c r="B133" i="3" s="1"/>
  <c r="C133" i="3" s="1"/>
  <c r="A133" i="4"/>
  <c r="A134" i="3" s="1"/>
  <c r="B134" i="3" s="1"/>
  <c r="D134" i="3" s="1"/>
  <c r="A134" i="4"/>
  <c r="A135" i="3" s="1"/>
  <c r="B135" i="3" s="1"/>
  <c r="C135" i="3" s="1"/>
  <c r="A135" i="4"/>
  <c r="A136" i="3" s="1"/>
  <c r="B136" i="3" s="1"/>
  <c r="A136" i="4"/>
  <c r="A137" i="3" s="1"/>
  <c r="B137" i="3" s="1"/>
  <c r="E137" i="3" s="1"/>
  <c r="A137" i="4"/>
  <c r="A138" i="3" s="1"/>
  <c r="B138" i="3" s="1"/>
  <c r="L138" i="3" s="1"/>
  <c r="A138" i="4"/>
  <c r="A139" i="3" s="1"/>
  <c r="B139" i="3" s="1"/>
  <c r="C139" i="3" s="1"/>
  <c r="A139" i="4"/>
  <c r="A140" i="3" s="1"/>
  <c r="B140" i="3" s="1"/>
  <c r="A140" i="4"/>
  <c r="A141" i="3" s="1"/>
  <c r="B141" i="3" s="1"/>
  <c r="A141" i="4"/>
  <c r="A142" i="3" s="1"/>
  <c r="B142" i="3" s="1"/>
  <c r="A142" i="4"/>
  <c r="A143" i="3" s="1"/>
  <c r="B143" i="3" s="1"/>
  <c r="I143" i="3" s="1"/>
  <c r="A143" i="4"/>
  <c r="A144" i="3" s="1"/>
  <c r="B144" i="3" s="1"/>
  <c r="A144" i="4"/>
  <c r="A145" i="3" s="1"/>
  <c r="B145" i="3" s="1"/>
  <c r="G145" i="3" s="1"/>
  <c r="A145" i="4"/>
  <c r="A146" i="3" s="1"/>
  <c r="B146" i="3" s="1"/>
  <c r="C146" i="3" s="1"/>
  <c r="A146" i="4"/>
  <c r="A147" i="3" s="1"/>
  <c r="B147" i="3" s="1"/>
  <c r="C147" i="3" s="1"/>
  <c r="A147" i="4"/>
  <c r="A148" i="3" s="1"/>
  <c r="B148" i="3" s="1"/>
  <c r="G148" i="3" s="1"/>
  <c r="A148" i="4"/>
  <c r="A149" i="3" s="1"/>
  <c r="B149" i="3" s="1"/>
  <c r="C149" i="3" s="1"/>
  <c r="A149" i="4"/>
  <c r="A150" i="3" s="1"/>
  <c r="B150" i="3" s="1"/>
  <c r="A150" i="4"/>
  <c r="A151" i="3" s="1"/>
  <c r="B151" i="3" s="1"/>
  <c r="J151" i="3" s="1"/>
  <c r="A151" i="4"/>
  <c r="A152" i="3" s="1"/>
  <c r="B152" i="3" s="1"/>
  <c r="A152" i="4"/>
  <c r="A153" i="3" s="1"/>
  <c r="B153" i="3" s="1"/>
  <c r="A153" i="4"/>
  <c r="A154" i="3" s="1"/>
  <c r="B154" i="3" s="1"/>
  <c r="D154" i="3" s="1"/>
  <c r="A154" i="4"/>
  <c r="A155" i="3" s="1"/>
  <c r="B155" i="3" s="1"/>
  <c r="K155" i="3" s="1"/>
  <c r="A155" i="4"/>
  <c r="A156" i="3" s="1"/>
  <c r="B156" i="3" s="1"/>
  <c r="A156" i="4"/>
  <c r="A157" i="3" s="1"/>
  <c r="B157" i="3" s="1"/>
  <c r="C157" i="3" s="1"/>
  <c r="A157" i="4"/>
  <c r="A158" i="3" s="1"/>
  <c r="B158" i="3" s="1"/>
  <c r="D158" i="3" s="1"/>
  <c r="A158" i="4"/>
  <c r="A159" i="3" s="1"/>
  <c r="B159" i="3" s="1"/>
  <c r="C159" i="3" s="1"/>
  <c r="A159" i="4"/>
  <c r="A160" i="3" s="1"/>
  <c r="B160" i="3" s="1"/>
  <c r="A160" i="4"/>
  <c r="A161" i="3" s="1"/>
  <c r="B161" i="3" s="1"/>
  <c r="E161" i="3" s="1"/>
  <c r="A161" i="4"/>
  <c r="A162" i="3" s="1"/>
  <c r="B162" i="3" s="1"/>
  <c r="M162" i="3" s="1"/>
  <c r="A162" i="4"/>
  <c r="A163" i="3" s="1"/>
  <c r="B163" i="3" s="1"/>
  <c r="C163" i="3" s="1"/>
  <c r="A163" i="4"/>
  <c r="A164" i="3" s="1"/>
  <c r="B164" i="3" s="1"/>
  <c r="I164" i="3" s="1"/>
  <c r="A164" i="4"/>
  <c r="A165" i="3" s="1"/>
  <c r="B165" i="3" s="1"/>
  <c r="C165" i="3" s="1"/>
  <c r="A165" i="4"/>
  <c r="A166" i="3" s="1"/>
  <c r="B166" i="3" s="1"/>
  <c r="C166" i="3" s="1"/>
  <c r="A166" i="4"/>
  <c r="A167" i="3" s="1"/>
  <c r="B167" i="3" s="1"/>
  <c r="C167" i="3" s="1"/>
  <c r="A167" i="4"/>
  <c r="A168" i="3" s="1"/>
  <c r="B168" i="3" s="1"/>
  <c r="A168" i="4"/>
  <c r="A169" i="3" s="1"/>
  <c r="B169" i="3" s="1"/>
  <c r="A169" i="4"/>
  <c r="A170" i="3" s="1"/>
  <c r="B170" i="3" s="1"/>
  <c r="M170" i="3" s="1"/>
  <c r="A170" i="4"/>
  <c r="A171" i="3" s="1"/>
  <c r="B171" i="3" s="1"/>
  <c r="C171" i="3" s="1"/>
  <c r="A171" i="4"/>
  <c r="A172" i="3" s="1"/>
  <c r="B172" i="3" s="1"/>
  <c r="A172" i="4"/>
  <c r="A173" i="3" s="1"/>
  <c r="B173" i="3" s="1"/>
  <c r="A173" i="4"/>
  <c r="A174" i="3" s="1"/>
  <c r="B174" i="3" s="1"/>
  <c r="C174" i="3" s="1"/>
  <c r="A174" i="4"/>
  <c r="A175" i="3" s="1"/>
  <c r="B175" i="3" s="1"/>
  <c r="I175" i="3" s="1"/>
  <c r="A175" i="4"/>
  <c r="A176" i="3" s="1"/>
  <c r="B176" i="3" s="1"/>
  <c r="A176" i="4"/>
  <c r="A177" i="3" s="1"/>
  <c r="B177" i="3" s="1"/>
  <c r="A177" i="4"/>
  <c r="A178" i="3" s="1"/>
  <c r="B178" i="3" s="1"/>
  <c r="D178" i="3" s="1"/>
  <c r="A178" i="4"/>
  <c r="A179" i="3" s="1"/>
  <c r="B179" i="3" s="1"/>
  <c r="A179" i="4"/>
  <c r="A180" i="3" s="1"/>
  <c r="B180" i="3" s="1"/>
  <c r="A180" i="4"/>
  <c r="A181" i="3" s="1"/>
  <c r="B181" i="3" s="1"/>
  <c r="G181" i="3" s="1"/>
  <c r="A181" i="4"/>
  <c r="A182" i="3" s="1"/>
  <c r="B182" i="3" s="1"/>
  <c r="E182" i="3" s="1"/>
  <c r="A182" i="4"/>
  <c r="A183" i="3" s="1"/>
  <c r="B183" i="3" s="1"/>
  <c r="J183" i="3" s="1"/>
  <c r="A183" i="4"/>
  <c r="A184" i="3" s="1"/>
  <c r="B184" i="3" s="1"/>
  <c r="C184" i="3" s="1"/>
  <c r="A184" i="4"/>
  <c r="A185" i="3" s="1"/>
  <c r="B185" i="3" s="1"/>
  <c r="A185" i="4"/>
  <c r="A186" i="3" s="1"/>
  <c r="B186" i="3" s="1"/>
  <c r="D186" i="3" s="1"/>
  <c r="A186" i="4"/>
  <c r="A187" i="3" s="1"/>
  <c r="B187" i="3" s="1"/>
  <c r="K187" i="3" s="1"/>
  <c r="A187" i="4"/>
  <c r="A188" i="3" s="1"/>
  <c r="B188" i="3" s="1"/>
  <c r="C188" i="3" s="1"/>
  <c r="A188" i="4"/>
  <c r="A189" i="3" s="1"/>
  <c r="B189" i="3" s="1"/>
  <c r="C189" i="3" s="1"/>
  <c r="A189" i="4"/>
  <c r="A190" i="3" s="1"/>
  <c r="B190" i="3" s="1"/>
  <c r="C190" i="3" s="1"/>
  <c r="A190" i="4"/>
  <c r="A191" i="3" s="1"/>
  <c r="B191" i="3" s="1"/>
  <c r="C191" i="3" s="1"/>
  <c r="A191" i="4"/>
  <c r="A192" i="3" s="1"/>
  <c r="B192" i="3" s="1"/>
  <c r="A192" i="4"/>
  <c r="A193" i="3" s="1"/>
  <c r="B193" i="3" s="1"/>
  <c r="E193" i="3" s="1"/>
  <c r="A193" i="4"/>
  <c r="A194" i="3" s="1"/>
  <c r="B194" i="3" s="1"/>
  <c r="E194" i="3" s="1"/>
  <c r="A194" i="4"/>
  <c r="A195" i="3" s="1"/>
  <c r="B195" i="3" s="1"/>
  <c r="A195" i="4"/>
  <c r="A196" i="3" s="1"/>
  <c r="B196" i="3" s="1"/>
  <c r="A196" i="4"/>
  <c r="A197" i="3" s="1"/>
  <c r="B197" i="3" s="1"/>
  <c r="C197" i="3" s="1"/>
  <c r="A197" i="4"/>
  <c r="A198" i="3" s="1"/>
  <c r="B198" i="3" s="1"/>
  <c r="K198" i="3" s="1"/>
  <c r="A198" i="4"/>
  <c r="A199" i="3" s="1"/>
  <c r="B199" i="3" s="1"/>
  <c r="N199" i="3" s="1"/>
  <c r="A199" i="4"/>
  <c r="A200" i="3" s="1"/>
  <c r="B200" i="3" s="1"/>
  <c r="A200" i="4"/>
  <c r="A201" i="3" s="1"/>
  <c r="B201" i="3" s="1"/>
  <c r="A201" i="4"/>
  <c r="A202" i="3" s="1"/>
  <c r="B202" i="3" s="1"/>
  <c r="M202" i="3" s="1"/>
  <c r="A202" i="4"/>
  <c r="A203" i="3" s="1"/>
  <c r="B203" i="3" s="1"/>
  <c r="A203" i="4"/>
  <c r="A204" i="3" s="1"/>
  <c r="B204" i="3" s="1"/>
  <c r="A204" i="4"/>
  <c r="A205" i="3" s="1"/>
  <c r="B205" i="3" s="1"/>
  <c r="E205" i="3" s="1"/>
  <c r="A205" i="4"/>
  <c r="A206" i="3" s="1"/>
  <c r="B206" i="3" s="1"/>
  <c r="M206" i="3" s="1"/>
  <c r="A206" i="4"/>
  <c r="A207" i="3" s="1"/>
  <c r="B207" i="3" s="1"/>
  <c r="K207" i="3" s="1"/>
  <c r="A207" i="4"/>
  <c r="A208" i="3" s="1"/>
  <c r="B208" i="3" s="1"/>
  <c r="C208" i="3" s="1"/>
  <c r="A208" i="4"/>
  <c r="A209" i="3" s="1"/>
  <c r="B209" i="3" s="1"/>
  <c r="A209" i="4"/>
  <c r="A210" i="3" s="1"/>
  <c r="B210" i="3" s="1"/>
  <c r="A210" i="4"/>
  <c r="A211" i="3" s="1"/>
  <c r="B211" i="3" s="1"/>
  <c r="I211" i="3" s="1"/>
  <c r="A211" i="4"/>
  <c r="A212" i="3" s="1"/>
  <c r="B212" i="3" s="1"/>
  <c r="C212" i="3" s="1"/>
  <c r="A212" i="4"/>
  <c r="A213" i="3" s="1"/>
  <c r="B213" i="3" s="1"/>
  <c r="M213" i="3" s="1"/>
  <c r="A213" i="4"/>
  <c r="A214" i="3" s="1"/>
  <c r="B214" i="3" s="1"/>
  <c r="A214" i="4"/>
  <c r="A215" i="3" s="1"/>
  <c r="B215" i="3" s="1"/>
  <c r="J215" i="3" s="1"/>
  <c r="A215" i="4"/>
  <c r="A216" i="3" s="1"/>
  <c r="B216" i="3" s="1"/>
  <c r="A216" i="4"/>
  <c r="A217" i="3" s="1"/>
  <c r="B217" i="3" s="1"/>
  <c r="M217" i="3" s="1"/>
  <c r="A217" i="4"/>
  <c r="A218" i="3" s="1"/>
  <c r="B218" i="3" s="1"/>
  <c r="D218" i="3" s="1"/>
  <c r="A218" i="4"/>
  <c r="A219" i="3" s="1"/>
  <c r="B219" i="3" s="1"/>
  <c r="A219" i="4"/>
  <c r="A220" i="3" s="1"/>
  <c r="B220" i="3" s="1"/>
  <c r="A220" i="4"/>
  <c r="A221" i="3" s="1"/>
  <c r="B221" i="3" s="1"/>
  <c r="C221" i="3" s="1"/>
  <c r="A221" i="4"/>
  <c r="A222" i="3" s="1"/>
  <c r="B222" i="3" s="1"/>
  <c r="L222" i="3" s="1"/>
  <c r="A222" i="4"/>
  <c r="A223" i="3" s="1"/>
  <c r="B223" i="3" s="1"/>
  <c r="C223" i="3" s="1"/>
  <c r="A223" i="4"/>
  <c r="A224" i="3" s="1"/>
  <c r="B224" i="3" s="1"/>
  <c r="A224" i="4"/>
  <c r="A225" i="3" s="1"/>
  <c r="B225" i="3" s="1"/>
  <c r="A225" i="4"/>
  <c r="A226" i="3" s="1"/>
  <c r="B226" i="3" s="1"/>
  <c r="E226" i="3" s="1"/>
  <c r="A226" i="4"/>
  <c r="A227" i="3" s="1"/>
  <c r="B227" i="3" s="1"/>
  <c r="A227" i="4"/>
  <c r="A228" i="3" s="1"/>
  <c r="B228" i="3" s="1"/>
  <c r="A228" i="4"/>
  <c r="A229" i="3" s="1"/>
  <c r="B229" i="3" s="1"/>
  <c r="C229" i="3" s="1"/>
  <c r="A229" i="4"/>
  <c r="A230" i="3" s="1"/>
  <c r="B230" i="3" s="1"/>
  <c r="A230" i="4"/>
  <c r="A231" i="3" s="1"/>
  <c r="B231" i="3" s="1"/>
  <c r="C231" i="3" s="1"/>
  <c r="A231" i="4"/>
  <c r="A232" i="3" s="1"/>
  <c r="B232" i="3" s="1"/>
  <c r="C232" i="3" s="1"/>
  <c r="A232" i="4"/>
  <c r="A233" i="3" s="1"/>
  <c r="B233" i="3" s="1"/>
  <c r="E233" i="3" s="1"/>
  <c r="A233" i="4"/>
  <c r="A234" i="3" s="1"/>
  <c r="B234" i="3" s="1"/>
  <c r="L234" i="3" s="1"/>
  <c r="A234" i="4"/>
  <c r="A235" i="3" s="1"/>
  <c r="B235" i="3" s="1"/>
  <c r="A235" i="4"/>
  <c r="A236" i="3" s="1"/>
  <c r="B236" i="3" s="1"/>
  <c r="C236" i="3" s="1"/>
  <c r="A236" i="4"/>
  <c r="A237" i="3" s="1"/>
  <c r="B237" i="3" s="1"/>
  <c r="E237" i="3" s="1"/>
  <c r="A237" i="4"/>
  <c r="A238" i="3" s="1"/>
  <c r="B238" i="3" s="1"/>
  <c r="A238" i="4"/>
  <c r="A239" i="3" s="1"/>
  <c r="B239" i="3" s="1"/>
  <c r="C239" i="3" s="1"/>
  <c r="A239" i="4"/>
  <c r="A240" i="3" s="1"/>
  <c r="B240" i="3" s="1"/>
  <c r="C240" i="3" s="1"/>
  <c r="A240" i="4"/>
  <c r="A241" i="3" s="1"/>
  <c r="B241" i="3" s="1"/>
  <c r="F241" i="3" s="1"/>
  <c r="A241" i="4"/>
  <c r="A242" i="3" s="1"/>
  <c r="B242" i="3" s="1"/>
  <c r="A242" i="4"/>
  <c r="A243" i="3" s="1"/>
  <c r="B243" i="3" s="1"/>
  <c r="A243" i="4"/>
  <c r="A244" i="3" s="1"/>
  <c r="B244" i="3" s="1"/>
  <c r="A244" i="4"/>
  <c r="A245" i="3" s="1"/>
  <c r="B245" i="3" s="1"/>
  <c r="C245" i="3" s="1"/>
  <c r="A245" i="4"/>
  <c r="A246" i="3" s="1"/>
  <c r="B246" i="3" s="1"/>
  <c r="C246" i="3" s="1"/>
  <c r="A246" i="4"/>
  <c r="A247" i="3" s="1"/>
  <c r="B247" i="3" s="1"/>
  <c r="K247" i="3" s="1"/>
  <c r="A247" i="4"/>
  <c r="A248" i="3" s="1"/>
  <c r="B248" i="3" s="1"/>
  <c r="A248" i="4"/>
  <c r="A249" i="3" s="1"/>
  <c r="B249" i="3" s="1"/>
  <c r="A249" i="4"/>
  <c r="A250" i="3" s="1"/>
  <c r="B250" i="3" s="1"/>
  <c r="K250" i="3" s="1"/>
  <c r="B1" i="4" a="1"/>
  <c r="B1" i="4" s="1"/>
  <c r="C1" i="3" s="1"/>
  <c r="B1" i="8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3" i="2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2" i="5"/>
  <c r="B1" i="5"/>
  <c r="B4" i="2"/>
  <c r="B5" i="2"/>
  <c r="B6" i="2"/>
  <c r="B7" i="2"/>
  <c r="B8" i="2"/>
  <c r="B9" i="2"/>
  <c r="B10" i="2"/>
  <c r="B11" i="2"/>
  <c r="B12" i="2"/>
  <c r="B13" i="2"/>
  <c r="B3" i="2"/>
  <c r="B1" i="1" s="1" a="1"/>
  <c r="B1" i="1" s="1"/>
  <c r="D2" i="3"/>
  <c r="L2" i="3"/>
  <c r="T2" i="3"/>
  <c r="AB2" i="3"/>
  <c r="AJ2" i="3"/>
  <c r="Y2" i="3"/>
  <c r="R2" i="3"/>
  <c r="E2" i="3"/>
  <c r="M2" i="3"/>
  <c r="U2" i="3"/>
  <c r="AC2" i="3"/>
  <c r="Q2" i="3"/>
  <c r="J2" i="3"/>
  <c r="F2" i="3"/>
  <c r="N2" i="3"/>
  <c r="V2" i="3"/>
  <c r="AD2" i="3"/>
  <c r="G2" i="3"/>
  <c r="O2" i="3"/>
  <c r="W2" i="3"/>
  <c r="AE2" i="3"/>
  <c r="H2" i="3"/>
  <c r="P2" i="3"/>
  <c r="X2" i="3"/>
  <c r="AF2" i="3"/>
  <c r="I2" i="3"/>
  <c r="AH2" i="3"/>
  <c r="K2" i="3"/>
  <c r="S2" i="3"/>
  <c r="AA2" i="3"/>
  <c r="AI2" i="3"/>
  <c r="AG2" i="3"/>
  <c r="Z2" i="3"/>
  <c r="G2" i="6"/>
  <c r="D2" i="1"/>
  <c r="A2" i="1"/>
  <c r="L2" i="6"/>
  <c r="E2" i="1"/>
  <c r="K2" i="1"/>
  <c r="R2" i="6"/>
  <c r="T2" i="6"/>
  <c r="A2" i="5"/>
  <c r="J2" i="1"/>
  <c r="I2" i="6"/>
  <c r="A2" i="6"/>
  <c r="H2" i="1"/>
  <c r="U2" i="6"/>
  <c r="I2" i="1"/>
  <c r="C2" i="1"/>
  <c r="F2" i="1"/>
  <c r="S2" i="6"/>
  <c r="K2" i="6"/>
  <c r="P2" i="6"/>
  <c r="F2" i="6"/>
  <c r="L2" i="1"/>
  <c r="W2" i="6"/>
  <c r="D2" i="6"/>
  <c r="H2" i="6"/>
  <c r="O2" i="6"/>
  <c r="M2" i="6"/>
  <c r="C2" i="6"/>
  <c r="V2" i="6"/>
  <c r="N2" i="6"/>
  <c r="X2" i="6"/>
  <c r="G2" i="1"/>
  <c r="J2" i="6"/>
  <c r="Q2" i="6"/>
  <c r="E2" i="6"/>
  <c r="C2" i="3"/>
  <c r="B2" i="8"/>
  <c r="C2" i="8"/>
  <c r="K2" i="8"/>
  <c r="Z3" i="3" l="1"/>
  <c r="AG3" i="3"/>
  <c r="AI3" i="3"/>
  <c r="AA3" i="3"/>
  <c r="S3" i="3"/>
  <c r="K3" i="3"/>
  <c r="AH3" i="3"/>
  <c r="I3" i="3"/>
  <c r="AF3" i="3"/>
  <c r="X3" i="3"/>
  <c r="P3" i="3"/>
  <c r="H3" i="3"/>
  <c r="AE3" i="3"/>
  <c r="W3" i="3"/>
  <c r="O3" i="3"/>
  <c r="G3" i="3"/>
  <c r="AD3" i="3"/>
  <c r="V3" i="3"/>
  <c r="N3" i="3"/>
  <c r="F3" i="3"/>
  <c r="J3" i="3"/>
  <c r="Q3" i="3"/>
  <c r="AC3" i="3"/>
  <c r="U3" i="3"/>
  <c r="M3" i="3"/>
  <c r="E3" i="3"/>
  <c r="R3" i="3"/>
  <c r="Y3" i="3"/>
  <c r="AJ3" i="3"/>
  <c r="AB3" i="3"/>
  <c r="T3" i="3"/>
  <c r="L3" i="3"/>
  <c r="D3" i="3"/>
  <c r="H449" i="3"/>
  <c r="H329" i="3"/>
  <c r="H305" i="3"/>
  <c r="H358" i="3"/>
  <c r="H357" i="3"/>
  <c r="H316" i="3"/>
  <c r="H228" i="3"/>
  <c r="K1" i="3"/>
  <c r="J1" i="8" s="1"/>
  <c r="F485" i="3"/>
  <c r="J1" i="3"/>
  <c r="I1" i="8" s="1"/>
  <c r="F445" i="3"/>
  <c r="I1" i="3"/>
  <c r="H1" i="8" s="1"/>
  <c r="B4" i="3"/>
  <c r="H1" i="3"/>
  <c r="G1" i="8" s="1"/>
  <c r="G1" i="3"/>
  <c r="F1" i="8" s="1"/>
  <c r="F1" i="3"/>
  <c r="E1" i="8" s="1"/>
  <c r="M1" i="3"/>
  <c r="L1" i="8" s="1"/>
  <c r="E1" i="3"/>
  <c r="D1" i="8" s="1"/>
  <c r="J389" i="3"/>
  <c r="C70" i="3"/>
  <c r="L474" i="3"/>
  <c r="F441" i="3"/>
  <c r="D378" i="3"/>
  <c r="K183" i="3"/>
  <c r="F473" i="3"/>
  <c r="I434" i="3"/>
  <c r="H370" i="3"/>
  <c r="K154" i="3"/>
  <c r="C30" i="3"/>
  <c r="M469" i="3"/>
  <c r="J429" i="3"/>
  <c r="J365" i="3"/>
  <c r="M114" i="3"/>
  <c r="I466" i="3"/>
  <c r="F421" i="3"/>
  <c r="G354" i="3"/>
  <c r="F501" i="3"/>
  <c r="J461" i="3"/>
  <c r="G415" i="3"/>
  <c r="J493" i="3"/>
  <c r="G455" i="3"/>
  <c r="D410" i="3"/>
  <c r="I335" i="3"/>
  <c r="C106" i="3"/>
  <c r="D490" i="3"/>
  <c r="H450" i="3"/>
  <c r="L394" i="3"/>
  <c r="M245" i="3"/>
  <c r="E505" i="3"/>
  <c r="T505" i="3"/>
  <c r="K505" i="3"/>
  <c r="F505" i="3"/>
  <c r="J505" i="3"/>
  <c r="H497" i="3"/>
  <c r="K497" i="3"/>
  <c r="I425" i="3"/>
  <c r="K425" i="3"/>
  <c r="H401" i="3"/>
  <c r="K401" i="3"/>
  <c r="J361" i="3"/>
  <c r="L361" i="3"/>
  <c r="G361" i="3"/>
  <c r="H361" i="3"/>
  <c r="E337" i="3"/>
  <c r="H337" i="3"/>
  <c r="M337" i="3"/>
  <c r="H321" i="3"/>
  <c r="E321" i="3"/>
  <c r="F289" i="3"/>
  <c r="H289" i="3"/>
  <c r="E265" i="3"/>
  <c r="G265" i="3"/>
  <c r="G169" i="3"/>
  <c r="E169" i="3"/>
  <c r="G488" i="3"/>
  <c r="C488" i="3"/>
  <c r="E488" i="3"/>
  <c r="M488" i="3"/>
  <c r="K472" i="3"/>
  <c r="D472" i="3"/>
  <c r="E472" i="3"/>
  <c r="H472" i="3"/>
  <c r="L472" i="3"/>
  <c r="M472" i="3"/>
  <c r="C472" i="3"/>
  <c r="G464" i="3"/>
  <c r="E464" i="3"/>
  <c r="M464" i="3"/>
  <c r="C464" i="3"/>
  <c r="G440" i="3"/>
  <c r="C440" i="3"/>
  <c r="E440" i="3"/>
  <c r="M440" i="3"/>
  <c r="K424" i="3"/>
  <c r="D424" i="3"/>
  <c r="C424" i="3"/>
  <c r="E424" i="3"/>
  <c r="H424" i="3"/>
  <c r="M424" i="3"/>
  <c r="L424" i="3"/>
  <c r="G416" i="3"/>
  <c r="E416" i="3"/>
  <c r="M416" i="3"/>
  <c r="C416" i="3"/>
  <c r="G392" i="3"/>
  <c r="C392" i="3"/>
  <c r="E392" i="3"/>
  <c r="M392" i="3"/>
  <c r="K376" i="3"/>
  <c r="E376" i="3"/>
  <c r="H376" i="3"/>
  <c r="L376" i="3"/>
  <c r="M376" i="3"/>
  <c r="C376" i="3"/>
  <c r="D376" i="3"/>
  <c r="J352" i="3"/>
  <c r="N352" i="3"/>
  <c r="F352" i="3"/>
  <c r="K352" i="3"/>
  <c r="L352" i="3"/>
  <c r="C352" i="3"/>
  <c r="I328" i="3"/>
  <c r="C328" i="3"/>
  <c r="G304" i="3"/>
  <c r="C304" i="3"/>
  <c r="I280" i="3"/>
  <c r="C280" i="3"/>
  <c r="N256" i="3"/>
  <c r="C256" i="3"/>
  <c r="H216" i="3"/>
  <c r="C216" i="3"/>
  <c r="K366" i="3"/>
  <c r="I366" i="3"/>
  <c r="D342" i="3"/>
  <c r="M342" i="3"/>
  <c r="C86" i="3"/>
  <c r="M86" i="3"/>
  <c r="G478" i="3"/>
  <c r="I478" i="3"/>
  <c r="F454" i="3"/>
  <c r="I454" i="3"/>
  <c r="G382" i="3"/>
  <c r="I382" i="3"/>
  <c r="C302" i="3"/>
  <c r="F302" i="3"/>
  <c r="C294" i="3"/>
  <c r="K294" i="3"/>
  <c r="H400" i="3"/>
  <c r="E278" i="3"/>
  <c r="C162" i="3"/>
  <c r="C143" i="3"/>
  <c r="C123" i="3"/>
  <c r="E501" i="3"/>
  <c r="L496" i="3"/>
  <c r="I493" i="3"/>
  <c r="E485" i="3"/>
  <c r="M477" i="3"/>
  <c r="I474" i="3"/>
  <c r="E473" i="3"/>
  <c r="K469" i="3"/>
  <c r="H466" i="3"/>
  <c r="F461" i="3"/>
  <c r="D450" i="3"/>
  <c r="G443" i="3"/>
  <c r="H434" i="3"/>
  <c r="F429" i="3"/>
  <c r="G419" i="3"/>
  <c r="K413" i="3"/>
  <c r="K409" i="3"/>
  <c r="L402" i="3"/>
  <c r="E400" i="3"/>
  <c r="I394" i="3"/>
  <c r="F389" i="3"/>
  <c r="K381" i="3"/>
  <c r="K377" i="3"/>
  <c r="G375" i="3"/>
  <c r="D370" i="3"/>
  <c r="I365" i="3"/>
  <c r="M353" i="3"/>
  <c r="H345" i="3"/>
  <c r="M333" i="3"/>
  <c r="L319" i="3"/>
  <c r="E301" i="3"/>
  <c r="K143" i="3"/>
  <c r="AE474" i="3"/>
  <c r="M496" i="3"/>
  <c r="AG491" i="3"/>
  <c r="C122" i="3"/>
  <c r="C83" i="3"/>
  <c r="C43" i="3"/>
  <c r="G499" i="3"/>
  <c r="H496" i="3"/>
  <c r="F493" i="3"/>
  <c r="G483" i="3"/>
  <c r="K477" i="3"/>
  <c r="H474" i="3"/>
  <c r="J469" i="3"/>
  <c r="D466" i="3"/>
  <c r="E461" i="3"/>
  <c r="K453" i="3"/>
  <c r="K449" i="3"/>
  <c r="L442" i="3"/>
  <c r="D434" i="3"/>
  <c r="G427" i="3"/>
  <c r="L418" i="3"/>
  <c r="J413" i="3"/>
  <c r="J409" i="3"/>
  <c r="I402" i="3"/>
  <c r="D400" i="3"/>
  <c r="H394" i="3"/>
  <c r="G387" i="3"/>
  <c r="J381" i="3"/>
  <c r="J377" i="3"/>
  <c r="K373" i="3"/>
  <c r="K369" i="3"/>
  <c r="D365" i="3"/>
  <c r="F359" i="3"/>
  <c r="F345" i="3"/>
  <c r="E317" i="3"/>
  <c r="M269" i="3"/>
  <c r="F237" i="3"/>
  <c r="M205" i="3"/>
  <c r="J171" i="3"/>
  <c r="AA473" i="3"/>
  <c r="G403" i="3"/>
  <c r="C320" i="3"/>
  <c r="C158" i="3"/>
  <c r="C138" i="3"/>
  <c r="C119" i="3"/>
  <c r="C63" i="3"/>
  <c r="G503" i="3"/>
  <c r="L498" i="3"/>
  <c r="E496" i="3"/>
  <c r="E493" i="3"/>
  <c r="G487" i="3"/>
  <c r="L482" i="3"/>
  <c r="J477" i="3"/>
  <c r="D474" i="3"/>
  <c r="I469" i="3"/>
  <c r="G459" i="3"/>
  <c r="J453" i="3"/>
  <c r="J449" i="3"/>
  <c r="I442" i="3"/>
  <c r="K437" i="3"/>
  <c r="K433" i="3"/>
  <c r="L426" i="3"/>
  <c r="I418" i="3"/>
  <c r="F413" i="3"/>
  <c r="F409" i="3"/>
  <c r="H402" i="3"/>
  <c r="G399" i="3"/>
  <c r="D394" i="3"/>
  <c r="L386" i="3"/>
  <c r="F381" i="3"/>
  <c r="F377" i="3"/>
  <c r="J373" i="3"/>
  <c r="J369" i="3"/>
  <c r="I363" i="3"/>
  <c r="I357" i="3"/>
  <c r="M313" i="3"/>
  <c r="M234" i="3"/>
  <c r="AH421" i="3"/>
  <c r="C155" i="3"/>
  <c r="C79" i="3"/>
  <c r="C38" i="3"/>
  <c r="L506" i="3"/>
  <c r="M501" i="3"/>
  <c r="I498" i="3"/>
  <c r="D496" i="3"/>
  <c r="G491" i="3"/>
  <c r="M485" i="3"/>
  <c r="I482" i="3"/>
  <c r="I477" i="3"/>
  <c r="M473" i="3"/>
  <c r="F469" i="3"/>
  <c r="L458" i="3"/>
  <c r="F453" i="3"/>
  <c r="F449" i="3"/>
  <c r="H442" i="3"/>
  <c r="J437" i="3"/>
  <c r="J433" i="3"/>
  <c r="I426" i="3"/>
  <c r="H418" i="3"/>
  <c r="G411" i="3"/>
  <c r="G407" i="3"/>
  <c r="D402" i="3"/>
  <c r="K397" i="3"/>
  <c r="I386" i="3"/>
  <c r="G379" i="3"/>
  <c r="F373" i="3"/>
  <c r="F369" i="3"/>
  <c r="M362" i="3"/>
  <c r="E357" i="3"/>
  <c r="G341" i="3"/>
  <c r="J327" i="3"/>
  <c r="H313" i="3"/>
  <c r="F197" i="3"/>
  <c r="L166" i="3"/>
  <c r="I131" i="3"/>
  <c r="C170" i="3"/>
  <c r="C154" i="3"/>
  <c r="C134" i="3"/>
  <c r="C114" i="3"/>
  <c r="C95" i="3"/>
  <c r="I506" i="3"/>
  <c r="K501" i="3"/>
  <c r="H498" i="3"/>
  <c r="G495" i="3"/>
  <c r="L490" i="3"/>
  <c r="K485" i="3"/>
  <c r="H482" i="3"/>
  <c r="F477" i="3"/>
  <c r="K473" i="3"/>
  <c r="E469" i="3"/>
  <c r="G463" i="3"/>
  <c r="I458" i="3"/>
  <c r="G451" i="3"/>
  <c r="G447" i="3"/>
  <c r="D442" i="3"/>
  <c r="F437" i="3"/>
  <c r="F433" i="3"/>
  <c r="H426" i="3"/>
  <c r="G423" i="3"/>
  <c r="D418" i="3"/>
  <c r="L410" i="3"/>
  <c r="K405" i="3"/>
  <c r="J397" i="3"/>
  <c r="H386" i="3"/>
  <c r="L378" i="3"/>
  <c r="G371" i="3"/>
  <c r="G367" i="3"/>
  <c r="H362" i="3"/>
  <c r="D357" i="3"/>
  <c r="L351" i="3"/>
  <c r="E325" i="3"/>
  <c r="E285" i="3"/>
  <c r="I263" i="3"/>
  <c r="F229" i="3"/>
  <c r="M194" i="3"/>
  <c r="K166" i="3"/>
  <c r="M130" i="3"/>
  <c r="C400" i="3"/>
  <c r="C151" i="3"/>
  <c r="C111" i="3"/>
  <c r="C55" i="3"/>
  <c r="H506" i="3"/>
  <c r="J501" i="3"/>
  <c r="D498" i="3"/>
  <c r="M493" i="3"/>
  <c r="I490" i="3"/>
  <c r="J485" i="3"/>
  <c r="D482" i="3"/>
  <c r="E477" i="3"/>
  <c r="J473" i="3"/>
  <c r="G467" i="3"/>
  <c r="M461" i="3"/>
  <c r="H458" i="3"/>
  <c r="L450" i="3"/>
  <c r="K445" i="3"/>
  <c r="K441" i="3"/>
  <c r="G435" i="3"/>
  <c r="G431" i="3"/>
  <c r="D426" i="3"/>
  <c r="K421" i="3"/>
  <c r="I410" i="3"/>
  <c r="J405" i="3"/>
  <c r="M400" i="3"/>
  <c r="F397" i="3"/>
  <c r="G391" i="3"/>
  <c r="I378" i="3"/>
  <c r="L370" i="3"/>
  <c r="G362" i="3"/>
  <c r="D355" i="3"/>
  <c r="M349" i="3"/>
  <c r="K322" i="3"/>
  <c r="K194" i="3"/>
  <c r="AE506" i="3"/>
  <c r="C496" i="3"/>
  <c r="D506" i="3"/>
  <c r="I501" i="3"/>
  <c r="K493" i="3"/>
  <c r="H490" i="3"/>
  <c r="I485" i="3"/>
  <c r="G479" i="3"/>
  <c r="G475" i="3"/>
  <c r="G471" i="3"/>
  <c r="L466" i="3"/>
  <c r="K461" i="3"/>
  <c r="D458" i="3"/>
  <c r="I450" i="3"/>
  <c r="J445" i="3"/>
  <c r="J441" i="3"/>
  <c r="L434" i="3"/>
  <c r="K429" i="3"/>
  <c r="J421" i="3"/>
  <c r="H410" i="3"/>
  <c r="F405" i="3"/>
  <c r="L400" i="3"/>
  <c r="G395" i="3"/>
  <c r="K389" i="3"/>
  <c r="G383" i="3"/>
  <c r="H378" i="3"/>
  <c r="I370" i="3"/>
  <c r="M365" i="3"/>
  <c r="K347" i="3"/>
  <c r="E246" i="3"/>
  <c r="L122" i="3"/>
  <c r="AJ489" i="3"/>
  <c r="U489" i="3"/>
  <c r="AC489" i="3"/>
  <c r="N489" i="3"/>
  <c r="V489" i="3"/>
  <c r="AD489" i="3"/>
  <c r="O489" i="3"/>
  <c r="W489" i="3"/>
  <c r="AE489" i="3"/>
  <c r="P489" i="3"/>
  <c r="X489" i="3"/>
  <c r="AF489" i="3"/>
  <c r="Q489" i="3"/>
  <c r="Y489" i="3"/>
  <c r="AG489" i="3"/>
  <c r="R489" i="3"/>
  <c r="Z489" i="3"/>
  <c r="AH489" i="3"/>
  <c r="S489" i="3"/>
  <c r="T489" i="3"/>
  <c r="AA489" i="3"/>
  <c r="AB489" i="3"/>
  <c r="AI489" i="3"/>
  <c r="D489" i="3"/>
  <c r="L489" i="3"/>
  <c r="C489" i="3"/>
  <c r="F489" i="3"/>
  <c r="E489" i="3"/>
  <c r="M489" i="3"/>
  <c r="G489" i="3"/>
  <c r="H489" i="3"/>
  <c r="J489" i="3"/>
  <c r="K489" i="3"/>
  <c r="I489" i="3"/>
  <c r="AJ481" i="3"/>
  <c r="U481" i="3"/>
  <c r="AC481" i="3"/>
  <c r="N481" i="3"/>
  <c r="V481" i="3"/>
  <c r="AD481" i="3"/>
  <c r="O481" i="3"/>
  <c r="W481" i="3"/>
  <c r="AE481" i="3"/>
  <c r="P481" i="3"/>
  <c r="X481" i="3"/>
  <c r="AF481" i="3"/>
  <c r="Q481" i="3"/>
  <c r="Y481" i="3"/>
  <c r="AG481" i="3"/>
  <c r="R481" i="3"/>
  <c r="Z481" i="3"/>
  <c r="AH481" i="3"/>
  <c r="AA481" i="3"/>
  <c r="AB481" i="3"/>
  <c r="AI481" i="3"/>
  <c r="T481" i="3"/>
  <c r="S481" i="3"/>
  <c r="D481" i="3"/>
  <c r="L481" i="3"/>
  <c r="C481" i="3"/>
  <c r="F481" i="3"/>
  <c r="K481" i="3"/>
  <c r="E481" i="3"/>
  <c r="M481" i="3"/>
  <c r="G481" i="3"/>
  <c r="J481" i="3"/>
  <c r="H481" i="3"/>
  <c r="I481" i="3"/>
  <c r="AJ465" i="3"/>
  <c r="O465" i="3"/>
  <c r="W465" i="3"/>
  <c r="AE465" i="3"/>
  <c r="P465" i="3"/>
  <c r="X465" i="3"/>
  <c r="AF465" i="3"/>
  <c r="S465" i="3"/>
  <c r="AA465" i="3"/>
  <c r="AI465" i="3"/>
  <c r="Q465" i="3"/>
  <c r="AC465" i="3"/>
  <c r="N465" i="3"/>
  <c r="R465" i="3"/>
  <c r="AD465" i="3"/>
  <c r="T465" i="3"/>
  <c r="AG465" i="3"/>
  <c r="U465" i="3"/>
  <c r="AH465" i="3"/>
  <c r="V465" i="3"/>
  <c r="Y465" i="3"/>
  <c r="Z465" i="3"/>
  <c r="AB465" i="3"/>
  <c r="D465" i="3"/>
  <c r="L465" i="3"/>
  <c r="C465" i="3"/>
  <c r="F465" i="3"/>
  <c r="K465" i="3"/>
  <c r="E465" i="3"/>
  <c r="M465" i="3"/>
  <c r="G465" i="3"/>
  <c r="J465" i="3"/>
  <c r="H465" i="3"/>
  <c r="I465" i="3"/>
  <c r="AJ457" i="3"/>
  <c r="O457" i="3"/>
  <c r="W457" i="3"/>
  <c r="AE457" i="3"/>
  <c r="P457" i="3"/>
  <c r="X457" i="3"/>
  <c r="AF457" i="3"/>
  <c r="Q457" i="3"/>
  <c r="Y457" i="3"/>
  <c r="AG457" i="3"/>
  <c r="R457" i="3"/>
  <c r="Z457" i="3"/>
  <c r="AH457" i="3"/>
  <c r="S457" i="3"/>
  <c r="AA457" i="3"/>
  <c r="AI457" i="3"/>
  <c r="T457" i="3"/>
  <c r="AB457" i="3"/>
  <c r="U457" i="3"/>
  <c r="N457" i="3"/>
  <c r="V457" i="3"/>
  <c r="AC457" i="3"/>
  <c r="AD457" i="3"/>
  <c r="D457" i="3"/>
  <c r="L457" i="3"/>
  <c r="C457" i="3"/>
  <c r="F457" i="3"/>
  <c r="E457" i="3"/>
  <c r="M457" i="3"/>
  <c r="G457" i="3"/>
  <c r="J457" i="3"/>
  <c r="H457" i="3"/>
  <c r="K457" i="3"/>
  <c r="I457" i="3"/>
  <c r="AJ417" i="3"/>
  <c r="O417" i="3"/>
  <c r="W417" i="3"/>
  <c r="AE417" i="3"/>
  <c r="P417" i="3"/>
  <c r="X417" i="3"/>
  <c r="AF417" i="3"/>
  <c r="Q417" i="3"/>
  <c r="Y417" i="3"/>
  <c r="AG417" i="3"/>
  <c r="R417" i="3"/>
  <c r="Z417" i="3"/>
  <c r="AH417" i="3"/>
  <c r="S417" i="3"/>
  <c r="AA417" i="3"/>
  <c r="AI417" i="3"/>
  <c r="T417" i="3"/>
  <c r="AB417" i="3"/>
  <c r="AC417" i="3"/>
  <c r="N417" i="3"/>
  <c r="AD417" i="3"/>
  <c r="V417" i="3"/>
  <c r="D417" i="3"/>
  <c r="L417" i="3"/>
  <c r="C417" i="3"/>
  <c r="F417" i="3"/>
  <c r="E417" i="3"/>
  <c r="M417" i="3"/>
  <c r="G417" i="3"/>
  <c r="J417" i="3"/>
  <c r="K417" i="3"/>
  <c r="H417" i="3"/>
  <c r="U417" i="3"/>
  <c r="I417" i="3"/>
  <c r="AJ393" i="3"/>
  <c r="O393" i="3"/>
  <c r="W393" i="3"/>
  <c r="AE393" i="3"/>
  <c r="P393" i="3"/>
  <c r="X393" i="3"/>
  <c r="AF393" i="3"/>
  <c r="Q393" i="3"/>
  <c r="Y393" i="3"/>
  <c r="AG393" i="3"/>
  <c r="R393" i="3"/>
  <c r="Z393" i="3"/>
  <c r="AH393" i="3"/>
  <c r="S393" i="3"/>
  <c r="AA393" i="3"/>
  <c r="AI393" i="3"/>
  <c r="T393" i="3"/>
  <c r="AB393" i="3"/>
  <c r="U393" i="3"/>
  <c r="N393" i="3"/>
  <c r="V393" i="3"/>
  <c r="AC393" i="3"/>
  <c r="AD393" i="3"/>
  <c r="D393" i="3"/>
  <c r="L393" i="3"/>
  <c r="C393" i="3"/>
  <c r="F393" i="3"/>
  <c r="E393" i="3"/>
  <c r="M393" i="3"/>
  <c r="G393" i="3"/>
  <c r="K393" i="3"/>
  <c r="H393" i="3"/>
  <c r="J393" i="3"/>
  <c r="I393" i="3"/>
  <c r="AJ385" i="3"/>
  <c r="O385" i="3"/>
  <c r="W385" i="3"/>
  <c r="AE385" i="3"/>
  <c r="P385" i="3"/>
  <c r="X385" i="3"/>
  <c r="AF385" i="3"/>
  <c r="Q385" i="3"/>
  <c r="Y385" i="3"/>
  <c r="AG385" i="3"/>
  <c r="R385" i="3"/>
  <c r="Z385" i="3"/>
  <c r="AH385" i="3"/>
  <c r="S385" i="3"/>
  <c r="AA385" i="3"/>
  <c r="AI385" i="3"/>
  <c r="T385" i="3"/>
  <c r="AB385" i="3"/>
  <c r="AC385" i="3"/>
  <c r="N385" i="3"/>
  <c r="AD385" i="3"/>
  <c r="U385" i="3"/>
  <c r="V385" i="3"/>
  <c r="D385" i="3"/>
  <c r="L385" i="3"/>
  <c r="C385" i="3"/>
  <c r="F385" i="3"/>
  <c r="E385" i="3"/>
  <c r="M385" i="3"/>
  <c r="G385" i="3"/>
  <c r="H385" i="3"/>
  <c r="J385" i="3"/>
  <c r="K385" i="3"/>
  <c r="I385" i="3"/>
  <c r="AJ297" i="3"/>
  <c r="S297" i="3"/>
  <c r="AA297" i="3"/>
  <c r="AI297" i="3"/>
  <c r="T297" i="3"/>
  <c r="AB297" i="3"/>
  <c r="U297" i="3"/>
  <c r="AC297" i="3"/>
  <c r="V297" i="3"/>
  <c r="AD297" i="3"/>
  <c r="O297" i="3"/>
  <c r="W297" i="3"/>
  <c r="AE297" i="3"/>
  <c r="P297" i="3"/>
  <c r="X297" i="3"/>
  <c r="AF297" i="3"/>
  <c r="Y297" i="3"/>
  <c r="Z297" i="3"/>
  <c r="AG297" i="3"/>
  <c r="AH297" i="3"/>
  <c r="Q297" i="3"/>
  <c r="N297" i="3"/>
  <c r="R297" i="3"/>
  <c r="I297" i="3"/>
  <c r="J297" i="3"/>
  <c r="K297" i="3"/>
  <c r="D297" i="3"/>
  <c r="L297" i="3"/>
  <c r="G297" i="3"/>
  <c r="C297" i="3"/>
  <c r="H297" i="3"/>
  <c r="E297" i="3"/>
  <c r="M297" i="3"/>
  <c r="F297" i="3"/>
  <c r="AJ273" i="3"/>
  <c r="S273" i="3"/>
  <c r="AA273" i="3"/>
  <c r="AI273" i="3"/>
  <c r="T273" i="3"/>
  <c r="AB273" i="3"/>
  <c r="U273" i="3"/>
  <c r="AC273" i="3"/>
  <c r="V273" i="3"/>
  <c r="AD273" i="3"/>
  <c r="O273" i="3"/>
  <c r="W273" i="3"/>
  <c r="AE273" i="3"/>
  <c r="P273" i="3"/>
  <c r="X273" i="3"/>
  <c r="AF273" i="3"/>
  <c r="Q273" i="3"/>
  <c r="R273" i="3"/>
  <c r="Y273" i="3"/>
  <c r="Z273" i="3"/>
  <c r="AG273" i="3"/>
  <c r="AH273" i="3"/>
  <c r="N273" i="3"/>
  <c r="H273" i="3"/>
  <c r="I273" i="3"/>
  <c r="J273" i="3"/>
  <c r="K273" i="3"/>
  <c r="D273" i="3"/>
  <c r="L273" i="3"/>
  <c r="E273" i="3"/>
  <c r="M273" i="3"/>
  <c r="F273" i="3"/>
  <c r="C273" i="3"/>
  <c r="G273" i="3"/>
  <c r="AJ225" i="3"/>
  <c r="P225" i="3"/>
  <c r="X225" i="3"/>
  <c r="AF225" i="3"/>
  <c r="Q225" i="3"/>
  <c r="Y225" i="3"/>
  <c r="AG225" i="3"/>
  <c r="R225" i="3"/>
  <c r="Z225" i="3"/>
  <c r="AH225" i="3"/>
  <c r="S225" i="3"/>
  <c r="AA225" i="3"/>
  <c r="AI225" i="3"/>
  <c r="U225" i="3"/>
  <c r="AC225" i="3"/>
  <c r="O225" i="3"/>
  <c r="T225" i="3"/>
  <c r="V225" i="3"/>
  <c r="W225" i="3"/>
  <c r="AB225" i="3"/>
  <c r="AD225" i="3"/>
  <c r="N225" i="3"/>
  <c r="H225" i="3"/>
  <c r="I225" i="3"/>
  <c r="J225" i="3"/>
  <c r="K225" i="3"/>
  <c r="D225" i="3"/>
  <c r="L225" i="3"/>
  <c r="F225" i="3"/>
  <c r="G225" i="3"/>
  <c r="M225" i="3"/>
  <c r="C225" i="3"/>
  <c r="E225" i="3"/>
  <c r="AE225" i="3"/>
  <c r="AJ201" i="3"/>
  <c r="Q201" i="3"/>
  <c r="Y201" i="3"/>
  <c r="AG201" i="3"/>
  <c r="R201" i="3"/>
  <c r="Z201" i="3"/>
  <c r="AH201" i="3"/>
  <c r="S201" i="3"/>
  <c r="AA201" i="3"/>
  <c r="AI201" i="3"/>
  <c r="T201" i="3"/>
  <c r="AB201" i="3"/>
  <c r="V201" i="3"/>
  <c r="AD201" i="3"/>
  <c r="O201" i="3"/>
  <c r="W201" i="3"/>
  <c r="AE201" i="3"/>
  <c r="P201" i="3"/>
  <c r="X201" i="3"/>
  <c r="U201" i="3"/>
  <c r="AC201" i="3"/>
  <c r="AF201" i="3"/>
  <c r="N201" i="3"/>
  <c r="H201" i="3"/>
  <c r="I201" i="3"/>
  <c r="J201" i="3"/>
  <c r="K201" i="3"/>
  <c r="D201" i="3"/>
  <c r="L201" i="3"/>
  <c r="M201" i="3"/>
  <c r="F201" i="3"/>
  <c r="G201" i="3"/>
  <c r="C201" i="3"/>
  <c r="E201" i="3"/>
  <c r="AJ177" i="3"/>
  <c r="Q177" i="3"/>
  <c r="Y177" i="3"/>
  <c r="AG177" i="3"/>
  <c r="R177" i="3"/>
  <c r="Z177" i="3"/>
  <c r="AH177" i="3"/>
  <c r="S177" i="3"/>
  <c r="AA177" i="3"/>
  <c r="AI177" i="3"/>
  <c r="T177" i="3"/>
  <c r="AB177" i="3"/>
  <c r="V177" i="3"/>
  <c r="AD177" i="3"/>
  <c r="O177" i="3"/>
  <c r="W177" i="3"/>
  <c r="AE177" i="3"/>
  <c r="AC177" i="3"/>
  <c r="AF177" i="3"/>
  <c r="P177" i="3"/>
  <c r="U177" i="3"/>
  <c r="X177" i="3"/>
  <c r="N177" i="3"/>
  <c r="H177" i="3"/>
  <c r="I177" i="3"/>
  <c r="J177" i="3"/>
  <c r="K177" i="3"/>
  <c r="D177" i="3"/>
  <c r="L177" i="3"/>
  <c r="E177" i="3"/>
  <c r="M177" i="3"/>
  <c r="C177" i="3"/>
  <c r="G177" i="3"/>
  <c r="F177" i="3"/>
  <c r="AJ168" i="3"/>
  <c r="O168" i="3"/>
  <c r="W168" i="3"/>
  <c r="AE168" i="3"/>
  <c r="P168" i="3"/>
  <c r="X168" i="3"/>
  <c r="AF168" i="3"/>
  <c r="R168" i="3"/>
  <c r="Z168" i="3"/>
  <c r="AB168" i="3"/>
  <c r="Q168" i="3"/>
  <c r="AC168" i="3"/>
  <c r="S168" i="3"/>
  <c r="AD168" i="3"/>
  <c r="T168" i="3"/>
  <c r="AG168" i="3"/>
  <c r="V168" i="3"/>
  <c r="AI168" i="3"/>
  <c r="Y168" i="3"/>
  <c r="U168" i="3"/>
  <c r="AA168" i="3"/>
  <c r="AH168" i="3"/>
  <c r="J168" i="3"/>
  <c r="K168" i="3"/>
  <c r="D168" i="3"/>
  <c r="L168" i="3"/>
  <c r="E168" i="3"/>
  <c r="M168" i="3"/>
  <c r="F168" i="3"/>
  <c r="N168" i="3"/>
  <c r="G168" i="3"/>
  <c r="H168" i="3"/>
  <c r="I168" i="3"/>
  <c r="C168" i="3"/>
  <c r="AJ160" i="3"/>
  <c r="V160" i="3"/>
  <c r="AD160" i="3"/>
  <c r="O160" i="3"/>
  <c r="W160" i="3"/>
  <c r="AE160" i="3"/>
  <c r="P160" i="3"/>
  <c r="X160" i="3"/>
  <c r="AF160" i="3"/>
  <c r="R160" i="3"/>
  <c r="Z160" i="3"/>
  <c r="AH160" i="3"/>
  <c r="S160" i="3"/>
  <c r="AI160" i="3"/>
  <c r="T160" i="3"/>
  <c r="U160" i="3"/>
  <c r="Y160" i="3"/>
  <c r="AC160" i="3"/>
  <c r="Q160" i="3"/>
  <c r="AA160" i="3"/>
  <c r="AB160" i="3"/>
  <c r="AG160" i="3"/>
  <c r="J160" i="3"/>
  <c r="K160" i="3"/>
  <c r="D160" i="3"/>
  <c r="L160" i="3"/>
  <c r="E160" i="3"/>
  <c r="M160" i="3"/>
  <c r="F160" i="3"/>
  <c r="N160" i="3"/>
  <c r="I160" i="3"/>
  <c r="H160" i="3"/>
  <c r="C160" i="3"/>
  <c r="G160" i="3"/>
  <c r="AJ152" i="3"/>
  <c r="V152" i="3"/>
  <c r="AD152" i="3"/>
  <c r="O152" i="3"/>
  <c r="W152" i="3"/>
  <c r="AE152" i="3"/>
  <c r="P152" i="3"/>
  <c r="X152" i="3"/>
  <c r="AF152" i="3"/>
  <c r="R152" i="3"/>
  <c r="Z152" i="3"/>
  <c r="AH152" i="3"/>
  <c r="AA152" i="3"/>
  <c r="AB152" i="3"/>
  <c r="AC152" i="3"/>
  <c r="Q152" i="3"/>
  <c r="AG152" i="3"/>
  <c r="U152" i="3"/>
  <c r="S152" i="3"/>
  <c r="T152" i="3"/>
  <c r="Y152" i="3"/>
  <c r="AI152" i="3"/>
  <c r="J152" i="3"/>
  <c r="K152" i="3"/>
  <c r="D152" i="3"/>
  <c r="L152" i="3"/>
  <c r="E152" i="3"/>
  <c r="M152" i="3"/>
  <c r="F152" i="3"/>
  <c r="N152" i="3"/>
  <c r="I152" i="3"/>
  <c r="G152" i="3"/>
  <c r="C152" i="3"/>
  <c r="H152" i="3"/>
  <c r="AJ144" i="3"/>
  <c r="V144" i="3"/>
  <c r="AD144" i="3"/>
  <c r="O144" i="3"/>
  <c r="W144" i="3"/>
  <c r="AE144" i="3"/>
  <c r="P144" i="3"/>
  <c r="X144" i="3"/>
  <c r="AF144" i="3"/>
  <c r="R144" i="3"/>
  <c r="Z144" i="3"/>
  <c r="AH144" i="3"/>
  <c r="S144" i="3"/>
  <c r="AI144" i="3"/>
  <c r="T144" i="3"/>
  <c r="U144" i="3"/>
  <c r="Y144" i="3"/>
  <c r="AC144" i="3"/>
  <c r="Q144" i="3"/>
  <c r="AA144" i="3"/>
  <c r="AB144" i="3"/>
  <c r="AG144" i="3"/>
  <c r="J144" i="3"/>
  <c r="K144" i="3"/>
  <c r="D144" i="3"/>
  <c r="L144" i="3"/>
  <c r="E144" i="3"/>
  <c r="M144" i="3"/>
  <c r="F144" i="3"/>
  <c r="N144" i="3"/>
  <c r="G144" i="3"/>
  <c r="H144" i="3"/>
  <c r="I144" i="3"/>
  <c r="C144" i="3"/>
  <c r="AJ136" i="3"/>
  <c r="V136" i="3"/>
  <c r="AD136" i="3"/>
  <c r="O136" i="3"/>
  <c r="W136" i="3"/>
  <c r="AE136" i="3"/>
  <c r="P136" i="3"/>
  <c r="X136" i="3"/>
  <c r="AF136" i="3"/>
  <c r="R136" i="3"/>
  <c r="Z136" i="3"/>
  <c r="AH136" i="3"/>
  <c r="AA136" i="3"/>
  <c r="AB136" i="3"/>
  <c r="AC136" i="3"/>
  <c r="Q136" i="3"/>
  <c r="AG136" i="3"/>
  <c r="U136" i="3"/>
  <c r="S136" i="3"/>
  <c r="T136" i="3"/>
  <c r="Y136" i="3"/>
  <c r="AI136" i="3"/>
  <c r="J136" i="3"/>
  <c r="K136" i="3"/>
  <c r="D136" i="3"/>
  <c r="L136" i="3"/>
  <c r="E136" i="3"/>
  <c r="M136" i="3"/>
  <c r="F136" i="3"/>
  <c r="N136" i="3"/>
  <c r="G136" i="3"/>
  <c r="H136" i="3"/>
  <c r="C136" i="3"/>
  <c r="I136" i="3"/>
  <c r="AJ128" i="3"/>
  <c r="V128" i="3"/>
  <c r="AD128" i="3"/>
  <c r="O128" i="3"/>
  <c r="W128" i="3"/>
  <c r="AE128" i="3"/>
  <c r="P128" i="3"/>
  <c r="X128" i="3"/>
  <c r="AF128" i="3"/>
  <c r="R128" i="3"/>
  <c r="Z128" i="3"/>
  <c r="AH128" i="3"/>
  <c r="S128" i="3"/>
  <c r="AI128" i="3"/>
  <c r="T128" i="3"/>
  <c r="U128" i="3"/>
  <c r="Y128" i="3"/>
  <c r="AB128" i="3"/>
  <c r="AC128" i="3"/>
  <c r="AA128" i="3"/>
  <c r="AG128" i="3"/>
  <c r="Q128" i="3"/>
  <c r="J128" i="3"/>
  <c r="K128" i="3"/>
  <c r="D128" i="3"/>
  <c r="L128" i="3"/>
  <c r="E128" i="3"/>
  <c r="M128" i="3"/>
  <c r="F128" i="3"/>
  <c r="H128" i="3"/>
  <c r="N128" i="3"/>
  <c r="G128" i="3"/>
  <c r="I128" i="3"/>
  <c r="C128" i="3"/>
  <c r="AJ120" i="3"/>
  <c r="O120" i="3"/>
  <c r="W120" i="3"/>
  <c r="AE120" i="3"/>
  <c r="P120" i="3"/>
  <c r="X120" i="3"/>
  <c r="AF120" i="3"/>
  <c r="Q120" i="3"/>
  <c r="Y120" i="3"/>
  <c r="AG120" i="3"/>
  <c r="R120" i="3"/>
  <c r="Z120" i="3"/>
  <c r="AH120" i="3"/>
  <c r="AA120" i="3"/>
  <c r="AB120" i="3"/>
  <c r="AC120" i="3"/>
  <c r="S120" i="3"/>
  <c r="AI120" i="3"/>
  <c r="U120" i="3"/>
  <c r="V120" i="3"/>
  <c r="T120" i="3"/>
  <c r="AD120" i="3"/>
  <c r="J120" i="3"/>
  <c r="K120" i="3"/>
  <c r="D120" i="3"/>
  <c r="L120" i="3"/>
  <c r="E120" i="3"/>
  <c r="M120" i="3"/>
  <c r="F120" i="3"/>
  <c r="N120" i="3"/>
  <c r="H120" i="3"/>
  <c r="C120" i="3"/>
  <c r="G120" i="3"/>
  <c r="I120" i="3"/>
  <c r="AJ112" i="3"/>
  <c r="O112" i="3"/>
  <c r="W112" i="3"/>
  <c r="AE112" i="3"/>
  <c r="P112" i="3"/>
  <c r="X112" i="3"/>
  <c r="AF112" i="3"/>
  <c r="Q112" i="3"/>
  <c r="Y112" i="3"/>
  <c r="AG112" i="3"/>
  <c r="R112" i="3"/>
  <c r="Z112" i="3"/>
  <c r="AH112" i="3"/>
  <c r="S112" i="3"/>
  <c r="AI112" i="3"/>
  <c r="T112" i="3"/>
  <c r="U112" i="3"/>
  <c r="AA112" i="3"/>
  <c r="V112" i="3"/>
  <c r="AC112" i="3"/>
  <c r="AD112" i="3"/>
  <c r="AB112" i="3"/>
  <c r="J112" i="3"/>
  <c r="K112" i="3"/>
  <c r="D112" i="3"/>
  <c r="L112" i="3"/>
  <c r="E112" i="3"/>
  <c r="M112" i="3"/>
  <c r="F112" i="3"/>
  <c r="H112" i="3"/>
  <c r="N112" i="3"/>
  <c r="I112" i="3"/>
  <c r="G112" i="3"/>
  <c r="C112" i="3"/>
  <c r="AJ104" i="3"/>
  <c r="V104" i="3"/>
  <c r="AD104" i="3"/>
  <c r="O104" i="3"/>
  <c r="W104" i="3"/>
  <c r="AE104" i="3"/>
  <c r="P104" i="3"/>
  <c r="X104" i="3"/>
  <c r="AF104" i="3"/>
  <c r="Q104" i="3"/>
  <c r="Y104" i="3"/>
  <c r="AG104" i="3"/>
  <c r="R104" i="3"/>
  <c r="Z104" i="3"/>
  <c r="AH104" i="3"/>
  <c r="T104" i="3"/>
  <c r="U104" i="3"/>
  <c r="AA104" i="3"/>
  <c r="AC104" i="3"/>
  <c r="S104" i="3"/>
  <c r="AB104" i="3"/>
  <c r="AI104" i="3"/>
  <c r="J104" i="3"/>
  <c r="K104" i="3"/>
  <c r="D104" i="3"/>
  <c r="L104" i="3"/>
  <c r="E104" i="3"/>
  <c r="M104" i="3"/>
  <c r="F104" i="3"/>
  <c r="G104" i="3"/>
  <c r="N104" i="3"/>
  <c r="H104" i="3"/>
  <c r="I104" i="3"/>
  <c r="C104" i="3"/>
  <c r="AJ96" i="3"/>
  <c r="V96" i="3"/>
  <c r="AD96" i="3"/>
  <c r="O96" i="3"/>
  <c r="W96" i="3"/>
  <c r="AE96" i="3"/>
  <c r="P96" i="3"/>
  <c r="X96" i="3"/>
  <c r="AF96" i="3"/>
  <c r="Q96" i="3"/>
  <c r="Y96" i="3"/>
  <c r="AG96" i="3"/>
  <c r="R96" i="3"/>
  <c r="Z96" i="3"/>
  <c r="AH96" i="3"/>
  <c r="S96" i="3"/>
  <c r="T96" i="3"/>
  <c r="U96" i="3"/>
  <c r="AB96" i="3"/>
  <c r="AA96" i="3"/>
  <c r="AI96" i="3"/>
  <c r="AC96" i="3"/>
  <c r="J96" i="3"/>
  <c r="K96" i="3"/>
  <c r="D96" i="3"/>
  <c r="L96" i="3"/>
  <c r="E96" i="3"/>
  <c r="M96" i="3"/>
  <c r="F96" i="3"/>
  <c r="G96" i="3"/>
  <c r="I96" i="3"/>
  <c r="C96" i="3"/>
  <c r="N96" i="3"/>
  <c r="H96" i="3"/>
  <c r="AJ80" i="3"/>
  <c r="O80" i="3"/>
  <c r="W80" i="3"/>
  <c r="AE80" i="3"/>
  <c r="U80" i="3"/>
  <c r="AD80" i="3"/>
  <c r="V80" i="3"/>
  <c r="AF80" i="3"/>
  <c r="X80" i="3"/>
  <c r="AG80" i="3"/>
  <c r="P80" i="3"/>
  <c r="Y80" i="3"/>
  <c r="AH80" i="3"/>
  <c r="Q80" i="3"/>
  <c r="Z80" i="3"/>
  <c r="AI80" i="3"/>
  <c r="T80" i="3"/>
  <c r="AA80" i="3"/>
  <c r="AB80" i="3"/>
  <c r="AC80" i="3"/>
  <c r="S80" i="3"/>
  <c r="R80" i="3"/>
  <c r="J80" i="3"/>
  <c r="K80" i="3"/>
  <c r="D80" i="3"/>
  <c r="L80" i="3"/>
  <c r="E80" i="3"/>
  <c r="M80" i="3"/>
  <c r="F80" i="3"/>
  <c r="G80" i="3"/>
  <c r="N80" i="3"/>
  <c r="I80" i="3"/>
  <c r="H80" i="3"/>
  <c r="C80" i="3"/>
  <c r="AJ72" i="3"/>
  <c r="O72" i="3"/>
  <c r="W72" i="3"/>
  <c r="AE72" i="3"/>
  <c r="P72" i="3"/>
  <c r="Q72" i="3"/>
  <c r="Z72" i="3"/>
  <c r="AI72" i="3"/>
  <c r="R72" i="3"/>
  <c r="AA72" i="3"/>
  <c r="S72" i="3"/>
  <c r="AD72" i="3"/>
  <c r="T72" i="3"/>
  <c r="AF72" i="3"/>
  <c r="U72" i="3"/>
  <c r="AG72" i="3"/>
  <c r="V72" i="3"/>
  <c r="AH72" i="3"/>
  <c r="X72" i="3"/>
  <c r="Y72" i="3"/>
  <c r="AB72" i="3"/>
  <c r="AC72" i="3"/>
  <c r="J72" i="3"/>
  <c r="K72" i="3"/>
  <c r="D72" i="3"/>
  <c r="L72" i="3"/>
  <c r="E72" i="3"/>
  <c r="M72" i="3"/>
  <c r="F72" i="3"/>
  <c r="G72" i="3"/>
  <c r="N72" i="3"/>
  <c r="I72" i="3"/>
  <c r="H72" i="3"/>
  <c r="C72" i="3"/>
  <c r="AJ56" i="3"/>
  <c r="S56" i="3"/>
  <c r="AA56" i="3"/>
  <c r="AI56" i="3"/>
  <c r="T56" i="3"/>
  <c r="AB56" i="3"/>
  <c r="O56" i="3"/>
  <c r="W56" i="3"/>
  <c r="AE56" i="3"/>
  <c r="U56" i="3"/>
  <c r="AG56" i="3"/>
  <c r="V56" i="3"/>
  <c r="AH56" i="3"/>
  <c r="X56" i="3"/>
  <c r="Y56" i="3"/>
  <c r="P56" i="3"/>
  <c r="Q56" i="3"/>
  <c r="R56" i="3"/>
  <c r="Z56" i="3"/>
  <c r="AC56" i="3"/>
  <c r="AD56" i="3"/>
  <c r="AF56" i="3"/>
  <c r="J56" i="3"/>
  <c r="K56" i="3"/>
  <c r="D56" i="3"/>
  <c r="L56" i="3"/>
  <c r="E56" i="3"/>
  <c r="M56" i="3"/>
  <c r="F56" i="3"/>
  <c r="G56" i="3"/>
  <c r="N56" i="3"/>
  <c r="I56" i="3"/>
  <c r="H56" i="3"/>
  <c r="C56" i="3"/>
  <c r="AJ48" i="3"/>
  <c r="S48" i="3"/>
  <c r="AA48" i="3"/>
  <c r="AI48" i="3"/>
  <c r="T48" i="3"/>
  <c r="AB48" i="3"/>
  <c r="O48" i="3"/>
  <c r="W48" i="3"/>
  <c r="AE48" i="3"/>
  <c r="V48" i="3"/>
  <c r="AH48" i="3"/>
  <c r="X48" i="3"/>
  <c r="Y48" i="3"/>
  <c r="Z48" i="3"/>
  <c r="P48" i="3"/>
  <c r="AC48" i="3"/>
  <c r="AD48" i="3"/>
  <c r="AF48" i="3"/>
  <c r="AG48" i="3"/>
  <c r="U48" i="3"/>
  <c r="Q48" i="3"/>
  <c r="R48" i="3"/>
  <c r="J48" i="3"/>
  <c r="K48" i="3"/>
  <c r="D48" i="3"/>
  <c r="L48" i="3"/>
  <c r="E48" i="3"/>
  <c r="M48" i="3"/>
  <c r="F48" i="3"/>
  <c r="G48" i="3"/>
  <c r="N48" i="3"/>
  <c r="H48" i="3"/>
  <c r="I48" i="3"/>
  <c r="C48" i="3"/>
  <c r="AJ40" i="3"/>
  <c r="S40" i="3"/>
  <c r="AA40" i="3"/>
  <c r="AI40" i="3"/>
  <c r="T40" i="3"/>
  <c r="AB40" i="3"/>
  <c r="O40" i="3"/>
  <c r="W40" i="3"/>
  <c r="AE40" i="3"/>
  <c r="X40" i="3"/>
  <c r="Y40" i="3"/>
  <c r="Z40" i="3"/>
  <c r="P40" i="3"/>
  <c r="AC40" i="3"/>
  <c r="Q40" i="3"/>
  <c r="AD40" i="3"/>
  <c r="V40" i="3"/>
  <c r="AF40" i="3"/>
  <c r="AG40" i="3"/>
  <c r="AH40" i="3"/>
  <c r="R40" i="3"/>
  <c r="U40" i="3"/>
  <c r="J40" i="3"/>
  <c r="K40" i="3"/>
  <c r="D40" i="3"/>
  <c r="L40" i="3"/>
  <c r="E40" i="3"/>
  <c r="M40" i="3"/>
  <c r="F40" i="3"/>
  <c r="G40" i="3"/>
  <c r="N40" i="3"/>
  <c r="I40" i="3"/>
  <c r="H40" i="3"/>
  <c r="C40" i="3"/>
  <c r="AJ32" i="3"/>
  <c r="V32" i="3"/>
  <c r="AD32" i="3"/>
  <c r="P32" i="3"/>
  <c r="X32" i="3"/>
  <c r="AF32" i="3"/>
  <c r="R32" i="3"/>
  <c r="AB32" i="3"/>
  <c r="S32" i="3"/>
  <c r="AC32" i="3"/>
  <c r="T32" i="3"/>
  <c r="AE32" i="3"/>
  <c r="Y32" i="3"/>
  <c r="AI32" i="3"/>
  <c r="AA32" i="3"/>
  <c r="AG32" i="3"/>
  <c r="AH32" i="3"/>
  <c r="O32" i="3"/>
  <c r="Q32" i="3"/>
  <c r="U32" i="3"/>
  <c r="W32" i="3"/>
  <c r="Z32" i="3"/>
  <c r="J32" i="3"/>
  <c r="K32" i="3"/>
  <c r="D32" i="3"/>
  <c r="L32" i="3"/>
  <c r="E32" i="3"/>
  <c r="M32" i="3"/>
  <c r="F32" i="3"/>
  <c r="G32" i="3"/>
  <c r="H32" i="3"/>
  <c r="I32" i="3"/>
  <c r="N32" i="3"/>
  <c r="C32" i="3"/>
  <c r="AJ24" i="3"/>
  <c r="V24" i="3"/>
  <c r="AD24" i="3"/>
  <c r="P24" i="3"/>
  <c r="X24" i="3"/>
  <c r="AF24" i="3"/>
  <c r="O24" i="3"/>
  <c r="Z24" i="3"/>
  <c r="Q24" i="3"/>
  <c r="AA24" i="3"/>
  <c r="R24" i="3"/>
  <c r="AB24" i="3"/>
  <c r="S24" i="3"/>
  <c r="AC24" i="3"/>
  <c r="U24" i="3"/>
  <c r="AG24" i="3"/>
  <c r="T24" i="3"/>
  <c r="W24" i="3"/>
  <c r="Y24" i="3"/>
  <c r="AE24" i="3"/>
  <c r="AH24" i="3"/>
  <c r="AI24" i="3"/>
  <c r="J24" i="3"/>
  <c r="K24" i="3"/>
  <c r="D24" i="3"/>
  <c r="L24" i="3"/>
  <c r="E24" i="3"/>
  <c r="M24" i="3"/>
  <c r="F24" i="3"/>
  <c r="G24" i="3"/>
  <c r="N24" i="3"/>
  <c r="I24" i="3"/>
  <c r="H24" i="3"/>
  <c r="C24" i="3"/>
  <c r="AJ8" i="3"/>
  <c r="P8" i="3"/>
  <c r="X8" i="3"/>
  <c r="AF8" i="3"/>
  <c r="T8" i="3"/>
  <c r="AC8" i="3"/>
  <c r="U8" i="3"/>
  <c r="AD8" i="3"/>
  <c r="V8" i="3"/>
  <c r="AE8" i="3"/>
  <c r="W8" i="3"/>
  <c r="AG8" i="3"/>
  <c r="Q8" i="3"/>
  <c r="Z8" i="3"/>
  <c r="AI8" i="3"/>
  <c r="S8" i="3"/>
  <c r="Y8" i="3"/>
  <c r="AA8" i="3"/>
  <c r="AB8" i="3"/>
  <c r="AH8" i="3"/>
  <c r="O8" i="3"/>
  <c r="R8" i="3"/>
  <c r="J8" i="3"/>
  <c r="K8" i="3"/>
  <c r="D8" i="3"/>
  <c r="L8" i="3"/>
  <c r="E8" i="3"/>
  <c r="M8" i="3"/>
  <c r="F8" i="3"/>
  <c r="G8" i="3"/>
  <c r="N8" i="3"/>
  <c r="I8" i="3"/>
  <c r="H8" i="3"/>
  <c r="C8" i="3"/>
  <c r="AJ105" i="3"/>
  <c r="Q105" i="3"/>
  <c r="R105" i="3"/>
  <c r="Z105" i="3"/>
  <c r="AH105" i="3"/>
  <c r="S105" i="3"/>
  <c r="AA105" i="3"/>
  <c r="AI105" i="3"/>
  <c r="T105" i="3"/>
  <c r="AB105" i="3"/>
  <c r="U105" i="3"/>
  <c r="AC105" i="3"/>
  <c r="V105" i="3"/>
  <c r="W105" i="3"/>
  <c r="X105" i="3"/>
  <c r="AD105" i="3"/>
  <c r="AE105" i="3"/>
  <c r="AF105" i="3"/>
  <c r="AG105" i="3"/>
  <c r="O105" i="3"/>
  <c r="P105" i="3"/>
  <c r="Y105" i="3"/>
  <c r="N105" i="3"/>
  <c r="H105" i="3"/>
  <c r="I105" i="3"/>
  <c r="J105" i="3"/>
  <c r="K105" i="3"/>
  <c r="D105" i="3"/>
  <c r="L105" i="3"/>
  <c r="E105" i="3"/>
  <c r="M105" i="3"/>
  <c r="F105" i="3"/>
  <c r="G105" i="3"/>
  <c r="C105" i="3"/>
  <c r="AJ89" i="3"/>
  <c r="Q89" i="3"/>
  <c r="Y89" i="3"/>
  <c r="AG89" i="3"/>
  <c r="R89" i="3"/>
  <c r="Z89" i="3"/>
  <c r="AH89" i="3"/>
  <c r="S89" i="3"/>
  <c r="AA89" i="3"/>
  <c r="AI89" i="3"/>
  <c r="T89" i="3"/>
  <c r="AB89" i="3"/>
  <c r="U89" i="3"/>
  <c r="AC89" i="3"/>
  <c r="O89" i="3"/>
  <c r="P89" i="3"/>
  <c r="V89" i="3"/>
  <c r="X89" i="3"/>
  <c r="AD89" i="3"/>
  <c r="AE89" i="3"/>
  <c r="AF89" i="3"/>
  <c r="W89" i="3"/>
  <c r="N89" i="3"/>
  <c r="H89" i="3"/>
  <c r="I89" i="3"/>
  <c r="J89" i="3"/>
  <c r="K89" i="3"/>
  <c r="D89" i="3"/>
  <c r="L89" i="3"/>
  <c r="E89" i="3"/>
  <c r="M89" i="3"/>
  <c r="F89" i="3"/>
  <c r="G89" i="3"/>
  <c r="C89" i="3"/>
  <c r="AJ65" i="3"/>
  <c r="O65" i="3"/>
  <c r="W65" i="3"/>
  <c r="AE65" i="3"/>
  <c r="R65" i="3"/>
  <c r="Z65" i="3"/>
  <c r="AH65" i="3"/>
  <c r="U65" i="3"/>
  <c r="AF65" i="3"/>
  <c r="V65" i="3"/>
  <c r="AG65" i="3"/>
  <c r="X65" i="3"/>
  <c r="AI65" i="3"/>
  <c r="Y65" i="3"/>
  <c r="AA65" i="3"/>
  <c r="AB65" i="3"/>
  <c r="AC65" i="3"/>
  <c r="AD65" i="3"/>
  <c r="P65" i="3"/>
  <c r="Q65" i="3"/>
  <c r="S65" i="3"/>
  <c r="T65" i="3"/>
  <c r="N65" i="3"/>
  <c r="H65" i="3"/>
  <c r="I65" i="3"/>
  <c r="J65" i="3"/>
  <c r="K65" i="3"/>
  <c r="D65" i="3"/>
  <c r="L65" i="3"/>
  <c r="E65" i="3"/>
  <c r="M65" i="3"/>
  <c r="F65" i="3"/>
  <c r="G65" i="3"/>
  <c r="C65" i="3"/>
  <c r="AJ17" i="3"/>
  <c r="O17" i="3"/>
  <c r="W17" i="3"/>
  <c r="AE17" i="3"/>
  <c r="P17" i="3"/>
  <c r="X17" i="3"/>
  <c r="AF17" i="3"/>
  <c r="Q17" i="3"/>
  <c r="Y17" i="3"/>
  <c r="AG17" i="3"/>
  <c r="S17" i="3"/>
  <c r="AA17" i="3"/>
  <c r="AI17" i="3"/>
  <c r="AC17" i="3"/>
  <c r="AD17" i="3"/>
  <c r="R17" i="3"/>
  <c r="AH17" i="3"/>
  <c r="T17" i="3"/>
  <c r="V17" i="3"/>
  <c r="U17" i="3"/>
  <c r="Z17" i="3"/>
  <c r="AB17" i="3"/>
  <c r="N17" i="3"/>
  <c r="H17" i="3"/>
  <c r="I17" i="3"/>
  <c r="J17" i="3"/>
  <c r="K17" i="3"/>
  <c r="D17" i="3"/>
  <c r="L17" i="3"/>
  <c r="E17" i="3"/>
  <c r="M17" i="3"/>
  <c r="F17" i="3"/>
  <c r="C17" i="3"/>
  <c r="G17" i="3"/>
  <c r="AJ504" i="3"/>
  <c r="R504" i="3"/>
  <c r="Z504" i="3"/>
  <c r="AH504" i="3"/>
  <c r="S504" i="3"/>
  <c r="AA504" i="3"/>
  <c r="AI504" i="3"/>
  <c r="T504" i="3"/>
  <c r="AB504" i="3"/>
  <c r="U504" i="3"/>
  <c r="AC504" i="3"/>
  <c r="V504" i="3"/>
  <c r="AD504" i="3"/>
  <c r="O504" i="3"/>
  <c r="W504" i="3"/>
  <c r="AE504" i="3"/>
  <c r="X504" i="3"/>
  <c r="Y504" i="3"/>
  <c r="AF504" i="3"/>
  <c r="AG504" i="3"/>
  <c r="N504" i="3"/>
  <c r="Q504" i="3"/>
  <c r="F504" i="3"/>
  <c r="H504" i="3"/>
  <c r="E504" i="3"/>
  <c r="C504" i="3"/>
  <c r="G504" i="3"/>
  <c r="I504" i="3"/>
  <c r="L504" i="3"/>
  <c r="J504" i="3"/>
  <c r="D504" i="3"/>
  <c r="M504" i="3"/>
  <c r="P504" i="3"/>
  <c r="K504" i="3"/>
  <c r="AJ448" i="3"/>
  <c r="T448" i="3"/>
  <c r="AB448" i="3"/>
  <c r="U448" i="3"/>
  <c r="AC448" i="3"/>
  <c r="V448" i="3"/>
  <c r="AD448" i="3"/>
  <c r="O448" i="3"/>
  <c r="W448" i="3"/>
  <c r="AE448" i="3"/>
  <c r="P448" i="3"/>
  <c r="X448" i="3"/>
  <c r="AF448" i="3"/>
  <c r="Q448" i="3"/>
  <c r="Y448" i="3"/>
  <c r="AG448" i="3"/>
  <c r="R448" i="3"/>
  <c r="S448" i="3"/>
  <c r="Z448" i="3"/>
  <c r="AA448" i="3"/>
  <c r="AH448" i="3"/>
  <c r="AI448" i="3"/>
  <c r="N448" i="3"/>
  <c r="F448" i="3"/>
  <c r="H448" i="3"/>
  <c r="C448" i="3"/>
  <c r="G448" i="3"/>
  <c r="I448" i="3"/>
  <c r="D448" i="3"/>
  <c r="E448" i="3"/>
  <c r="J448" i="3"/>
  <c r="L448" i="3"/>
  <c r="M448" i="3"/>
  <c r="K448" i="3"/>
  <c r="AJ432" i="3"/>
  <c r="T432" i="3"/>
  <c r="AB432" i="3"/>
  <c r="U432" i="3"/>
  <c r="AC432" i="3"/>
  <c r="V432" i="3"/>
  <c r="AD432" i="3"/>
  <c r="O432" i="3"/>
  <c r="W432" i="3"/>
  <c r="AE432" i="3"/>
  <c r="P432" i="3"/>
  <c r="X432" i="3"/>
  <c r="AF432" i="3"/>
  <c r="Q432" i="3"/>
  <c r="Y432" i="3"/>
  <c r="AG432" i="3"/>
  <c r="AH432" i="3"/>
  <c r="AI432" i="3"/>
  <c r="R432" i="3"/>
  <c r="S432" i="3"/>
  <c r="N432" i="3"/>
  <c r="Z432" i="3"/>
  <c r="AA432" i="3"/>
  <c r="F432" i="3"/>
  <c r="H432" i="3"/>
  <c r="E432" i="3"/>
  <c r="C432" i="3"/>
  <c r="G432" i="3"/>
  <c r="I432" i="3"/>
  <c r="L432" i="3"/>
  <c r="J432" i="3"/>
  <c r="D432" i="3"/>
  <c r="M432" i="3"/>
  <c r="K432" i="3"/>
  <c r="AJ408" i="3"/>
  <c r="T408" i="3"/>
  <c r="AB408" i="3"/>
  <c r="U408" i="3"/>
  <c r="AC408" i="3"/>
  <c r="V408" i="3"/>
  <c r="AD408" i="3"/>
  <c r="O408" i="3"/>
  <c r="W408" i="3"/>
  <c r="AE408" i="3"/>
  <c r="P408" i="3"/>
  <c r="X408" i="3"/>
  <c r="AF408" i="3"/>
  <c r="Q408" i="3"/>
  <c r="Y408" i="3"/>
  <c r="AG408" i="3"/>
  <c r="Z408" i="3"/>
  <c r="AA408" i="3"/>
  <c r="AH408" i="3"/>
  <c r="AI408" i="3"/>
  <c r="R408" i="3"/>
  <c r="S408" i="3"/>
  <c r="N408" i="3"/>
  <c r="F408" i="3"/>
  <c r="H408" i="3"/>
  <c r="M408" i="3"/>
  <c r="C408" i="3"/>
  <c r="G408" i="3"/>
  <c r="I408" i="3"/>
  <c r="D408" i="3"/>
  <c r="J408" i="3"/>
  <c r="L408" i="3"/>
  <c r="E408" i="3"/>
  <c r="K408" i="3"/>
  <c r="AJ368" i="3"/>
  <c r="P368" i="3"/>
  <c r="X368" i="3"/>
  <c r="AF368" i="3"/>
  <c r="Q368" i="3"/>
  <c r="Y368" i="3"/>
  <c r="AG368" i="3"/>
  <c r="R368" i="3"/>
  <c r="Z368" i="3"/>
  <c r="AH368" i="3"/>
  <c r="S368" i="3"/>
  <c r="AA368" i="3"/>
  <c r="AI368" i="3"/>
  <c r="T368" i="3"/>
  <c r="AB368" i="3"/>
  <c r="U368" i="3"/>
  <c r="AC368" i="3"/>
  <c r="O368" i="3"/>
  <c r="V368" i="3"/>
  <c r="W368" i="3"/>
  <c r="N368" i="3"/>
  <c r="AD368" i="3"/>
  <c r="AE368" i="3"/>
  <c r="F368" i="3"/>
  <c r="H368" i="3"/>
  <c r="C368" i="3"/>
  <c r="G368" i="3"/>
  <c r="I368" i="3"/>
  <c r="D368" i="3"/>
  <c r="E368" i="3"/>
  <c r="J368" i="3"/>
  <c r="L368" i="3"/>
  <c r="M368" i="3"/>
  <c r="K368" i="3"/>
  <c r="AJ360" i="3"/>
  <c r="P360" i="3"/>
  <c r="X360" i="3"/>
  <c r="AF360" i="3"/>
  <c r="Q360" i="3"/>
  <c r="Y360" i="3"/>
  <c r="AG360" i="3"/>
  <c r="R360" i="3"/>
  <c r="Z360" i="3"/>
  <c r="AH360" i="3"/>
  <c r="S360" i="3"/>
  <c r="AA360" i="3"/>
  <c r="AI360" i="3"/>
  <c r="T360" i="3"/>
  <c r="AB360" i="3"/>
  <c r="U360" i="3"/>
  <c r="AC360" i="3"/>
  <c r="O360" i="3"/>
  <c r="V360" i="3"/>
  <c r="W360" i="3"/>
  <c r="AD360" i="3"/>
  <c r="AE360" i="3"/>
  <c r="N360" i="3"/>
  <c r="E360" i="3"/>
  <c r="M360" i="3"/>
  <c r="H360" i="3"/>
  <c r="I360" i="3"/>
  <c r="K360" i="3"/>
  <c r="J360" i="3"/>
  <c r="L360" i="3"/>
  <c r="F360" i="3"/>
  <c r="G360" i="3"/>
  <c r="C360" i="3"/>
  <c r="D360" i="3"/>
  <c r="AJ344" i="3"/>
  <c r="P344" i="3"/>
  <c r="X344" i="3"/>
  <c r="AF344" i="3"/>
  <c r="Q344" i="3"/>
  <c r="Y344" i="3"/>
  <c r="AG344" i="3"/>
  <c r="R344" i="3"/>
  <c r="Z344" i="3"/>
  <c r="AH344" i="3"/>
  <c r="S344" i="3"/>
  <c r="AA344" i="3"/>
  <c r="AI344" i="3"/>
  <c r="T344" i="3"/>
  <c r="AB344" i="3"/>
  <c r="U344" i="3"/>
  <c r="AC344" i="3"/>
  <c r="AD344" i="3"/>
  <c r="AE344" i="3"/>
  <c r="O344" i="3"/>
  <c r="K344" i="3"/>
  <c r="D344" i="3"/>
  <c r="L344" i="3"/>
  <c r="E344" i="3"/>
  <c r="M344" i="3"/>
  <c r="F344" i="3"/>
  <c r="N344" i="3"/>
  <c r="V344" i="3"/>
  <c r="H344" i="3"/>
  <c r="W344" i="3"/>
  <c r="J344" i="3"/>
  <c r="G344" i="3"/>
  <c r="I344" i="3"/>
  <c r="C344" i="3"/>
  <c r="AJ336" i="3"/>
  <c r="P336" i="3"/>
  <c r="X336" i="3"/>
  <c r="AF336" i="3"/>
  <c r="Q336" i="3"/>
  <c r="Y336" i="3"/>
  <c r="AG336" i="3"/>
  <c r="R336" i="3"/>
  <c r="Z336" i="3"/>
  <c r="AH336" i="3"/>
  <c r="S336" i="3"/>
  <c r="AA336" i="3"/>
  <c r="AI336" i="3"/>
  <c r="T336" i="3"/>
  <c r="AB336" i="3"/>
  <c r="U336" i="3"/>
  <c r="AC336" i="3"/>
  <c r="O336" i="3"/>
  <c r="V336" i="3"/>
  <c r="W336" i="3"/>
  <c r="K336" i="3"/>
  <c r="D336" i="3"/>
  <c r="L336" i="3"/>
  <c r="E336" i="3"/>
  <c r="M336" i="3"/>
  <c r="AD336" i="3"/>
  <c r="F336" i="3"/>
  <c r="AE336" i="3"/>
  <c r="N336" i="3"/>
  <c r="H336" i="3"/>
  <c r="J336" i="3"/>
  <c r="G336" i="3"/>
  <c r="I336" i="3"/>
  <c r="C336" i="3"/>
  <c r="AJ312" i="3"/>
  <c r="P312" i="3"/>
  <c r="X312" i="3"/>
  <c r="AF312" i="3"/>
  <c r="Q312" i="3"/>
  <c r="Y312" i="3"/>
  <c r="AG312" i="3"/>
  <c r="R312" i="3"/>
  <c r="Z312" i="3"/>
  <c r="AH312" i="3"/>
  <c r="S312" i="3"/>
  <c r="AA312" i="3"/>
  <c r="AI312" i="3"/>
  <c r="T312" i="3"/>
  <c r="AB312" i="3"/>
  <c r="U312" i="3"/>
  <c r="AC312" i="3"/>
  <c r="AD312" i="3"/>
  <c r="AE312" i="3"/>
  <c r="O312" i="3"/>
  <c r="K312" i="3"/>
  <c r="D312" i="3"/>
  <c r="L312" i="3"/>
  <c r="E312" i="3"/>
  <c r="M312" i="3"/>
  <c r="V312" i="3"/>
  <c r="F312" i="3"/>
  <c r="W312" i="3"/>
  <c r="N312" i="3"/>
  <c r="H312" i="3"/>
  <c r="I312" i="3"/>
  <c r="J312" i="3"/>
  <c r="C312" i="3"/>
  <c r="G312" i="3"/>
  <c r="AJ296" i="3"/>
  <c r="P296" i="3"/>
  <c r="X296" i="3"/>
  <c r="AF296" i="3"/>
  <c r="Q296" i="3"/>
  <c r="Y296" i="3"/>
  <c r="AG296" i="3"/>
  <c r="R296" i="3"/>
  <c r="Z296" i="3"/>
  <c r="AH296" i="3"/>
  <c r="S296" i="3"/>
  <c r="AA296" i="3"/>
  <c r="AI296" i="3"/>
  <c r="T296" i="3"/>
  <c r="AB296" i="3"/>
  <c r="U296" i="3"/>
  <c r="AC296" i="3"/>
  <c r="O296" i="3"/>
  <c r="V296" i="3"/>
  <c r="W296" i="3"/>
  <c r="AD296" i="3"/>
  <c r="AE296" i="3"/>
  <c r="K296" i="3"/>
  <c r="D296" i="3"/>
  <c r="L296" i="3"/>
  <c r="E296" i="3"/>
  <c r="M296" i="3"/>
  <c r="F296" i="3"/>
  <c r="N296" i="3"/>
  <c r="H296" i="3"/>
  <c r="I296" i="3"/>
  <c r="J296" i="3"/>
  <c r="C296" i="3"/>
  <c r="G296" i="3"/>
  <c r="AJ288" i="3"/>
  <c r="P288" i="3"/>
  <c r="X288" i="3"/>
  <c r="AF288" i="3"/>
  <c r="Q288" i="3"/>
  <c r="Y288" i="3"/>
  <c r="AG288" i="3"/>
  <c r="R288" i="3"/>
  <c r="Z288" i="3"/>
  <c r="AH288" i="3"/>
  <c r="S288" i="3"/>
  <c r="AA288" i="3"/>
  <c r="AI288" i="3"/>
  <c r="T288" i="3"/>
  <c r="AB288" i="3"/>
  <c r="U288" i="3"/>
  <c r="AC288" i="3"/>
  <c r="V288" i="3"/>
  <c r="W288" i="3"/>
  <c r="AD288" i="3"/>
  <c r="AE288" i="3"/>
  <c r="K288" i="3"/>
  <c r="D288" i="3"/>
  <c r="L288" i="3"/>
  <c r="E288" i="3"/>
  <c r="M288" i="3"/>
  <c r="F288" i="3"/>
  <c r="O288" i="3"/>
  <c r="N288" i="3"/>
  <c r="H288" i="3"/>
  <c r="I288" i="3"/>
  <c r="J288" i="3"/>
  <c r="G288" i="3"/>
  <c r="C288" i="3"/>
  <c r="AJ272" i="3"/>
  <c r="P272" i="3"/>
  <c r="X272" i="3"/>
  <c r="AF272" i="3"/>
  <c r="Q272" i="3"/>
  <c r="Y272" i="3"/>
  <c r="AG272" i="3"/>
  <c r="R272" i="3"/>
  <c r="Z272" i="3"/>
  <c r="AH272" i="3"/>
  <c r="S272" i="3"/>
  <c r="AA272" i="3"/>
  <c r="AI272" i="3"/>
  <c r="T272" i="3"/>
  <c r="AB272" i="3"/>
  <c r="U272" i="3"/>
  <c r="AC272" i="3"/>
  <c r="O272" i="3"/>
  <c r="V272" i="3"/>
  <c r="W272" i="3"/>
  <c r="AD272" i="3"/>
  <c r="J272" i="3"/>
  <c r="AE272" i="3"/>
  <c r="K272" i="3"/>
  <c r="D272" i="3"/>
  <c r="L272" i="3"/>
  <c r="E272" i="3"/>
  <c r="M272" i="3"/>
  <c r="F272" i="3"/>
  <c r="N272" i="3"/>
  <c r="H272" i="3"/>
  <c r="I272" i="3"/>
  <c r="C272" i="3"/>
  <c r="G272" i="3"/>
  <c r="AJ264" i="3"/>
  <c r="U264" i="3"/>
  <c r="AC264" i="3"/>
  <c r="V264" i="3"/>
  <c r="AD264" i="3"/>
  <c r="O264" i="3"/>
  <c r="W264" i="3"/>
  <c r="AE264" i="3"/>
  <c r="P264" i="3"/>
  <c r="X264" i="3"/>
  <c r="AF264" i="3"/>
  <c r="R264" i="3"/>
  <c r="Z264" i="3"/>
  <c r="AH264" i="3"/>
  <c r="AB264" i="3"/>
  <c r="AG264" i="3"/>
  <c r="AI264" i="3"/>
  <c r="Q264" i="3"/>
  <c r="S264" i="3"/>
  <c r="T264" i="3"/>
  <c r="Y264" i="3"/>
  <c r="AA264" i="3"/>
  <c r="J264" i="3"/>
  <c r="K264" i="3"/>
  <c r="D264" i="3"/>
  <c r="L264" i="3"/>
  <c r="E264" i="3"/>
  <c r="M264" i="3"/>
  <c r="F264" i="3"/>
  <c r="N264" i="3"/>
  <c r="G264" i="3"/>
  <c r="H264" i="3"/>
  <c r="I264" i="3"/>
  <c r="C264" i="3"/>
  <c r="AJ248" i="3"/>
  <c r="U248" i="3"/>
  <c r="AC248" i="3"/>
  <c r="V248" i="3"/>
  <c r="AD248" i="3"/>
  <c r="O248" i="3"/>
  <c r="W248" i="3"/>
  <c r="AE248" i="3"/>
  <c r="P248" i="3"/>
  <c r="X248" i="3"/>
  <c r="AF248" i="3"/>
  <c r="R248" i="3"/>
  <c r="Z248" i="3"/>
  <c r="AH248" i="3"/>
  <c r="Y248" i="3"/>
  <c r="AA248" i="3"/>
  <c r="AB248" i="3"/>
  <c r="AG248" i="3"/>
  <c r="AI248" i="3"/>
  <c r="Q248" i="3"/>
  <c r="S248" i="3"/>
  <c r="T248" i="3"/>
  <c r="J248" i="3"/>
  <c r="K248" i="3"/>
  <c r="D248" i="3"/>
  <c r="L248" i="3"/>
  <c r="E248" i="3"/>
  <c r="M248" i="3"/>
  <c r="F248" i="3"/>
  <c r="N248" i="3"/>
  <c r="I248" i="3"/>
  <c r="G248" i="3"/>
  <c r="H248" i="3"/>
  <c r="C248" i="3"/>
  <c r="AJ224" i="3"/>
  <c r="U224" i="3"/>
  <c r="AC224" i="3"/>
  <c r="V224" i="3"/>
  <c r="AD224" i="3"/>
  <c r="O224" i="3"/>
  <c r="W224" i="3"/>
  <c r="AE224" i="3"/>
  <c r="P224" i="3"/>
  <c r="X224" i="3"/>
  <c r="AF224" i="3"/>
  <c r="R224" i="3"/>
  <c r="Z224" i="3"/>
  <c r="AH224" i="3"/>
  <c r="Q224" i="3"/>
  <c r="S224" i="3"/>
  <c r="T224" i="3"/>
  <c r="Y224" i="3"/>
  <c r="AA224" i="3"/>
  <c r="AB224" i="3"/>
  <c r="AG224" i="3"/>
  <c r="AI224" i="3"/>
  <c r="J224" i="3"/>
  <c r="K224" i="3"/>
  <c r="D224" i="3"/>
  <c r="L224" i="3"/>
  <c r="E224" i="3"/>
  <c r="M224" i="3"/>
  <c r="F224" i="3"/>
  <c r="I224" i="3"/>
  <c r="H224" i="3"/>
  <c r="G224" i="3"/>
  <c r="N224" i="3"/>
  <c r="C224" i="3"/>
  <c r="AJ200" i="3"/>
  <c r="V200" i="3"/>
  <c r="AD200" i="3"/>
  <c r="O200" i="3"/>
  <c r="W200" i="3"/>
  <c r="AE200" i="3"/>
  <c r="P200" i="3"/>
  <c r="X200" i="3"/>
  <c r="AF200" i="3"/>
  <c r="Q200" i="3"/>
  <c r="Y200" i="3"/>
  <c r="AG200" i="3"/>
  <c r="S200" i="3"/>
  <c r="AA200" i="3"/>
  <c r="AI200" i="3"/>
  <c r="T200" i="3"/>
  <c r="AB200" i="3"/>
  <c r="Z200" i="3"/>
  <c r="AC200" i="3"/>
  <c r="AH200" i="3"/>
  <c r="R200" i="3"/>
  <c r="U200" i="3"/>
  <c r="J200" i="3"/>
  <c r="K200" i="3"/>
  <c r="D200" i="3"/>
  <c r="L200" i="3"/>
  <c r="E200" i="3"/>
  <c r="M200" i="3"/>
  <c r="F200" i="3"/>
  <c r="N200" i="3"/>
  <c r="G200" i="3"/>
  <c r="H200" i="3"/>
  <c r="C200" i="3"/>
  <c r="I200" i="3"/>
  <c r="AJ192" i="3"/>
  <c r="V192" i="3"/>
  <c r="AD192" i="3"/>
  <c r="O192" i="3"/>
  <c r="W192" i="3"/>
  <c r="AE192" i="3"/>
  <c r="P192" i="3"/>
  <c r="X192" i="3"/>
  <c r="AF192" i="3"/>
  <c r="Q192" i="3"/>
  <c r="Y192" i="3"/>
  <c r="AG192" i="3"/>
  <c r="S192" i="3"/>
  <c r="AA192" i="3"/>
  <c r="AI192" i="3"/>
  <c r="T192" i="3"/>
  <c r="AB192" i="3"/>
  <c r="AH192" i="3"/>
  <c r="U192" i="3"/>
  <c r="R192" i="3"/>
  <c r="Z192" i="3"/>
  <c r="AC192" i="3"/>
  <c r="J192" i="3"/>
  <c r="K192" i="3"/>
  <c r="D192" i="3"/>
  <c r="L192" i="3"/>
  <c r="E192" i="3"/>
  <c r="M192" i="3"/>
  <c r="F192" i="3"/>
  <c r="N192" i="3"/>
  <c r="I192" i="3"/>
  <c r="G192" i="3"/>
  <c r="C192" i="3"/>
  <c r="H192" i="3"/>
  <c r="AJ176" i="3"/>
  <c r="V176" i="3"/>
  <c r="AD176" i="3"/>
  <c r="O176" i="3"/>
  <c r="W176" i="3"/>
  <c r="AE176" i="3"/>
  <c r="P176" i="3"/>
  <c r="X176" i="3"/>
  <c r="AF176" i="3"/>
  <c r="Q176" i="3"/>
  <c r="Y176" i="3"/>
  <c r="AG176" i="3"/>
  <c r="S176" i="3"/>
  <c r="AA176" i="3"/>
  <c r="AI176" i="3"/>
  <c r="T176" i="3"/>
  <c r="AB176" i="3"/>
  <c r="R176" i="3"/>
  <c r="U176" i="3"/>
  <c r="Z176" i="3"/>
  <c r="AC176" i="3"/>
  <c r="AH176" i="3"/>
  <c r="J176" i="3"/>
  <c r="K176" i="3"/>
  <c r="D176" i="3"/>
  <c r="L176" i="3"/>
  <c r="E176" i="3"/>
  <c r="M176" i="3"/>
  <c r="F176" i="3"/>
  <c r="N176" i="3"/>
  <c r="G176" i="3"/>
  <c r="H176" i="3"/>
  <c r="I176" i="3"/>
  <c r="C176" i="3"/>
  <c r="AJ494" i="3"/>
  <c r="T494" i="3"/>
  <c r="AB494" i="3"/>
  <c r="U494" i="3"/>
  <c r="AC494" i="3"/>
  <c r="V494" i="3"/>
  <c r="AD494" i="3"/>
  <c r="O494" i="3"/>
  <c r="W494" i="3"/>
  <c r="AE494" i="3"/>
  <c r="P494" i="3"/>
  <c r="X494" i="3"/>
  <c r="AF494" i="3"/>
  <c r="Q494" i="3"/>
  <c r="Y494" i="3"/>
  <c r="AG494" i="3"/>
  <c r="N494" i="3"/>
  <c r="R494" i="3"/>
  <c r="S494" i="3"/>
  <c r="Z494" i="3"/>
  <c r="AI494" i="3"/>
  <c r="AH494" i="3"/>
  <c r="J494" i="3"/>
  <c r="D494" i="3"/>
  <c r="L494" i="3"/>
  <c r="I494" i="3"/>
  <c r="AA494" i="3"/>
  <c r="K494" i="3"/>
  <c r="E494" i="3"/>
  <c r="M494" i="3"/>
  <c r="H494" i="3"/>
  <c r="F494" i="3"/>
  <c r="C494" i="3"/>
  <c r="G494" i="3"/>
  <c r="AJ486" i="3"/>
  <c r="T486" i="3"/>
  <c r="AB486" i="3"/>
  <c r="U486" i="3"/>
  <c r="AC486" i="3"/>
  <c r="V486" i="3"/>
  <c r="AD486" i="3"/>
  <c r="O486" i="3"/>
  <c r="W486" i="3"/>
  <c r="AE486" i="3"/>
  <c r="P486" i="3"/>
  <c r="X486" i="3"/>
  <c r="AF486" i="3"/>
  <c r="Q486" i="3"/>
  <c r="Y486" i="3"/>
  <c r="AG486" i="3"/>
  <c r="N486" i="3"/>
  <c r="R486" i="3"/>
  <c r="S486" i="3"/>
  <c r="Z486" i="3"/>
  <c r="AA486" i="3"/>
  <c r="AH486" i="3"/>
  <c r="J486" i="3"/>
  <c r="D486" i="3"/>
  <c r="L486" i="3"/>
  <c r="K486" i="3"/>
  <c r="E486" i="3"/>
  <c r="M486" i="3"/>
  <c r="C486" i="3"/>
  <c r="F486" i="3"/>
  <c r="H486" i="3"/>
  <c r="I486" i="3"/>
  <c r="AI486" i="3"/>
  <c r="G486" i="3"/>
  <c r="AJ470" i="3"/>
  <c r="V470" i="3"/>
  <c r="AD470" i="3"/>
  <c r="O470" i="3"/>
  <c r="W470" i="3"/>
  <c r="AE470" i="3"/>
  <c r="R470" i="3"/>
  <c r="Z470" i="3"/>
  <c r="AH470" i="3"/>
  <c r="AA470" i="3"/>
  <c r="P470" i="3"/>
  <c r="AB470" i="3"/>
  <c r="Q470" i="3"/>
  <c r="AC470" i="3"/>
  <c r="S470" i="3"/>
  <c r="AF470" i="3"/>
  <c r="T470" i="3"/>
  <c r="AG470" i="3"/>
  <c r="U470" i="3"/>
  <c r="AI470" i="3"/>
  <c r="N470" i="3"/>
  <c r="X470" i="3"/>
  <c r="Y470" i="3"/>
  <c r="J470" i="3"/>
  <c r="D470" i="3"/>
  <c r="L470" i="3"/>
  <c r="K470" i="3"/>
  <c r="E470" i="3"/>
  <c r="M470" i="3"/>
  <c r="H470" i="3"/>
  <c r="I470" i="3"/>
  <c r="F470" i="3"/>
  <c r="C470" i="3"/>
  <c r="G470" i="3"/>
  <c r="AJ462" i="3"/>
  <c r="V462" i="3"/>
  <c r="AD462" i="3"/>
  <c r="O462" i="3"/>
  <c r="W462" i="3"/>
  <c r="AE462" i="3"/>
  <c r="P462" i="3"/>
  <c r="X462" i="3"/>
  <c r="AF462" i="3"/>
  <c r="Q462" i="3"/>
  <c r="Y462" i="3"/>
  <c r="AG462" i="3"/>
  <c r="R462" i="3"/>
  <c r="Z462" i="3"/>
  <c r="AH462" i="3"/>
  <c r="AB462" i="3"/>
  <c r="AC462" i="3"/>
  <c r="AI462" i="3"/>
  <c r="S462" i="3"/>
  <c r="T462" i="3"/>
  <c r="N462" i="3"/>
  <c r="U462" i="3"/>
  <c r="AA462" i="3"/>
  <c r="J462" i="3"/>
  <c r="D462" i="3"/>
  <c r="L462" i="3"/>
  <c r="K462" i="3"/>
  <c r="E462" i="3"/>
  <c r="M462" i="3"/>
  <c r="F462" i="3"/>
  <c r="C462" i="3"/>
  <c r="H462" i="3"/>
  <c r="I462" i="3"/>
  <c r="G462" i="3"/>
  <c r="AJ446" i="3"/>
  <c r="V446" i="3"/>
  <c r="AD446" i="3"/>
  <c r="O446" i="3"/>
  <c r="W446" i="3"/>
  <c r="AE446" i="3"/>
  <c r="P446" i="3"/>
  <c r="X446" i="3"/>
  <c r="AF446" i="3"/>
  <c r="Q446" i="3"/>
  <c r="Y446" i="3"/>
  <c r="AG446" i="3"/>
  <c r="R446" i="3"/>
  <c r="Z446" i="3"/>
  <c r="AH446" i="3"/>
  <c r="S446" i="3"/>
  <c r="AA446" i="3"/>
  <c r="AI446" i="3"/>
  <c r="AB446" i="3"/>
  <c r="AC446" i="3"/>
  <c r="N446" i="3"/>
  <c r="T446" i="3"/>
  <c r="J446" i="3"/>
  <c r="D446" i="3"/>
  <c r="L446" i="3"/>
  <c r="I446" i="3"/>
  <c r="U446" i="3"/>
  <c r="K446" i="3"/>
  <c r="E446" i="3"/>
  <c r="M446" i="3"/>
  <c r="H446" i="3"/>
  <c r="F446" i="3"/>
  <c r="C446" i="3"/>
  <c r="G446" i="3"/>
  <c r="AJ438" i="3"/>
  <c r="V438" i="3"/>
  <c r="AD438" i="3"/>
  <c r="O438" i="3"/>
  <c r="W438" i="3"/>
  <c r="AE438" i="3"/>
  <c r="P438" i="3"/>
  <c r="X438" i="3"/>
  <c r="AF438" i="3"/>
  <c r="Q438" i="3"/>
  <c r="Y438" i="3"/>
  <c r="AG438" i="3"/>
  <c r="R438" i="3"/>
  <c r="Z438" i="3"/>
  <c r="AH438" i="3"/>
  <c r="S438" i="3"/>
  <c r="AA438" i="3"/>
  <c r="AI438" i="3"/>
  <c r="T438" i="3"/>
  <c r="U438" i="3"/>
  <c r="N438" i="3"/>
  <c r="AB438" i="3"/>
  <c r="AC438" i="3"/>
  <c r="J438" i="3"/>
  <c r="D438" i="3"/>
  <c r="L438" i="3"/>
  <c r="K438" i="3"/>
  <c r="E438" i="3"/>
  <c r="M438" i="3"/>
  <c r="I438" i="3"/>
  <c r="F438" i="3"/>
  <c r="C438" i="3"/>
  <c r="H438" i="3"/>
  <c r="G438" i="3"/>
  <c r="AJ422" i="3"/>
  <c r="V422" i="3"/>
  <c r="AD422" i="3"/>
  <c r="O422" i="3"/>
  <c r="W422" i="3"/>
  <c r="AE422" i="3"/>
  <c r="P422" i="3"/>
  <c r="X422" i="3"/>
  <c r="AF422" i="3"/>
  <c r="Q422" i="3"/>
  <c r="Y422" i="3"/>
  <c r="AG422" i="3"/>
  <c r="R422" i="3"/>
  <c r="Z422" i="3"/>
  <c r="AH422" i="3"/>
  <c r="S422" i="3"/>
  <c r="AA422" i="3"/>
  <c r="AI422" i="3"/>
  <c r="T422" i="3"/>
  <c r="U422" i="3"/>
  <c r="AB422" i="3"/>
  <c r="AC422" i="3"/>
  <c r="N422" i="3"/>
  <c r="J422" i="3"/>
  <c r="D422" i="3"/>
  <c r="L422" i="3"/>
  <c r="K422" i="3"/>
  <c r="E422" i="3"/>
  <c r="M422" i="3"/>
  <c r="F422" i="3"/>
  <c r="C422" i="3"/>
  <c r="H422" i="3"/>
  <c r="I422" i="3"/>
  <c r="G422" i="3"/>
  <c r="AJ414" i="3"/>
  <c r="V414" i="3"/>
  <c r="AD414" i="3"/>
  <c r="O414" i="3"/>
  <c r="W414" i="3"/>
  <c r="AE414" i="3"/>
  <c r="P414" i="3"/>
  <c r="X414" i="3"/>
  <c r="AF414" i="3"/>
  <c r="Q414" i="3"/>
  <c r="Y414" i="3"/>
  <c r="AG414" i="3"/>
  <c r="R414" i="3"/>
  <c r="Z414" i="3"/>
  <c r="AH414" i="3"/>
  <c r="S414" i="3"/>
  <c r="AA414" i="3"/>
  <c r="AI414" i="3"/>
  <c r="AB414" i="3"/>
  <c r="AC414" i="3"/>
  <c r="N414" i="3"/>
  <c r="T414" i="3"/>
  <c r="U414" i="3"/>
  <c r="J414" i="3"/>
  <c r="D414" i="3"/>
  <c r="L414" i="3"/>
  <c r="K414" i="3"/>
  <c r="E414" i="3"/>
  <c r="M414" i="3"/>
  <c r="F414" i="3"/>
  <c r="C414" i="3"/>
  <c r="H414" i="3"/>
  <c r="I414" i="3"/>
  <c r="G414" i="3"/>
  <c r="AJ398" i="3"/>
  <c r="V398" i="3"/>
  <c r="AD398" i="3"/>
  <c r="O398" i="3"/>
  <c r="W398" i="3"/>
  <c r="AE398" i="3"/>
  <c r="P398" i="3"/>
  <c r="X398" i="3"/>
  <c r="AF398" i="3"/>
  <c r="Q398" i="3"/>
  <c r="Y398" i="3"/>
  <c r="AG398" i="3"/>
  <c r="R398" i="3"/>
  <c r="Z398" i="3"/>
  <c r="AH398" i="3"/>
  <c r="S398" i="3"/>
  <c r="AA398" i="3"/>
  <c r="AI398" i="3"/>
  <c r="T398" i="3"/>
  <c r="U398" i="3"/>
  <c r="AB398" i="3"/>
  <c r="AC398" i="3"/>
  <c r="N398" i="3"/>
  <c r="J398" i="3"/>
  <c r="D398" i="3"/>
  <c r="L398" i="3"/>
  <c r="K398" i="3"/>
  <c r="E398" i="3"/>
  <c r="M398" i="3"/>
  <c r="F398" i="3"/>
  <c r="C398" i="3"/>
  <c r="H398" i="3"/>
  <c r="I398" i="3"/>
  <c r="G398" i="3"/>
  <c r="AJ390" i="3"/>
  <c r="V390" i="3"/>
  <c r="AD390" i="3"/>
  <c r="O390" i="3"/>
  <c r="W390" i="3"/>
  <c r="AE390" i="3"/>
  <c r="P390" i="3"/>
  <c r="X390" i="3"/>
  <c r="AF390" i="3"/>
  <c r="Q390" i="3"/>
  <c r="Y390" i="3"/>
  <c r="AG390" i="3"/>
  <c r="R390" i="3"/>
  <c r="Z390" i="3"/>
  <c r="AH390" i="3"/>
  <c r="S390" i="3"/>
  <c r="AA390" i="3"/>
  <c r="AI390" i="3"/>
  <c r="T390" i="3"/>
  <c r="U390" i="3"/>
  <c r="AB390" i="3"/>
  <c r="AC390" i="3"/>
  <c r="N390" i="3"/>
  <c r="J390" i="3"/>
  <c r="D390" i="3"/>
  <c r="L390" i="3"/>
  <c r="K390" i="3"/>
  <c r="E390" i="3"/>
  <c r="M390" i="3"/>
  <c r="H390" i="3"/>
  <c r="F390" i="3"/>
  <c r="C390" i="3"/>
  <c r="I390" i="3"/>
  <c r="G390" i="3"/>
  <c r="AJ374" i="3"/>
  <c r="R374" i="3"/>
  <c r="Z374" i="3"/>
  <c r="T374" i="3"/>
  <c r="AB374" i="3"/>
  <c r="U374" i="3"/>
  <c r="AC374" i="3"/>
  <c r="V374" i="3"/>
  <c r="O374" i="3"/>
  <c r="W374" i="3"/>
  <c r="AD374" i="3"/>
  <c r="AE374" i="3"/>
  <c r="P374" i="3"/>
  <c r="AF374" i="3"/>
  <c r="Q374" i="3"/>
  <c r="AG374" i="3"/>
  <c r="S374" i="3"/>
  <c r="AH374" i="3"/>
  <c r="X374" i="3"/>
  <c r="AI374" i="3"/>
  <c r="N374" i="3"/>
  <c r="AA374" i="3"/>
  <c r="Y374" i="3"/>
  <c r="J374" i="3"/>
  <c r="D374" i="3"/>
  <c r="L374" i="3"/>
  <c r="K374" i="3"/>
  <c r="E374" i="3"/>
  <c r="M374" i="3"/>
  <c r="H374" i="3"/>
  <c r="F374" i="3"/>
  <c r="C374" i="3"/>
  <c r="I374" i="3"/>
  <c r="G374" i="3"/>
  <c r="AJ350" i="3"/>
  <c r="R350" i="3"/>
  <c r="Z350" i="3"/>
  <c r="AH350" i="3"/>
  <c r="S350" i="3"/>
  <c r="AA350" i="3"/>
  <c r="AI350" i="3"/>
  <c r="T350" i="3"/>
  <c r="AB350" i="3"/>
  <c r="U350" i="3"/>
  <c r="AC350" i="3"/>
  <c r="V350" i="3"/>
  <c r="AD350" i="3"/>
  <c r="O350" i="3"/>
  <c r="W350" i="3"/>
  <c r="AE350" i="3"/>
  <c r="AF350" i="3"/>
  <c r="AG350" i="3"/>
  <c r="P350" i="3"/>
  <c r="Q350" i="3"/>
  <c r="G350" i="3"/>
  <c r="H350" i="3"/>
  <c r="I350" i="3"/>
  <c r="J350" i="3"/>
  <c r="N350" i="3"/>
  <c r="Y350" i="3"/>
  <c r="E350" i="3"/>
  <c r="F350" i="3"/>
  <c r="L350" i="3"/>
  <c r="K350" i="3"/>
  <c r="M350" i="3"/>
  <c r="D350" i="3"/>
  <c r="C350" i="3"/>
  <c r="X350" i="3"/>
  <c r="AJ326" i="3"/>
  <c r="R326" i="3"/>
  <c r="Z326" i="3"/>
  <c r="AH326" i="3"/>
  <c r="S326" i="3"/>
  <c r="AA326" i="3"/>
  <c r="AI326" i="3"/>
  <c r="T326" i="3"/>
  <c r="AB326" i="3"/>
  <c r="U326" i="3"/>
  <c r="AC326" i="3"/>
  <c r="V326" i="3"/>
  <c r="AD326" i="3"/>
  <c r="O326" i="3"/>
  <c r="W326" i="3"/>
  <c r="AE326" i="3"/>
  <c r="X326" i="3"/>
  <c r="Y326" i="3"/>
  <c r="AF326" i="3"/>
  <c r="AG326" i="3"/>
  <c r="G326" i="3"/>
  <c r="H326" i="3"/>
  <c r="I326" i="3"/>
  <c r="J326" i="3"/>
  <c r="N326" i="3"/>
  <c r="Q326" i="3"/>
  <c r="L326" i="3"/>
  <c r="P326" i="3"/>
  <c r="E326" i="3"/>
  <c r="D326" i="3"/>
  <c r="F326" i="3"/>
  <c r="K326" i="3"/>
  <c r="C326" i="3"/>
  <c r="M326" i="3"/>
  <c r="AJ318" i="3"/>
  <c r="R318" i="3"/>
  <c r="Z318" i="3"/>
  <c r="AH318" i="3"/>
  <c r="S318" i="3"/>
  <c r="AA318" i="3"/>
  <c r="AI318" i="3"/>
  <c r="T318" i="3"/>
  <c r="AB318" i="3"/>
  <c r="U318" i="3"/>
  <c r="AC318" i="3"/>
  <c r="V318" i="3"/>
  <c r="AD318" i="3"/>
  <c r="O318" i="3"/>
  <c r="W318" i="3"/>
  <c r="AE318" i="3"/>
  <c r="AF318" i="3"/>
  <c r="AG318" i="3"/>
  <c r="P318" i="3"/>
  <c r="Q318" i="3"/>
  <c r="G318" i="3"/>
  <c r="H318" i="3"/>
  <c r="I318" i="3"/>
  <c r="X318" i="3"/>
  <c r="J318" i="3"/>
  <c r="Y318" i="3"/>
  <c r="N318" i="3"/>
  <c r="L318" i="3"/>
  <c r="E318" i="3"/>
  <c r="F318" i="3"/>
  <c r="D318" i="3"/>
  <c r="K318" i="3"/>
  <c r="C318" i="3"/>
  <c r="M318" i="3"/>
  <c r="AJ254" i="3"/>
  <c r="O254" i="3"/>
  <c r="W254" i="3"/>
  <c r="AE254" i="3"/>
  <c r="P254" i="3"/>
  <c r="X254" i="3"/>
  <c r="AF254" i="3"/>
  <c r="Q254" i="3"/>
  <c r="Y254" i="3"/>
  <c r="AG254" i="3"/>
  <c r="R254" i="3"/>
  <c r="Z254" i="3"/>
  <c r="AH254" i="3"/>
  <c r="T254" i="3"/>
  <c r="AB254" i="3"/>
  <c r="AA254" i="3"/>
  <c r="AC254" i="3"/>
  <c r="AD254" i="3"/>
  <c r="AI254" i="3"/>
  <c r="S254" i="3"/>
  <c r="F254" i="3"/>
  <c r="G254" i="3"/>
  <c r="H254" i="3"/>
  <c r="I254" i="3"/>
  <c r="U254" i="3"/>
  <c r="J254" i="3"/>
  <c r="V254" i="3"/>
  <c r="N254" i="3"/>
  <c r="M254" i="3"/>
  <c r="K254" i="3"/>
  <c r="E254" i="3"/>
  <c r="D254" i="3"/>
  <c r="L254" i="3"/>
  <c r="C254" i="3"/>
  <c r="AJ238" i="3"/>
  <c r="O238" i="3"/>
  <c r="W238" i="3"/>
  <c r="AE238" i="3"/>
  <c r="P238" i="3"/>
  <c r="X238" i="3"/>
  <c r="AF238" i="3"/>
  <c r="Q238" i="3"/>
  <c r="Y238" i="3"/>
  <c r="AG238" i="3"/>
  <c r="R238" i="3"/>
  <c r="Z238" i="3"/>
  <c r="AH238" i="3"/>
  <c r="T238" i="3"/>
  <c r="AB238" i="3"/>
  <c r="U238" i="3"/>
  <c r="V238" i="3"/>
  <c r="AA238" i="3"/>
  <c r="AC238" i="3"/>
  <c r="AD238" i="3"/>
  <c r="AI238" i="3"/>
  <c r="F238" i="3"/>
  <c r="G238" i="3"/>
  <c r="H238" i="3"/>
  <c r="I238" i="3"/>
  <c r="J238" i="3"/>
  <c r="S238" i="3"/>
  <c r="N238" i="3"/>
  <c r="D238" i="3"/>
  <c r="E238" i="3"/>
  <c r="K238" i="3"/>
  <c r="L238" i="3"/>
  <c r="M238" i="3"/>
  <c r="C238" i="3"/>
  <c r="AJ214" i="3"/>
  <c r="P214" i="3"/>
  <c r="X214" i="3"/>
  <c r="AF214" i="3"/>
  <c r="Q214" i="3"/>
  <c r="Y214" i="3"/>
  <c r="AG214" i="3"/>
  <c r="R214" i="3"/>
  <c r="Z214" i="3"/>
  <c r="AH214" i="3"/>
  <c r="S214" i="3"/>
  <c r="AA214" i="3"/>
  <c r="AI214" i="3"/>
  <c r="U214" i="3"/>
  <c r="AC214" i="3"/>
  <c r="V214" i="3"/>
  <c r="AD214" i="3"/>
  <c r="T214" i="3"/>
  <c r="W214" i="3"/>
  <c r="AB214" i="3"/>
  <c r="AE214" i="3"/>
  <c r="O214" i="3"/>
  <c r="F214" i="3"/>
  <c r="G214" i="3"/>
  <c r="H214" i="3"/>
  <c r="I214" i="3"/>
  <c r="J214" i="3"/>
  <c r="N214" i="3"/>
  <c r="K214" i="3"/>
  <c r="L214" i="3"/>
  <c r="M214" i="3"/>
  <c r="D214" i="3"/>
  <c r="E214" i="3"/>
  <c r="C214" i="3"/>
  <c r="AJ25" i="3"/>
  <c r="Q25" i="3"/>
  <c r="Y25" i="3"/>
  <c r="AG25" i="3"/>
  <c r="S25" i="3"/>
  <c r="AA25" i="3"/>
  <c r="AI25" i="3"/>
  <c r="O25" i="3"/>
  <c r="Z25" i="3"/>
  <c r="P25" i="3"/>
  <c r="AB25" i="3"/>
  <c r="R25" i="3"/>
  <c r="AC25" i="3"/>
  <c r="T25" i="3"/>
  <c r="AD25" i="3"/>
  <c r="V25" i="3"/>
  <c r="AF25" i="3"/>
  <c r="X25" i="3"/>
  <c r="AE25" i="3"/>
  <c r="AH25" i="3"/>
  <c r="W25" i="3"/>
  <c r="U25" i="3"/>
  <c r="N25" i="3"/>
  <c r="H25" i="3"/>
  <c r="I25" i="3"/>
  <c r="J25" i="3"/>
  <c r="K25" i="3"/>
  <c r="D25" i="3"/>
  <c r="L25" i="3"/>
  <c r="E25" i="3"/>
  <c r="M25" i="3"/>
  <c r="F25" i="3"/>
  <c r="G25" i="3"/>
  <c r="C25" i="3"/>
  <c r="AJ150" i="3"/>
  <c r="P150" i="3"/>
  <c r="X150" i="3"/>
  <c r="AF150" i="3"/>
  <c r="Q150" i="3"/>
  <c r="Y150" i="3"/>
  <c r="AG150" i="3"/>
  <c r="R150" i="3"/>
  <c r="Z150" i="3"/>
  <c r="AH150" i="3"/>
  <c r="T150" i="3"/>
  <c r="AB150" i="3"/>
  <c r="U150" i="3"/>
  <c r="V150" i="3"/>
  <c r="W150" i="3"/>
  <c r="AA150" i="3"/>
  <c r="O150" i="3"/>
  <c r="AE150" i="3"/>
  <c r="S150" i="3"/>
  <c r="AC150" i="3"/>
  <c r="AD150" i="3"/>
  <c r="AI150" i="3"/>
  <c r="F150" i="3"/>
  <c r="G150" i="3"/>
  <c r="H150" i="3"/>
  <c r="I150" i="3"/>
  <c r="J150" i="3"/>
  <c r="N150" i="3"/>
  <c r="K150" i="3"/>
  <c r="L150" i="3"/>
  <c r="M150" i="3"/>
  <c r="D150" i="3"/>
  <c r="E150" i="3"/>
  <c r="C150" i="3"/>
  <c r="AJ142" i="3"/>
  <c r="P142" i="3"/>
  <c r="X142" i="3"/>
  <c r="AF142" i="3"/>
  <c r="Q142" i="3"/>
  <c r="Y142" i="3"/>
  <c r="AG142" i="3"/>
  <c r="R142" i="3"/>
  <c r="Z142" i="3"/>
  <c r="AH142" i="3"/>
  <c r="T142" i="3"/>
  <c r="AB142" i="3"/>
  <c r="AC142" i="3"/>
  <c r="AD142" i="3"/>
  <c r="O142" i="3"/>
  <c r="AE142" i="3"/>
  <c r="S142" i="3"/>
  <c r="AI142" i="3"/>
  <c r="W142" i="3"/>
  <c r="U142" i="3"/>
  <c r="V142" i="3"/>
  <c r="AA142" i="3"/>
  <c r="F142" i="3"/>
  <c r="G142" i="3"/>
  <c r="H142" i="3"/>
  <c r="I142" i="3"/>
  <c r="J142" i="3"/>
  <c r="N142" i="3"/>
  <c r="D142" i="3"/>
  <c r="E142" i="3"/>
  <c r="K142" i="3"/>
  <c r="L142" i="3"/>
  <c r="M142" i="3"/>
  <c r="C142" i="3"/>
  <c r="AJ126" i="3"/>
  <c r="P126" i="3"/>
  <c r="X126" i="3"/>
  <c r="AF126" i="3"/>
  <c r="Q126" i="3"/>
  <c r="Y126" i="3"/>
  <c r="AG126" i="3"/>
  <c r="R126" i="3"/>
  <c r="Z126" i="3"/>
  <c r="AH126" i="3"/>
  <c r="T126" i="3"/>
  <c r="AB126" i="3"/>
  <c r="AC126" i="3"/>
  <c r="AD126" i="3"/>
  <c r="O126" i="3"/>
  <c r="AE126" i="3"/>
  <c r="S126" i="3"/>
  <c r="AI126" i="3"/>
  <c r="V126" i="3"/>
  <c r="W126" i="3"/>
  <c r="U126" i="3"/>
  <c r="AA126" i="3"/>
  <c r="F126" i="3"/>
  <c r="G126" i="3"/>
  <c r="H126" i="3"/>
  <c r="I126" i="3"/>
  <c r="J126" i="3"/>
  <c r="N126" i="3"/>
  <c r="E126" i="3"/>
  <c r="L126" i="3"/>
  <c r="M126" i="3"/>
  <c r="D126" i="3"/>
  <c r="K126" i="3"/>
  <c r="C126" i="3"/>
  <c r="AJ118" i="3"/>
  <c r="Q118" i="3"/>
  <c r="Y118" i="3"/>
  <c r="AG118" i="3"/>
  <c r="R118" i="3"/>
  <c r="Z118" i="3"/>
  <c r="AH118" i="3"/>
  <c r="S118" i="3"/>
  <c r="AA118" i="3"/>
  <c r="AI118" i="3"/>
  <c r="T118" i="3"/>
  <c r="AB118" i="3"/>
  <c r="U118" i="3"/>
  <c r="V118" i="3"/>
  <c r="W118" i="3"/>
  <c r="AC118" i="3"/>
  <c r="O118" i="3"/>
  <c r="P118" i="3"/>
  <c r="X118" i="3"/>
  <c r="AE118" i="3"/>
  <c r="AF118" i="3"/>
  <c r="AD118" i="3"/>
  <c r="F118" i="3"/>
  <c r="G118" i="3"/>
  <c r="H118" i="3"/>
  <c r="I118" i="3"/>
  <c r="J118" i="3"/>
  <c r="N118" i="3"/>
  <c r="L118" i="3"/>
  <c r="E118" i="3"/>
  <c r="K118" i="3"/>
  <c r="M118" i="3"/>
  <c r="D118" i="3"/>
  <c r="C118" i="3"/>
  <c r="AJ78" i="3"/>
  <c r="Q78" i="3"/>
  <c r="Y78" i="3"/>
  <c r="AG78" i="3"/>
  <c r="R78" i="3"/>
  <c r="AA78" i="3"/>
  <c r="S78" i="3"/>
  <c r="AB78" i="3"/>
  <c r="T78" i="3"/>
  <c r="AC78" i="3"/>
  <c r="U78" i="3"/>
  <c r="AD78" i="3"/>
  <c r="V78" i="3"/>
  <c r="AE78" i="3"/>
  <c r="O78" i="3"/>
  <c r="P78" i="3"/>
  <c r="W78" i="3"/>
  <c r="X78" i="3"/>
  <c r="Z78" i="3"/>
  <c r="AF78" i="3"/>
  <c r="AH78" i="3"/>
  <c r="AI78" i="3"/>
  <c r="F78" i="3"/>
  <c r="G78" i="3"/>
  <c r="H78" i="3"/>
  <c r="I78" i="3"/>
  <c r="J78" i="3"/>
  <c r="N78" i="3"/>
  <c r="K78" i="3"/>
  <c r="D78" i="3"/>
  <c r="M78" i="3"/>
  <c r="E78" i="3"/>
  <c r="L78" i="3"/>
  <c r="C78" i="3"/>
  <c r="AJ54" i="3"/>
  <c r="U54" i="3"/>
  <c r="AC54" i="3"/>
  <c r="V54" i="3"/>
  <c r="AD54" i="3"/>
  <c r="Q54" i="3"/>
  <c r="Y54" i="3"/>
  <c r="AG54" i="3"/>
  <c r="X54" i="3"/>
  <c r="Z54" i="3"/>
  <c r="O54" i="3"/>
  <c r="AA54" i="3"/>
  <c r="P54" i="3"/>
  <c r="AB54" i="3"/>
  <c r="AE54" i="3"/>
  <c r="AF54" i="3"/>
  <c r="AH54" i="3"/>
  <c r="AI54" i="3"/>
  <c r="R54" i="3"/>
  <c r="S54" i="3"/>
  <c r="T54" i="3"/>
  <c r="W54" i="3"/>
  <c r="F54" i="3"/>
  <c r="G54" i="3"/>
  <c r="H54" i="3"/>
  <c r="I54" i="3"/>
  <c r="J54" i="3"/>
  <c r="N54" i="3"/>
  <c r="K54" i="3"/>
  <c r="D54" i="3"/>
  <c r="L54" i="3"/>
  <c r="M54" i="3"/>
  <c r="E54" i="3"/>
  <c r="C54" i="3"/>
  <c r="AJ46" i="3"/>
  <c r="U46" i="3"/>
  <c r="AC46" i="3"/>
  <c r="V46" i="3"/>
  <c r="AD46" i="3"/>
  <c r="Q46" i="3"/>
  <c r="Y46" i="3"/>
  <c r="AG46" i="3"/>
  <c r="Z46" i="3"/>
  <c r="O46" i="3"/>
  <c r="AA46" i="3"/>
  <c r="P46" i="3"/>
  <c r="AB46" i="3"/>
  <c r="R46" i="3"/>
  <c r="AE46" i="3"/>
  <c r="S46" i="3"/>
  <c r="AF46" i="3"/>
  <c r="AI46" i="3"/>
  <c r="T46" i="3"/>
  <c r="W46" i="3"/>
  <c r="X46" i="3"/>
  <c r="AH46" i="3"/>
  <c r="F46" i="3"/>
  <c r="G46" i="3"/>
  <c r="H46" i="3"/>
  <c r="I46" i="3"/>
  <c r="J46" i="3"/>
  <c r="N46" i="3"/>
  <c r="K46" i="3"/>
  <c r="D46" i="3"/>
  <c r="M46" i="3"/>
  <c r="E46" i="3"/>
  <c r="L46" i="3"/>
  <c r="C46" i="3"/>
  <c r="AJ500" i="3"/>
  <c r="V500" i="3"/>
  <c r="AD500" i="3"/>
  <c r="O500" i="3"/>
  <c r="W500" i="3"/>
  <c r="AE500" i="3"/>
  <c r="P500" i="3"/>
  <c r="X500" i="3"/>
  <c r="AF500" i="3"/>
  <c r="Q500" i="3"/>
  <c r="Y500" i="3"/>
  <c r="AG500" i="3"/>
  <c r="N500" i="3"/>
  <c r="R500" i="3"/>
  <c r="Z500" i="3"/>
  <c r="AH500" i="3"/>
  <c r="S500" i="3"/>
  <c r="AA500" i="3"/>
  <c r="AI500" i="3"/>
  <c r="T500" i="3"/>
  <c r="U500" i="3"/>
  <c r="AB500" i="3"/>
  <c r="R13" i="3"/>
  <c r="Z13" i="3"/>
  <c r="AH13" i="3"/>
  <c r="S13" i="3"/>
  <c r="AA13" i="3"/>
  <c r="AI13" i="3"/>
  <c r="T13" i="3"/>
  <c r="AB13" i="3"/>
  <c r="U13" i="3"/>
  <c r="AC13" i="3"/>
  <c r="O13" i="3"/>
  <c r="W13" i="3"/>
  <c r="AE13" i="3"/>
  <c r="AD13" i="3"/>
  <c r="AF13" i="3"/>
  <c r="AG13" i="3"/>
  <c r="AJ13" i="3"/>
  <c r="P13" i="3"/>
  <c r="Q13" i="3"/>
  <c r="Y13" i="3"/>
  <c r="V13" i="3"/>
  <c r="X13" i="3"/>
  <c r="H13" i="3"/>
  <c r="I13" i="3"/>
  <c r="J13" i="3"/>
  <c r="K13" i="3"/>
  <c r="N13" i="3"/>
  <c r="D13" i="3"/>
  <c r="L13" i="3"/>
  <c r="E13" i="3"/>
  <c r="M13" i="3"/>
  <c r="F13" i="3"/>
  <c r="G13" i="3"/>
  <c r="I284" i="3"/>
  <c r="AJ123" i="3"/>
  <c r="P123" i="3"/>
  <c r="X123" i="3"/>
  <c r="AF123" i="3"/>
  <c r="Q123" i="3"/>
  <c r="Y123" i="3"/>
  <c r="AG123" i="3"/>
  <c r="R123" i="3"/>
  <c r="Z123" i="3"/>
  <c r="AH123" i="3"/>
  <c r="S123" i="3"/>
  <c r="AA123" i="3"/>
  <c r="AI123" i="3"/>
  <c r="AB123" i="3"/>
  <c r="AC123" i="3"/>
  <c r="AD123" i="3"/>
  <c r="T123" i="3"/>
  <c r="O123" i="3"/>
  <c r="V123" i="3"/>
  <c r="W123" i="3"/>
  <c r="AE123" i="3"/>
  <c r="U123" i="3"/>
  <c r="D123" i="3"/>
  <c r="L123" i="3"/>
  <c r="E123" i="3"/>
  <c r="M123" i="3"/>
  <c r="N123" i="3"/>
  <c r="F123" i="3"/>
  <c r="G123" i="3"/>
  <c r="H123" i="3"/>
  <c r="K123" i="3"/>
  <c r="I123" i="3"/>
  <c r="AJ35" i="3"/>
  <c r="O35" i="3"/>
  <c r="W35" i="3"/>
  <c r="AE35" i="3"/>
  <c r="Q35" i="3"/>
  <c r="Y35" i="3"/>
  <c r="AG35" i="3"/>
  <c r="T35" i="3"/>
  <c r="AD35" i="3"/>
  <c r="U35" i="3"/>
  <c r="AF35" i="3"/>
  <c r="Z35" i="3"/>
  <c r="X35" i="3"/>
  <c r="AA35" i="3"/>
  <c r="AB35" i="3"/>
  <c r="AC35" i="3"/>
  <c r="P35" i="3"/>
  <c r="AH35" i="3"/>
  <c r="R35" i="3"/>
  <c r="S35" i="3"/>
  <c r="V35" i="3"/>
  <c r="AI35" i="3"/>
  <c r="D35" i="3"/>
  <c r="L35" i="3"/>
  <c r="E35" i="3"/>
  <c r="M35" i="3"/>
  <c r="N35" i="3"/>
  <c r="F35" i="3"/>
  <c r="G35" i="3"/>
  <c r="H35" i="3"/>
  <c r="I35" i="3"/>
  <c r="J35" i="3"/>
  <c r="K35" i="3"/>
  <c r="AJ386" i="3"/>
  <c r="R386" i="3"/>
  <c r="Z386" i="3"/>
  <c r="AH386" i="3"/>
  <c r="S386" i="3"/>
  <c r="AA386" i="3"/>
  <c r="AI386" i="3"/>
  <c r="T386" i="3"/>
  <c r="AB386" i="3"/>
  <c r="U386" i="3"/>
  <c r="AC386" i="3"/>
  <c r="V386" i="3"/>
  <c r="AD386" i="3"/>
  <c r="O386" i="3"/>
  <c r="W386" i="3"/>
  <c r="AE386" i="3"/>
  <c r="N386" i="3"/>
  <c r="P386" i="3"/>
  <c r="Q386" i="3"/>
  <c r="X386" i="3"/>
  <c r="Y386" i="3"/>
  <c r="AG386" i="3"/>
  <c r="AF386" i="3"/>
  <c r="AJ354" i="3"/>
  <c r="V354" i="3"/>
  <c r="AD354" i="3"/>
  <c r="O354" i="3"/>
  <c r="W354" i="3"/>
  <c r="AE354" i="3"/>
  <c r="P354" i="3"/>
  <c r="X354" i="3"/>
  <c r="AF354" i="3"/>
  <c r="Q354" i="3"/>
  <c r="Y354" i="3"/>
  <c r="AG354" i="3"/>
  <c r="R354" i="3"/>
  <c r="Z354" i="3"/>
  <c r="AH354" i="3"/>
  <c r="S354" i="3"/>
  <c r="AA354" i="3"/>
  <c r="AI354" i="3"/>
  <c r="T354" i="3"/>
  <c r="U354" i="3"/>
  <c r="AB354" i="3"/>
  <c r="AC354" i="3"/>
  <c r="N354" i="3"/>
  <c r="I354" i="3"/>
  <c r="D354" i="3"/>
  <c r="L354" i="3"/>
  <c r="AJ290" i="3"/>
  <c r="V290" i="3"/>
  <c r="AD290" i="3"/>
  <c r="O290" i="3"/>
  <c r="W290" i="3"/>
  <c r="AE290" i="3"/>
  <c r="P290" i="3"/>
  <c r="X290" i="3"/>
  <c r="AF290" i="3"/>
  <c r="Q290" i="3"/>
  <c r="Y290" i="3"/>
  <c r="AG290" i="3"/>
  <c r="R290" i="3"/>
  <c r="Z290" i="3"/>
  <c r="AH290" i="3"/>
  <c r="S290" i="3"/>
  <c r="AA290" i="3"/>
  <c r="AI290" i="3"/>
  <c r="T290" i="3"/>
  <c r="U290" i="3"/>
  <c r="AB290" i="3"/>
  <c r="AC290" i="3"/>
  <c r="N290" i="3"/>
  <c r="G290" i="3"/>
  <c r="H290" i="3"/>
  <c r="I290" i="3"/>
  <c r="J290" i="3"/>
  <c r="D290" i="3"/>
  <c r="E290" i="3"/>
  <c r="F290" i="3"/>
  <c r="M290" i="3"/>
  <c r="AJ206" i="3"/>
  <c r="P206" i="3"/>
  <c r="X206" i="3"/>
  <c r="AF206" i="3"/>
  <c r="Q206" i="3"/>
  <c r="Y206" i="3"/>
  <c r="AG206" i="3"/>
  <c r="R206" i="3"/>
  <c r="Z206" i="3"/>
  <c r="AH206" i="3"/>
  <c r="S206" i="3"/>
  <c r="AA206" i="3"/>
  <c r="AI206" i="3"/>
  <c r="U206" i="3"/>
  <c r="AC206" i="3"/>
  <c r="V206" i="3"/>
  <c r="AD206" i="3"/>
  <c r="AB206" i="3"/>
  <c r="AE206" i="3"/>
  <c r="O206" i="3"/>
  <c r="T206" i="3"/>
  <c r="W206" i="3"/>
  <c r="F206" i="3"/>
  <c r="G206" i="3"/>
  <c r="H206" i="3"/>
  <c r="I206" i="3"/>
  <c r="J206" i="3"/>
  <c r="N206" i="3"/>
  <c r="D206" i="3"/>
  <c r="E206" i="3"/>
  <c r="K206" i="3"/>
  <c r="L206" i="3"/>
  <c r="C342" i="3"/>
  <c r="C270" i="3"/>
  <c r="C222" i="3"/>
  <c r="C206" i="3"/>
  <c r="C198" i="3"/>
  <c r="C182" i="3"/>
  <c r="C14" i="3"/>
  <c r="G506" i="3"/>
  <c r="I505" i="3"/>
  <c r="M503" i="3"/>
  <c r="E503" i="3"/>
  <c r="K500" i="3"/>
  <c r="M499" i="3"/>
  <c r="E499" i="3"/>
  <c r="I497" i="3"/>
  <c r="K496" i="3"/>
  <c r="M495" i="3"/>
  <c r="E495" i="3"/>
  <c r="M491" i="3"/>
  <c r="G490" i="3"/>
  <c r="K488" i="3"/>
  <c r="M487" i="3"/>
  <c r="E487" i="3"/>
  <c r="K484" i="3"/>
  <c r="M483" i="3"/>
  <c r="E483" i="3"/>
  <c r="K480" i="3"/>
  <c r="M479" i="3"/>
  <c r="E479" i="3"/>
  <c r="M475" i="3"/>
  <c r="G474" i="3"/>
  <c r="M471" i="3"/>
  <c r="E471" i="3"/>
  <c r="K468" i="3"/>
  <c r="M467" i="3"/>
  <c r="E467" i="3"/>
  <c r="K464" i="3"/>
  <c r="M463" i="3"/>
  <c r="E463" i="3"/>
  <c r="I461" i="3"/>
  <c r="M459" i="3"/>
  <c r="G458" i="3"/>
  <c r="M455" i="3"/>
  <c r="E455" i="3"/>
  <c r="G454" i="3"/>
  <c r="I453" i="3"/>
  <c r="K452" i="3"/>
  <c r="M451" i="3"/>
  <c r="E451" i="3"/>
  <c r="I449" i="3"/>
  <c r="M447" i="3"/>
  <c r="E447" i="3"/>
  <c r="I445" i="3"/>
  <c r="K444" i="3"/>
  <c r="M443" i="3"/>
  <c r="G442" i="3"/>
  <c r="K440" i="3"/>
  <c r="M439" i="3"/>
  <c r="E439" i="3"/>
  <c r="I437" i="3"/>
  <c r="M435" i="3"/>
  <c r="E435" i="3"/>
  <c r="M431" i="3"/>
  <c r="E431" i="3"/>
  <c r="G430" i="3"/>
  <c r="I429" i="3"/>
  <c r="K428" i="3"/>
  <c r="M427" i="3"/>
  <c r="G426" i="3"/>
  <c r="M423" i="3"/>
  <c r="E423" i="3"/>
  <c r="I421" i="3"/>
  <c r="K420" i="3"/>
  <c r="M419" i="3"/>
  <c r="E419" i="3"/>
  <c r="K416" i="3"/>
  <c r="M415" i="3"/>
  <c r="E415" i="3"/>
  <c r="I413" i="3"/>
  <c r="M411" i="3"/>
  <c r="G410" i="3"/>
  <c r="M407" i="3"/>
  <c r="E407" i="3"/>
  <c r="G406" i="3"/>
  <c r="I405" i="3"/>
  <c r="K404" i="3"/>
  <c r="M403" i="3"/>
  <c r="E403" i="3"/>
  <c r="I401" i="3"/>
  <c r="K400" i="3"/>
  <c r="M399" i="3"/>
  <c r="E399" i="3"/>
  <c r="I397" i="3"/>
  <c r="M395" i="3"/>
  <c r="G394" i="3"/>
  <c r="K392" i="3"/>
  <c r="M391" i="3"/>
  <c r="E391" i="3"/>
  <c r="I389" i="3"/>
  <c r="K388" i="3"/>
  <c r="M387" i="3"/>
  <c r="G386" i="3"/>
  <c r="M383" i="3"/>
  <c r="E383" i="3"/>
  <c r="I381" i="3"/>
  <c r="K380" i="3"/>
  <c r="M379" i="3"/>
  <c r="E379" i="3"/>
  <c r="G378" i="3"/>
  <c r="M375" i="3"/>
  <c r="E375" i="3"/>
  <c r="I373" i="3"/>
  <c r="M371" i="3"/>
  <c r="M367" i="3"/>
  <c r="E367" i="3"/>
  <c r="G366" i="3"/>
  <c r="H365" i="3"/>
  <c r="G364" i="3"/>
  <c r="F363" i="3"/>
  <c r="F362" i="3"/>
  <c r="E361" i="3"/>
  <c r="D359" i="3"/>
  <c r="M357" i="3"/>
  <c r="L356" i="3"/>
  <c r="K354" i="3"/>
  <c r="J353" i="3"/>
  <c r="I351" i="3"/>
  <c r="G349" i="3"/>
  <c r="I347" i="3"/>
  <c r="F342" i="3"/>
  <c r="F337" i="3"/>
  <c r="G332" i="3"/>
  <c r="H324" i="3"/>
  <c r="M321" i="3"/>
  <c r="I319" i="3"/>
  <c r="D310" i="3"/>
  <c r="J303" i="3"/>
  <c r="H300" i="3"/>
  <c r="D294" i="3"/>
  <c r="L290" i="3"/>
  <c r="J287" i="3"/>
  <c r="K279" i="3"/>
  <c r="I271" i="3"/>
  <c r="H256" i="3"/>
  <c r="G245" i="3"/>
  <c r="I239" i="3"/>
  <c r="G233" i="3"/>
  <c r="E222" i="3"/>
  <c r="F205" i="3"/>
  <c r="I199" i="3"/>
  <c r="G188" i="3"/>
  <c r="F165" i="3"/>
  <c r="AC468" i="3"/>
  <c r="T271" i="3"/>
  <c r="AJ173" i="3"/>
  <c r="U173" i="3"/>
  <c r="AC173" i="3"/>
  <c r="V173" i="3"/>
  <c r="AD173" i="3"/>
  <c r="O173" i="3"/>
  <c r="W173" i="3"/>
  <c r="AE173" i="3"/>
  <c r="P173" i="3"/>
  <c r="X173" i="3"/>
  <c r="AF173" i="3"/>
  <c r="R173" i="3"/>
  <c r="Z173" i="3"/>
  <c r="AH173" i="3"/>
  <c r="S173" i="3"/>
  <c r="AA173" i="3"/>
  <c r="AI173" i="3"/>
  <c r="Q173" i="3"/>
  <c r="T173" i="3"/>
  <c r="Y173" i="3"/>
  <c r="AB173" i="3"/>
  <c r="AG173" i="3"/>
  <c r="H173" i="3"/>
  <c r="I173" i="3"/>
  <c r="J173" i="3"/>
  <c r="K173" i="3"/>
  <c r="N173" i="3"/>
  <c r="D173" i="3"/>
  <c r="L173" i="3"/>
  <c r="G173" i="3"/>
  <c r="AJ141" i="3"/>
  <c r="U141" i="3"/>
  <c r="AC141" i="3"/>
  <c r="V141" i="3"/>
  <c r="AD141" i="3"/>
  <c r="O141" i="3"/>
  <c r="W141" i="3"/>
  <c r="AE141" i="3"/>
  <c r="Q141" i="3"/>
  <c r="Y141" i="3"/>
  <c r="AG141" i="3"/>
  <c r="R141" i="3"/>
  <c r="AH141" i="3"/>
  <c r="S141" i="3"/>
  <c r="AI141" i="3"/>
  <c r="T141" i="3"/>
  <c r="X141" i="3"/>
  <c r="AB141" i="3"/>
  <c r="AF141" i="3"/>
  <c r="P141" i="3"/>
  <c r="Z141" i="3"/>
  <c r="AA141" i="3"/>
  <c r="H141" i="3"/>
  <c r="I141" i="3"/>
  <c r="J141" i="3"/>
  <c r="K141" i="3"/>
  <c r="N141" i="3"/>
  <c r="D141" i="3"/>
  <c r="L141" i="3"/>
  <c r="G141" i="3"/>
  <c r="AJ93" i="3"/>
  <c r="U93" i="3"/>
  <c r="AC93" i="3"/>
  <c r="V93" i="3"/>
  <c r="AD93" i="3"/>
  <c r="O93" i="3"/>
  <c r="W93" i="3"/>
  <c r="AE93" i="3"/>
  <c r="P93" i="3"/>
  <c r="X93" i="3"/>
  <c r="AF93" i="3"/>
  <c r="Q93" i="3"/>
  <c r="Y93" i="3"/>
  <c r="AG93" i="3"/>
  <c r="R93" i="3"/>
  <c r="S93" i="3"/>
  <c r="T93" i="3"/>
  <c r="AA93" i="3"/>
  <c r="AB93" i="3"/>
  <c r="AH93" i="3"/>
  <c r="AI93" i="3"/>
  <c r="Z93" i="3"/>
  <c r="H93" i="3"/>
  <c r="I93" i="3"/>
  <c r="J93" i="3"/>
  <c r="K93" i="3"/>
  <c r="N93" i="3"/>
  <c r="D93" i="3"/>
  <c r="L93" i="3"/>
  <c r="E93" i="3"/>
  <c r="M93" i="3"/>
  <c r="G93" i="3"/>
  <c r="AJ492" i="3"/>
  <c r="V492" i="3"/>
  <c r="AD492" i="3"/>
  <c r="O492" i="3"/>
  <c r="W492" i="3"/>
  <c r="AE492" i="3"/>
  <c r="P492" i="3"/>
  <c r="X492" i="3"/>
  <c r="AF492" i="3"/>
  <c r="Q492" i="3"/>
  <c r="Y492" i="3"/>
  <c r="AG492" i="3"/>
  <c r="N492" i="3"/>
  <c r="R492" i="3"/>
  <c r="Z492" i="3"/>
  <c r="AH492" i="3"/>
  <c r="S492" i="3"/>
  <c r="AA492" i="3"/>
  <c r="AI492" i="3"/>
  <c r="T492" i="3"/>
  <c r="U492" i="3"/>
  <c r="AB492" i="3"/>
  <c r="AC492" i="3"/>
  <c r="AJ476" i="3"/>
  <c r="V476" i="3"/>
  <c r="AD476" i="3"/>
  <c r="O476" i="3"/>
  <c r="W476" i="3"/>
  <c r="AE476" i="3"/>
  <c r="P476" i="3"/>
  <c r="X476" i="3"/>
  <c r="AF476" i="3"/>
  <c r="Q476" i="3"/>
  <c r="Y476" i="3"/>
  <c r="AG476" i="3"/>
  <c r="N476" i="3"/>
  <c r="R476" i="3"/>
  <c r="Z476" i="3"/>
  <c r="AH476" i="3"/>
  <c r="S476" i="3"/>
  <c r="AA476" i="3"/>
  <c r="AI476" i="3"/>
  <c r="T476" i="3"/>
  <c r="AC476" i="3"/>
  <c r="AB476" i="3"/>
  <c r="AJ460" i="3"/>
  <c r="P460" i="3"/>
  <c r="X460" i="3"/>
  <c r="AF460" i="3"/>
  <c r="Q460" i="3"/>
  <c r="Y460" i="3"/>
  <c r="AG460" i="3"/>
  <c r="R460" i="3"/>
  <c r="Z460" i="3"/>
  <c r="AH460" i="3"/>
  <c r="S460" i="3"/>
  <c r="AA460" i="3"/>
  <c r="AI460" i="3"/>
  <c r="T460" i="3"/>
  <c r="AB460" i="3"/>
  <c r="U460" i="3"/>
  <c r="AC460" i="3"/>
  <c r="V460" i="3"/>
  <c r="W460" i="3"/>
  <c r="AD460" i="3"/>
  <c r="AE460" i="3"/>
  <c r="N460" i="3"/>
  <c r="O460" i="3"/>
  <c r="AJ436" i="3"/>
  <c r="P436" i="3"/>
  <c r="X436" i="3"/>
  <c r="AF436" i="3"/>
  <c r="Q436" i="3"/>
  <c r="Y436" i="3"/>
  <c r="AG436" i="3"/>
  <c r="R436" i="3"/>
  <c r="Z436" i="3"/>
  <c r="AH436" i="3"/>
  <c r="S436" i="3"/>
  <c r="AA436" i="3"/>
  <c r="AI436" i="3"/>
  <c r="T436" i="3"/>
  <c r="AB436" i="3"/>
  <c r="U436" i="3"/>
  <c r="AC436" i="3"/>
  <c r="O436" i="3"/>
  <c r="V436" i="3"/>
  <c r="W436" i="3"/>
  <c r="N436" i="3"/>
  <c r="AD436" i="3"/>
  <c r="AE436" i="3"/>
  <c r="AJ412" i="3"/>
  <c r="P412" i="3"/>
  <c r="X412" i="3"/>
  <c r="AF412" i="3"/>
  <c r="Q412" i="3"/>
  <c r="Y412" i="3"/>
  <c r="AG412" i="3"/>
  <c r="R412" i="3"/>
  <c r="Z412" i="3"/>
  <c r="AH412" i="3"/>
  <c r="S412" i="3"/>
  <c r="AA412" i="3"/>
  <c r="AI412" i="3"/>
  <c r="T412" i="3"/>
  <c r="AB412" i="3"/>
  <c r="U412" i="3"/>
  <c r="AC412" i="3"/>
  <c r="O412" i="3"/>
  <c r="N412" i="3"/>
  <c r="V412" i="3"/>
  <c r="W412" i="3"/>
  <c r="AD412" i="3"/>
  <c r="AE412" i="3"/>
  <c r="AJ396" i="3"/>
  <c r="P396" i="3"/>
  <c r="X396" i="3"/>
  <c r="AF396" i="3"/>
  <c r="Q396" i="3"/>
  <c r="Y396" i="3"/>
  <c r="AG396" i="3"/>
  <c r="R396" i="3"/>
  <c r="Z396" i="3"/>
  <c r="AH396" i="3"/>
  <c r="S396" i="3"/>
  <c r="AA396" i="3"/>
  <c r="AI396" i="3"/>
  <c r="T396" i="3"/>
  <c r="AB396" i="3"/>
  <c r="U396" i="3"/>
  <c r="AC396" i="3"/>
  <c r="V396" i="3"/>
  <c r="W396" i="3"/>
  <c r="AD396" i="3"/>
  <c r="AE396" i="3"/>
  <c r="N396" i="3"/>
  <c r="O396" i="3"/>
  <c r="AJ372" i="3"/>
  <c r="T372" i="3"/>
  <c r="AB372" i="3"/>
  <c r="U372" i="3"/>
  <c r="AC372" i="3"/>
  <c r="V372" i="3"/>
  <c r="AD372" i="3"/>
  <c r="O372" i="3"/>
  <c r="W372" i="3"/>
  <c r="AE372" i="3"/>
  <c r="P372" i="3"/>
  <c r="X372" i="3"/>
  <c r="AF372" i="3"/>
  <c r="Q372" i="3"/>
  <c r="Y372" i="3"/>
  <c r="AG372" i="3"/>
  <c r="R372" i="3"/>
  <c r="S372" i="3"/>
  <c r="Z372" i="3"/>
  <c r="AA372" i="3"/>
  <c r="AH372" i="3"/>
  <c r="AI372" i="3"/>
  <c r="N372" i="3"/>
  <c r="AJ348" i="3"/>
  <c r="T348" i="3"/>
  <c r="AB348" i="3"/>
  <c r="U348" i="3"/>
  <c r="AC348" i="3"/>
  <c r="V348" i="3"/>
  <c r="AD348" i="3"/>
  <c r="O348" i="3"/>
  <c r="W348" i="3"/>
  <c r="AE348" i="3"/>
  <c r="P348" i="3"/>
  <c r="X348" i="3"/>
  <c r="AF348" i="3"/>
  <c r="Q348" i="3"/>
  <c r="Y348" i="3"/>
  <c r="AG348" i="3"/>
  <c r="R348" i="3"/>
  <c r="S348" i="3"/>
  <c r="Z348" i="3"/>
  <c r="AA348" i="3"/>
  <c r="K348" i="3"/>
  <c r="D348" i="3"/>
  <c r="L348" i="3"/>
  <c r="N348" i="3"/>
  <c r="E348" i="3"/>
  <c r="M348" i="3"/>
  <c r="AH348" i="3"/>
  <c r="F348" i="3"/>
  <c r="AI348" i="3"/>
  <c r="I348" i="3"/>
  <c r="AJ316" i="3"/>
  <c r="T316" i="3"/>
  <c r="AB316" i="3"/>
  <c r="U316" i="3"/>
  <c r="AC316" i="3"/>
  <c r="V316" i="3"/>
  <c r="AD316" i="3"/>
  <c r="O316" i="3"/>
  <c r="W316" i="3"/>
  <c r="AE316" i="3"/>
  <c r="P316" i="3"/>
  <c r="X316" i="3"/>
  <c r="AF316" i="3"/>
  <c r="Q316" i="3"/>
  <c r="Y316" i="3"/>
  <c r="AG316" i="3"/>
  <c r="R316" i="3"/>
  <c r="S316" i="3"/>
  <c r="Z316" i="3"/>
  <c r="AA316" i="3"/>
  <c r="K316" i="3"/>
  <c r="AH316" i="3"/>
  <c r="D316" i="3"/>
  <c r="L316" i="3"/>
  <c r="AI316" i="3"/>
  <c r="N316" i="3"/>
  <c r="E316" i="3"/>
  <c r="M316" i="3"/>
  <c r="F316" i="3"/>
  <c r="I316" i="3"/>
  <c r="AJ292" i="3"/>
  <c r="T292" i="3"/>
  <c r="AB292" i="3"/>
  <c r="U292" i="3"/>
  <c r="AC292" i="3"/>
  <c r="V292" i="3"/>
  <c r="AD292" i="3"/>
  <c r="O292" i="3"/>
  <c r="W292" i="3"/>
  <c r="AE292" i="3"/>
  <c r="P292" i="3"/>
  <c r="X292" i="3"/>
  <c r="AF292" i="3"/>
  <c r="Q292" i="3"/>
  <c r="Y292" i="3"/>
  <c r="AG292" i="3"/>
  <c r="AH292" i="3"/>
  <c r="AI292" i="3"/>
  <c r="R292" i="3"/>
  <c r="S292" i="3"/>
  <c r="K292" i="3"/>
  <c r="Z292" i="3"/>
  <c r="D292" i="3"/>
  <c r="L292" i="3"/>
  <c r="AA292" i="3"/>
  <c r="N292" i="3"/>
  <c r="E292" i="3"/>
  <c r="M292" i="3"/>
  <c r="F292" i="3"/>
  <c r="I292" i="3"/>
  <c r="AJ268" i="3"/>
  <c r="Q268" i="3"/>
  <c r="Y268" i="3"/>
  <c r="AG268" i="3"/>
  <c r="R268" i="3"/>
  <c r="Z268" i="3"/>
  <c r="AH268" i="3"/>
  <c r="S268" i="3"/>
  <c r="AA268" i="3"/>
  <c r="AI268" i="3"/>
  <c r="T268" i="3"/>
  <c r="AB268" i="3"/>
  <c r="V268" i="3"/>
  <c r="AD268" i="3"/>
  <c r="AE268" i="3"/>
  <c r="AF268" i="3"/>
  <c r="O268" i="3"/>
  <c r="P268" i="3"/>
  <c r="U268" i="3"/>
  <c r="W268" i="3"/>
  <c r="X268" i="3"/>
  <c r="AC268" i="3"/>
  <c r="J268" i="3"/>
  <c r="K268" i="3"/>
  <c r="D268" i="3"/>
  <c r="L268" i="3"/>
  <c r="N268" i="3"/>
  <c r="E268" i="3"/>
  <c r="M268" i="3"/>
  <c r="F268" i="3"/>
  <c r="G268" i="3"/>
  <c r="H268" i="3"/>
  <c r="I268" i="3"/>
  <c r="AJ244" i="3"/>
  <c r="Q244" i="3"/>
  <c r="Y244" i="3"/>
  <c r="AG244" i="3"/>
  <c r="R244" i="3"/>
  <c r="Z244" i="3"/>
  <c r="AH244" i="3"/>
  <c r="S244" i="3"/>
  <c r="AA244" i="3"/>
  <c r="AI244" i="3"/>
  <c r="T244" i="3"/>
  <c r="AB244" i="3"/>
  <c r="V244" i="3"/>
  <c r="AD244" i="3"/>
  <c r="W244" i="3"/>
  <c r="X244" i="3"/>
  <c r="AC244" i="3"/>
  <c r="AE244" i="3"/>
  <c r="AF244" i="3"/>
  <c r="O244" i="3"/>
  <c r="P244" i="3"/>
  <c r="U244" i="3"/>
  <c r="J244" i="3"/>
  <c r="K244" i="3"/>
  <c r="D244" i="3"/>
  <c r="L244" i="3"/>
  <c r="N244" i="3"/>
  <c r="E244" i="3"/>
  <c r="M244" i="3"/>
  <c r="F244" i="3"/>
  <c r="H244" i="3"/>
  <c r="I244" i="3"/>
  <c r="AJ228" i="3"/>
  <c r="Q228" i="3"/>
  <c r="Y228" i="3"/>
  <c r="AG228" i="3"/>
  <c r="R228" i="3"/>
  <c r="Z228" i="3"/>
  <c r="AH228" i="3"/>
  <c r="S228" i="3"/>
  <c r="AA228" i="3"/>
  <c r="AI228" i="3"/>
  <c r="T228" i="3"/>
  <c r="AB228" i="3"/>
  <c r="V228" i="3"/>
  <c r="AD228" i="3"/>
  <c r="P228" i="3"/>
  <c r="U228" i="3"/>
  <c r="W228" i="3"/>
  <c r="X228" i="3"/>
  <c r="AC228" i="3"/>
  <c r="AE228" i="3"/>
  <c r="O228" i="3"/>
  <c r="AF228" i="3"/>
  <c r="J228" i="3"/>
  <c r="K228" i="3"/>
  <c r="D228" i="3"/>
  <c r="L228" i="3"/>
  <c r="N228" i="3"/>
  <c r="E228" i="3"/>
  <c r="M228" i="3"/>
  <c r="F228" i="3"/>
  <c r="G228" i="3"/>
  <c r="AJ204" i="3"/>
  <c r="R204" i="3"/>
  <c r="Z204" i="3"/>
  <c r="AH204" i="3"/>
  <c r="S204" i="3"/>
  <c r="AA204" i="3"/>
  <c r="AI204" i="3"/>
  <c r="T204" i="3"/>
  <c r="AB204" i="3"/>
  <c r="U204" i="3"/>
  <c r="AC204" i="3"/>
  <c r="O204" i="3"/>
  <c r="W204" i="3"/>
  <c r="AE204" i="3"/>
  <c r="P204" i="3"/>
  <c r="X204" i="3"/>
  <c r="AF204" i="3"/>
  <c r="Q204" i="3"/>
  <c r="Y204" i="3"/>
  <c r="V204" i="3"/>
  <c r="AD204" i="3"/>
  <c r="AG204" i="3"/>
  <c r="J204" i="3"/>
  <c r="K204" i="3"/>
  <c r="D204" i="3"/>
  <c r="L204" i="3"/>
  <c r="N204" i="3"/>
  <c r="E204" i="3"/>
  <c r="M204" i="3"/>
  <c r="F204" i="3"/>
  <c r="G204" i="3"/>
  <c r="H204" i="3"/>
  <c r="I204" i="3"/>
  <c r="AJ180" i="3"/>
  <c r="R180" i="3"/>
  <c r="Z180" i="3"/>
  <c r="AH180" i="3"/>
  <c r="S180" i="3"/>
  <c r="AA180" i="3"/>
  <c r="AI180" i="3"/>
  <c r="T180" i="3"/>
  <c r="AB180" i="3"/>
  <c r="U180" i="3"/>
  <c r="AC180" i="3"/>
  <c r="O180" i="3"/>
  <c r="W180" i="3"/>
  <c r="AE180" i="3"/>
  <c r="P180" i="3"/>
  <c r="X180" i="3"/>
  <c r="AF180" i="3"/>
  <c r="AD180" i="3"/>
  <c r="AG180" i="3"/>
  <c r="Q180" i="3"/>
  <c r="V180" i="3"/>
  <c r="Y180" i="3"/>
  <c r="J180" i="3"/>
  <c r="K180" i="3"/>
  <c r="D180" i="3"/>
  <c r="L180" i="3"/>
  <c r="N180" i="3"/>
  <c r="E180" i="3"/>
  <c r="M180" i="3"/>
  <c r="F180" i="3"/>
  <c r="H180" i="3"/>
  <c r="I180" i="3"/>
  <c r="AJ456" i="3"/>
  <c r="T456" i="3"/>
  <c r="AB456" i="3"/>
  <c r="U456" i="3"/>
  <c r="AC456" i="3"/>
  <c r="V456" i="3"/>
  <c r="AD456" i="3"/>
  <c r="O456" i="3"/>
  <c r="W456" i="3"/>
  <c r="AE456" i="3"/>
  <c r="P456" i="3"/>
  <c r="X456" i="3"/>
  <c r="AF456" i="3"/>
  <c r="Q456" i="3"/>
  <c r="Y456" i="3"/>
  <c r="AG456" i="3"/>
  <c r="R456" i="3"/>
  <c r="S456" i="3"/>
  <c r="Z456" i="3"/>
  <c r="AA456" i="3"/>
  <c r="AH456" i="3"/>
  <c r="AI456" i="3"/>
  <c r="N456" i="3"/>
  <c r="AJ384" i="3"/>
  <c r="T384" i="3"/>
  <c r="AB384" i="3"/>
  <c r="U384" i="3"/>
  <c r="AC384" i="3"/>
  <c r="V384" i="3"/>
  <c r="AD384" i="3"/>
  <c r="O384" i="3"/>
  <c r="W384" i="3"/>
  <c r="AE384" i="3"/>
  <c r="P384" i="3"/>
  <c r="X384" i="3"/>
  <c r="AF384" i="3"/>
  <c r="Q384" i="3"/>
  <c r="Y384" i="3"/>
  <c r="AG384" i="3"/>
  <c r="R384" i="3"/>
  <c r="S384" i="3"/>
  <c r="Z384" i="3"/>
  <c r="AA384" i="3"/>
  <c r="AH384" i="3"/>
  <c r="AI384" i="3"/>
  <c r="AJ334" i="3"/>
  <c r="R334" i="3"/>
  <c r="Z334" i="3"/>
  <c r="AH334" i="3"/>
  <c r="S334" i="3"/>
  <c r="AA334" i="3"/>
  <c r="AI334" i="3"/>
  <c r="T334" i="3"/>
  <c r="AB334" i="3"/>
  <c r="U334" i="3"/>
  <c r="AC334" i="3"/>
  <c r="V334" i="3"/>
  <c r="AD334" i="3"/>
  <c r="O334" i="3"/>
  <c r="W334" i="3"/>
  <c r="AE334" i="3"/>
  <c r="P334" i="3"/>
  <c r="Q334" i="3"/>
  <c r="X334" i="3"/>
  <c r="Y334" i="3"/>
  <c r="AF334" i="3"/>
  <c r="AG334" i="3"/>
  <c r="G334" i="3"/>
  <c r="H334" i="3"/>
  <c r="I334" i="3"/>
  <c r="J334" i="3"/>
  <c r="N334" i="3"/>
  <c r="L334" i="3"/>
  <c r="E334" i="3"/>
  <c r="AJ262" i="3"/>
  <c r="O262" i="3"/>
  <c r="W262" i="3"/>
  <c r="AE262" i="3"/>
  <c r="P262" i="3"/>
  <c r="X262" i="3"/>
  <c r="AF262" i="3"/>
  <c r="Q262" i="3"/>
  <c r="Y262" i="3"/>
  <c r="AG262" i="3"/>
  <c r="R262" i="3"/>
  <c r="Z262" i="3"/>
  <c r="AH262" i="3"/>
  <c r="T262" i="3"/>
  <c r="AB262" i="3"/>
  <c r="AC262" i="3"/>
  <c r="AD262" i="3"/>
  <c r="AI262" i="3"/>
  <c r="S262" i="3"/>
  <c r="U262" i="3"/>
  <c r="V262" i="3"/>
  <c r="F262" i="3"/>
  <c r="AA262" i="3"/>
  <c r="G262" i="3"/>
  <c r="H262" i="3"/>
  <c r="I262" i="3"/>
  <c r="J262" i="3"/>
  <c r="N262" i="3"/>
  <c r="D262" i="3"/>
  <c r="E262" i="3"/>
  <c r="M262" i="3"/>
  <c r="AJ209" i="3"/>
  <c r="Q209" i="3"/>
  <c r="Y209" i="3"/>
  <c r="AG209" i="3"/>
  <c r="R209" i="3"/>
  <c r="Z209" i="3"/>
  <c r="AH209" i="3"/>
  <c r="S209" i="3"/>
  <c r="AA209" i="3"/>
  <c r="AI209" i="3"/>
  <c r="T209" i="3"/>
  <c r="AB209" i="3"/>
  <c r="V209" i="3"/>
  <c r="AD209" i="3"/>
  <c r="O209" i="3"/>
  <c r="W209" i="3"/>
  <c r="AE209" i="3"/>
  <c r="AC209" i="3"/>
  <c r="AF209" i="3"/>
  <c r="P209" i="3"/>
  <c r="U209" i="3"/>
  <c r="X209" i="3"/>
  <c r="N209" i="3"/>
  <c r="H209" i="3"/>
  <c r="I209" i="3"/>
  <c r="J209" i="3"/>
  <c r="K209" i="3"/>
  <c r="D209" i="3"/>
  <c r="L209" i="3"/>
  <c r="E209" i="3"/>
  <c r="M209" i="3"/>
  <c r="AJ137" i="3"/>
  <c r="Q137" i="3"/>
  <c r="Y137" i="3"/>
  <c r="AG137" i="3"/>
  <c r="R137" i="3"/>
  <c r="Z137" i="3"/>
  <c r="AH137" i="3"/>
  <c r="S137" i="3"/>
  <c r="AA137" i="3"/>
  <c r="AI137" i="3"/>
  <c r="U137" i="3"/>
  <c r="AC137" i="3"/>
  <c r="V137" i="3"/>
  <c r="W137" i="3"/>
  <c r="X137" i="3"/>
  <c r="AB137" i="3"/>
  <c r="P137" i="3"/>
  <c r="AF137" i="3"/>
  <c r="AE137" i="3"/>
  <c r="O137" i="3"/>
  <c r="T137" i="3"/>
  <c r="AD137" i="3"/>
  <c r="N137" i="3"/>
  <c r="H137" i="3"/>
  <c r="I137" i="3"/>
  <c r="J137" i="3"/>
  <c r="K137" i="3"/>
  <c r="D137" i="3"/>
  <c r="L137" i="3"/>
  <c r="M137" i="3"/>
  <c r="F137" i="3"/>
  <c r="AJ88" i="3"/>
  <c r="V88" i="3"/>
  <c r="AD88" i="3"/>
  <c r="O88" i="3"/>
  <c r="W88" i="3"/>
  <c r="AE88" i="3"/>
  <c r="P88" i="3"/>
  <c r="X88" i="3"/>
  <c r="AF88" i="3"/>
  <c r="Q88" i="3"/>
  <c r="Y88" i="3"/>
  <c r="AG88" i="3"/>
  <c r="R88" i="3"/>
  <c r="Z88" i="3"/>
  <c r="AH88" i="3"/>
  <c r="S88" i="3"/>
  <c r="T88" i="3"/>
  <c r="AA88" i="3"/>
  <c r="U88" i="3"/>
  <c r="AC88" i="3"/>
  <c r="AI88" i="3"/>
  <c r="AB88" i="3"/>
  <c r="J88" i="3"/>
  <c r="K88" i="3"/>
  <c r="D88" i="3"/>
  <c r="L88" i="3"/>
  <c r="E88" i="3"/>
  <c r="M88" i="3"/>
  <c r="F88" i="3"/>
  <c r="G88" i="3"/>
  <c r="N88" i="3"/>
  <c r="H88" i="3"/>
  <c r="AJ16" i="3"/>
  <c r="U16" i="3"/>
  <c r="P16" i="3"/>
  <c r="X16" i="3"/>
  <c r="AF16" i="3"/>
  <c r="Q16" i="3"/>
  <c r="AA16" i="3"/>
  <c r="R16" i="3"/>
  <c r="AB16" i="3"/>
  <c r="S16" i="3"/>
  <c r="AC16" i="3"/>
  <c r="V16" i="3"/>
  <c r="AE16" i="3"/>
  <c r="AH16" i="3"/>
  <c r="O16" i="3"/>
  <c r="AI16" i="3"/>
  <c r="T16" i="3"/>
  <c r="W16" i="3"/>
  <c r="Z16" i="3"/>
  <c r="AD16" i="3"/>
  <c r="AG16" i="3"/>
  <c r="Y16" i="3"/>
  <c r="J16" i="3"/>
  <c r="K16" i="3"/>
  <c r="D16" i="3"/>
  <c r="L16" i="3"/>
  <c r="E16" i="3"/>
  <c r="M16" i="3"/>
  <c r="F16" i="3"/>
  <c r="G16" i="3"/>
  <c r="N16" i="3"/>
  <c r="H16" i="3"/>
  <c r="I16" i="3"/>
  <c r="C480" i="3"/>
  <c r="C456" i="3"/>
  <c r="C384" i="3"/>
  <c r="C88" i="3"/>
  <c r="E500" i="3"/>
  <c r="M484" i="3"/>
  <c r="M480" i="3"/>
  <c r="M476" i="3"/>
  <c r="M468" i="3"/>
  <c r="E460" i="3"/>
  <c r="I430" i="3"/>
  <c r="E428" i="3"/>
  <c r="M420" i="3"/>
  <c r="E412" i="3"/>
  <c r="E404" i="3"/>
  <c r="E396" i="3"/>
  <c r="M388" i="3"/>
  <c r="E384" i="3"/>
  <c r="M380" i="3"/>
  <c r="M372" i="3"/>
  <c r="J364" i="3"/>
  <c r="F358" i="3"/>
  <c r="H276" i="3"/>
  <c r="G252" i="3"/>
  <c r="G212" i="3"/>
  <c r="D190" i="3"/>
  <c r="E173" i="3"/>
  <c r="M149" i="3"/>
  <c r="E117" i="3"/>
  <c r="AJ172" i="3"/>
  <c r="R172" i="3"/>
  <c r="Z172" i="3"/>
  <c r="AH172" i="3"/>
  <c r="S172" i="3"/>
  <c r="AA172" i="3"/>
  <c r="AI172" i="3"/>
  <c r="T172" i="3"/>
  <c r="AB172" i="3"/>
  <c r="U172" i="3"/>
  <c r="AC172" i="3"/>
  <c r="O172" i="3"/>
  <c r="W172" i="3"/>
  <c r="AE172" i="3"/>
  <c r="P172" i="3"/>
  <c r="X172" i="3"/>
  <c r="AF172" i="3"/>
  <c r="Q172" i="3"/>
  <c r="Y172" i="3"/>
  <c r="V172" i="3"/>
  <c r="AD172" i="3"/>
  <c r="AG172" i="3"/>
  <c r="J172" i="3"/>
  <c r="K172" i="3"/>
  <c r="D172" i="3"/>
  <c r="L172" i="3"/>
  <c r="N172" i="3"/>
  <c r="E172" i="3"/>
  <c r="M172" i="3"/>
  <c r="F172" i="3"/>
  <c r="G172" i="3"/>
  <c r="H172" i="3"/>
  <c r="I172" i="3"/>
  <c r="AJ156" i="3"/>
  <c r="R156" i="3"/>
  <c r="Z156" i="3"/>
  <c r="AH156" i="3"/>
  <c r="S156" i="3"/>
  <c r="AA156" i="3"/>
  <c r="AI156" i="3"/>
  <c r="T156" i="3"/>
  <c r="AB156" i="3"/>
  <c r="V156" i="3"/>
  <c r="AD156" i="3"/>
  <c r="W156" i="3"/>
  <c r="X156" i="3"/>
  <c r="Y156" i="3"/>
  <c r="AC156" i="3"/>
  <c r="Q156" i="3"/>
  <c r="AG156" i="3"/>
  <c r="P156" i="3"/>
  <c r="U156" i="3"/>
  <c r="AE156" i="3"/>
  <c r="AF156" i="3"/>
  <c r="O156" i="3"/>
  <c r="J156" i="3"/>
  <c r="K156" i="3"/>
  <c r="D156" i="3"/>
  <c r="L156" i="3"/>
  <c r="N156" i="3"/>
  <c r="E156" i="3"/>
  <c r="M156" i="3"/>
  <c r="F156" i="3"/>
  <c r="H156" i="3"/>
  <c r="AJ140" i="3"/>
  <c r="R140" i="3"/>
  <c r="Z140" i="3"/>
  <c r="AH140" i="3"/>
  <c r="S140" i="3"/>
  <c r="AA140" i="3"/>
  <c r="AI140" i="3"/>
  <c r="T140" i="3"/>
  <c r="AB140" i="3"/>
  <c r="V140" i="3"/>
  <c r="AD140" i="3"/>
  <c r="W140" i="3"/>
  <c r="X140" i="3"/>
  <c r="Y140" i="3"/>
  <c r="AC140" i="3"/>
  <c r="Q140" i="3"/>
  <c r="AG140" i="3"/>
  <c r="O140" i="3"/>
  <c r="P140" i="3"/>
  <c r="U140" i="3"/>
  <c r="AE140" i="3"/>
  <c r="AF140" i="3"/>
  <c r="J140" i="3"/>
  <c r="K140" i="3"/>
  <c r="D140" i="3"/>
  <c r="L140" i="3"/>
  <c r="N140" i="3"/>
  <c r="E140" i="3"/>
  <c r="M140" i="3"/>
  <c r="F140" i="3"/>
  <c r="G140" i="3"/>
  <c r="H140" i="3"/>
  <c r="I140" i="3"/>
  <c r="AJ124" i="3"/>
  <c r="S124" i="3"/>
  <c r="AA124" i="3"/>
  <c r="T124" i="3"/>
  <c r="AB124" i="3"/>
  <c r="U124" i="3"/>
  <c r="V124" i="3"/>
  <c r="AD124" i="3"/>
  <c r="W124" i="3"/>
  <c r="AH124" i="3"/>
  <c r="X124" i="3"/>
  <c r="AI124" i="3"/>
  <c r="Y124" i="3"/>
  <c r="O124" i="3"/>
  <c r="AC124" i="3"/>
  <c r="P124" i="3"/>
  <c r="Q124" i="3"/>
  <c r="R124" i="3"/>
  <c r="Z124" i="3"/>
  <c r="AF124" i="3"/>
  <c r="AG124" i="3"/>
  <c r="AE124" i="3"/>
  <c r="J124" i="3"/>
  <c r="K124" i="3"/>
  <c r="D124" i="3"/>
  <c r="L124" i="3"/>
  <c r="N124" i="3"/>
  <c r="E124" i="3"/>
  <c r="M124" i="3"/>
  <c r="F124" i="3"/>
  <c r="G124" i="3"/>
  <c r="H124" i="3"/>
  <c r="I124" i="3"/>
  <c r="AJ108" i="3"/>
  <c r="S108" i="3"/>
  <c r="AA108" i="3"/>
  <c r="AI108" i="3"/>
  <c r="T108" i="3"/>
  <c r="AB108" i="3"/>
  <c r="U108" i="3"/>
  <c r="AC108" i="3"/>
  <c r="V108" i="3"/>
  <c r="AD108" i="3"/>
  <c r="W108" i="3"/>
  <c r="X108" i="3"/>
  <c r="Y108" i="3"/>
  <c r="O108" i="3"/>
  <c r="AE108" i="3"/>
  <c r="AF108" i="3"/>
  <c r="AG108" i="3"/>
  <c r="AH108" i="3"/>
  <c r="Q108" i="3"/>
  <c r="R108" i="3"/>
  <c r="P108" i="3"/>
  <c r="Z108" i="3"/>
  <c r="J108" i="3"/>
  <c r="K108" i="3"/>
  <c r="D108" i="3"/>
  <c r="L108" i="3"/>
  <c r="N108" i="3"/>
  <c r="E108" i="3"/>
  <c r="M108" i="3"/>
  <c r="F108" i="3"/>
  <c r="G108" i="3"/>
  <c r="AJ100" i="3"/>
  <c r="R100" i="3"/>
  <c r="Z100" i="3"/>
  <c r="AH100" i="3"/>
  <c r="S100" i="3"/>
  <c r="AA100" i="3"/>
  <c r="AI100" i="3"/>
  <c r="T100" i="3"/>
  <c r="AB100" i="3"/>
  <c r="U100" i="3"/>
  <c r="AC100" i="3"/>
  <c r="V100" i="3"/>
  <c r="AD100" i="3"/>
  <c r="Q100" i="3"/>
  <c r="W100" i="3"/>
  <c r="X100" i="3"/>
  <c r="AE100" i="3"/>
  <c r="O100" i="3"/>
  <c r="P100" i="3"/>
  <c r="Y100" i="3"/>
  <c r="AG100" i="3"/>
  <c r="AF100" i="3"/>
  <c r="J100" i="3"/>
  <c r="K100" i="3"/>
  <c r="D100" i="3"/>
  <c r="L100" i="3"/>
  <c r="N100" i="3"/>
  <c r="E100" i="3"/>
  <c r="M100" i="3"/>
  <c r="F100" i="3"/>
  <c r="G100" i="3"/>
  <c r="H100" i="3"/>
  <c r="AJ84" i="3"/>
  <c r="R84" i="3"/>
  <c r="Z84" i="3"/>
  <c r="AH84" i="3"/>
  <c r="S84" i="3"/>
  <c r="AA84" i="3"/>
  <c r="AI84" i="3"/>
  <c r="T84" i="3"/>
  <c r="AB84" i="3"/>
  <c r="U84" i="3"/>
  <c r="AC84" i="3"/>
  <c r="V84" i="3"/>
  <c r="AD84" i="3"/>
  <c r="O84" i="3"/>
  <c r="AG84" i="3"/>
  <c r="P84" i="3"/>
  <c r="Q84" i="3"/>
  <c r="W84" i="3"/>
  <c r="X84" i="3"/>
  <c r="AE84" i="3"/>
  <c r="AF84" i="3"/>
  <c r="Y84" i="3"/>
  <c r="J84" i="3"/>
  <c r="K84" i="3"/>
  <c r="D84" i="3"/>
  <c r="L84" i="3"/>
  <c r="N84" i="3"/>
  <c r="E84" i="3"/>
  <c r="M84" i="3"/>
  <c r="F84" i="3"/>
  <c r="G84" i="3"/>
  <c r="H84" i="3"/>
  <c r="AJ68" i="3"/>
  <c r="S68" i="3"/>
  <c r="AA68" i="3"/>
  <c r="AI68" i="3"/>
  <c r="P68" i="3"/>
  <c r="Y68" i="3"/>
  <c r="AH68" i="3"/>
  <c r="Q68" i="3"/>
  <c r="Z68" i="3"/>
  <c r="R68" i="3"/>
  <c r="AB68" i="3"/>
  <c r="T68" i="3"/>
  <c r="AC68" i="3"/>
  <c r="U68" i="3"/>
  <c r="V68" i="3"/>
  <c r="W68" i="3"/>
  <c r="X68" i="3"/>
  <c r="AD68" i="3"/>
  <c r="O68" i="3"/>
  <c r="AE68" i="3"/>
  <c r="AF68" i="3"/>
  <c r="AG68" i="3"/>
  <c r="J68" i="3"/>
  <c r="K68" i="3"/>
  <c r="D68" i="3"/>
  <c r="L68" i="3"/>
  <c r="N68" i="3"/>
  <c r="E68" i="3"/>
  <c r="M68" i="3"/>
  <c r="F68" i="3"/>
  <c r="G68" i="3"/>
  <c r="H68" i="3"/>
  <c r="I68" i="3"/>
  <c r="AJ52" i="3"/>
  <c r="O52" i="3"/>
  <c r="W52" i="3"/>
  <c r="AE52" i="3"/>
  <c r="P52" i="3"/>
  <c r="X52" i="3"/>
  <c r="AF52" i="3"/>
  <c r="S52" i="3"/>
  <c r="AA52" i="3"/>
  <c r="AI52" i="3"/>
  <c r="AB52" i="3"/>
  <c r="Q52" i="3"/>
  <c r="AC52" i="3"/>
  <c r="R52" i="3"/>
  <c r="AD52" i="3"/>
  <c r="T52" i="3"/>
  <c r="AG52" i="3"/>
  <c r="U52" i="3"/>
  <c r="V52" i="3"/>
  <c r="Y52" i="3"/>
  <c r="Z52" i="3"/>
  <c r="AH52" i="3"/>
  <c r="J52" i="3"/>
  <c r="K52" i="3"/>
  <c r="D52" i="3"/>
  <c r="L52" i="3"/>
  <c r="N52" i="3"/>
  <c r="E52" i="3"/>
  <c r="M52" i="3"/>
  <c r="F52" i="3"/>
  <c r="G52" i="3"/>
  <c r="H52" i="3"/>
  <c r="AJ36" i="3"/>
  <c r="R36" i="3"/>
  <c r="Z36" i="3"/>
  <c r="AH36" i="3"/>
  <c r="T36" i="3"/>
  <c r="U36" i="3"/>
  <c r="AD36" i="3"/>
  <c r="V36" i="3"/>
  <c r="AE36" i="3"/>
  <c r="O36" i="3"/>
  <c r="Y36" i="3"/>
  <c r="AI36" i="3"/>
  <c r="S36" i="3"/>
  <c r="W36" i="3"/>
  <c r="X36" i="3"/>
  <c r="AA36" i="3"/>
  <c r="AB36" i="3"/>
  <c r="AF36" i="3"/>
  <c r="AG36" i="3"/>
  <c r="P36" i="3"/>
  <c r="Q36" i="3"/>
  <c r="AC36" i="3"/>
  <c r="J36" i="3"/>
  <c r="K36" i="3"/>
  <c r="D36" i="3"/>
  <c r="L36" i="3"/>
  <c r="N36" i="3"/>
  <c r="E36" i="3"/>
  <c r="M36" i="3"/>
  <c r="F36" i="3"/>
  <c r="G36" i="3"/>
  <c r="H36" i="3"/>
  <c r="AJ20" i="3"/>
  <c r="P20" i="3"/>
  <c r="X20" i="3"/>
  <c r="AF20" i="3"/>
  <c r="Q20" i="3"/>
  <c r="Y20" i="3"/>
  <c r="AG20" i="3"/>
  <c r="R20" i="3"/>
  <c r="Z20" i="3"/>
  <c r="AH20" i="3"/>
  <c r="T20" i="3"/>
  <c r="AB20" i="3"/>
  <c r="AD20" i="3"/>
  <c r="O20" i="3"/>
  <c r="AE20" i="3"/>
  <c r="S20" i="3"/>
  <c r="AI20" i="3"/>
  <c r="U20" i="3"/>
  <c r="W20" i="3"/>
  <c r="AC20" i="3"/>
  <c r="V20" i="3"/>
  <c r="AA20" i="3"/>
  <c r="J20" i="3"/>
  <c r="K20" i="3"/>
  <c r="D20" i="3"/>
  <c r="L20" i="3"/>
  <c r="N20" i="3"/>
  <c r="E20" i="3"/>
  <c r="M20" i="3"/>
  <c r="F20" i="3"/>
  <c r="G20" i="3"/>
  <c r="H20" i="3"/>
  <c r="I20" i="3"/>
  <c r="T4" i="3"/>
  <c r="AB4" i="3"/>
  <c r="AJ4" i="3"/>
  <c r="V4" i="3"/>
  <c r="AE4" i="3"/>
  <c r="W4" i="3"/>
  <c r="AF4" i="3"/>
  <c r="O4" i="3"/>
  <c r="X4" i="3"/>
  <c r="AG4" i="3"/>
  <c r="P4" i="3"/>
  <c r="Y4" i="3"/>
  <c r="AH4" i="3"/>
  <c r="R4" i="3"/>
  <c r="AA4" i="3"/>
  <c r="AD4" i="3"/>
  <c r="AI4" i="3"/>
  <c r="Q4" i="3"/>
  <c r="S4" i="3"/>
  <c r="AC4" i="3"/>
  <c r="U4" i="3"/>
  <c r="Z4" i="3"/>
  <c r="N4" i="3"/>
  <c r="AJ491" i="3"/>
  <c r="S491" i="3"/>
  <c r="AA491" i="3"/>
  <c r="AI491" i="3"/>
  <c r="T491" i="3"/>
  <c r="AB491" i="3"/>
  <c r="U491" i="3"/>
  <c r="AC491" i="3"/>
  <c r="N491" i="3"/>
  <c r="V491" i="3"/>
  <c r="AD491" i="3"/>
  <c r="O491" i="3"/>
  <c r="W491" i="3"/>
  <c r="AE491" i="3"/>
  <c r="P491" i="3"/>
  <c r="X491" i="3"/>
  <c r="AF491" i="3"/>
  <c r="Q491" i="3"/>
  <c r="R491" i="3"/>
  <c r="Y491" i="3"/>
  <c r="AH491" i="3"/>
  <c r="Z491" i="3"/>
  <c r="AJ475" i="3"/>
  <c r="S475" i="3"/>
  <c r="AA475" i="3"/>
  <c r="AI475" i="3"/>
  <c r="T475" i="3"/>
  <c r="AB475" i="3"/>
  <c r="U475" i="3"/>
  <c r="AC475" i="3"/>
  <c r="N475" i="3"/>
  <c r="V475" i="3"/>
  <c r="AD475" i="3"/>
  <c r="O475" i="3"/>
  <c r="W475" i="3"/>
  <c r="AE475" i="3"/>
  <c r="P475" i="3"/>
  <c r="X475" i="3"/>
  <c r="AF475" i="3"/>
  <c r="Y475" i="3"/>
  <c r="Z475" i="3"/>
  <c r="AG475" i="3"/>
  <c r="AH475" i="3"/>
  <c r="R475" i="3"/>
  <c r="Q475" i="3"/>
  <c r="AJ459" i="3"/>
  <c r="U459" i="3"/>
  <c r="AC459" i="3"/>
  <c r="V459" i="3"/>
  <c r="AD459" i="3"/>
  <c r="O459" i="3"/>
  <c r="W459" i="3"/>
  <c r="AE459" i="3"/>
  <c r="P459" i="3"/>
  <c r="X459" i="3"/>
  <c r="AF459" i="3"/>
  <c r="Q459" i="3"/>
  <c r="Y459" i="3"/>
  <c r="AG459" i="3"/>
  <c r="R459" i="3"/>
  <c r="Z459" i="3"/>
  <c r="AH459" i="3"/>
  <c r="S459" i="3"/>
  <c r="N459" i="3"/>
  <c r="T459" i="3"/>
  <c r="AA459" i="3"/>
  <c r="AB459" i="3"/>
  <c r="AI459" i="3"/>
  <c r="AJ443" i="3"/>
  <c r="U443" i="3"/>
  <c r="AC443" i="3"/>
  <c r="V443" i="3"/>
  <c r="AD443" i="3"/>
  <c r="O443" i="3"/>
  <c r="W443" i="3"/>
  <c r="AE443" i="3"/>
  <c r="P443" i="3"/>
  <c r="X443" i="3"/>
  <c r="AF443" i="3"/>
  <c r="Q443" i="3"/>
  <c r="Y443" i="3"/>
  <c r="AG443" i="3"/>
  <c r="R443" i="3"/>
  <c r="Z443" i="3"/>
  <c r="AH443" i="3"/>
  <c r="AA443" i="3"/>
  <c r="AB443" i="3"/>
  <c r="AI443" i="3"/>
  <c r="N443" i="3"/>
  <c r="S443" i="3"/>
  <c r="T443" i="3"/>
  <c r="AJ427" i="3"/>
  <c r="U427" i="3"/>
  <c r="AC427" i="3"/>
  <c r="V427" i="3"/>
  <c r="AD427" i="3"/>
  <c r="O427" i="3"/>
  <c r="W427" i="3"/>
  <c r="AE427" i="3"/>
  <c r="P427" i="3"/>
  <c r="X427" i="3"/>
  <c r="AF427" i="3"/>
  <c r="Q427" i="3"/>
  <c r="Y427" i="3"/>
  <c r="AG427" i="3"/>
  <c r="R427" i="3"/>
  <c r="Z427" i="3"/>
  <c r="AH427" i="3"/>
  <c r="S427" i="3"/>
  <c r="N427" i="3"/>
  <c r="T427" i="3"/>
  <c r="AA427" i="3"/>
  <c r="AB427" i="3"/>
  <c r="AI427" i="3"/>
  <c r="AJ411" i="3"/>
  <c r="U411" i="3"/>
  <c r="AC411" i="3"/>
  <c r="V411" i="3"/>
  <c r="AD411" i="3"/>
  <c r="O411" i="3"/>
  <c r="W411" i="3"/>
  <c r="AE411" i="3"/>
  <c r="P411" i="3"/>
  <c r="X411" i="3"/>
  <c r="AF411" i="3"/>
  <c r="Q411" i="3"/>
  <c r="Y411" i="3"/>
  <c r="AG411" i="3"/>
  <c r="R411" i="3"/>
  <c r="Z411" i="3"/>
  <c r="AH411" i="3"/>
  <c r="AA411" i="3"/>
  <c r="AB411" i="3"/>
  <c r="AI411" i="3"/>
  <c r="N411" i="3"/>
  <c r="T411" i="3"/>
  <c r="S411" i="3"/>
  <c r="AJ395" i="3"/>
  <c r="U395" i="3"/>
  <c r="AC395" i="3"/>
  <c r="V395" i="3"/>
  <c r="AD395" i="3"/>
  <c r="O395" i="3"/>
  <c r="W395" i="3"/>
  <c r="AE395" i="3"/>
  <c r="P395" i="3"/>
  <c r="X395" i="3"/>
  <c r="AF395" i="3"/>
  <c r="Q395" i="3"/>
  <c r="Y395" i="3"/>
  <c r="AG395" i="3"/>
  <c r="R395" i="3"/>
  <c r="Z395" i="3"/>
  <c r="AH395" i="3"/>
  <c r="S395" i="3"/>
  <c r="N395" i="3"/>
  <c r="T395" i="3"/>
  <c r="AA395" i="3"/>
  <c r="AB395" i="3"/>
  <c r="AI395" i="3"/>
  <c r="AJ387" i="3"/>
  <c r="U387" i="3"/>
  <c r="AC387" i="3"/>
  <c r="V387" i="3"/>
  <c r="AD387" i="3"/>
  <c r="O387" i="3"/>
  <c r="W387" i="3"/>
  <c r="AE387" i="3"/>
  <c r="P387" i="3"/>
  <c r="X387" i="3"/>
  <c r="AF387" i="3"/>
  <c r="Q387" i="3"/>
  <c r="Y387" i="3"/>
  <c r="AG387" i="3"/>
  <c r="R387" i="3"/>
  <c r="Z387" i="3"/>
  <c r="AH387" i="3"/>
  <c r="S387" i="3"/>
  <c r="T387" i="3"/>
  <c r="AA387" i="3"/>
  <c r="N387" i="3"/>
  <c r="AB387" i="3"/>
  <c r="AI387" i="3"/>
  <c r="AJ371" i="3"/>
  <c r="Q371" i="3"/>
  <c r="Y371" i="3"/>
  <c r="AG371" i="3"/>
  <c r="R371" i="3"/>
  <c r="Z371" i="3"/>
  <c r="AH371" i="3"/>
  <c r="S371" i="3"/>
  <c r="AA371" i="3"/>
  <c r="AI371" i="3"/>
  <c r="T371" i="3"/>
  <c r="AB371" i="3"/>
  <c r="U371" i="3"/>
  <c r="AC371" i="3"/>
  <c r="V371" i="3"/>
  <c r="AD371" i="3"/>
  <c r="O371" i="3"/>
  <c r="P371" i="3"/>
  <c r="W371" i="3"/>
  <c r="X371" i="3"/>
  <c r="AE371" i="3"/>
  <c r="N371" i="3"/>
  <c r="AF371" i="3"/>
  <c r="AJ355" i="3"/>
  <c r="Q355" i="3"/>
  <c r="Y355" i="3"/>
  <c r="AG355" i="3"/>
  <c r="R355" i="3"/>
  <c r="Z355" i="3"/>
  <c r="AH355" i="3"/>
  <c r="S355" i="3"/>
  <c r="AA355" i="3"/>
  <c r="AI355" i="3"/>
  <c r="T355" i="3"/>
  <c r="AB355" i="3"/>
  <c r="U355" i="3"/>
  <c r="AC355" i="3"/>
  <c r="V355" i="3"/>
  <c r="AD355" i="3"/>
  <c r="W355" i="3"/>
  <c r="X355" i="3"/>
  <c r="AE355" i="3"/>
  <c r="AF355" i="3"/>
  <c r="N355" i="3"/>
  <c r="O355" i="3"/>
  <c r="P355" i="3"/>
  <c r="G355" i="3"/>
  <c r="J355" i="3"/>
  <c r="AJ339" i="3"/>
  <c r="Q339" i="3"/>
  <c r="Y339" i="3"/>
  <c r="AG339" i="3"/>
  <c r="R339" i="3"/>
  <c r="Z339" i="3"/>
  <c r="AH339" i="3"/>
  <c r="S339" i="3"/>
  <c r="AA339" i="3"/>
  <c r="AI339" i="3"/>
  <c r="T339" i="3"/>
  <c r="AB339" i="3"/>
  <c r="U339" i="3"/>
  <c r="AC339" i="3"/>
  <c r="V339" i="3"/>
  <c r="AD339" i="3"/>
  <c r="O339" i="3"/>
  <c r="P339" i="3"/>
  <c r="W339" i="3"/>
  <c r="X339" i="3"/>
  <c r="AE339" i="3"/>
  <c r="AF339" i="3"/>
  <c r="E339" i="3"/>
  <c r="M339" i="3"/>
  <c r="N339" i="3"/>
  <c r="F339" i="3"/>
  <c r="G339" i="3"/>
  <c r="H339" i="3"/>
  <c r="J339" i="3"/>
  <c r="L339" i="3"/>
  <c r="AJ323" i="3"/>
  <c r="Q323" i="3"/>
  <c r="Y323" i="3"/>
  <c r="AG323" i="3"/>
  <c r="R323" i="3"/>
  <c r="Z323" i="3"/>
  <c r="AH323" i="3"/>
  <c r="S323" i="3"/>
  <c r="AA323" i="3"/>
  <c r="AI323" i="3"/>
  <c r="T323" i="3"/>
  <c r="AB323" i="3"/>
  <c r="U323" i="3"/>
  <c r="AC323" i="3"/>
  <c r="V323" i="3"/>
  <c r="AD323" i="3"/>
  <c r="W323" i="3"/>
  <c r="X323" i="3"/>
  <c r="AE323" i="3"/>
  <c r="AF323" i="3"/>
  <c r="E323" i="3"/>
  <c r="M323" i="3"/>
  <c r="O323" i="3"/>
  <c r="N323" i="3"/>
  <c r="F323" i="3"/>
  <c r="P323" i="3"/>
  <c r="G323" i="3"/>
  <c r="H323" i="3"/>
  <c r="J323" i="3"/>
  <c r="L323" i="3"/>
  <c r="AJ307" i="3"/>
  <c r="Q307" i="3"/>
  <c r="Y307" i="3"/>
  <c r="AG307" i="3"/>
  <c r="R307" i="3"/>
  <c r="Z307" i="3"/>
  <c r="AH307" i="3"/>
  <c r="S307" i="3"/>
  <c r="AA307" i="3"/>
  <c r="AI307" i="3"/>
  <c r="T307" i="3"/>
  <c r="AB307" i="3"/>
  <c r="U307" i="3"/>
  <c r="AC307" i="3"/>
  <c r="V307" i="3"/>
  <c r="AD307" i="3"/>
  <c r="O307" i="3"/>
  <c r="P307" i="3"/>
  <c r="W307" i="3"/>
  <c r="X307" i="3"/>
  <c r="E307" i="3"/>
  <c r="M307" i="3"/>
  <c r="N307" i="3"/>
  <c r="F307" i="3"/>
  <c r="G307" i="3"/>
  <c r="H307" i="3"/>
  <c r="AE307" i="3"/>
  <c r="AF307" i="3"/>
  <c r="J307" i="3"/>
  <c r="K307" i="3"/>
  <c r="L307" i="3"/>
  <c r="AJ291" i="3"/>
  <c r="Q291" i="3"/>
  <c r="Y291" i="3"/>
  <c r="AG291" i="3"/>
  <c r="R291" i="3"/>
  <c r="Z291" i="3"/>
  <c r="AH291" i="3"/>
  <c r="S291" i="3"/>
  <c r="AA291" i="3"/>
  <c r="AI291" i="3"/>
  <c r="T291" i="3"/>
  <c r="AB291" i="3"/>
  <c r="U291" i="3"/>
  <c r="AC291" i="3"/>
  <c r="V291" i="3"/>
  <c r="AD291" i="3"/>
  <c r="W291" i="3"/>
  <c r="X291" i="3"/>
  <c r="AE291" i="3"/>
  <c r="AF291" i="3"/>
  <c r="O291" i="3"/>
  <c r="P291" i="3"/>
  <c r="E291" i="3"/>
  <c r="M291" i="3"/>
  <c r="N291" i="3"/>
  <c r="F291" i="3"/>
  <c r="G291" i="3"/>
  <c r="H291" i="3"/>
  <c r="J291" i="3"/>
  <c r="K291" i="3"/>
  <c r="L291" i="3"/>
  <c r="AJ275" i="3"/>
  <c r="Q275" i="3"/>
  <c r="Y275" i="3"/>
  <c r="AG275" i="3"/>
  <c r="R275" i="3"/>
  <c r="Z275" i="3"/>
  <c r="AH275" i="3"/>
  <c r="S275" i="3"/>
  <c r="AA275" i="3"/>
  <c r="AI275" i="3"/>
  <c r="T275" i="3"/>
  <c r="AB275" i="3"/>
  <c r="U275" i="3"/>
  <c r="AC275" i="3"/>
  <c r="V275" i="3"/>
  <c r="AD275" i="3"/>
  <c r="O275" i="3"/>
  <c r="P275" i="3"/>
  <c r="W275" i="3"/>
  <c r="X275" i="3"/>
  <c r="D275" i="3"/>
  <c r="L275" i="3"/>
  <c r="E275" i="3"/>
  <c r="M275" i="3"/>
  <c r="N275" i="3"/>
  <c r="F275" i="3"/>
  <c r="G275" i="3"/>
  <c r="AE275" i="3"/>
  <c r="H275" i="3"/>
  <c r="AF275" i="3"/>
  <c r="K275" i="3"/>
  <c r="AJ267" i="3"/>
  <c r="V267" i="3"/>
  <c r="AD267" i="3"/>
  <c r="O267" i="3"/>
  <c r="W267" i="3"/>
  <c r="AE267" i="3"/>
  <c r="P267" i="3"/>
  <c r="X267" i="3"/>
  <c r="AF267" i="3"/>
  <c r="Q267" i="3"/>
  <c r="Y267" i="3"/>
  <c r="AG267" i="3"/>
  <c r="S267" i="3"/>
  <c r="AA267" i="3"/>
  <c r="AI267" i="3"/>
  <c r="AC267" i="3"/>
  <c r="AH267" i="3"/>
  <c r="R267" i="3"/>
  <c r="T267" i="3"/>
  <c r="U267" i="3"/>
  <c r="Z267" i="3"/>
  <c r="AB267" i="3"/>
  <c r="D267" i="3"/>
  <c r="L267" i="3"/>
  <c r="E267" i="3"/>
  <c r="M267" i="3"/>
  <c r="N267" i="3"/>
  <c r="F267" i="3"/>
  <c r="G267" i="3"/>
  <c r="H267" i="3"/>
  <c r="I267" i="3"/>
  <c r="AJ251" i="3"/>
  <c r="V251" i="3"/>
  <c r="AD251" i="3"/>
  <c r="O251" i="3"/>
  <c r="W251" i="3"/>
  <c r="AE251" i="3"/>
  <c r="P251" i="3"/>
  <c r="X251" i="3"/>
  <c r="AF251" i="3"/>
  <c r="Q251" i="3"/>
  <c r="Y251" i="3"/>
  <c r="AG251" i="3"/>
  <c r="S251" i="3"/>
  <c r="AA251" i="3"/>
  <c r="AI251" i="3"/>
  <c r="Z251" i="3"/>
  <c r="AB251" i="3"/>
  <c r="AC251" i="3"/>
  <c r="AH251" i="3"/>
  <c r="R251" i="3"/>
  <c r="T251" i="3"/>
  <c r="U251" i="3"/>
  <c r="D251" i="3"/>
  <c r="L251" i="3"/>
  <c r="E251" i="3"/>
  <c r="M251" i="3"/>
  <c r="N251" i="3"/>
  <c r="F251" i="3"/>
  <c r="G251" i="3"/>
  <c r="H251" i="3"/>
  <c r="I251" i="3"/>
  <c r="J251" i="3"/>
  <c r="AJ235" i="3"/>
  <c r="V235" i="3"/>
  <c r="AD235" i="3"/>
  <c r="O235" i="3"/>
  <c r="W235" i="3"/>
  <c r="AE235" i="3"/>
  <c r="P235" i="3"/>
  <c r="X235" i="3"/>
  <c r="AF235" i="3"/>
  <c r="Q235" i="3"/>
  <c r="Y235" i="3"/>
  <c r="AG235" i="3"/>
  <c r="S235" i="3"/>
  <c r="AA235" i="3"/>
  <c r="AI235" i="3"/>
  <c r="T235" i="3"/>
  <c r="U235" i="3"/>
  <c r="Z235" i="3"/>
  <c r="AB235" i="3"/>
  <c r="AC235" i="3"/>
  <c r="AH235" i="3"/>
  <c r="R235" i="3"/>
  <c r="D235" i="3"/>
  <c r="L235" i="3"/>
  <c r="E235" i="3"/>
  <c r="M235" i="3"/>
  <c r="N235" i="3"/>
  <c r="F235" i="3"/>
  <c r="G235" i="3"/>
  <c r="H235" i="3"/>
  <c r="K235" i="3"/>
  <c r="I235" i="3"/>
  <c r="AJ219" i="3"/>
  <c r="P219" i="3"/>
  <c r="X219" i="3"/>
  <c r="AF219" i="3"/>
  <c r="R219" i="3"/>
  <c r="Z219" i="3"/>
  <c r="AH219" i="3"/>
  <c r="T219" i="3"/>
  <c r="AB219" i="3"/>
  <c r="U219" i="3"/>
  <c r="AC219" i="3"/>
  <c r="O219" i="3"/>
  <c r="AE219" i="3"/>
  <c r="Q219" i="3"/>
  <c r="AG219" i="3"/>
  <c r="S219" i="3"/>
  <c r="AI219" i="3"/>
  <c r="V219" i="3"/>
  <c r="Y219" i="3"/>
  <c r="W219" i="3"/>
  <c r="AA219" i="3"/>
  <c r="AD219" i="3"/>
  <c r="D219" i="3"/>
  <c r="L219" i="3"/>
  <c r="E219" i="3"/>
  <c r="M219" i="3"/>
  <c r="N219" i="3"/>
  <c r="F219" i="3"/>
  <c r="G219" i="3"/>
  <c r="H219" i="3"/>
  <c r="I219" i="3"/>
  <c r="J219" i="3"/>
  <c r="AJ211" i="3"/>
  <c r="O211" i="3"/>
  <c r="W211" i="3"/>
  <c r="AE211" i="3"/>
  <c r="P211" i="3"/>
  <c r="X211" i="3"/>
  <c r="AF211" i="3"/>
  <c r="Q211" i="3"/>
  <c r="Y211" i="3"/>
  <c r="AG211" i="3"/>
  <c r="R211" i="3"/>
  <c r="Z211" i="3"/>
  <c r="AH211" i="3"/>
  <c r="T211" i="3"/>
  <c r="AB211" i="3"/>
  <c r="U211" i="3"/>
  <c r="AC211" i="3"/>
  <c r="S211" i="3"/>
  <c r="V211" i="3"/>
  <c r="AA211" i="3"/>
  <c r="AD211" i="3"/>
  <c r="AI211" i="3"/>
  <c r="D211" i="3"/>
  <c r="L211" i="3"/>
  <c r="E211" i="3"/>
  <c r="M211" i="3"/>
  <c r="N211" i="3"/>
  <c r="F211" i="3"/>
  <c r="G211" i="3"/>
  <c r="H211" i="3"/>
  <c r="K211" i="3"/>
  <c r="AJ195" i="3"/>
  <c r="O195" i="3"/>
  <c r="W195" i="3"/>
  <c r="AE195" i="3"/>
  <c r="P195" i="3"/>
  <c r="X195" i="3"/>
  <c r="AF195" i="3"/>
  <c r="Q195" i="3"/>
  <c r="Y195" i="3"/>
  <c r="AG195" i="3"/>
  <c r="R195" i="3"/>
  <c r="Z195" i="3"/>
  <c r="AH195" i="3"/>
  <c r="T195" i="3"/>
  <c r="AB195" i="3"/>
  <c r="U195" i="3"/>
  <c r="AC195" i="3"/>
  <c r="AI195" i="3"/>
  <c r="V195" i="3"/>
  <c r="AA195" i="3"/>
  <c r="AD195" i="3"/>
  <c r="D195" i="3"/>
  <c r="L195" i="3"/>
  <c r="S195" i="3"/>
  <c r="E195" i="3"/>
  <c r="M195" i="3"/>
  <c r="N195" i="3"/>
  <c r="F195" i="3"/>
  <c r="G195" i="3"/>
  <c r="H195" i="3"/>
  <c r="I195" i="3"/>
  <c r="J195" i="3"/>
  <c r="K195" i="3"/>
  <c r="AJ179" i="3"/>
  <c r="O179" i="3"/>
  <c r="W179" i="3"/>
  <c r="AE179" i="3"/>
  <c r="P179" i="3"/>
  <c r="X179" i="3"/>
  <c r="AF179" i="3"/>
  <c r="Q179" i="3"/>
  <c r="Y179" i="3"/>
  <c r="AG179" i="3"/>
  <c r="R179" i="3"/>
  <c r="Z179" i="3"/>
  <c r="AH179" i="3"/>
  <c r="T179" i="3"/>
  <c r="AB179" i="3"/>
  <c r="U179" i="3"/>
  <c r="AC179" i="3"/>
  <c r="S179" i="3"/>
  <c r="V179" i="3"/>
  <c r="AA179" i="3"/>
  <c r="AD179" i="3"/>
  <c r="AI179" i="3"/>
  <c r="D179" i="3"/>
  <c r="L179" i="3"/>
  <c r="E179" i="3"/>
  <c r="M179" i="3"/>
  <c r="N179" i="3"/>
  <c r="F179" i="3"/>
  <c r="G179" i="3"/>
  <c r="H179" i="3"/>
  <c r="K179" i="3"/>
  <c r="AJ478" i="3"/>
  <c r="T478" i="3"/>
  <c r="AB478" i="3"/>
  <c r="U478" i="3"/>
  <c r="AC478" i="3"/>
  <c r="V478" i="3"/>
  <c r="AD478" i="3"/>
  <c r="O478" i="3"/>
  <c r="W478" i="3"/>
  <c r="AE478" i="3"/>
  <c r="P478" i="3"/>
  <c r="X478" i="3"/>
  <c r="AF478" i="3"/>
  <c r="Q478" i="3"/>
  <c r="Y478" i="3"/>
  <c r="AG478" i="3"/>
  <c r="N478" i="3"/>
  <c r="Z478" i="3"/>
  <c r="AA478" i="3"/>
  <c r="AH478" i="3"/>
  <c r="AI478" i="3"/>
  <c r="S478" i="3"/>
  <c r="R478" i="3"/>
  <c r="AJ425" i="3"/>
  <c r="O425" i="3"/>
  <c r="W425" i="3"/>
  <c r="AE425" i="3"/>
  <c r="P425" i="3"/>
  <c r="X425" i="3"/>
  <c r="AF425" i="3"/>
  <c r="Q425" i="3"/>
  <c r="Y425" i="3"/>
  <c r="AG425" i="3"/>
  <c r="R425" i="3"/>
  <c r="Z425" i="3"/>
  <c r="AH425" i="3"/>
  <c r="S425" i="3"/>
  <c r="AA425" i="3"/>
  <c r="AI425" i="3"/>
  <c r="T425" i="3"/>
  <c r="AB425" i="3"/>
  <c r="U425" i="3"/>
  <c r="N425" i="3"/>
  <c r="V425" i="3"/>
  <c r="AC425" i="3"/>
  <c r="AD425" i="3"/>
  <c r="AJ382" i="3"/>
  <c r="V382" i="3"/>
  <c r="AD382" i="3"/>
  <c r="O382" i="3"/>
  <c r="W382" i="3"/>
  <c r="AE382" i="3"/>
  <c r="P382" i="3"/>
  <c r="X382" i="3"/>
  <c r="AF382" i="3"/>
  <c r="Q382" i="3"/>
  <c r="Y382" i="3"/>
  <c r="AG382" i="3"/>
  <c r="R382" i="3"/>
  <c r="Z382" i="3"/>
  <c r="AH382" i="3"/>
  <c r="S382" i="3"/>
  <c r="AA382" i="3"/>
  <c r="AI382" i="3"/>
  <c r="AB382" i="3"/>
  <c r="AC382" i="3"/>
  <c r="N382" i="3"/>
  <c r="T382" i="3"/>
  <c r="U382" i="3"/>
  <c r="AJ329" i="3"/>
  <c r="S329" i="3"/>
  <c r="AA329" i="3"/>
  <c r="AI329" i="3"/>
  <c r="T329" i="3"/>
  <c r="AB329" i="3"/>
  <c r="U329" i="3"/>
  <c r="AC329" i="3"/>
  <c r="V329" i="3"/>
  <c r="AD329" i="3"/>
  <c r="O329" i="3"/>
  <c r="W329" i="3"/>
  <c r="AE329" i="3"/>
  <c r="P329" i="3"/>
  <c r="X329" i="3"/>
  <c r="AF329" i="3"/>
  <c r="Y329" i="3"/>
  <c r="Z329" i="3"/>
  <c r="AG329" i="3"/>
  <c r="AH329" i="3"/>
  <c r="N329" i="3"/>
  <c r="I329" i="3"/>
  <c r="Q329" i="3"/>
  <c r="J329" i="3"/>
  <c r="R329" i="3"/>
  <c r="K329" i="3"/>
  <c r="D329" i="3"/>
  <c r="L329" i="3"/>
  <c r="G329" i="3"/>
  <c r="AJ280" i="3"/>
  <c r="P280" i="3"/>
  <c r="X280" i="3"/>
  <c r="AF280" i="3"/>
  <c r="Q280" i="3"/>
  <c r="Y280" i="3"/>
  <c r="AG280" i="3"/>
  <c r="R280" i="3"/>
  <c r="Z280" i="3"/>
  <c r="AH280" i="3"/>
  <c r="S280" i="3"/>
  <c r="AA280" i="3"/>
  <c r="AI280" i="3"/>
  <c r="T280" i="3"/>
  <c r="AB280" i="3"/>
  <c r="U280" i="3"/>
  <c r="AC280" i="3"/>
  <c r="AD280" i="3"/>
  <c r="AE280" i="3"/>
  <c r="O280" i="3"/>
  <c r="J280" i="3"/>
  <c r="K280" i="3"/>
  <c r="V280" i="3"/>
  <c r="D280" i="3"/>
  <c r="L280" i="3"/>
  <c r="W280" i="3"/>
  <c r="E280" i="3"/>
  <c r="M280" i="3"/>
  <c r="F280" i="3"/>
  <c r="N280" i="3"/>
  <c r="G280" i="3"/>
  <c r="AJ232" i="3"/>
  <c r="U232" i="3"/>
  <c r="AC232" i="3"/>
  <c r="V232" i="3"/>
  <c r="AD232" i="3"/>
  <c r="O232" i="3"/>
  <c r="W232" i="3"/>
  <c r="AE232" i="3"/>
  <c r="P232" i="3"/>
  <c r="X232" i="3"/>
  <c r="AF232" i="3"/>
  <c r="R232" i="3"/>
  <c r="Z232" i="3"/>
  <c r="AH232" i="3"/>
  <c r="S232" i="3"/>
  <c r="T232" i="3"/>
  <c r="Y232" i="3"/>
  <c r="AA232" i="3"/>
  <c r="AB232" i="3"/>
  <c r="AG232" i="3"/>
  <c r="Q232" i="3"/>
  <c r="AI232" i="3"/>
  <c r="J232" i="3"/>
  <c r="K232" i="3"/>
  <c r="D232" i="3"/>
  <c r="L232" i="3"/>
  <c r="E232" i="3"/>
  <c r="M232" i="3"/>
  <c r="F232" i="3"/>
  <c r="N232" i="3"/>
  <c r="G232" i="3"/>
  <c r="H232" i="3"/>
  <c r="AJ208" i="3"/>
  <c r="V208" i="3"/>
  <c r="AD208" i="3"/>
  <c r="O208" i="3"/>
  <c r="W208" i="3"/>
  <c r="AE208" i="3"/>
  <c r="P208" i="3"/>
  <c r="X208" i="3"/>
  <c r="AF208" i="3"/>
  <c r="Q208" i="3"/>
  <c r="Y208" i="3"/>
  <c r="AG208" i="3"/>
  <c r="S208" i="3"/>
  <c r="AA208" i="3"/>
  <c r="AI208" i="3"/>
  <c r="T208" i="3"/>
  <c r="AB208" i="3"/>
  <c r="R208" i="3"/>
  <c r="U208" i="3"/>
  <c r="Z208" i="3"/>
  <c r="AC208" i="3"/>
  <c r="AH208" i="3"/>
  <c r="J208" i="3"/>
  <c r="K208" i="3"/>
  <c r="D208" i="3"/>
  <c r="L208" i="3"/>
  <c r="E208" i="3"/>
  <c r="M208" i="3"/>
  <c r="F208" i="3"/>
  <c r="N208" i="3"/>
  <c r="G208" i="3"/>
  <c r="H208" i="3"/>
  <c r="I208" i="3"/>
  <c r="AJ62" i="3"/>
  <c r="U62" i="3"/>
  <c r="AC62" i="3"/>
  <c r="V62" i="3"/>
  <c r="AD62" i="3"/>
  <c r="Q62" i="3"/>
  <c r="Y62" i="3"/>
  <c r="AG62" i="3"/>
  <c r="W62" i="3"/>
  <c r="AI62" i="3"/>
  <c r="X62" i="3"/>
  <c r="Z62" i="3"/>
  <c r="O62" i="3"/>
  <c r="AA62" i="3"/>
  <c r="P62" i="3"/>
  <c r="R62" i="3"/>
  <c r="S62" i="3"/>
  <c r="T62" i="3"/>
  <c r="AB62" i="3"/>
  <c r="AE62" i="3"/>
  <c r="AF62" i="3"/>
  <c r="AH62" i="3"/>
  <c r="F62" i="3"/>
  <c r="G62" i="3"/>
  <c r="H62" i="3"/>
  <c r="I62" i="3"/>
  <c r="J62" i="3"/>
  <c r="N62" i="3"/>
  <c r="K62" i="3"/>
  <c r="D62" i="3"/>
  <c r="M62" i="3"/>
  <c r="L62" i="3"/>
  <c r="C439" i="3"/>
  <c r="C423" i="3"/>
  <c r="C415" i="3"/>
  <c r="C399" i="3"/>
  <c r="C383" i="3"/>
  <c r="C367" i="3"/>
  <c r="C359" i="3"/>
  <c r="C343" i="3"/>
  <c r="C327" i="3"/>
  <c r="C311" i="3"/>
  <c r="C303" i="3"/>
  <c r="C287" i="3"/>
  <c r="C271" i="3"/>
  <c r="C247" i="3"/>
  <c r="C207" i="3"/>
  <c r="C175" i="3"/>
  <c r="F503" i="3"/>
  <c r="D500" i="3"/>
  <c r="F495" i="3"/>
  <c r="D492" i="3"/>
  <c r="F491" i="3"/>
  <c r="D488" i="3"/>
  <c r="D484" i="3"/>
  <c r="L480" i="3"/>
  <c r="F479" i="3"/>
  <c r="D476" i="3"/>
  <c r="F471" i="3"/>
  <c r="D468" i="3"/>
  <c r="F467" i="3"/>
  <c r="L464" i="3"/>
  <c r="F463" i="3"/>
  <c r="D460" i="3"/>
  <c r="L456" i="3"/>
  <c r="F455" i="3"/>
  <c r="D452" i="3"/>
  <c r="F447" i="3"/>
  <c r="D444" i="3"/>
  <c r="L440" i="3"/>
  <c r="F439" i="3"/>
  <c r="L436" i="3"/>
  <c r="F435" i="3"/>
  <c r="D428" i="3"/>
  <c r="F423" i="3"/>
  <c r="D420" i="3"/>
  <c r="L416" i="3"/>
  <c r="F415" i="3"/>
  <c r="L412" i="3"/>
  <c r="D412" i="3"/>
  <c r="F407" i="3"/>
  <c r="D404" i="3"/>
  <c r="F403" i="3"/>
  <c r="J401" i="3"/>
  <c r="L396" i="3"/>
  <c r="F395" i="3"/>
  <c r="F391" i="3"/>
  <c r="D388" i="3"/>
  <c r="L384" i="3"/>
  <c r="F383" i="3"/>
  <c r="H382" i="3"/>
  <c r="L380" i="3"/>
  <c r="F379" i="3"/>
  <c r="F375" i="3"/>
  <c r="L372" i="3"/>
  <c r="F371" i="3"/>
  <c r="F367" i="3"/>
  <c r="H366" i="3"/>
  <c r="I364" i="3"/>
  <c r="H363" i="3"/>
  <c r="E359" i="3"/>
  <c r="M355" i="3"/>
  <c r="L353" i="3"/>
  <c r="K342" i="3"/>
  <c r="M334" i="3"/>
  <c r="M329" i="3"/>
  <c r="I327" i="3"/>
  <c r="J319" i="3"/>
  <c r="J316" i="3"/>
  <c r="F310" i="3"/>
  <c r="D307" i="3"/>
  <c r="J300" i="3"/>
  <c r="F294" i="3"/>
  <c r="L287" i="3"/>
  <c r="H280" i="3"/>
  <c r="J267" i="3"/>
  <c r="K239" i="3"/>
  <c r="I228" i="3"/>
  <c r="I188" i="3"/>
  <c r="G149" i="3"/>
  <c r="G137" i="3"/>
  <c r="H108" i="3"/>
  <c r="I84" i="3"/>
  <c r="Y488" i="3"/>
  <c r="AJ171" i="3"/>
  <c r="O171" i="3"/>
  <c r="W171" i="3"/>
  <c r="AE171" i="3"/>
  <c r="P171" i="3"/>
  <c r="X171" i="3"/>
  <c r="AF171" i="3"/>
  <c r="Q171" i="3"/>
  <c r="Y171" i="3"/>
  <c r="AG171" i="3"/>
  <c r="R171" i="3"/>
  <c r="Z171" i="3"/>
  <c r="AH171" i="3"/>
  <c r="T171" i="3"/>
  <c r="AB171" i="3"/>
  <c r="U171" i="3"/>
  <c r="AC171" i="3"/>
  <c r="AA171" i="3"/>
  <c r="AD171" i="3"/>
  <c r="AI171" i="3"/>
  <c r="S171" i="3"/>
  <c r="V171" i="3"/>
  <c r="D171" i="3"/>
  <c r="L171" i="3"/>
  <c r="E171" i="3"/>
  <c r="M171" i="3"/>
  <c r="N171" i="3"/>
  <c r="F171" i="3"/>
  <c r="G171" i="3"/>
  <c r="H171" i="3"/>
  <c r="K171" i="3"/>
  <c r="I171" i="3"/>
  <c r="AJ163" i="3"/>
  <c r="P163" i="3"/>
  <c r="X163" i="3"/>
  <c r="AF163" i="3"/>
  <c r="Q163" i="3"/>
  <c r="Y163" i="3"/>
  <c r="AG163" i="3"/>
  <c r="S163" i="3"/>
  <c r="AA163" i="3"/>
  <c r="AI163" i="3"/>
  <c r="R163" i="3"/>
  <c r="AD163" i="3"/>
  <c r="T163" i="3"/>
  <c r="AE163" i="3"/>
  <c r="U163" i="3"/>
  <c r="AH163" i="3"/>
  <c r="V163" i="3"/>
  <c r="AB163" i="3"/>
  <c r="W163" i="3"/>
  <c r="Z163" i="3"/>
  <c r="AC163" i="3"/>
  <c r="O163" i="3"/>
  <c r="D163" i="3"/>
  <c r="L163" i="3"/>
  <c r="E163" i="3"/>
  <c r="M163" i="3"/>
  <c r="N163" i="3"/>
  <c r="F163" i="3"/>
  <c r="G163" i="3"/>
  <c r="H163" i="3"/>
  <c r="I163" i="3"/>
  <c r="J163" i="3"/>
  <c r="K163" i="3"/>
  <c r="AJ147" i="3"/>
  <c r="O147" i="3"/>
  <c r="W147" i="3"/>
  <c r="AE147" i="3"/>
  <c r="P147" i="3"/>
  <c r="X147" i="3"/>
  <c r="AF147" i="3"/>
  <c r="Q147" i="3"/>
  <c r="Y147" i="3"/>
  <c r="AG147" i="3"/>
  <c r="S147" i="3"/>
  <c r="AA147" i="3"/>
  <c r="AI147" i="3"/>
  <c r="T147" i="3"/>
  <c r="U147" i="3"/>
  <c r="V147" i="3"/>
  <c r="Z147" i="3"/>
  <c r="AD147" i="3"/>
  <c r="AH147" i="3"/>
  <c r="R147" i="3"/>
  <c r="AB147" i="3"/>
  <c r="AC147" i="3"/>
  <c r="D147" i="3"/>
  <c r="L147" i="3"/>
  <c r="E147" i="3"/>
  <c r="M147" i="3"/>
  <c r="N147" i="3"/>
  <c r="F147" i="3"/>
  <c r="G147" i="3"/>
  <c r="H147" i="3"/>
  <c r="K147" i="3"/>
  <c r="AJ131" i="3"/>
  <c r="O131" i="3"/>
  <c r="W131" i="3"/>
  <c r="AE131" i="3"/>
  <c r="P131" i="3"/>
  <c r="X131" i="3"/>
  <c r="AF131" i="3"/>
  <c r="Q131" i="3"/>
  <c r="Y131" i="3"/>
  <c r="AG131" i="3"/>
  <c r="S131" i="3"/>
  <c r="AA131" i="3"/>
  <c r="AI131" i="3"/>
  <c r="T131" i="3"/>
  <c r="U131" i="3"/>
  <c r="V131" i="3"/>
  <c r="Z131" i="3"/>
  <c r="AC131" i="3"/>
  <c r="AD131" i="3"/>
  <c r="AB131" i="3"/>
  <c r="AH131" i="3"/>
  <c r="R131" i="3"/>
  <c r="D131" i="3"/>
  <c r="L131" i="3"/>
  <c r="E131" i="3"/>
  <c r="M131" i="3"/>
  <c r="N131" i="3"/>
  <c r="F131" i="3"/>
  <c r="G131" i="3"/>
  <c r="H131" i="3"/>
  <c r="J131" i="3"/>
  <c r="K131" i="3"/>
  <c r="AJ115" i="3"/>
  <c r="P115" i="3"/>
  <c r="X115" i="3"/>
  <c r="AF115" i="3"/>
  <c r="Q115" i="3"/>
  <c r="Y115" i="3"/>
  <c r="AG115" i="3"/>
  <c r="R115" i="3"/>
  <c r="Z115" i="3"/>
  <c r="AH115" i="3"/>
  <c r="S115" i="3"/>
  <c r="AA115" i="3"/>
  <c r="AI115" i="3"/>
  <c r="T115" i="3"/>
  <c r="U115" i="3"/>
  <c r="V115" i="3"/>
  <c r="AB115" i="3"/>
  <c r="O115" i="3"/>
  <c r="W115" i="3"/>
  <c r="AD115" i="3"/>
  <c r="AE115" i="3"/>
  <c r="AC115" i="3"/>
  <c r="D115" i="3"/>
  <c r="L115" i="3"/>
  <c r="E115" i="3"/>
  <c r="M115" i="3"/>
  <c r="N115" i="3"/>
  <c r="F115" i="3"/>
  <c r="G115" i="3"/>
  <c r="H115" i="3"/>
  <c r="J115" i="3"/>
  <c r="I115" i="3"/>
  <c r="K115" i="3"/>
  <c r="AJ99" i="3"/>
  <c r="O99" i="3"/>
  <c r="W99" i="3"/>
  <c r="AE99" i="3"/>
  <c r="P99" i="3"/>
  <c r="X99" i="3"/>
  <c r="AF99" i="3"/>
  <c r="Q99" i="3"/>
  <c r="Y99" i="3"/>
  <c r="AG99" i="3"/>
  <c r="R99" i="3"/>
  <c r="Z99" i="3"/>
  <c r="AH99" i="3"/>
  <c r="S99" i="3"/>
  <c r="AA99" i="3"/>
  <c r="AI99" i="3"/>
  <c r="T99" i="3"/>
  <c r="U99" i="3"/>
  <c r="V99" i="3"/>
  <c r="AC99" i="3"/>
  <c r="AD99" i="3"/>
  <c r="AB99" i="3"/>
  <c r="D99" i="3"/>
  <c r="L99" i="3"/>
  <c r="E99" i="3"/>
  <c r="M99" i="3"/>
  <c r="N99" i="3"/>
  <c r="F99" i="3"/>
  <c r="G99" i="3"/>
  <c r="H99" i="3"/>
  <c r="I99" i="3"/>
  <c r="J99" i="3"/>
  <c r="AJ83" i="3"/>
  <c r="P83" i="3"/>
  <c r="X83" i="3"/>
  <c r="V83" i="3"/>
  <c r="AE83" i="3"/>
  <c r="W83" i="3"/>
  <c r="AF83" i="3"/>
  <c r="O83" i="3"/>
  <c r="Y83" i="3"/>
  <c r="AG83" i="3"/>
  <c r="Q83" i="3"/>
  <c r="Z83" i="3"/>
  <c r="AH83" i="3"/>
  <c r="R83" i="3"/>
  <c r="AA83" i="3"/>
  <c r="AI83" i="3"/>
  <c r="S83" i="3"/>
  <c r="T83" i="3"/>
  <c r="U83" i="3"/>
  <c r="AC83" i="3"/>
  <c r="AD83" i="3"/>
  <c r="AB83" i="3"/>
  <c r="D83" i="3"/>
  <c r="L83" i="3"/>
  <c r="E83" i="3"/>
  <c r="M83" i="3"/>
  <c r="N83" i="3"/>
  <c r="F83" i="3"/>
  <c r="G83" i="3"/>
  <c r="H83" i="3"/>
  <c r="I83" i="3"/>
  <c r="K83" i="3"/>
  <c r="AJ67" i="3"/>
  <c r="P67" i="3"/>
  <c r="X67" i="3"/>
  <c r="AF67" i="3"/>
  <c r="S67" i="3"/>
  <c r="AB67" i="3"/>
  <c r="T67" i="3"/>
  <c r="AC67" i="3"/>
  <c r="U67" i="3"/>
  <c r="AD67" i="3"/>
  <c r="V67" i="3"/>
  <c r="AE67" i="3"/>
  <c r="W67" i="3"/>
  <c r="Y67" i="3"/>
  <c r="Z67" i="3"/>
  <c r="AA67" i="3"/>
  <c r="AG67" i="3"/>
  <c r="R67" i="3"/>
  <c r="AH67" i="3"/>
  <c r="AI67" i="3"/>
  <c r="O67" i="3"/>
  <c r="Q67" i="3"/>
  <c r="D67" i="3"/>
  <c r="L67" i="3"/>
  <c r="E67" i="3"/>
  <c r="M67" i="3"/>
  <c r="N67" i="3"/>
  <c r="F67" i="3"/>
  <c r="G67" i="3"/>
  <c r="H67" i="3"/>
  <c r="I67" i="3"/>
  <c r="J67" i="3"/>
  <c r="K67" i="3"/>
  <c r="AJ51" i="3"/>
  <c r="T51" i="3"/>
  <c r="AB51" i="3"/>
  <c r="U51" i="3"/>
  <c r="AC51" i="3"/>
  <c r="P51" i="3"/>
  <c r="X51" i="3"/>
  <c r="AF51" i="3"/>
  <c r="W51" i="3"/>
  <c r="AI51" i="3"/>
  <c r="Y51" i="3"/>
  <c r="Z51" i="3"/>
  <c r="O51" i="3"/>
  <c r="AA51" i="3"/>
  <c r="Q51" i="3"/>
  <c r="R51" i="3"/>
  <c r="S51" i="3"/>
  <c r="V51" i="3"/>
  <c r="AD51" i="3"/>
  <c r="AG51" i="3"/>
  <c r="AH51" i="3"/>
  <c r="AE51" i="3"/>
  <c r="D51" i="3"/>
  <c r="L51" i="3"/>
  <c r="E51" i="3"/>
  <c r="M51" i="3"/>
  <c r="N51" i="3"/>
  <c r="F51" i="3"/>
  <c r="G51" i="3"/>
  <c r="H51" i="3"/>
  <c r="I51" i="3"/>
  <c r="J51" i="3"/>
  <c r="K51" i="3"/>
  <c r="O27" i="3"/>
  <c r="W27" i="3"/>
  <c r="AE27" i="3"/>
  <c r="Q27" i="3"/>
  <c r="Y27" i="3"/>
  <c r="AG27" i="3"/>
  <c r="P27" i="3"/>
  <c r="AA27" i="3"/>
  <c r="R27" i="3"/>
  <c r="AB27" i="3"/>
  <c r="S27" i="3"/>
  <c r="AC27" i="3"/>
  <c r="T27" i="3"/>
  <c r="AD27" i="3"/>
  <c r="V27" i="3"/>
  <c r="AH27" i="3"/>
  <c r="U27" i="3"/>
  <c r="X27" i="3"/>
  <c r="AJ27" i="3"/>
  <c r="Z27" i="3"/>
  <c r="AF27" i="3"/>
  <c r="AI27" i="3"/>
  <c r="D27" i="3"/>
  <c r="L27" i="3"/>
  <c r="E27" i="3"/>
  <c r="M27" i="3"/>
  <c r="N27" i="3"/>
  <c r="F27" i="3"/>
  <c r="G27" i="3"/>
  <c r="H27" i="3"/>
  <c r="I27" i="3"/>
  <c r="K27" i="3"/>
  <c r="J27" i="3"/>
  <c r="T11" i="3"/>
  <c r="AB11" i="3"/>
  <c r="U11" i="3"/>
  <c r="AC11" i="3"/>
  <c r="V11" i="3"/>
  <c r="AD11" i="3"/>
  <c r="O11" i="3"/>
  <c r="W11" i="3"/>
  <c r="AE11" i="3"/>
  <c r="Q11" i="3"/>
  <c r="Y11" i="3"/>
  <c r="AG11" i="3"/>
  <c r="AA11" i="3"/>
  <c r="AF11" i="3"/>
  <c r="AJ11" i="3"/>
  <c r="AH11" i="3"/>
  <c r="P11" i="3"/>
  <c r="AI11" i="3"/>
  <c r="R11" i="3"/>
  <c r="S11" i="3"/>
  <c r="X11" i="3"/>
  <c r="Z11" i="3"/>
  <c r="D11" i="3"/>
  <c r="L11" i="3"/>
  <c r="E11" i="3"/>
  <c r="M11" i="3"/>
  <c r="N11" i="3"/>
  <c r="F11" i="3"/>
  <c r="G11" i="3"/>
  <c r="H11" i="3"/>
  <c r="I11" i="3"/>
  <c r="K11" i="3"/>
  <c r="AJ498" i="3"/>
  <c r="P498" i="3"/>
  <c r="X498" i="3"/>
  <c r="AF498" i="3"/>
  <c r="Q498" i="3"/>
  <c r="Y498" i="3"/>
  <c r="AG498" i="3"/>
  <c r="N498" i="3"/>
  <c r="R498" i="3"/>
  <c r="Z498" i="3"/>
  <c r="AH498" i="3"/>
  <c r="S498" i="3"/>
  <c r="AA498" i="3"/>
  <c r="AI498" i="3"/>
  <c r="T498" i="3"/>
  <c r="AB498" i="3"/>
  <c r="U498" i="3"/>
  <c r="AC498" i="3"/>
  <c r="V498" i="3"/>
  <c r="W498" i="3"/>
  <c r="AD498" i="3"/>
  <c r="AE498" i="3"/>
  <c r="O498" i="3"/>
  <c r="AJ482" i="3"/>
  <c r="P482" i="3"/>
  <c r="X482" i="3"/>
  <c r="AF482" i="3"/>
  <c r="Q482" i="3"/>
  <c r="Y482" i="3"/>
  <c r="AG482" i="3"/>
  <c r="N482" i="3"/>
  <c r="R482" i="3"/>
  <c r="Z482" i="3"/>
  <c r="AH482" i="3"/>
  <c r="S482" i="3"/>
  <c r="AA482" i="3"/>
  <c r="AI482" i="3"/>
  <c r="T482" i="3"/>
  <c r="AB482" i="3"/>
  <c r="U482" i="3"/>
  <c r="AC482" i="3"/>
  <c r="O482" i="3"/>
  <c r="V482" i="3"/>
  <c r="AE482" i="3"/>
  <c r="AD482" i="3"/>
  <c r="AJ466" i="3"/>
  <c r="R466" i="3"/>
  <c r="Z466" i="3"/>
  <c r="AH466" i="3"/>
  <c r="S466" i="3"/>
  <c r="AA466" i="3"/>
  <c r="AI466" i="3"/>
  <c r="V466" i="3"/>
  <c r="AD466" i="3"/>
  <c r="U466" i="3"/>
  <c r="AG466" i="3"/>
  <c r="W466" i="3"/>
  <c r="N466" i="3"/>
  <c r="X466" i="3"/>
  <c r="Y466" i="3"/>
  <c r="O466" i="3"/>
  <c r="AB466" i="3"/>
  <c r="P466" i="3"/>
  <c r="AC466" i="3"/>
  <c r="Q466" i="3"/>
  <c r="AF466" i="3"/>
  <c r="AE466" i="3"/>
  <c r="AJ450" i="3"/>
  <c r="R450" i="3"/>
  <c r="Z450" i="3"/>
  <c r="AH450" i="3"/>
  <c r="S450" i="3"/>
  <c r="AA450" i="3"/>
  <c r="AI450" i="3"/>
  <c r="T450" i="3"/>
  <c r="AB450" i="3"/>
  <c r="U450" i="3"/>
  <c r="AC450" i="3"/>
  <c r="V450" i="3"/>
  <c r="AD450" i="3"/>
  <c r="O450" i="3"/>
  <c r="W450" i="3"/>
  <c r="AE450" i="3"/>
  <c r="N450" i="3"/>
  <c r="P450" i="3"/>
  <c r="Q450" i="3"/>
  <c r="X450" i="3"/>
  <c r="Y450" i="3"/>
  <c r="AF450" i="3"/>
  <c r="AG450" i="3"/>
  <c r="AJ434" i="3"/>
  <c r="R434" i="3"/>
  <c r="Z434" i="3"/>
  <c r="AH434" i="3"/>
  <c r="S434" i="3"/>
  <c r="AA434" i="3"/>
  <c r="AI434" i="3"/>
  <c r="T434" i="3"/>
  <c r="AB434" i="3"/>
  <c r="U434" i="3"/>
  <c r="AC434" i="3"/>
  <c r="V434" i="3"/>
  <c r="AD434" i="3"/>
  <c r="O434" i="3"/>
  <c r="W434" i="3"/>
  <c r="AE434" i="3"/>
  <c r="X434" i="3"/>
  <c r="Y434" i="3"/>
  <c r="N434" i="3"/>
  <c r="AF434" i="3"/>
  <c r="AG434" i="3"/>
  <c r="P434" i="3"/>
  <c r="Q434" i="3"/>
  <c r="AJ418" i="3"/>
  <c r="R418" i="3"/>
  <c r="Z418" i="3"/>
  <c r="AH418" i="3"/>
  <c r="S418" i="3"/>
  <c r="AA418" i="3"/>
  <c r="AI418" i="3"/>
  <c r="T418" i="3"/>
  <c r="AB418" i="3"/>
  <c r="U418" i="3"/>
  <c r="AC418" i="3"/>
  <c r="V418" i="3"/>
  <c r="AD418" i="3"/>
  <c r="O418" i="3"/>
  <c r="W418" i="3"/>
  <c r="AE418" i="3"/>
  <c r="N418" i="3"/>
  <c r="P418" i="3"/>
  <c r="Q418" i="3"/>
  <c r="X418" i="3"/>
  <c r="Y418" i="3"/>
  <c r="AF418" i="3"/>
  <c r="AG418" i="3"/>
  <c r="AJ402" i="3"/>
  <c r="R402" i="3"/>
  <c r="Z402" i="3"/>
  <c r="AH402" i="3"/>
  <c r="S402" i="3"/>
  <c r="AA402" i="3"/>
  <c r="AI402" i="3"/>
  <c r="T402" i="3"/>
  <c r="AB402" i="3"/>
  <c r="U402" i="3"/>
  <c r="AC402" i="3"/>
  <c r="V402" i="3"/>
  <c r="AD402" i="3"/>
  <c r="O402" i="3"/>
  <c r="W402" i="3"/>
  <c r="AE402" i="3"/>
  <c r="X402" i="3"/>
  <c r="Y402" i="3"/>
  <c r="N402" i="3"/>
  <c r="AF402" i="3"/>
  <c r="AG402" i="3"/>
  <c r="P402" i="3"/>
  <c r="Q402" i="3"/>
  <c r="AJ370" i="3"/>
  <c r="V370" i="3"/>
  <c r="AD370" i="3"/>
  <c r="O370" i="3"/>
  <c r="W370" i="3"/>
  <c r="AE370" i="3"/>
  <c r="P370" i="3"/>
  <c r="X370" i="3"/>
  <c r="AF370" i="3"/>
  <c r="Q370" i="3"/>
  <c r="Y370" i="3"/>
  <c r="AG370" i="3"/>
  <c r="R370" i="3"/>
  <c r="Z370" i="3"/>
  <c r="AH370" i="3"/>
  <c r="S370" i="3"/>
  <c r="AA370" i="3"/>
  <c r="AI370" i="3"/>
  <c r="AB370" i="3"/>
  <c r="AC370" i="3"/>
  <c r="T370" i="3"/>
  <c r="U370" i="3"/>
  <c r="N370" i="3"/>
  <c r="AJ346" i="3"/>
  <c r="V346" i="3"/>
  <c r="AD346" i="3"/>
  <c r="O346" i="3"/>
  <c r="W346" i="3"/>
  <c r="AE346" i="3"/>
  <c r="P346" i="3"/>
  <c r="X346" i="3"/>
  <c r="AF346" i="3"/>
  <c r="Q346" i="3"/>
  <c r="Y346" i="3"/>
  <c r="AG346" i="3"/>
  <c r="R346" i="3"/>
  <c r="Z346" i="3"/>
  <c r="AH346" i="3"/>
  <c r="S346" i="3"/>
  <c r="AA346" i="3"/>
  <c r="AI346" i="3"/>
  <c r="T346" i="3"/>
  <c r="U346" i="3"/>
  <c r="AB346" i="3"/>
  <c r="AC346" i="3"/>
  <c r="N346" i="3"/>
  <c r="G346" i="3"/>
  <c r="H346" i="3"/>
  <c r="I346" i="3"/>
  <c r="J346" i="3"/>
  <c r="D346" i="3"/>
  <c r="F346" i="3"/>
  <c r="M346" i="3"/>
  <c r="AJ330" i="3"/>
  <c r="V330" i="3"/>
  <c r="AD330" i="3"/>
  <c r="O330" i="3"/>
  <c r="W330" i="3"/>
  <c r="AE330" i="3"/>
  <c r="P330" i="3"/>
  <c r="X330" i="3"/>
  <c r="AF330" i="3"/>
  <c r="Q330" i="3"/>
  <c r="Y330" i="3"/>
  <c r="AG330" i="3"/>
  <c r="R330" i="3"/>
  <c r="Z330" i="3"/>
  <c r="AH330" i="3"/>
  <c r="S330" i="3"/>
  <c r="AA330" i="3"/>
  <c r="AI330" i="3"/>
  <c r="T330" i="3"/>
  <c r="U330" i="3"/>
  <c r="N330" i="3"/>
  <c r="G330" i="3"/>
  <c r="H330" i="3"/>
  <c r="I330" i="3"/>
  <c r="AB330" i="3"/>
  <c r="J330" i="3"/>
  <c r="AC330" i="3"/>
  <c r="D330" i="3"/>
  <c r="F330" i="3"/>
  <c r="M330" i="3"/>
  <c r="AJ306" i="3"/>
  <c r="V306" i="3"/>
  <c r="AD306" i="3"/>
  <c r="O306" i="3"/>
  <c r="W306" i="3"/>
  <c r="AE306" i="3"/>
  <c r="P306" i="3"/>
  <c r="X306" i="3"/>
  <c r="AF306" i="3"/>
  <c r="Q306" i="3"/>
  <c r="Y306" i="3"/>
  <c r="AG306" i="3"/>
  <c r="R306" i="3"/>
  <c r="Z306" i="3"/>
  <c r="AH306" i="3"/>
  <c r="S306" i="3"/>
  <c r="AA306" i="3"/>
  <c r="AI306" i="3"/>
  <c r="AB306" i="3"/>
  <c r="AC306" i="3"/>
  <c r="N306" i="3"/>
  <c r="G306" i="3"/>
  <c r="H306" i="3"/>
  <c r="I306" i="3"/>
  <c r="T306" i="3"/>
  <c r="J306" i="3"/>
  <c r="U306" i="3"/>
  <c r="D306" i="3"/>
  <c r="E306" i="3"/>
  <c r="F306" i="3"/>
  <c r="M306" i="3"/>
  <c r="AJ282" i="3"/>
  <c r="V282" i="3"/>
  <c r="AD282" i="3"/>
  <c r="O282" i="3"/>
  <c r="W282" i="3"/>
  <c r="AE282" i="3"/>
  <c r="P282" i="3"/>
  <c r="X282" i="3"/>
  <c r="AF282" i="3"/>
  <c r="Q282" i="3"/>
  <c r="Y282" i="3"/>
  <c r="AG282" i="3"/>
  <c r="R282" i="3"/>
  <c r="Z282" i="3"/>
  <c r="AH282" i="3"/>
  <c r="S282" i="3"/>
  <c r="AA282" i="3"/>
  <c r="AI282" i="3"/>
  <c r="T282" i="3"/>
  <c r="U282" i="3"/>
  <c r="AB282" i="3"/>
  <c r="AC282" i="3"/>
  <c r="F282" i="3"/>
  <c r="N282" i="3"/>
  <c r="G282" i="3"/>
  <c r="H282" i="3"/>
  <c r="I282" i="3"/>
  <c r="J282" i="3"/>
  <c r="M282" i="3"/>
  <c r="E282" i="3"/>
  <c r="AJ266" i="3"/>
  <c r="S266" i="3"/>
  <c r="AA266" i="3"/>
  <c r="AI266" i="3"/>
  <c r="T266" i="3"/>
  <c r="AB266" i="3"/>
  <c r="U266" i="3"/>
  <c r="AC266" i="3"/>
  <c r="V266" i="3"/>
  <c r="AD266" i="3"/>
  <c r="P266" i="3"/>
  <c r="X266" i="3"/>
  <c r="AF266" i="3"/>
  <c r="AE266" i="3"/>
  <c r="AG266" i="3"/>
  <c r="O266" i="3"/>
  <c r="AH266" i="3"/>
  <c r="Q266" i="3"/>
  <c r="R266" i="3"/>
  <c r="W266" i="3"/>
  <c r="F266" i="3"/>
  <c r="N266" i="3"/>
  <c r="G266" i="3"/>
  <c r="Y266" i="3"/>
  <c r="H266" i="3"/>
  <c r="Z266" i="3"/>
  <c r="I266" i="3"/>
  <c r="J266" i="3"/>
  <c r="D266" i="3"/>
  <c r="E266" i="3"/>
  <c r="K266" i="3"/>
  <c r="AJ250" i="3"/>
  <c r="S250" i="3"/>
  <c r="AA250" i="3"/>
  <c r="AI250" i="3"/>
  <c r="T250" i="3"/>
  <c r="AB250" i="3"/>
  <c r="U250" i="3"/>
  <c r="AC250" i="3"/>
  <c r="V250" i="3"/>
  <c r="AD250" i="3"/>
  <c r="P250" i="3"/>
  <c r="X250" i="3"/>
  <c r="AF250" i="3"/>
  <c r="Y250" i="3"/>
  <c r="Z250" i="3"/>
  <c r="AE250" i="3"/>
  <c r="AG250" i="3"/>
  <c r="O250" i="3"/>
  <c r="AH250" i="3"/>
  <c r="Q250" i="3"/>
  <c r="F250" i="3"/>
  <c r="N250" i="3"/>
  <c r="G250" i="3"/>
  <c r="R250" i="3"/>
  <c r="H250" i="3"/>
  <c r="W250" i="3"/>
  <c r="I250" i="3"/>
  <c r="J250" i="3"/>
  <c r="L250" i="3"/>
  <c r="M250" i="3"/>
  <c r="E250" i="3"/>
  <c r="AJ242" i="3"/>
  <c r="S242" i="3"/>
  <c r="AA242" i="3"/>
  <c r="AI242" i="3"/>
  <c r="T242" i="3"/>
  <c r="AB242" i="3"/>
  <c r="U242" i="3"/>
  <c r="AC242" i="3"/>
  <c r="V242" i="3"/>
  <c r="AD242" i="3"/>
  <c r="P242" i="3"/>
  <c r="X242" i="3"/>
  <c r="AF242" i="3"/>
  <c r="W242" i="3"/>
  <c r="Y242" i="3"/>
  <c r="Z242" i="3"/>
  <c r="AE242" i="3"/>
  <c r="AG242" i="3"/>
  <c r="O242" i="3"/>
  <c r="AH242" i="3"/>
  <c r="F242" i="3"/>
  <c r="N242" i="3"/>
  <c r="G242" i="3"/>
  <c r="H242" i="3"/>
  <c r="I242" i="3"/>
  <c r="J242" i="3"/>
  <c r="Q242" i="3"/>
  <c r="R242" i="3"/>
  <c r="E242" i="3"/>
  <c r="K242" i="3"/>
  <c r="L242" i="3"/>
  <c r="M242" i="3"/>
  <c r="AJ226" i="3"/>
  <c r="S226" i="3"/>
  <c r="AA226" i="3"/>
  <c r="AI226" i="3"/>
  <c r="T226" i="3"/>
  <c r="AB226" i="3"/>
  <c r="U226" i="3"/>
  <c r="AC226" i="3"/>
  <c r="V226" i="3"/>
  <c r="AD226" i="3"/>
  <c r="P226" i="3"/>
  <c r="X226" i="3"/>
  <c r="AF226" i="3"/>
  <c r="Q226" i="3"/>
  <c r="R226" i="3"/>
  <c r="W226" i="3"/>
  <c r="Y226" i="3"/>
  <c r="Z226" i="3"/>
  <c r="AE226" i="3"/>
  <c r="AG226" i="3"/>
  <c r="AH226" i="3"/>
  <c r="F226" i="3"/>
  <c r="N226" i="3"/>
  <c r="G226" i="3"/>
  <c r="H226" i="3"/>
  <c r="I226" i="3"/>
  <c r="J226" i="3"/>
  <c r="O226" i="3"/>
  <c r="D226" i="3"/>
  <c r="L226" i="3"/>
  <c r="AJ210" i="3"/>
  <c r="T210" i="3"/>
  <c r="AB210" i="3"/>
  <c r="U210" i="3"/>
  <c r="AC210" i="3"/>
  <c r="V210" i="3"/>
  <c r="AD210" i="3"/>
  <c r="O210" i="3"/>
  <c r="W210" i="3"/>
  <c r="AE210" i="3"/>
  <c r="Q210" i="3"/>
  <c r="Y210" i="3"/>
  <c r="AG210" i="3"/>
  <c r="R210" i="3"/>
  <c r="Z210" i="3"/>
  <c r="AH210" i="3"/>
  <c r="P210" i="3"/>
  <c r="S210" i="3"/>
  <c r="AA210" i="3"/>
  <c r="X210" i="3"/>
  <c r="F210" i="3"/>
  <c r="N210" i="3"/>
  <c r="G210" i="3"/>
  <c r="AF210" i="3"/>
  <c r="H210" i="3"/>
  <c r="AI210" i="3"/>
  <c r="I210" i="3"/>
  <c r="J210" i="3"/>
  <c r="E210" i="3"/>
  <c r="K210" i="3"/>
  <c r="L210" i="3"/>
  <c r="M210" i="3"/>
  <c r="AJ194" i="3"/>
  <c r="T194" i="3"/>
  <c r="AB194" i="3"/>
  <c r="U194" i="3"/>
  <c r="AC194" i="3"/>
  <c r="V194" i="3"/>
  <c r="AD194" i="3"/>
  <c r="O194" i="3"/>
  <c r="W194" i="3"/>
  <c r="AE194" i="3"/>
  <c r="Q194" i="3"/>
  <c r="Y194" i="3"/>
  <c r="AG194" i="3"/>
  <c r="R194" i="3"/>
  <c r="Z194" i="3"/>
  <c r="AH194" i="3"/>
  <c r="X194" i="3"/>
  <c r="AA194" i="3"/>
  <c r="AF194" i="3"/>
  <c r="AI194" i="3"/>
  <c r="P194" i="3"/>
  <c r="S194" i="3"/>
  <c r="F194" i="3"/>
  <c r="N194" i="3"/>
  <c r="G194" i="3"/>
  <c r="H194" i="3"/>
  <c r="I194" i="3"/>
  <c r="J194" i="3"/>
  <c r="D194" i="3"/>
  <c r="L194" i="3"/>
  <c r="AJ178" i="3"/>
  <c r="T178" i="3"/>
  <c r="AB178" i="3"/>
  <c r="U178" i="3"/>
  <c r="AC178" i="3"/>
  <c r="V178" i="3"/>
  <c r="AD178" i="3"/>
  <c r="O178" i="3"/>
  <c r="W178" i="3"/>
  <c r="AE178" i="3"/>
  <c r="Q178" i="3"/>
  <c r="Y178" i="3"/>
  <c r="AG178" i="3"/>
  <c r="R178" i="3"/>
  <c r="Z178" i="3"/>
  <c r="AH178" i="3"/>
  <c r="P178" i="3"/>
  <c r="S178" i="3"/>
  <c r="AA178" i="3"/>
  <c r="AI178" i="3"/>
  <c r="F178" i="3"/>
  <c r="N178" i="3"/>
  <c r="G178" i="3"/>
  <c r="H178" i="3"/>
  <c r="I178" i="3"/>
  <c r="J178" i="3"/>
  <c r="X178" i="3"/>
  <c r="E178" i="3"/>
  <c r="K178" i="3"/>
  <c r="L178" i="3"/>
  <c r="AF178" i="3"/>
  <c r="M178" i="3"/>
  <c r="AJ472" i="3"/>
  <c r="T472" i="3"/>
  <c r="AB472" i="3"/>
  <c r="P472" i="3"/>
  <c r="X472" i="3"/>
  <c r="AF472" i="3"/>
  <c r="V472" i="3"/>
  <c r="AG472" i="3"/>
  <c r="W472" i="3"/>
  <c r="AH472" i="3"/>
  <c r="Y472" i="3"/>
  <c r="AI472" i="3"/>
  <c r="O472" i="3"/>
  <c r="Z472" i="3"/>
  <c r="Q472" i="3"/>
  <c r="AA472" i="3"/>
  <c r="R472" i="3"/>
  <c r="AC472" i="3"/>
  <c r="S472" i="3"/>
  <c r="U472" i="3"/>
  <c r="AD472" i="3"/>
  <c r="AE472" i="3"/>
  <c r="N472" i="3"/>
  <c r="AJ424" i="3"/>
  <c r="T424" i="3"/>
  <c r="AB424" i="3"/>
  <c r="U424" i="3"/>
  <c r="AC424" i="3"/>
  <c r="V424" i="3"/>
  <c r="AD424" i="3"/>
  <c r="O424" i="3"/>
  <c r="W424" i="3"/>
  <c r="AE424" i="3"/>
  <c r="P424" i="3"/>
  <c r="X424" i="3"/>
  <c r="AF424" i="3"/>
  <c r="Q424" i="3"/>
  <c r="Y424" i="3"/>
  <c r="AG424" i="3"/>
  <c r="R424" i="3"/>
  <c r="S424" i="3"/>
  <c r="Z424" i="3"/>
  <c r="AA424" i="3"/>
  <c r="AH424" i="3"/>
  <c r="AI424" i="3"/>
  <c r="N424" i="3"/>
  <c r="AJ376" i="3"/>
  <c r="T376" i="3"/>
  <c r="AB376" i="3"/>
  <c r="U376" i="3"/>
  <c r="AC376" i="3"/>
  <c r="V376" i="3"/>
  <c r="AD376" i="3"/>
  <c r="O376" i="3"/>
  <c r="W376" i="3"/>
  <c r="AE376" i="3"/>
  <c r="P376" i="3"/>
  <c r="X376" i="3"/>
  <c r="AF376" i="3"/>
  <c r="Q376" i="3"/>
  <c r="Y376" i="3"/>
  <c r="AG376" i="3"/>
  <c r="Z376" i="3"/>
  <c r="AA376" i="3"/>
  <c r="AH376" i="3"/>
  <c r="AI376" i="3"/>
  <c r="R376" i="3"/>
  <c r="S376" i="3"/>
  <c r="N376" i="3"/>
  <c r="AJ352" i="3"/>
  <c r="P352" i="3"/>
  <c r="X352" i="3"/>
  <c r="AF352" i="3"/>
  <c r="Q352" i="3"/>
  <c r="Y352" i="3"/>
  <c r="AG352" i="3"/>
  <c r="R352" i="3"/>
  <c r="Z352" i="3"/>
  <c r="AH352" i="3"/>
  <c r="S352" i="3"/>
  <c r="AA352" i="3"/>
  <c r="AI352" i="3"/>
  <c r="T352" i="3"/>
  <c r="AB352" i="3"/>
  <c r="U352" i="3"/>
  <c r="AC352" i="3"/>
  <c r="V352" i="3"/>
  <c r="W352" i="3"/>
  <c r="AD352" i="3"/>
  <c r="AE352" i="3"/>
  <c r="O352" i="3"/>
  <c r="E352" i="3"/>
  <c r="M352" i="3"/>
  <c r="H352" i="3"/>
  <c r="AJ302" i="3"/>
  <c r="R302" i="3"/>
  <c r="Z302" i="3"/>
  <c r="AH302" i="3"/>
  <c r="S302" i="3"/>
  <c r="AA302" i="3"/>
  <c r="AI302" i="3"/>
  <c r="T302" i="3"/>
  <c r="AB302" i="3"/>
  <c r="U302" i="3"/>
  <c r="AC302" i="3"/>
  <c r="V302" i="3"/>
  <c r="AD302" i="3"/>
  <c r="O302" i="3"/>
  <c r="W302" i="3"/>
  <c r="AE302" i="3"/>
  <c r="P302" i="3"/>
  <c r="Q302" i="3"/>
  <c r="X302" i="3"/>
  <c r="Y302" i="3"/>
  <c r="AF302" i="3"/>
  <c r="AG302" i="3"/>
  <c r="G302" i="3"/>
  <c r="H302" i="3"/>
  <c r="I302" i="3"/>
  <c r="J302" i="3"/>
  <c r="N302" i="3"/>
  <c r="L302" i="3"/>
  <c r="M302" i="3"/>
  <c r="E302" i="3"/>
  <c r="AJ256" i="3"/>
  <c r="U256" i="3"/>
  <c r="AC256" i="3"/>
  <c r="V256" i="3"/>
  <c r="AD256" i="3"/>
  <c r="O256" i="3"/>
  <c r="W256" i="3"/>
  <c r="AE256" i="3"/>
  <c r="P256" i="3"/>
  <c r="X256" i="3"/>
  <c r="AF256" i="3"/>
  <c r="R256" i="3"/>
  <c r="Z256" i="3"/>
  <c r="AH256" i="3"/>
  <c r="AA256" i="3"/>
  <c r="AB256" i="3"/>
  <c r="AG256" i="3"/>
  <c r="AI256" i="3"/>
  <c r="Q256" i="3"/>
  <c r="S256" i="3"/>
  <c r="T256" i="3"/>
  <c r="Y256" i="3"/>
  <c r="J256" i="3"/>
  <c r="K256" i="3"/>
  <c r="D256" i="3"/>
  <c r="L256" i="3"/>
  <c r="E256" i="3"/>
  <c r="M256" i="3"/>
  <c r="F256" i="3"/>
  <c r="I256" i="3"/>
  <c r="AJ230" i="3"/>
  <c r="O230" i="3"/>
  <c r="W230" i="3"/>
  <c r="AE230" i="3"/>
  <c r="P230" i="3"/>
  <c r="X230" i="3"/>
  <c r="AF230" i="3"/>
  <c r="Q230" i="3"/>
  <c r="Y230" i="3"/>
  <c r="AG230" i="3"/>
  <c r="R230" i="3"/>
  <c r="Z230" i="3"/>
  <c r="AH230" i="3"/>
  <c r="T230" i="3"/>
  <c r="AB230" i="3"/>
  <c r="S230" i="3"/>
  <c r="U230" i="3"/>
  <c r="V230" i="3"/>
  <c r="AA230" i="3"/>
  <c r="AC230" i="3"/>
  <c r="AD230" i="3"/>
  <c r="AI230" i="3"/>
  <c r="F230" i="3"/>
  <c r="G230" i="3"/>
  <c r="H230" i="3"/>
  <c r="I230" i="3"/>
  <c r="J230" i="3"/>
  <c r="N230" i="3"/>
  <c r="D230" i="3"/>
  <c r="E230" i="3"/>
  <c r="M230" i="3"/>
  <c r="AJ153" i="3"/>
  <c r="Q153" i="3"/>
  <c r="Y153" i="3"/>
  <c r="AG153" i="3"/>
  <c r="R153" i="3"/>
  <c r="Z153" i="3"/>
  <c r="AH153" i="3"/>
  <c r="S153" i="3"/>
  <c r="AA153" i="3"/>
  <c r="AI153" i="3"/>
  <c r="U153" i="3"/>
  <c r="AC153" i="3"/>
  <c r="V153" i="3"/>
  <c r="W153" i="3"/>
  <c r="X153" i="3"/>
  <c r="AB153" i="3"/>
  <c r="P153" i="3"/>
  <c r="AF153" i="3"/>
  <c r="T153" i="3"/>
  <c r="AD153" i="3"/>
  <c r="AE153" i="3"/>
  <c r="O153" i="3"/>
  <c r="N153" i="3"/>
  <c r="H153" i="3"/>
  <c r="I153" i="3"/>
  <c r="J153" i="3"/>
  <c r="K153" i="3"/>
  <c r="D153" i="3"/>
  <c r="L153" i="3"/>
  <c r="E153" i="3"/>
  <c r="F153" i="3"/>
  <c r="G153" i="3"/>
  <c r="AJ129" i="3"/>
  <c r="Q129" i="3"/>
  <c r="Y129" i="3"/>
  <c r="AG129" i="3"/>
  <c r="R129" i="3"/>
  <c r="Z129" i="3"/>
  <c r="AH129" i="3"/>
  <c r="S129" i="3"/>
  <c r="AA129" i="3"/>
  <c r="AI129" i="3"/>
  <c r="U129" i="3"/>
  <c r="AC129" i="3"/>
  <c r="AD129" i="3"/>
  <c r="O129" i="3"/>
  <c r="AE129" i="3"/>
  <c r="P129" i="3"/>
  <c r="AF129" i="3"/>
  <c r="T129" i="3"/>
  <c r="W129" i="3"/>
  <c r="X129" i="3"/>
  <c r="V129" i="3"/>
  <c r="AB129" i="3"/>
  <c r="N129" i="3"/>
  <c r="H129" i="3"/>
  <c r="I129" i="3"/>
  <c r="J129" i="3"/>
  <c r="K129" i="3"/>
  <c r="D129" i="3"/>
  <c r="L129" i="3"/>
  <c r="G129" i="3"/>
  <c r="M129" i="3"/>
  <c r="E129" i="3"/>
  <c r="AJ110" i="3"/>
  <c r="Q110" i="3"/>
  <c r="Y110" i="3"/>
  <c r="AG110" i="3"/>
  <c r="R110" i="3"/>
  <c r="Z110" i="3"/>
  <c r="AH110" i="3"/>
  <c r="S110" i="3"/>
  <c r="AA110" i="3"/>
  <c r="AI110" i="3"/>
  <c r="T110" i="3"/>
  <c r="AB110" i="3"/>
  <c r="AC110" i="3"/>
  <c r="AD110" i="3"/>
  <c r="O110" i="3"/>
  <c r="AE110" i="3"/>
  <c r="U110" i="3"/>
  <c r="V110" i="3"/>
  <c r="W110" i="3"/>
  <c r="X110" i="3"/>
  <c r="AF110" i="3"/>
  <c r="P110" i="3"/>
  <c r="F110" i="3"/>
  <c r="G110" i="3"/>
  <c r="H110" i="3"/>
  <c r="I110" i="3"/>
  <c r="J110" i="3"/>
  <c r="N110" i="3"/>
  <c r="E110" i="3"/>
  <c r="D110" i="3"/>
  <c r="K110" i="3"/>
  <c r="L110" i="3"/>
  <c r="AJ81" i="3"/>
  <c r="R81" i="3"/>
  <c r="Z81" i="3"/>
  <c r="AH81" i="3"/>
  <c r="S81" i="3"/>
  <c r="AB81" i="3"/>
  <c r="T81" i="3"/>
  <c r="AC81" i="3"/>
  <c r="U81" i="3"/>
  <c r="AD81" i="3"/>
  <c r="V81" i="3"/>
  <c r="AE81" i="3"/>
  <c r="W81" i="3"/>
  <c r="AF81" i="3"/>
  <c r="AA81" i="3"/>
  <c r="AG81" i="3"/>
  <c r="AI81" i="3"/>
  <c r="O81" i="3"/>
  <c r="P81" i="3"/>
  <c r="Y81" i="3"/>
  <c r="Q81" i="3"/>
  <c r="X81" i="3"/>
  <c r="N81" i="3"/>
  <c r="H81" i="3"/>
  <c r="I81" i="3"/>
  <c r="J81" i="3"/>
  <c r="K81" i="3"/>
  <c r="D81" i="3"/>
  <c r="L81" i="3"/>
  <c r="E81" i="3"/>
  <c r="M81" i="3"/>
  <c r="F81" i="3"/>
  <c r="G81" i="3"/>
  <c r="AJ33" i="3"/>
  <c r="Q33" i="3"/>
  <c r="Y33" i="3"/>
  <c r="AG33" i="3"/>
  <c r="S33" i="3"/>
  <c r="AA33" i="3"/>
  <c r="AI33" i="3"/>
  <c r="R33" i="3"/>
  <c r="AC33" i="3"/>
  <c r="T33" i="3"/>
  <c r="AD33" i="3"/>
  <c r="U33" i="3"/>
  <c r="AE33" i="3"/>
  <c r="X33" i="3"/>
  <c r="AB33" i="3"/>
  <c r="AF33" i="3"/>
  <c r="AH33" i="3"/>
  <c r="O33" i="3"/>
  <c r="P33" i="3"/>
  <c r="V33" i="3"/>
  <c r="W33" i="3"/>
  <c r="Z33" i="3"/>
  <c r="N33" i="3"/>
  <c r="H33" i="3"/>
  <c r="I33" i="3"/>
  <c r="J33" i="3"/>
  <c r="K33" i="3"/>
  <c r="D33" i="3"/>
  <c r="L33" i="3"/>
  <c r="E33" i="3"/>
  <c r="M33" i="3"/>
  <c r="F33" i="3"/>
  <c r="G33" i="3"/>
  <c r="S9" i="3"/>
  <c r="AA9" i="3"/>
  <c r="AI9" i="3"/>
  <c r="AJ9" i="3"/>
  <c r="Q9" i="3"/>
  <c r="Z9" i="3"/>
  <c r="R9" i="3"/>
  <c r="AB9" i="3"/>
  <c r="T9" i="3"/>
  <c r="AC9" i="3"/>
  <c r="U9" i="3"/>
  <c r="AD9" i="3"/>
  <c r="W9" i="3"/>
  <c r="AF9" i="3"/>
  <c r="X9" i="3"/>
  <c r="Y9" i="3"/>
  <c r="AE9" i="3"/>
  <c r="AG9" i="3"/>
  <c r="AH9" i="3"/>
  <c r="O9" i="3"/>
  <c r="P9" i="3"/>
  <c r="V9" i="3"/>
  <c r="N9" i="3"/>
  <c r="H9" i="3"/>
  <c r="I9" i="3"/>
  <c r="J9" i="3"/>
  <c r="K9" i="3"/>
  <c r="D9" i="3"/>
  <c r="L9" i="3"/>
  <c r="E9" i="3"/>
  <c r="M9" i="3"/>
  <c r="F9" i="3"/>
  <c r="G9" i="3"/>
  <c r="C502" i="3"/>
  <c r="C478" i="3"/>
  <c r="C454" i="3"/>
  <c r="C430" i="3"/>
  <c r="C406" i="3"/>
  <c r="C382" i="3"/>
  <c r="C366" i="3"/>
  <c r="C358" i="3"/>
  <c r="C334" i="3"/>
  <c r="C286" i="3"/>
  <c r="C262" i="3"/>
  <c r="C230" i="3"/>
  <c r="AJ170" i="3"/>
  <c r="T170" i="3"/>
  <c r="AB170" i="3"/>
  <c r="U170" i="3"/>
  <c r="AC170" i="3"/>
  <c r="V170" i="3"/>
  <c r="AD170" i="3"/>
  <c r="O170" i="3"/>
  <c r="W170" i="3"/>
  <c r="AE170" i="3"/>
  <c r="Q170" i="3"/>
  <c r="Y170" i="3"/>
  <c r="AG170" i="3"/>
  <c r="R170" i="3"/>
  <c r="Z170" i="3"/>
  <c r="AH170" i="3"/>
  <c r="P170" i="3"/>
  <c r="S170" i="3"/>
  <c r="X170" i="3"/>
  <c r="AA170" i="3"/>
  <c r="AI170" i="3"/>
  <c r="AF170" i="3"/>
  <c r="F170" i="3"/>
  <c r="N170" i="3"/>
  <c r="G170" i="3"/>
  <c r="H170" i="3"/>
  <c r="I170" i="3"/>
  <c r="J170" i="3"/>
  <c r="D170" i="3"/>
  <c r="E170" i="3"/>
  <c r="K170" i="3"/>
  <c r="AJ162" i="3"/>
  <c r="T162" i="3"/>
  <c r="AB162" i="3"/>
  <c r="U162" i="3"/>
  <c r="AC162" i="3"/>
  <c r="V162" i="3"/>
  <c r="AD162" i="3"/>
  <c r="P162" i="3"/>
  <c r="X162" i="3"/>
  <c r="AF162" i="3"/>
  <c r="Y162" i="3"/>
  <c r="Z162" i="3"/>
  <c r="AA162" i="3"/>
  <c r="O162" i="3"/>
  <c r="AE162" i="3"/>
  <c r="S162" i="3"/>
  <c r="AI162" i="3"/>
  <c r="R162" i="3"/>
  <c r="W162" i="3"/>
  <c r="AG162" i="3"/>
  <c r="AH162" i="3"/>
  <c r="Q162" i="3"/>
  <c r="F162" i="3"/>
  <c r="N162" i="3"/>
  <c r="G162" i="3"/>
  <c r="H162" i="3"/>
  <c r="I162" i="3"/>
  <c r="J162" i="3"/>
  <c r="D162" i="3"/>
  <c r="L162" i="3"/>
  <c r="AJ154" i="3"/>
  <c r="T154" i="3"/>
  <c r="AB154" i="3"/>
  <c r="U154" i="3"/>
  <c r="AC154" i="3"/>
  <c r="V154" i="3"/>
  <c r="AD154" i="3"/>
  <c r="P154" i="3"/>
  <c r="X154" i="3"/>
  <c r="AF154" i="3"/>
  <c r="Q154" i="3"/>
  <c r="AG154" i="3"/>
  <c r="R154" i="3"/>
  <c r="AH154" i="3"/>
  <c r="S154" i="3"/>
  <c r="AI154" i="3"/>
  <c r="W154" i="3"/>
  <c r="AA154" i="3"/>
  <c r="O154" i="3"/>
  <c r="Y154" i="3"/>
  <c r="Z154" i="3"/>
  <c r="AE154" i="3"/>
  <c r="F154" i="3"/>
  <c r="N154" i="3"/>
  <c r="G154" i="3"/>
  <c r="H154" i="3"/>
  <c r="I154" i="3"/>
  <c r="J154" i="3"/>
  <c r="L154" i="3"/>
  <c r="M154" i="3"/>
  <c r="E154" i="3"/>
  <c r="AJ146" i="3"/>
  <c r="T146" i="3"/>
  <c r="AB146" i="3"/>
  <c r="U146" i="3"/>
  <c r="AC146" i="3"/>
  <c r="V146" i="3"/>
  <c r="AD146" i="3"/>
  <c r="P146" i="3"/>
  <c r="X146" i="3"/>
  <c r="AF146" i="3"/>
  <c r="Y146" i="3"/>
  <c r="Z146" i="3"/>
  <c r="AA146" i="3"/>
  <c r="O146" i="3"/>
  <c r="AE146" i="3"/>
  <c r="S146" i="3"/>
  <c r="AI146" i="3"/>
  <c r="Q146" i="3"/>
  <c r="R146" i="3"/>
  <c r="W146" i="3"/>
  <c r="AG146" i="3"/>
  <c r="AH146" i="3"/>
  <c r="F146" i="3"/>
  <c r="N146" i="3"/>
  <c r="G146" i="3"/>
  <c r="H146" i="3"/>
  <c r="I146" i="3"/>
  <c r="J146" i="3"/>
  <c r="E146" i="3"/>
  <c r="K146" i="3"/>
  <c r="L146" i="3"/>
  <c r="M146" i="3"/>
  <c r="AJ138" i="3"/>
  <c r="T138" i="3"/>
  <c r="AB138" i="3"/>
  <c r="U138" i="3"/>
  <c r="AC138" i="3"/>
  <c r="V138" i="3"/>
  <c r="AD138" i="3"/>
  <c r="P138" i="3"/>
  <c r="X138" i="3"/>
  <c r="AF138" i="3"/>
  <c r="Q138" i="3"/>
  <c r="AG138" i="3"/>
  <c r="R138" i="3"/>
  <c r="AH138" i="3"/>
  <c r="S138" i="3"/>
  <c r="AI138" i="3"/>
  <c r="W138" i="3"/>
  <c r="AA138" i="3"/>
  <c r="O138" i="3"/>
  <c r="Y138" i="3"/>
  <c r="Z138" i="3"/>
  <c r="F138" i="3"/>
  <c r="N138" i="3"/>
  <c r="G138" i="3"/>
  <c r="H138" i="3"/>
  <c r="I138" i="3"/>
  <c r="AE138" i="3"/>
  <c r="J138" i="3"/>
  <c r="D138" i="3"/>
  <c r="E138" i="3"/>
  <c r="K138" i="3"/>
  <c r="AJ130" i="3"/>
  <c r="T130" i="3"/>
  <c r="AB130" i="3"/>
  <c r="U130" i="3"/>
  <c r="AC130" i="3"/>
  <c r="V130" i="3"/>
  <c r="AD130" i="3"/>
  <c r="P130" i="3"/>
  <c r="X130" i="3"/>
  <c r="AF130" i="3"/>
  <c r="Y130" i="3"/>
  <c r="Z130" i="3"/>
  <c r="AA130" i="3"/>
  <c r="O130" i="3"/>
  <c r="AE130" i="3"/>
  <c r="R130" i="3"/>
  <c r="AH130" i="3"/>
  <c r="S130" i="3"/>
  <c r="AI130" i="3"/>
  <c r="W130" i="3"/>
  <c r="AG130" i="3"/>
  <c r="Q130" i="3"/>
  <c r="F130" i="3"/>
  <c r="N130" i="3"/>
  <c r="G130" i="3"/>
  <c r="H130" i="3"/>
  <c r="I130" i="3"/>
  <c r="J130" i="3"/>
  <c r="K130" i="3"/>
  <c r="D130" i="3"/>
  <c r="E130" i="3"/>
  <c r="L130" i="3"/>
  <c r="AJ122" i="3"/>
  <c r="U122" i="3"/>
  <c r="AC122" i="3"/>
  <c r="V122" i="3"/>
  <c r="AD122" i="3"/>
  <c r="O122" i="3"/>
  <c r="W122" i="3"/>
  <c r="AE122" i="3"/>
  <c r="P122" i="3"/>
  <c r="X122" i="3"/>
  <c r="AF122" i="3"/>
  <c r="Q122" i="3"/>
  <c r="AG122" i="3"/>
  <c r="R122" i="3"/>
  <c r="AH122" i="3"/>
  <c r="S122" i="3"/>
  <c r="AI122" i="3"/>
  <c r="Y122" i="3"/>
  <c r="Z122" i="3"/>
  <c r="AA122" i="3"/>
  <c r="AB122" i="3"/>
  <c r="T122" i="3"/>
  <c r="F122" i="3"/>
  <c r="N122" i="3"/>
  <c r="G122" i="3"/>
  <c r="H122" i="3"/>
  <c r="I122" i="3"/>
  <c r="J122" i="3"/>
  <c r="M122" i="3"/>
  <c r="D122" i="3"/>
  <c r="E122" i="3"/>
  <c r="AJ114" i="3"/>
  <c r="U114" i="3"/>
  <c r="AC114" i="3"/>
  <c r="V114" i="3"/>
  <c r="AD114" i="3"/>
  <c r="O114" i="3"/>
  <c r="W114" i="3"/>
  <c r="AE114" i="3"/>
  <c r="P114" i="3"/>
  <c r="X114" i="3"/>
  <c r="AF114" i="3"/>
  <c r="Y114" i="3"/>
  <c r="Z114" i="3"/>
  <c r="AA114" i="3"/>
  <c r="Q114" i="3"/>
  <c r="AG114" i="3"/>
  <c r="AH114" i="3"/>
  <c r="AI114" i="3"/>
  <c r="S114" i="3"/>
  <c r="T114" i="3"/>
  <c r="R114" i="3"/>
  <c r="AB114" i="3"/>
  <c r="F114" i="3"/>
  <c r="N114" i="3"/>
  <c r="G114" i="3"/>
  <c r="H114" i="3"/>
  <c r="I114" i="3"/>
  <c r="J114" i="3"/>
  <c r="K114" i="3"/>
  <c r="L114" i="3"/>
  <c r="AJ106" i="3"/>
  <c r="U106" i="3"/>
  <c r="AC106" i="3"/>
  <c r="V106" i="3"/>
  <c r="AD106" i="3"/>
  <c r="O106" i="3"/>
  <c r="W106" i="3"/>
  <c r="AE106" i="3"/>
  <c r="P106" i="3"/>
  <c r="X106" i="3"/>
  <c r="AF106" i="3"/>
  <c r="Q106" i="3"/>
  <c r="AG106" i="3"/>
  <c r="R106" i="3"/>
  <c r="AH106" i="3"/>
  <c r="S106" i="3"/>
  <c r="AI106" i="3"/>
  <c r="Y106" i="3"/>
  <c r="T106" i="3"/>
  <c r="AA106" i="3"/>
  <c r="AB106" i="3"/>
  <c r="Z106" i="3"/>
  <c r="F106" i="3"/>
  <c r="N106" i="3"/>
  <c r="G106" i="3"/>
  <c r="H106" i="3"/>
  <c r="I106" i="3"/>
  <c r="J106" i="3"/>
  <c r="K106" i="3"/>
  <c r="L106" i="3"/>
  <c r="E106" i="3"/>
  <c r="M106" i="3"/>
  <c r="AJ98" i="3"/>
  <c r="T98" i="3"/>
  <c r="AB98" i="3"/>
  <c r="U98" i="3"/>
  <c r="AC98" i="3"/>
  <c r="V98" i="3"/>
  <c r="AD98" i="3"/>
  <c r="O98" i="3"/>
  <c r="W98" i="3"/>
  <c r="AE98" i="3"/>
  <c r="P98" i="3"/>
  <c r="X98" i="3"/>
  <c r="AF98" i="3"/>
  <c r="R98" i="3"/>
  <c r="S98" i="3"/>
  <c r="Y98" i="3"/>
  <c r="AA98" i="3"/>
  <c r="Q98" i="3"/>
  <c r="Z98" i="3"/>
  <c r="AH98" i="3"/>
  <c r="AI98" i="3"/>
  <c r="AG98" i="3"/>
  <c r="F98" i="3"/>
  <c r="N98" i="3"/>
  <c r="G98" i="3"/>
  <c r="H98" i="3"/>
  <c r="I98" i="3"/>
  <c r="J98" i="3"/>
  <c r="K98" i="3"/>
  <c r="L98" i="3"/>
  <c r="D98" i="3"/>
  <c r="E98" i="3"/>
  <c r="M98" i="3"/>
  <c r="AJ90" i="3"/>
  <c r="T90" i="3"/>
  <c r="AB90" i="3"/>
  <c r="U90" i="3"/>
  <c r="AC90" i="3"/>
  <c r="V90" i="3"/>
  <c r="AD90" i="3"/>
  <c r="O90" i="3"/>
  <c r="W90" i="3"/>
  <c r="AE90" i="3"/>
  <c r="P90" i="3"/>
  <c r="X90" i="3"/>
  <c r="AF90" i="3"/>
  <c r="Q90" i="3"/>
  <c r="AI90" i="3"/>
  <c r="R90" i="3"/>
  <c r="S90" i="3"/>
  <c r="Z90" i="3"/>
  <c r="Y90" i="3"/>
  <c r="AG90" i="3"/>
  <c r="AH90" i="3"/>
  <c r="AA90" i="3"/>
  <c r="F90" i="3"/>
  <c r="N90" i="3"/>
  <c r="G90" i="3"/>
  <c r="H90" i="3"/>
  <c r="I90" i="3"/>
  <c r="J90" i="3"/>
  <c r="K90" i="3"/>
  <c r="L90" i="3"/>
  <c r="D90" i="3"/>
  <c r="E90" i="3"/>
  <c r="M90" i="3"/>
  <c r="AJ82" i="3"/>
  <c r="U82" i="3"/>
  <c r="AC82" i="3"/>
  <c r="P82" i="3"/>
  <c r="Y82" i="3"/>
  <c r="AH82" i="3"/>
  <c r="Q82" i="3"/>
  <c r="Z82" i="3"/>
  <c r="AI82" i="3"/>
  <c r="R82" i="3"/>
  <c r="AA82" i="3"/>
  <c r="S82" i="3"/>
  <c r="AB82" i="3"/>
  <c r="T82" i="3"/>
  <c r="AD82" i="3"/>
  <c r="AF82" i="3"/>
  <c r="AG82" i="3"/>
  <c r="O82" i="3"/>
  <c r="V82" i="3"/>
  <c r="W82" i="3"/>
  <c r="X82" i="3"/>
  <c r="AE82" i="3"/>
  <c r="F82" i="3"/>
  <c r="N82" i="3"/>
  <c r="G82" i="3"/>
  <c r="H82" i="3"/>
  <c r="I82" i="3"/>
  <c r="J82" i="3"/>
  <c r="K82" i="3"/>
  <c r="L82" i="3"/>
  <c r="D82" i="3"/>
  <c r="E82" i="3"/>
  <c r="AJ74" i="3"/>
  <c r="U74" i="3"/>
  <c r="AC74" i="3"/>
  <c r="S74" i="3"/>
  <c r="AB74" i="3"/>
  <c r="T74" i="3"/>
  <c r="AD74" i="3"/>
  <c r="V74" i="3"/>
  <c r="AE74" i="3"/>
  <c r="W74" i="3"/>
  <c r="AF74" i="3"/>
  <c r="O74" i="3"/>
  <c r="X74" i="3"/>
  <c r="AG74" i="3"/>
  <c r="Z74" i="3"/>
  <c r="AA74" i="3"/>
  <c r="AH74" i="3"/>
  <c r="AI74" i="3"/>
  <c r="P74" i="3"/>
  <c r="Q74" i="3"/>
  <c r="R74" i="3"/>
  <c r="Y74" i="3"/>
  <c r="F74" i="3"/>
  <c r="N74" i="3"/>
  <c r="G74" i="3"/>
  <c r="H74" i="3"/>
  <c r="I74" i="3"/>
  <c r="J74" i="3"/>
  <c r="K74" i="3"/>
  <c r="D74" i="3"/>
  <c r="E74" i="3"/>
  <c r="L74" i="3"/>
  <c r="M74" i="3"/>
  <c r="AJ66" i="3"/>
  <c r="R66" i="3"/>
  <c r="U66" i="3"/>
  <c r="AC66" i="3"/>
  <c r="V66" i="3"/>
  <c r="AE66" i="3"/>
  <c r="W66" i="3"/>
  <c r="AF66" i="3"/>
  <c r="X66" i="3"/>
  <c r="AG66" i="3"/>
  <c r="O66" i="3"/>
  <c r="Y66" i="3"/>
  <c r="AH66" i="3"/>
  <c r="Z66" i="3"/>
  <c r="AA66" i="3"/>
  <c r="AB66" i="3"/>
  <c r="AD66" i="3"/>
  <c r="P66" i="3"/>
  <c r="AI66" i="3"/>
  <c r="Q66" i="3"/>
  <c r="S66" i="3"/>
  <c r="T66" i="3"/>
  <c r="F66" i="3"/>
  <c r="N66" i="3"/>
  <c r="G66" i="3"/>
  <c r="H66" i="3"/>
  <c r="I66" i="3"/>
  <c r="J66" i="3"/>
  <c r="K66" i="3"/>
  <c r="L66" i="3"/>
  <c r="E66" i="3"/>
  <c r="D66" i="3"/>
  <c r="M66" i="3"/>
  <c r="AJ58" i="3"/>
  <c r="Q58" i="3"/>
  <c r="Y58" i="3"/>
  <c r="AG58" i="3"/>
  <c r="R58" i="3"/>
  <c r="Z58" i="3"/>
  <c r="AH58" i="3"/>
  <c r="U58" i="3"/>
  <c r="AC58" i="3"/>
  <c r="P58" i="3"/>
  <c r="AD58" i="3"/>
  <c r="S58" i="3"/>
  <c r="AE58" i="3"/>
  <c r="T58" i="3"/>
  <c r="AF58" i="3"/>
  <c r="V58" i="3"/>
  <c r="AI58" i="3"/>
  <c r="W58" i="3"/>
  <c r="X58" i="3"/>
  <c r="AA58" i="3"/>
  <c r="AB58" i="3"/>
  <c r="O58" i="3"/>
  <c r="F58" i="3"/>
  <c r="N58" i="3"/>
  <c r="G58" i="3"/>
  <c r="H58" i="3"/>
  <c r="I58" i="3"/>
  <c r="J58" i="3"/>
  <c r="K58" i="3"/>
  <c r="D58" i="3"/>
  <c r="E58" i="3"/>
  <c r="L58" i="3"/>
  <c r="M58" i="3"/>
  <c r="AJ50" i="3"/>
  <c r="Q50" i="3"/>
  <c r="Y50" i="3"/>
  <c r="AG50" i="3"/>
  <c r="R50" i="3"/>
  <c r="Z50" i="3"/>
  <c r="AH50" i="3"/>
  <c r="U50" i="3"/>
  <c r="AC50" i="3"/>
  <c r="S50" i="3"/>
  <c r="AE50" i="3"/>
  <c r="T50" i="3"/>
  <c r="AF50" i="3"/>
  <c r="V50" i="3"/>
  <c r="AI50" i="3"/>
  <c r="W50" i="3"/>
  <c r="O50" i="3"/>
  <c r="P50" i="3"/>
  <c r="X50" i="3"/>
  <c r="AA50" i="3"/>
  <c r="AB50" i="3"/>
  <c r="AD50" i="3"/>
  <c r="F50" i="3"/>
  <c r="N50" i="3"/>
  <c r="G50" i="3"/>
  <c r="H50" i="3"/>
  <c r="I50" i="3"/>
  <c r="J50" i="3"/>
  <c r="K50" i="3"/>
  <c r="L50" i="3"/>
  <c r="E50" i="3"/>
  <c r="D50" i="3"/>
  <c r="M50" i="3"/>
  <c r="AJ42" i="3"/>
  <c r="Q42" i="3"/>
  <c r="Y42" i="3"/>
  <c r="AG42" i="3"/>
  <c r="R42" i="3"/>
  <c r="Z42" i="3"/>
  <c r="AH42" i="3"/>
  <c r="U42" i="3"/>
  <c r="AC42" i="3"/>
  <c r="T42" i="3"/>
  <c r="AF42" i="3"/>
  <c r="V42" i="3"/>
  <c r="AI42" i="3"/>
  <c r="W42" i="3"/>
  <c r="X42" i="3"/>
  <c r="AA42" i="3"/>
  <c r="P42" i="3"/>
  <c r="S42" i="3"/>
  <c r="AB42" i="3"/>
  <c r="AD42" i="3"/>
  <c r="AE42" i="3"/>
  <c r="O42" i="3"/>
  <c r="F42" i="3"/>
  <c r="N42" i="3"/>
  <c r="G42" i="3"/>
  <c r="H42" i="3"/>
  <c r="I42" i="3"/>
  <c r="J42" i="3"/>
  <c r="K42" i="3"/>
  <c r="D42" i="3"/>
  <c r="E42" i="3"/>
  <c r="L42" i="3"/>
  <c r="M42" i="3"/>
  <c r="AJ34" i="3"/>
  <c r="T34" i="3"/>
  <c r="AB34" i="3"/>
  <c r="V34" i="3"/>
  <c r="AD34" i="3"/>
  <c r="R34" i="3"/>
  <c r="S34" i="3"/>
  <c r="AE34" i="3"/>
  <c r="U34" i="3"/>
  <c r="AF34" i="3"/>
  <c r="O34" i="3"/>
  <c r="Y34" i="3"/>
  <c r="AI34" i="3"/>
  <c r="AA34" i="3"/>
  <c r="AC34" i="3"/>
  <c r="AG34" i="3"/>
  <c r="P34" i="3"/>
  <c r="AH34" i="3"/>
  <c r="Q34" i="3"/>
  <c r="Z34" i="3"/>
  <c r="X34" i="3"/>
  <c r="W34" i="3"/>
  <c r="F34" i="3"/>
  <c r="N34" i="3"/>
  <c r="G34" i="3"/>
  <c r="H34" i="3"/>
  <c r="I34" i="3"/>
  <c r="J34" i="3"/>
  <c r="K34" i="3"/>
  <c r="L34" i="3"/>
  <c r="E34" i="3"/>
  <c r="D34" i="3"/>
  <c r="AJ26" i="3"/>
  <c r="T26" i="3"/>
  <c r="AB26" i="3"/>
  <c r="V26" i="3"/>
  <c r="AD26" i="3"/>
  <c r="P26" i="3"/>
  <c r="Z26" i="3"/>
  <c r="Q26" i="3"/>
  <c r="AA26" i="3"/>
  <c r="R26" i="3"/>
  <c r="AC26" i="3"/>
  <c r="S26" i="3"/>
  <c r="AE26" i="3"/>
  <c r="W26" i="3"/>
  <c r="AG26" i="3"/>
  <c r="AH26" i="3"/>
  <c r="AI26" i="3"/>
  <c r="O26" i="3"/>
  <c r="U26" i="3"/>
  <c r="X26" i="3"/>
  <c r="Y26" i="3"/>
  <c r="AF26" i="3"/>
  <c r="F26" i="3"/>
  <c r="N26" i="3"/>
  <c r="G26" i="3"/>
  <c r="H26" i="3"/>
  <c r="I26" i="3"/>
  <c r="J26" i="3"/>
  <c r="K26" i="3"/>
  <c r="D26" i="3"/>
  <c r="E26" i="3"/>
  <c r="L26" i="3"/>
  <c r="AJ18" i="3"/>
  <c r="R18" i="3"/>
  <c r="Z18" i="3"/>
  <c r="AH18" i="3"/>
  <c r="S18" i="3"/>
  <c r="AA18" i="3"/>
  <c r="AI18" i="3"/>
  <c r="T18" i="3"/>
  <c r="AB18" i="3"/>
  <c r="V18" i="3"/>
  <c r="AD18" i="3"/>
  <c r="X18" i="3"/>
  <c r="Y18" i="3"/>
  <c r="AC18" i="3"/>
  <c r="O18" i="3"/>
  <c r="AE18" i="3"/>
  <c r="Q18" i="3"/>
  <c r="AG18" i="3"/>
  <c r="AF18" i="3"/>
  <c r="P18" i="3"/>
  <c r="U18" i="3"/>
  <c r="W18" i="3"/>
  <c r="F18" i="3"/>
  <c r="N18" i="3"/>
  <c r="G18" i="3"/>
  <c r="H18" i="3"/>
  <c r="I18" i="3"/>
  <c r="J18" i="3"/>
  <c r="K18" i="3"/>
  <c r="L18" i="3"/>
  <c r="M18" i="3"/>
  <c r="E18" i="3"/>
  <c r="D18" i="3"/>
  <c r="V10" i="3"/>
  <c r="AD10" i="3"/>
  <c r="O10" i="3"/>
  <c r="X10" i="3"/>
  <c r="AG10" i="3"/>
  <c r="P10" i="3"/>
  <c r="Y10" i="3"/>
  <c r="AH10" i="3"/>
  <c r="Q10" i="3"/>
  <c r="Z10" i="3"/>
  <c r="AI10" i="3"/>
  <c r="AJ10" i="3"/>
  <c r="R10" i="3"/>
  <c r="AA10" i="3"/>
  <c r="T10" i="3"/>
  <c r="AC10" i="3"/>
  <c r="AB10" i="3"/>
  <c r="AE10" i="3"/>
  <c r="AF10" i="3"/>
  <c r="S10" i="3"/>
  <c r="W10" i="3"/>
  <c r="U10" i="3"/>
  <c r="F10" i="3"/>
  <c r="N10" i="3"/>
  <c r="G10" i="3"/>
  <c r="H10" i="3"/>
  <c r="I10" i="3"/>
  <c r="J10" i="3"/>
  <c r="K10" i="3"/>
  <c r="D10" i="3"/>
  <c r="E10" i="3"/>
  <c r="L10" i="3"/>
  <c r="M10" i="3"/>
  <c r="AJ473" i="3"/>
  <c r="O473" i="3"/>
  <c r="U473" i="3"/>
  <c r="AC473" i="3"/>
  <c r="N473" i="3"/>
  <c r="V473" i="3"/>
  <c r="AD473" i="3"/>
  <c r="W473" i="3"/>
  <c r="AE473" i="3"/>
  <c r="P473" i="3"/>
  <c r="X473" i="3"/>
  <c r="AF473" i="3"/>
  <c r="Q473" i="3"/>
  <c r="Y473" i="3"/>
  <c r="AG473" i="3"/>
  <c r="R473" i="3"/>
  <c r="Z473" i="3"/>
  <c r="AH473" i="3"/>
  <c r="AI473" i="3"/>
  <c r="S473" i="3"/>
  <c r="AB473" i="3"/>
  <c r="T473" i="3"/>
  <c r="AJ441" i="3"/>
  <c r="O441" i="3"/>
  <c r="W441" i="3"/>
  <c r="AE441" i="3"/>
  <c r="P441" i="3"/>
  <c r="X441" i="3"/>
  <c r="AF441" i="3"/>
  <c r="Q441" i="3"/>
  <c r="Y441" i="3"/>
  <c r="AG441" i="3"/>
  <c r="R441" i="3"/>
  <c r="Z441" i="3"/>
  <c r="AH441" i="3"/>
  <c r="S441" i="3"/>
  <c r="AA441" i="3"/>
  <c r="AI441" i="3"/>
  <c r="T441" i="3"/>
  <c r="AB441" i="3"/>
  <c r="N441" i="3"/>
  <c r="U441" i="3"/>
  <c r="V441" i="3"/>
  <c r="AD441" i="3"/>
  <c r="AJ433" i="3"/>
  <c r="O433" i="3"/>
  <c r="W433" i="3"/>
  <c r="AE433" i="3"/>
  <c r="P433" i="3"/>
  <c r="X433" i="3"/>
  <c r="AF433" i="3"/>
  <c r="Q433" i="3"/>
  <c r="Y433" i="3"/>
  <c r="AG433" i="3"/>
  <c r="R433" i="3"/>
  <c r="Z433" i="3"/>
  <c r="AH433" i="3"/>
  <c r="S433" i="3"/>
  <c r="AA433" i="3"/>
  <c r="AI433" i="3"/>
  <c r="T433" i="3"/>
  <c r="AB433" i="3"/>
  <c r="N433" i="3"/>
  <c r="U433" i="3"/>
  <c r="V433" i="3"/>
  <c r="AC433" i="3"/>
  <c r="AD433" i="3"/>
  <c r="AJ409" i="3"/>
  <c r="O409" i="3"/>
  <c r="W409" i="3"/>
  <c r="AE409" i="3"/>
  <c r="P409" i="3"/>
  <c r="X409" i="3"/>
  <c r="AF409" i="3"/>
  <c r="Q409" i="3"/>
  <c r="Y409" i="3"/>
  <c r="AG409" i="3"/>
  <c r="R409" i="3"/>
  <c r="Z409" i="3"/>
  <c r="AH409" i="3"/>
  <c r="S409" i="3"/>
  <c r="AA409" i="3"/>
  <c r="AI409" i="3"/>
  <c r="T409" i="3"/>
  <c r="AB409" i="3"/>
  <c r="N409" i="3"/>
  <c r="U409" i="3"/>
  <c r="V409" i="3"/>
  <c r="AC409" i="3"/>
  <c r="AD409" i="3"/>
  <c r="AJ377" i="3"/>
  <c r="O377" i="3"/>
  <c r="W377" i="3"/>
  <c r="AE377" i="3"/>
  <c r="P377" i="3"/>
  <c r="X377" i="3"/>
  <c r="AF377" i="3"/>
  <c r="Q377" i="3"/>
  <c r="Y377" i="3"/>
  <c r="AG377" i="3"/>
  <c r="R377" i="3"/>
  <c r="Z377" i="3"/>
  <c r="AH377" i="3"/>
  <c r="S377" i="3"/>
  <c r="AA377" i="3"/>
  <c r="AI377" i="3"/>
  <c r="T377" i="3"/>
  <c r="AB377" i="3"/>
  <c r="N377" i="3"/>
  <c r="U377" i="3"/>
  <c r="V377" i="3"/>
  <c r="AC377" i="3"/>
  <c r="AD377" i="3"/>
  <c r="AJ369" i="3"/>
  <c r="S369" i="3"/>
  <c r="AA369" i="3"/>
  <c r="AI369" i="3"/>
  <c r="T369" i="3"/>
  <c r="AB369" i="3"/>
  <c r="U369" i="3"/>
  <c r="AC369" i="3"/>
  <c r="V369" i="3"/>
  <c r="AD369" i="3"/>
  <c r="O369" i="3"/>
  <c r="W369" i="3"/>
  <c r="AE369" i="3"/>
  <c r="P369" i="3"/>
  <c r="X369" i="3"/>
  <c r="AF369" i="3"/>
  <c r="Q369" i="3"/>
  <c r="R369" i="3"/>
  <c r="Y369" i="3"/>
  <c r="Z369" i="3"/>
  <c r="AG369" i="3"/>
  <c r="AH369" i="3"/>
  <c r="N369" i="3"/>
  <c r="AJ345" i="3"/>
  <c r="S345" i="3"/>
  <c r="AA345" i="3"/>
  <c r="AI345" i="3"/>
  <c r="T345" i="3"/>
  <c r="AB345" i="3"/>
  <c r="U345" i="3"/>
  <c r="AC345" i="3"/>
  <c r="V345" i="3"/>
  <c r="AD345" i="3"/>
  <c r="O345" i="3"/>
  <c r="W345" i="3"/>
  <c r="AE345" i="3"/>
  <c r="P345" i="3"/>
  <c r="X345" i="3"/>
  <c r="AF345" i="3"/>
  <c r="Q345" i="3"/>
  <c r="R345" i="3"/>
  <c r="Y345" i="3"/>
  <c r="Z345" i="3"/>
  <c r="AG345" i="3"/>
  <c r="N345" i="3"/>
  <c r="AH345" i="3"/>
  <c r="I345" i="3"/>
  <c r="J345" i="3"/>
  <c r="K345" i="3"/>
  <c r="D345" i="3"/>
  <c r="L345" i="3"/>
  <c r="G345" i="3"/>
  <c r="AJ313" i="3"/>
  <c r="S313" i="3"/>
  <c r="AA313" i="3"/>
  <c r="AI313" i="3"/>
  <c r="T313" i="3"/>
  <c r="AB313" i="3"/>
  <c r="U313" i="3"/>
  <c r="AC313" i="3"/>
  <c r="V313" i="3"/>
  <c r="AD313" i="3"/>
  <c r="O313" i="3"/>
  <c r="W313" i="3"/>
  <c r="AE313" i="3"/>
  <c r="P313" i="3"/>
  <c r="X313" i="3"/>
  <c r="AF313" i="3"/>
  <c r="Q313" i="3"/>
  <c r="R313" i="3"/>
  <c r="Y313" i="3"/>
  <c r="Z313" i="3"/>
  <c r="N313" i="3"/>
  <c r="I313" i="3"/>
  <c r="J313" i="3"/>
  <c r="K313" i="3"/>
  <c r="D313" i="3"/>
  <c r="L313" i="3"/>
  <c r="AG313" i="3"/>
  <c r="AH313" i="3"/>
  <c r="G313" i="3"/>
  <c r="AJ305" i="3"/>
  <c r="S305" i="3"/>
  <c r="AA305" i="3"/>
  <c r="AI305" i="3"/>
  <c r="T305" i="3"/>
  <c r="AB305" i="3"/>
  <c r="U305" i="3"/>
  <c r="AC305" i="3"/>
  <c r="V305" i="3"/>
  <c r="AD305" i="3"/>
  <c r="O305" i="3"/>
  <c r="W305" i="3"/>
  <c r="AE305" i="3"/>
  <c r="P305" i="3"/>
  <c r="X305" i="3"/>
  <c r="AF305" i="3"/>
  <c r="Q305" i="3"/>
  <c r="R305" i="3"/>
  <c r="Y305" i="3"/>
  <c r="Z305" i="3"/>
  <c r="AG305" i="3"/>
  <c r="AH305" i="3"/>
  <c r="N305" i="3"/>
  <c r="I305" i="3"/>
  <c r="J305" i="3"/>
  <c r="K305" i="3"/>
  <c r="D305" i="3"/>
  <c r="L305" i="3"/>
  <c r="G305" i="3"/>
  <c r="AJ281" i="3"/>
  <c r="S281" i="3"/>
  <c r="AA281" i="3"/>
  <c r="AI281" i="3"/>
  <c r="T281" i="3"/>
  <c r="AB281" i="3"/>
  <c r="U281" i="3"/>
  <c r="AC281" i="3"/>
  <c r="V281" i="3"/>
  <c r="AD281" i="3"/>
  <c r="O281" i="3"/>
  <c r="W281" i="3"/>
  <c r="AE281" i="3"/>
  <c r="P281" i="3"/>
  <c r="X281" i="3"/>
  <c r="AF281" i="3"/>
  <c r="Q281" i="3"/>
  <c r="R281" i="3"/>
  <c r="Y281" i="3"/>
  <c r="Z281" i="3"/>
  <c r="N281" i="3"/>
  <c r="H281" i="3"/>
  <c r="I281" i="3"/>
  <c r="J281" i="3"/>
  <c r="K281" i="3"/>
  <c r="AG281" i="3"/>
  <c r="D281" i="3"/>
  <c r="L281" i="3"/>
  <c r="AH281" i="3"/>
  <c r="E281" i="3"/>
  <c r="F281" i="3"/>
  <c r="G281" i="3"/>
  <c r="AJ249" i="3"/>
  <c r="P249" i="3"/>
  <c r="X249" i="3"/>
  <c r="AF249" i="3"/>
  <c r="Q249" i="3"/>
  <c r="Y249" i="3"/>
  <c r="AG249" i="3"/>
  <c r="R249" i="3"/>
  <c r="Z249" i="3"/>
  <c r="AH249" i="3"/>
  <c r="S249" i="3"/>
  <c r="AA249" i="3"/>
  <c r="AI249" i="3"/>
  <c r="U249" i="3"/>
  <c r="AC249" i="3"/>
  <c r="W249" i="3"/>
  <c r="AB249" i="3"/>
  <c r="AD249" i="3"/>
  <c r="AE249" i="3"/>
  <c r="O249" i="3"/>
  <c r="T249" i="3"/>
  <c r="V249" i="3"/>
  <c r="N249" i="3"/>
  <c r="H249" i="3"/>
  <c r="I249" i="3"/>
  <c r="J249" i="3"/>
  <c r="K249" i="3"/>
  <c r="D249" i="3"/>
  <c r="L249" i="3"/>
  <c r="E249" i="3"/>
  <c r="F249" i="3"/>
  <c r="G249" i="3"/>
  <c r="AJ241" i="3"/>
  <c r="P241" i="3"/>
  <c r="X241" i="3"/>
  <c r="AF241" i="3"/>
  <c r="Q241" i="3"/>
  <c r="Y241" i="3"/>
  <c r="AG241" i="3"/>
  <c r="R241" i="3"/>
  <c r="Z241" i="3"/>
  <c r="AH241" i="3"/>
  <c r="S241" i="3"/>
  <c r="AA241" i="3"/>
  <c r="AI241" i="3"/>
  <c r="U241" i="3"/>
  <c r="AC241" i="3"/>
  <c r="V241" i="3"/>
  <c r="W241" i="3"/>
  <c r="AB241" i="3"/>
  <c r="AD241" i="3"/>
  <c r="AE241" i="3"/>
  <c r="O241" i="3"/>
  <c r="T241" i="3"/>
  <c r="N241" i="3"/>
  <c r="H241" i="3"/>
  <c r="I241" i="3"/>
  <c r="J241" i="3"/>
  <c r="K241" i="3"/>
  <c r="D241" i="3"/>
  <c r="L241" i="3"/>
  <c r="E241" i="3"/>
  <c r="M241" i="3"/>
  <c r="AJ217" i="3"/>
  <c r="R217" i="3"/>
  <c r="Z217" i="3"/>
  <c r="AH217" i="3"/>
  <c r="T217" i="3"/>
  <c r="AB217" i="3"/>
  <c r="V217" i="3"/>
  <c r="AD217" i="3"/>
  <c r="O217" i="3"/>
  <c r="W217" i="3"/>
  <c r="AE217" i="3"/>
  <c r="Y217" i="3"/>
  <c r="AA217" i="3"/>
  <c r="AC217" i="3"/>
  <c r="P217" i="3"/>
  <c r="AF217" i="3"/>
  <c r="S217" i="3"/>
  <c r="AI217" i="3"/>
  <c r="Q217" i="3"/>
  <c r="U217" i="3"/>
  <c r="X217" i="3"/>
  <c r="AG217" i="3"/>
  <c r="N217" i="3"/>
  <c r="H217" i="3"/>
  <c r="I217" i="3"/>
  <c r="J217" i="3"/>
  <c r="K217" i="3"/>
  <c r="D217" i="3"/>
  <c r="L217" i="3"/>
  <c r="E217" i="3"/>
  <c r="F217" i="3"/>
  <c r="G217" i="3"/>
  <c r="AJ185" i="3"/>
  <c r="Q185" i="3"/>
  <c r="Y185" i="3"/>
  <c r="AG185" i="3"/>
  <c r="R185" i="3"/>
  <c r="Z185" i="3"/>
  <c r="AH185" i="3"/>
  <c r="S185" i="3"/>
  <c r="AA185" i="3"/>
  <c r="AI185" i="3"/>
  <c r="T185" i="3"/>
  <c r="AB185" i="3"/>
  <c r="V185" i="3"/>
  <c r="AD185" i="3"/>
  <c r="O185" i="3"/>
  <c r="W185" i="3"/>
  <c r="AE185" i="3"/>
  <c r="U185" i="3"/>
  <c r="X185" i="3"/>
  <c r="AC185" i="3"/>
  <c r="AF185" i="3"/>
  <c r="P185" i="3"/>
  <c r="N185" i="3"/>
  <c r="H185" i="3"/>
  <c r="I185" i="3"/>
  <c r="J185" i="3"/>
  <c r="K185" i="3"/>
  <c r="D185" i="3"/>
  <c r="L185" i="3"/>
  <c r="E185" i="3"/>
  <c r="F185" i="3"/>
  <c r="G185" i="3"/>
  <c r="C501" i="3"/>
  <c r="C493" i="3"/>
  <c r="C485" i="3"/>
  <c r="C477" i="3"/>
  <c r="C469" i="3"/>
  <c r="C461" i="3"/>
  <c r="C453" i="3"/>
  <c r="C445" i="3"/>
  <c r="C437" i="3"/>
  <c r="C429" i="3"/>
  <c r="C421" i="3"/>
  <c r="C413" i="3"/>
  <c r="C405" i="3"/>
  <c r="C397" i="3"/>
  <c r="C389" i="3"/>
  <c r="C381" i="3"/>
  <c r="C373" i="3"/>
  <c r="C365" i="3"/>
  <c r="C357" i="3"/>
  <c r="C349" i="3"/>
  <c r="C341" i="3"/>
  <c r="C333" i="3"/>
  <c r="C325" i="3"/>
  <c r="C309" i="3"/>
  <c r="C293" i="3"/>
  <c r="C277" i="3"/>
  <c r="C269" i="3"/>
  <c r="C261" i="3"/>
  <c r="C237" i="3"/>
  <c r="C213" i="3"/>
  <c r="C205" i="3"/>
  <c r="C181" i="3"/>
  <c r="C173" i="3"/>
  <c r="C141" i="3"/>
  <c r="C93" i="3"/>
  <c r="C69" i="3"/>
  <c r="C13" i="3"/>
  <c r="H505" i="3"/>
  <c r="L503" i="3"/>
  <c r="D503" i="3"/>
  <c r="H501" i="3"/>
  <c r="J500" i="3"/>
  <c r="L499" i="3"/>
  <c r="F498" i="3"/>
  <c r="L495" i="3"/>
  <c r="D495" i="3"/>
  <c r="H493" i="3"/>
  <c r="J492" i="3"/>
  <c r="L491" i="3"/>
  <c r="D491" i="3"/>
  <c r="J488" i="3"/>
  <c r="L487" i="3"/>
  <c r="D487" i="3"/>
  <c r="H485" i="3"/>
  <c r="L483" i="3"/>
  <c r="F482" i="3"/>
  <c r="J480" i="3"/>
  <c r="L479" i="3"/>
  <c r="D479" i="3"/>
  <c r="F478" i="3"/>
  <c r="H477" i="3"/>
  <c r="J476" i="3"/>
  <c r="L475" i="3"/>
  <c r="D475" i="3"/>
  <c r="H473" i="3"/>
  <c r="J472" i="3"/>
  <c r="L471" i="3"/>
  <c r="D471" i="3"/>
  <c r="H469" i="3"/>
  <c r="J468" i="3"/>
  <c r="L467" i="3"/>
  <c r="F466" i="3"/>
  <c r="J464" i="3"/>
  <c r="L463" i="3"/>
  <c r="D463" i="3"/>
  <c r="H461" i="3"/>
  <c r="J460" i="3"/>
  <c r="L459" i="3"/>
  <c r="D459" i="3"/>
  <c r="J456" i="3"/>
  <c r="L455" i="3"/>
  <c r="D455" i="3"/>
  <c r="H453" i="3"/>
  <c r="J452" i="3"/>
  <c r="L451" i="3"/>
  <c r="F450" i="3"/>
  <c r="L447" i="3"/>
  <c r="D447" i="3"/>
  <c r="H445" i="3"/>
  <c r="L443" i="3"/>
  <c r="D443" i="3"/>
  <c r="H441" i="3"/>
  <c r="J440" i="3"/>
  <c r="L439" i="3"/>
  <c r="D439" i="3"/>
  <c r="H437" i="3"/>
  <c r="J436" i="3"/>
  <c r="L435" i="3"/>
  <c r="F434" i="3"/>
  <c r="H433" i="3"/>
  <c r="L431" i="3"/>
  <c r="D431" i="3"/>
  <c r="H429" i="3"/>
  <c r="J428" i="3"/>
  <c r="L427" i="3"/>
  <c r="D427" i="3"/>
  <c r="H425" i="3"/>
  <c r="J424" i="3"/>
  <c r="L423" i="3"/>
  <c r="D423" i="3"/>
  <c r="H421" i="3"/>
  <c r="L419" i="3"/>
  <c r="F418" i="3"/>
  <c r="J416" i="3"/>
  <c r="L415" i="3"/>
  <c r="D415" i="3"/>
  <c r="H413" i="3"/>
  <c r="J412" i="3"/>
  <c r="L411" i="3"/>
  <c r="D411" i="3"/>
  <c r="H409" i="3"/>
  <c r="L407" i="3"/>
  <c r="D407" i="3"/>
  <c r="F406" i="3"/>
  <c r="H405" i="3"/>
  <c r="J404" i="3"/>
  <c r="L403" i="3"/>
  <c r="D403" i="3"/>
  <c r="F402" i="3"/>
  <c r="L399" i="3"/>
  <c r="D399" i="3"/>
  <c r="H397" i="3"/>
  <c r="J396" i="3"/>
  <c r="L395" i="3"/>
  <c r="D395" i="3"/>
  <c r="J392" i="3"/>
  <c r="L391" i="3"/>
  <c r="D391" i="3"/>
  <c r="H389" i="3"/>
  <c r="J388" i="3"/>
  <c r="L387" i="3"/>
  <c r="D387" i="3"/>
  <c r="F386" i="3"/>
  <c r="J384" i="3"/>
  <c r="L383" i="3"/>
  <c r="D383" i="3"/>
  <c r="F382" i="3"/>
  <c r="H381" i="3"/>
  <c r="L379" i="3"/>
  <c r="H377" i="3"/>
  <c r="J376" i="3"/>
  <c r="L375" i="3"/>
  <c r="D375" i="3"/>
  <c r="H373" i="3"/>
  <c r="J372" i="3"/>
  <c r="L371" i="3"/>
  <c r="D371" i="3"/>
  <c r="F370" i="3"/>
  <c r="H369" i="3"/>
  <c r="L367" i="3"/>
  <c r="D367" i="3"/>
  <c r="F366" i="3"/>
  <c r="G365" i="3"/>
  <c r="F364" i="3"/>
  <c r="D361" i="3"/>
  <c r="M359" i="3"/>
  <c r="M358" i="3"/>
  <c r="L357" i="3"/>
  <c r="K355" i="3"/>
  <c r="J354" i="3"/>
  <c r="I352" i="3"/>
  <c r="H351" i="3"/>
  <c r="F349" i="3"/>
  <c r="I339" i="3"/>
  <c r="F334" i="3"/>
  <c r="F329" i="3"/>
  <c r="G324" i="3"/>
  <c r="G316" i="3"/>
  <c r="E313" i="3"/>
  <c r="M309" i="3"/>
  <c r="K306" i="3"/>
  <c r="I303" i="3"/>
  <c r="G300" i="3"/>
  <c r="M293" i="3"/>
  <c r="K290" i="3"/>
  <c r="J279" i="3"/>
  <c r="I275" i="3"/>
  <c r="M270" i="3"/>
  <c r="L266" i="3"/>
  <c r="G256" i="3"/>
  <c r="D250" i="3"/>
  <c r="G244" i="3"/>
  <c r="M226" i="3"/>
  <c r="D222" i="3"/>
  <c r="K215" i="3"/>
  <c r="D210" i="3"/>
  <c r="L198" i="3"/>
  <c r="M181" i="3"/>
  <c r="K175" i="3"/>
  <c r="L170" i="3"/>
  <c r="L158" i="3"/>
  <c r="M153" i="3"/>
  <c r="J147" i="3"/>
  <c r="M141" i="3"/>
  <c r="D114" i="3"/>
  <c r="F93" i="3"/>
  <c r="M82" i="3"/>
  <c r="E62" i="3"/>
  <c r="J11" i="3"/>
  <c r="AC500" i="3"/>
  <c r="AE485" i="3"/>
  <c r="T466" i="3"/>
  <c r="AJ157" i="3"/>
  <c r="U157" i="3"/>
  <c r="AC157" i="3"/>
  <c r="V157" i="3"/>
  <c r="AD157" i="3"/>
  <c r="O157" i="3"/>
  <c r="W157" i="3"/>
  <c r="AE157" i="3"/>
  <c r="Q157" i="3"/>
  <c r="Y157" i="3"/>
  <c r="AG157" i="3"/>
  <c r="R157" i="3"/>
  <c r="AH157" i="3"/>
  <c r="S157" i="3"/>
  <c r="AI157" i="3"/>
  <c r="T157" i="3"/>
  <c r="X157" i="3"/>
  <c r="AB157" i="3"/>
  <c r="Z157" i="3"/>
  <c r="AA157" i="3"/>
  <c r="P157" i="3"/>
  <c r="AF157" i="3"/>
  <c r="H157" i="3"/>
  <c r="I157" i="3"/>
  <c r="J157" i="3"/>
  <c r="K157" i="3"/>
  <c r="N157" i="3"/>
  <c r="D157" i="3"/>
  <c r="L157" i="3"/>
  <c r="E157" i="3"/>
  <c r="F157" i="3"/>
  <c r="G157" i="3"/>
  <c r="M157" i="3"/>
  <c r="AJ125" i="3"/>
  <c r="U125" i="3"/>
  <c r="AC125" i="3"/>
  <c r="V125" i="3"/>
  <c r="AD125" i="3"/>
  <c r="O125" i="3"/>
  <c r="W125" i="3"/>
  <c r="AE125" i="3"/>
  <c r="Q125" i="3"/>
  <c r="Y125" i="3"/>
  <c r="AG125" i="3"/>
  <c r="R125" i="3"/>
  <c r="AH125" i="3"/>
  <c r="S125" i="3"/>
  <c r="AI125" i="3"/>
  <c r="T125" i="3"/>
  <c r="X125" i="3"/>
  <c r="AA125" i="3"/>
  <c r="AB125" i="3"/>
  <c r="Z125" i="3"/>
  <c r="AF125" i="3"/>
  <c r="P125" i="3"/>
  <c r="H125" i="3"/>
  <c r="I125" i="3"/>
  <c r="J125" i="3"/>
  <c r="K125" i="3"/>
  <c r="N125" i="3"/>
  <c r="D125" i="3"/>
  <c r="L125" i="3"/>
  <c r="F125" i="3"/>
  <c r="E125" i="3"/>
  <c r="AJ109" i="3"/>
  <c r="V109" i="3"/>
  <c r="AD109" i="3"/>
  <c r="O109" i="3"/>
  <c r="W109" i="3"/>
  <c r="AE109" i="3"/>
  <c r="P109" i="3"/>
  <c r="X109" i="3"/>
  <c r="AF109" i="3"/>
  <c r="Q109" i="3"/>
  <c r="Y109" i="3"/>
  <c r="AG109" i="3"/>
  <c r="R109" i="3"/>
  <c r="AH109" i="3"/>
  <c r="S109" i="3"/>
  <c r="AI109" i="3"/>
  <c r="T109" i="3"/>
  <c r="Z109" i="3"/>
  <c r="U109" i="3"/>
  <c r="AB109" i="3"/>
  <c r="AC109" i="3"/>
  <c r="AA109" i="3"/>
  <c r="H109" i="3"/>
  <c r="I109" i="3"/>
  <c r="J109" i="3"/>
  <c r="K109" i="3"/>
  <c r="N109" i="3"/>
  <c r="D109" i="3"/>
  <c r="L109" i="3"/>
  <c r="F109" i="3"/>
  <c r="M109" i="3"/>
  <c r="E109" i="3"/>
  <c r="AJ77" i="3"/>
  <c r="V77" i="3"/>
  <c r="AD77" i="3"/>
  <c r="T77" i="3"/>
  <c r="AC77" i="3"/>
  <c r="U77" i="3"/>
  <c r="AE77" i="3"/>
  <c r="W77" i="3"/>
  <c r="AF77" i="3"/>
  <c r="O77" i="3"/>
  <c r="X77" i="3"/>
  <c r="AG77" i="3"/>
  <c r="P77" i="3"/>
  <c r="Y77" i="3"/>
  <c r="AH77" i="3"/>
  <c r="Q77" i="3"/>
  <c r="R77" i="3"/>
  <c r="S77" i="3"/>
  <c r="Z77" i="3"/>
  <c r="AA77" i="3"/>
  <c r="AB77" i="3"/>
  <c r="AI77" i="3"/>
  <c r="H77" i="3"/>
  <c r="I77" i="3"/>
  <c r="J77" i="3"/>
  <c r="K77" i="3"/>
  <c r="N77" i="3"/>
  <c r="D77" i="3"/>
  <c r="L77" i="3"/>
  <c r="E77" i="3"/>
  <c r="M77" i="3"/>
  <c r="F77" i="3"/>
  <c r="G77" i="3"/>
  <c r="AJ61" i="3"/>
  <c r="R61" i="3"/>
  <c r="Z61" i="3"/>
  <c r="AH61" i="3"/>
  <c r="S61" i="3"/>
  <c r="AA61" i="3"/>
  <c r="AI61" i="3"/>
  <c r="V61" i="3"/>
  <c r="AD61" i="3"/>
  <c r="Q61" i="3"/>
  <c r="AE61" i="3"/>
  <c r="T61" i="3"/>
  <c r="AF61" i="3"/>
  <c r="U61" i="3"/>
  <c r="AG61" i="3"/>
  <c r="W61" i="3"/>
  <c r="O61" i="3"/>
  <c r="P61" i="3"/>
  <c r="X61" i="3"/>
  <c r="AB61" i="3"/>
  <c r="AC61" i="3"/>
  <c r="Y61" i="3"/>
  <c r="H61" i="3"/>
  <c r="I61" i="3"/>
  <c r="J61" i="3"/>
  <c r="K61" i="3"/>
  <c r="N61" i="3"/>
  <c r="D61" i="3"/>
  <c r="L61" i="3"/>
  <c r="E61" i="3"/>
  <c r="M61" i="3"/>
  <c r="F61" i="3"/>
  <c r="G61" i="3"/>
  <c r="AJ37" i="3"/>
  <c r="U37" i="3"/>
  <c r="AC37" i="3"/>
  <c r="R37" i="3"/>
  <c r="AA37" i="3"/>
  <c r="S37" i="3"/>
  <c r="AB37" i="3"/>
  <c r="W37" i="3"/>
  <c r="AF37" i="3"/>
  <c r="O37" i="3"/>
  <c r="AD37" i="3"/>
  <c r="P37" i="3"/>
  <c r="AE37" i="3"/>
  <c r="Q37" i="3"/>
  <c r="AG37" i="3"/>
  <c r="T37" i="3"/>
  <c r="AH37" i="3"/>
  <c r="V37" i="3"/>
  <c r="AI37" i="3"/>
  <c r="X37" i="3"/>
  <c r="Y37" i="3"/>
  <c r="Z37" i="3"/>
  <c r="H37" i="3"/>
  <c r="I37" i="3"/>
  <c r="J37" i="3"/>
  <c r="K37" i="3"/>
  <c r="N37" i="3"/>
  <c r="D37" i="3"/>
  <c r="L37" i="3"/>
  <c r="E37" i="3"/>
  <c r="M37" i="3"/>
  <c r="G37" i="3"/>
  <c r="F37" i="3"/>
  <c r="AJ484" i="3"/>
  <c r="V484" i="3"/>
  <c r="AD484" i="3"/>
  <c r="O484" i="3"/>
  <c r="W484" i="3"/>
  <c r="AE484" i="3"/>
  <c r="P484" i="3"/>
  <c r="X484" i="3"/>
  <c r="AF484" i="3"/>
  <c r="Q484" i="3"/>
  <c r="Y484" i="3"/>
  <c r="AG484" i="3"/>
  <c r="N484" i="3"/>
  <c r="R484" i="3"/>
  <c r="Z484" i="3"/>
  <c r="AH484" i="3"/>
  <c r="S484" i="3"/>
  <c r="AA484" i="3"/>
  <c r="AI484" i="3"/>
  <c r="AB484" i="3"/>
  <c r="AC484" i="3"/>
  <c r="U484" i="3"/>
  <c r="T484" i="3"/>
  <c r="AJ444" i="3"/>
  <c r="P444" i="3"/>
  <c r="X444" i="3"/>
  <c r="AF444" i="3"/>
  <c r="Q444" i="3"/>
  <c r="Y444" i="3"/>
  <c r="AG444" i="3"/>
  <c r="R444" i="3"/>
  <c r="Z444" i="3"/>
  <c r="AH444" i="3"/>
  <c r="S444" i="3"/>
  <c r="AA444" i="3"/>
  <c r="AI444" i="3"/>
  <c r="T444" i="3"/>
  <c r="AB444" i="3"/>
  <c r="U444" i="3"/>
  <c r="AC444" i="3"/>
  <c r="O444" i="3"/>
  <c r="N444" i="3"/>
  <c r="V444" i="3"/>
  <c r="W444" i="3"/>
  <c r="AD444" i="3"/>
  <c r="AE444" i="3"/>
  <c r="AJ420" i="3"/>
  <c r="P420" i="3"/>
  <c r="X420" i="3"/>
  <c r="AF420" i="3"/>
  <c r="Q420" i="3"/>
  <c r="Y420" i="3"/>
  <c r="AG420" i="3"/>
  <c r="R420" i="3"/>
  <c r="Z420" i="3"/>
  <c r="AH420" i="3"/>
  <c r="S420" i="3"/>
  <c r="AA420" i="3"/>
  <c r="AI420" i="3"/>
  <c r="T420" i="3"/>
  <c r="AB420" i="3"/>
  <c r="U420" i="3"/>
  <c r="AC420" i="3"/>
  <c r="AD420" i="3"/>
  <c r="AE420" i="3"/>
  <c r="N420" i="3"/>
  <c r="O420" i="3"/>
  <c r="V420" i="3"/>
  <c r="W420" i="3"/>
  <c r="AJ380" i="3"/>
  <c r="P380" i="3"/>
  <c r="X380" i="3"/>
  <c r="AF380" i="3"/>
  <c r="Q380" i="3"/>
  <c r="Y380" i="3"/>
  <c r="AG380" i="3"/>
  <c r="R380" i="3"/>
  <c r="Z380" i="3"/>
  <c r="AH380" i="3"/>
  <c r="S380" i="3"/>
  <c r="AA380" i="3"/>
  <c r="AI380" i="3"/>
  <c r="T380" i="3"/>
  <c r="AB380" i="3"/>
  <c r="U380" i="3"/>
  <c r="AC380" i="3"/>
  <c r="O380" i="3"/>
  <c r="N380" i="3"/>
  <c r="V380" i="3"/>
  <c r="W380" i="3"/>
  <c r="AE380" i="3"/>
  <c r="AD380" i="3"/>
  <c r="AJ356" i="3"/>
  <c r="T356" i="3"/>
  <c r="AB356" i="3"/>
  <c r="U356" i="3"/>
  <c r="AC356" i="3"/>
  <c r="V356" i="3"/>
  <c r="AD356" i="3"/>
  <c r="O356" i="3"/>
  <c r="W356" i="3"/>
  <c r="AE356" i="3"/>
  <c r="P356" i="3"/>
  <c r="X356" i="3"/>
  <c r="AF356" i="3"/>
  <c r="Q356" i="3"/>
  <c r="Y356" i="3"/>
  <c r="AG356" i="3"/>
  <c r="AH356" i="3"/>
  <c r="AI356" i="3"/>
  <c r="R356" i="3"/>
  <c r="S356" i="3"/>
  <c r="N356" i="3"/>
  <c r="Z356" i="3"/>
  <c r="AA356" i="3"/>
  <c r="E356" i="3"/>
  <c r="M356" i="3"/>
  <c r="H356" i="3"/>
  <c r="AJ332" i="3"/>
  <c r="T332" i="3"/>
  <c r="AB332" i="3"/>
  <c r="U332" i="3"/>
  <c r="AC332" i="3"/>
  <c r="V332" i="3"/>
  <c r="AD332" i="3"/>
  <c r="O332" i="3"/>
  <c r="W332" i="3"/>
  <c r="AE332" i="3"/>
  <c r="P332" i="3"/>
  <c r="X332" i="3"/>
  <c r="AF332" i="3"/>
  <c r="Q332" i="3"/>
  <c r="Y332" i="3"/>
  <c r="AG332" i="3"/>
  <c r="Z332" i="3"/>
  <c r="AA332" i="3"/>
  <c r="AH332" i="3"/>
  <c r="AI332" i="3"/>
  <c r="K332" i="3"/>
  <c r="D332" i="3"/>
  <c r="L332" i="3"/>
  <c r="N332" i="3"/>
  <c r="E332" i="3"/>
  <c r="M332" i="3"/>
  <c r="F332" i="3"/>
  <c r="R332" i="3"/>
  <c r="S332" i="3"/>
  <c r="I332" i="3"/>
  <c r="AJ308" i="3"/>
  <c r="T308" i="3"/>
  <c r="AB308" i="3"/>
  <c r="U308" i="3"/>
  <c r="AC308" i="3"/>
  <c r="V308" i="3"/>
  <c r="AD308" i="3"/>
  <c r="O308" i="3"/>
  <c r="W308" i="3"/>
  <c r="AE308" i="3"/>
  <c r="P308" i="3"/>
  <c r="X308" i="3"/>
  <c r="AF308" i="3"/>
  <c r="Q308" i="3"/>
  <c r="Y308" i="3"/>
  <c r="AG308" i="3"/>
  <c r="R308" i="3"/>
  <c r="S308" i="3"/>
  <c r="Z308" i="3"/>
  <c r="AA308" i="3"/>
  <c r="AH308" i="3"/>
  <c r="AI308" i="3"/>
  <c r="K308" i="3"/>
  <c r="D308" i="3"/>
  <c r="L308" i="3"/>
  <c r="N308" i="3"/>
  <c r="E308" i="3"/>
  <c r="M308" i="3"/>
  <c r="F308" i="3"/>
  <c r="I308" i="3"/>
  <c r="AJ284" i="3"/>
  <c r="T284" i="3"/>
  <c r="AB284" i="3"/>
  <c r="U284" i="3"/>
  <c r="AC284" i="3"/>
  <c r="V284" i="3"/>
  <c r="AD284" i="3"/>
  <c r="O284" i="3"/>
  <c r="W284" i="3"/>
  <c r="AE284" i="3"/>
  <c r="P284" i="3"/>
  <c r="X284" i="3"/>
  <c r="AF284" i="3"/>
  <c r="Q284" i="3"/>
  <c r="Y284" i="3"/>
  <c r="AG284" i="3"/>
  <c r="R284" i="3"/>
  <c r="S284" i="3"/>
  <c r="Z284" i="3"/>
  <c r="AA284" i="3"/>
  <c r="AH284" i="3"/>
  <c r="J284" i="3"/>
  <c r="AI284" i="3"/>
  <c r="K284" i="3"/>
  <c r="D284" i="3"/>
  <c r="L284" i="3"/>
  <c r="N284" i="3"/>
  <c r="E284" i="3"/>
  <c r="M284" i="3"/>
  <c r="F284" i="3"/>
  <c r="H284" i="3"/>
  <c r="AJ260" i="3"/>
  <c r="Q260" i="3"/>
  <c r="Y260" i="3"/>
  <c r="AG260" i="3"/>
  <c r="R260" i="3"/>
  <c r="Z260" i="3"/>
  <c r="AH260" i="3"/>
  <c r="S260" i="3"/>
  <c r="AA260" i="3"/>
  <c r="AI260" i="3"/>
  <c r="T260" i="3"/>
  <c r="AB260" i="3"/>
  <c r="V260" i="3"/>
  <c r="AD260" i="3"/>
  <c r="AC260" i="3"/>
  <c r="AE260" i="3"/>
  <c r="AF260" i="3"/>
  <c r="O260" i="3"/>
  <c r="P260" i="3"/>
  <c r="U260" i="3"/>
  <c r="W260" i="3"/>
  <c r="X260" i="3"/>
  <c r="J260" i="3"/>
  <c r="K260" i="3"/>
  <c r="D260" i="3"/>
  <c r="L260" i="3"/>
  <c r="N260" i="3"/>
  <c r="E260" i="3"/>
  <c r="M260" i="3"/>
  <c r="F260" i="3"/>
  <c r="G260" i="3"/>
  <c r="AJ220" i="3"/>
  <c r="S220" i="3"/>
  <c r="AA220" i="3"/>
  <c r="AI220" i="3"/>
  <c r="U220" i="3"/>
  <c r="AC220" i="3"/>
  <c r="O220" i="3"/>
  <c r="W220" i="3"/>
  <c r="AE220" i="3"/>
  <c r="P220" i="3"/>
  <c r="X220" i="3"/>
  <c r="AF220" i="3"/>
  <c r="Z220" i="3"/>
  <c r="AB220" i="3"/>
  <c r="AD220" i="3"/>
  <c r="Q220" i="3"/>
  <c r="AG220" i="3"/>
  <c r="T220" i="3"/>
  <c r="R220" i="3"/>
  <c r="V220" i="3"/>
  <c r="Y220" i="3"/>
  <c r="AH220" i="3"/>
  <c r="J220" i="3"/>
  <c r="K220" i="3"/>
  <c r="D220" i="3"/>
  <c r="L220" i="3"/>
  <c r="N220" i="3"/>
  <c r="E220" i="3"/>
  <c r="M220" i="3"/>
  <c r="F220" i="3"/>
  <c r="H220" i="3"/>
  <c r="AJ196" i="3"/>
  <c r="R196" i="3"/>
  <c r="Z196" i="3"/>
  <c r="AH196" i="3"/>
  <c r="S196" i="3"/>
  <c r="AA196" i="3"/>
  <c r="AI196" i="3"/>
  <c r="T196" i="3"/>
  <c r="AB196" i="3"/>
  <c r="U196" i="3"/>
  <c r="AC196" i="3"/>
  <c r="O196" i="3"/>
  <c r="W196" i="3"/>
  <c r="AE196" i="3"/>
  <c r="P196" i="3"/>
  <c r="X196" i="3"/>
  <c r="AF196" i="3"/>
  <c r="Q196" i="3"/>
  <c r="V196" i="3"/>
  <c r="Y196" i="3"/>
  <c r="AG196" i="3"/>
  <c r="AD196" i="3"/>
  <c r="J196" i="3"/>
  <c r="K196" i="3"/>
  <c r="D196" i="3"/>
  <c r="L196" i="3"/>
  <c r="N196" i="3"/>
  <c r="E196" i="3"/>
  <c r="M196" i="3"/>
  <c r="F196" i="3"/>
  <c r="G196" i="3"/>
  <c r="AJ502" i="3"/>
  <c r="T502" i="3"/>
  <c r="AB502" i="3"/>
  <c r="U502" i="3"/>
  <c r="AC502" i="3"/>
  <c r="V502" i="3"/>
  <c r="AD502" i="3"/>
  <c r="O502" i="3"/>
  <c r="W502" i="3"/>
  <c r="AE502" i="3"/>
  <c r="P502" i="3"/>
  <c r="X502" i="3"/>
  <c r="AF502" i="3"/>
  <c r="Q502" i="3"/>
  <c r="Y502" i="3"/>
  <c r="AG502" i="3"/>
  <c r="N502" i="3"/>
  <c r="AH502" i="3"/>
  <c r="AI502" i="3"/>
  <c r="R502" i="3"/>
  <c r="AA502" i="3"/>
  <c r="S502" i="3"/>
  <c r="Z502" i="3"/>
  <c r="AJ430" i="3"/>
  <c r="V430" i="3"/>
  <c r="AD430" i="3"/>
  <c r="O430" i="3"/>
  <c r="W430" i="3"/>
  <c r="AE430" i="3"/>
  <c r="P430" i="3"/>
  <c r="X430" i="3"/>
  <c r="AF430" i="3"/>
  <c r="Q430" i="3"/>
  <c r="Y430" i="3"/>
  <c r="AG430" i="3"/>
  <c r="R430" i="3"/>
  <c r="Z430" i="3"/>
  <c r="AH430" i="3"/>
  <c r="S430" i="3"/>
  <c r="AA430" i="3"/>
  <c r="AI430" i="3"/>
  <c r="T430" i="3"/>
  <c r="U430" i="3"/>
  <c r="AB430" i="3"/>
  <c r="AC430" i="3"/>
  <c r="N430" i="3"/>
  <c r="AJ310" i="3"/>
  <c r="R310" i="3"/>
  <c r="Z310" i="3"/>
  <c r="AH310" i="3"/>
  <c r="S310" i="3"/>
  <c r="AA310" i="3"/>
  <c r="AI310" i="3"/>
  <c r="T310" i="3"/>
  <c r="AB310" i="3"/>
  <c r="U310" i="3"/>
  <c r="AC310" i="3"/>
  <c r="V310" i="3"/>
  <c r="AD310" i="3"/>
  <c r="O310" i="3"/>
  <c r="W310" i="3"/>
  <c r="AE310" i="3"/>
  <c r="P310" i="3"/>
  <c r="Q310" i="3"/>
  <c r="X310" i="3"/>
  <c r="Y310" i="3"/>
  <c r="G310" i="3"/>
  <c r="AF310" i="3"/>
  <c r="H310" i="3"/>
  <c r="AG310" i="3"/>
  <c r="I310" i="3"/>
  <c r="J310" i="3"/>
  <c r="N310" i="3"/>
  <c r="L310" i="3"/>
  <c r="M310" i="3"/>
  <c r="E310" i="3"/>
  <c r="AJ190" i="3"/>
  <c r="P190" i="3"/>
  <c r="X190" i="3"/>
  <c r="AF190" i="3"/>
  <c r="Q190" i="3"/>
  <c r="Y190" i="3"/>
  <c r="AG190" i="3"/>
  <c r="R190" i="3"/>
  <c r="Z190" i="3"/>
  <c r="AH190" i="3"/>
  <c r="S190" i="3"/>
  <c r="AA190" i="3"/>
  <c r="AI190" i="3"/>
  <c r="U190" i="3"/>
  <c r="AC190" i="3"/>
  <c r="V190" i="3"/>
  <c r="AD190" i="3"/>
  <c r="O190" i="3"/>
  <c r="T190" i="3"/>
  <c r="W190" i="3"/>
  <c r="AE190" i="3"/>
  <c r="AB190" i="3"/>
  <c r="F190" i="3"/>
  <c r="G190" i="3"/>
  <c r="H190" i="3"/>
  <c r="I190" i="3"/>
  <c r="J190" i="3"/>
  <c r="N190" i="3"/>
  <c r="M190" i="3"/>
  <c r="K190" i="3"/>
  <c r="AJ64" i="3"/>
  <c r="S64" i="3"/>
  <c r="AA64" i="3"/>
  <c r="T64" i="3"/>
  <c r="AB64" i="3"/>
  <c r="O64" i="3"/>
  <c r="W64" i="3"/>
  <c r="AE64" i="3"/>
  <c r="R64" i="3"/>
  <c r="AF64" i="3"/>
  <c r="U64" i="3"/>
  <c r="AG64" i="3"/>
  <c r="V64" i="3"/>
  <c r="AH64" i="3"/>
  <c r="X64" i="3"/>
  <c r="AI64" i="3"/>
  <c r="Y64" i="3"/>
  <c r="Z64" i="3"/>
  <c r="AC64" i="3"/>
  <c r="AD64" i="3"/>
  <c r="P64" i="3"/>
  <c r="Q64" i="3"/>
  <c r="J64" i="3"/>
  <c r="K64" i="3"/>
  <c r="D64" i="3"/>
  <c r="L64" i="3"/>
  <c r="E64" i="3"/>
  <c r="M64" i="3"/>
  <c r="F64" i="3"/>
  <c r="G64" i="3"/>
  <c r="H64" i="3"/>
  <c r="I64" i="3"/>
  <c r="N64" i="3"/>
  <c r="E492" i="3"/>
  <c r="E444" i="3"/>
  <c r="E436" i="3"/>
  <c r="M428" i="3"/>
  <c r="E420" i="3"/>
  <c r="M404" i="3"/>
  <c r="M396" i="3"/>
  <c r="E388" i="3"/>
  <c r="M384" i="3"/>
  <c r="E380" i="3"/>
  <c r="E372" i="3"/>
  <c r="D356" i="3"/>
  <c r="H340" i="3"/>
  <c r="K310" i="3"/>
  <c r="AJ164" i="3"/>
  <c r="S164" i="3"/>
  <c r="AA164" i="3"/>
  <c r="AI164" i="3"/>
  <c r="T164" i="3"/>
  <c r="AB164" i="3"/>
  <c r="V164" i="3"/>
  <c r="AD164" i="3"/>
  <c r="W164" i="3"/>
  <c r="AH164" i="3"/>
  <c r="X164" i="3"/>
  <c r="Y164" i="3"/>
  <c r="O164" i="3"/>
  <c r="Z164" i="3"/>
  <c r="R164" i="3"/>
  <c r="AF164" i="3"/>
  <c r="P164" i="3"/>
  <c r="Q164" i="3"/>
  <c r="U164" i="3"/>
  <c r="AC164" i="3"/>
  <c r="AG164" i="3"/>
  <c r="AE164" i="3"/>
  <c r="J164" i="3"/>
  <c r="K164" i="3"/>
  <c r="D164" i="3"/>
  <c r="L164" i="3"/>
  <c r="N164" i="3"/>
  <c r="E164" i="3"/>
  <c r="M164" i="3"/>
  <c r="F164" i="3"/>
  <c r="G164" i="3"/>
  <c r="AJ148" i="3"/>
  <c r="R148" i="3"/>
  <c r="Z148" i="3"/>
  <c r="AH148" i="3"/>
  <c r="S148" i="3"/>
  <c r="AA148" i="3"/>
  <c r="AI148" i="3"/>
  <c r="T148" i="3"/>
  <c r="AB148" i="3"/>
  <c r="V148" i="3"/>
  <c r="AD148" i="3"/>
  <c r="O148" i="3"/>
  <c r="AE148" i="3"/>
  <c r="P148" i="3"/>
  <c r="AF148" i="3"/>
  <c r="Q148" i="3"/>
  <c r="AG148" i="3"/>
  <c r="U148" i="3"/>
  <c r="Y148" i="3"/>
  <c r="W148" i="3"/>
  <c r="X148" i="3"/>
  <c r="AC148" i="3"/>
  <c r="J148" i="3"/>
  <c r="K148" i="3"/>
  <c r="D148" i="3"/>
  <c r="L148" i="3"/>
  <c r="N148" i="3"/>
  <c r="E148" i="3"/>
  <c r="M148" i="3"/>
  <c r="F148" i="3"/>
  <c r="H148" i="3"/>
  <c r="I148" i="3"/>
  <c r="AJ132" i="3"/>
  <c r="R132" i="3"/>
  <c r="Z132" i="3"/>
  <c r="AH132" i="3"/>
  <c r="S132" i="3"/>
  <c r="AA132" i="3"/>
  <c r="AI132" i="3"/>
  <c r="T132" i="3"/>
  <c r="AB132" i="3"/>
  <c r="V132" i="3"/>
  <c r="AD132" i="3"/>
  <c r="O132" i="3"/>
  <c r="AE132" i="3"/>
  <c r="P132" i="3"/>
  <c r="AF132" i="3"/>
  <c r="Q132" i="3"/>
  <c r="AG132" i="3"/>
  <c r="U132" i="3"/>
  <c r="Y132" i="3"/>
  <c r="W132" i="3"/>
  <c r="X132" i="3"/>
  <c r="AC132" i="3"/>
  <c r="J132" i="3"/>
  <c r="K132" i="3"/>
  <c r="D132" i="3"/>
  <c r="L132" i="3"/>
  <c r="N132" i="3"/>
  <c r="E132" i="3"/>
  <c r="M132" i="3"/>
  <c r="F132" i="3"/>
  <c r="I132" i="3"/>
  <c r="H132" i="3"/>
  <c r="AJ116" i="3"/>
  <c r="S116" i="3"/>
  <c r="AA116" i="3"/>
  <c r="AI116" i="3"/>
  <c r="T116" i="3"/>
  <c r="AB116" i="3"/>
  <c r="U116" i="3"/>
  <c r="AC116" i="3"/>
  <c r="V116" i="3"/>
  <c r="AD116" i="3"/>
  <c r="O116" i="3"/>
  <c r="AE116" i="3"/>
  <c r="P116" i="3"/>
  <c r="AF116" i="3"/>
  <c r="Q116" i="3"/>
  <c r="AG116" i="3"/>
  <c r="W116" i="3"/>
  <c r="X116" i="3"/>
  <c r="Y116" i="3"/>
  <c r="Z116" i="3"/>
  <c r="AH116" i="3"/>
  <c r="R116" i="3"/>
  <c r="J116" i="3"/>
  <c r="K116" i="3"/>
  <c r="D116" i="3"/>
  <c r="L116" i="3"/>
  <c r="N116" i="3"/>
  <c r="E116" i="3"/>
  <c r="M116" i="3"/>
  <c r="F116" i="3"/>
  <c r="I116" i="3"/>
  <c r="G116" i="3"/>
  <c r="H116" i="3"/>
  <c r="R92" i="3"/>
  <c r="Z92" i="3"/>
  <c r="AH92" i="3"/>
  <c r="S92" i="3"/>
  <c r="AA92" i="3"/>
  <c r="AI92" i="3"/>
  <c r="T92" i="3"/>
  <c r="AB92" i="3"/>
  <c r="U92" i="3"/>
  <c r="AC92" i="3"/>
  <c r="AJ92" i="3"/>
  <c r="V92" i="3"/>
  <c r="AD92" i="3"/>
  <c r="P92" i="3"/>
  <c r="Q92" i="3"/>
  <c r="W92" i="3"/>
  <c r="Y92" i="3"/>
  <c r="O92" i="3"/>
  <c r="X92" i="3"/>
  <c r="AF92" i="3"/>
  <c r="AG92" i="3"/>
  <c r="AE92" i="3"/>
  <c r="J92" i="3"/>
  <c r="K92" i="3"/>
  <c r="D92" i="3"/>
  <c r="L92" i="3"/>
  <c r="N92" i="3"/>
  <c r="E92" i="3"/>
  <c r="M92" i="3"/>
  <c r="F92" i="3"/>
  <c r="G92" i="3"/>
  <c r="H92" i="3"/>
  <c r="I92" i="3"/>
  <c r="AJ76" i="3"/>
  <c r="S76" i="3"/>
  <c r="AA76" i="3"/>
  <c r="AI76" i="3"/>
  <c r="W76" i="3"/>
  <c r="AF76" i="3"/>
  <c r="O76" i="3"/>
  <c r="X76" i="3"/>
  <c r="AG76" i="3"/>
  <c r="P76" i="3"/>
  <c r="Y76" i="3"/>
  <c r="AH76" i="3"/>
  <c r="Q76" i="3"/>
  <c r="Z76" i="3"/>
  <c r="R76" i="3"/>
  <c r="AB76" i="3"/>
  <c r="AE76" i="3"/>
  <c r="T76" i="3"/>
  <c r="U76" i="3"/>
  <c r="V76" i="3"/>
  <c r="AC76" i="3"/>
  <c r="AD76" i="3"/>
  <c r="J76" i="3"/>
  <c r="K76" i="3"/>
  <c r="D76" i="3"/>
  <c r="L76" i="3"/>
  <c r="N76" i="3"/>
  <c r="E76" i="3"/>
  <c r="M76" i="3"/>
  <c r="F76" i="3"/>
  <c r="G76" i="3"/>
  <c r="H76" i="3"/>
  <c r="I76" i="3"/>
  <c r="AJ60" i="3"/>
  <c r="O60" i="3"/>
  <c r="W60" i="3"/>
  <c r="AE60" i="3"/>
  <c r="P60" i="3"/>
  <c r="X60" i="3"/>
  <c r="AF60" i="3"/>
  <c r="S60" i="3"/>
  <c r="AA60" i="3"/>
  <c r="AI60" i="3"/>
  <c r="Z60" i="3"/>
  <c r="AB60" i="3"/>
  <c r="Q60" i="3"/>
  <c r="AC60" i="3"/>
  <c r="R60" i="3"/>
  <c r="AD60" i="3"/>
  <c r="AG60" i="3"/>
  <c r="AH60" i="3"/>
  <c r="T60" i="3"/>
  <c r="U60" i="3"/>
  <c r="V60" i="3"/>
  <c r="Y60" i="3"/>
  <c r="J60" i="3"/>
  <c r="K60" i="3"/>
  <c r="D60" i="3"/>
  <c r="L60" i="3"/>
  <c r="N60" i="3"/>
  <c r="E60" i="3"/>
  <c r="M60" i="3"/>
  <c r="F60" i="3"/>
  <c r="G60" i="3"/>
  <c r="H60" i="3"/>
  <c r="AJ44" i="3"/>
  <c r="O44" i="3"/>
  <c r="W44" i="3"/>
  <c r="AE44" i="3"/>
  <c r="P44" i="3"/>
  <c r="X44" i="3"/>
  <c r="AF44" i="3"/>
  <c r="S44" i="3"/>
  <c r="AA44" i="3"/>
  <c r="AI44" i="3"/>
  <c r="Q44" i="3"/>
  <c r="AC44" i="3"/>
  <c r="R44" i="3"/>
  <c r="AD44" i="3"/>
  <c r="T44" i="3"/>
  <c r="AG44" i="3"/>
  <c r="U44" i="3"/>
  <c r="AH44" i="3"/>
  <c r="V44" i="3"/>
  <c r="Y44" i="3"/>
  <c r="Z44" i="3"/>
  <c r="AB44" i="3"/>
  <c r="J44" i="3"/>
  <c r="K44" i="3"/>
  <c r="D44" i="3"/>
  <c r="L44" i="3"/>
  <c r="N44" i="3"/>
  <c r="E44" i="3"/>
  <c r="M44" i="3"/>
  <c r="F44" i="3"/>
  <c r="G44" i="3"/>
  <c r="H44" i="3"/>
  <c r="R28" i="3"/>
  <c r="Z28" i="3"/>
  <c r="AH28" i="3"/>
  <c r="T28" i="3"/>
  <c r="AB28" i="3"/>
  <c r="P28" i="3"/>
  <c r="AA28" i="3"/>
  <c r="Q28" i="3"/>
  <c r="AC28" i="3"/>
  <c r="S28" i="3"/>
  <c r="AD28" i="3"/>
  <c r="U28" i="3"/>
  <c r="AE28" i="3"/>
  <c r="W28" i="3"/>
  <c r="AG28" i="3"/>
  <c r="V28" i="3"/>
  <c r="X28" i="3"/>
  <c r="Y28" i="3"/>
  <c r="AF28" i="3"/>
  <c r="AI28" i="3"/>
  <c r="AJ28" i="3"/>
  <c r="O28" i="3"/>
  <c r="J28" i="3"/>
  <c r="K28" i="3"/>
  <c r="D28" i="3"/>
  <c r="L28" i="3"/>
  <c r="N28" i="3"/>
  <c r="E28" i="3"/>
  <c r="M28" i="3"/>
  <c r="F28" i="3"/>
  <c r="G28" i="3"/>
  <c r="H28" i="3"/>
  <c r="I28" i="3"/>
  <c r="O12" i="3"/>
  <c r="W12" i="3"/>
  <c r="AE12" i="3"/>
  <c r="P12" i="3"/>
  <c r="X12" i="3"/>
  <c r="AF12" i="3"/>
  <c r="Q12" i="3"/>
  <c r="Y12" i="3"/>
  <c r="AG12" i="3"/>
  <c r="R12" i="3"/>
  <c r="Z12" i="3"/>
  <c r="AH12" i="3"/>
  <c r="AJ12" i="3"/>
  <c r="T12" i="3"/>
  <c r="AB12" i="3"/>
  <c r="AC12" i="3"/>
  <c r="AD12" i="3"/>
  <c r="AI12" i="3"/>
  <c r="S12" i="3"/>
  <c r="U12" i="3"/>
  <c r="AA12" i="3"/>
  <c r="V12" i="3"/>
  <c r="J12" i="3"/>
  <c r="K12" i="3"/>
  <c r="D12" i="3"/>
  <c r="L12" i="3"/>
  <c r="N12" i="3"/>
  <c r="E12" i="3"/>
  <c r="M12" i="3"/>
  <c r="F12" i="3"/>
  <c r="G12" i="3"/>
  <c r="H12" i="3"/>
  <c r="I12" i="3"/>
  <c r="AJ499" i="3"/>
  <c r="S499" i="3"/>
  <c r="AA499" i="3"/>
  <c r="AI499" i="3"/>
  <c r="T499" i="3"/>
  <c r="AB499" i="3"/>
  <c r="U499" i="3"/>
  <c r="AC499" i="3"/>
  <c r="N499" i="3"/>
  <c r="V499" i="3"/>
  <c r="AD499" i="3"/>
  <c r="O499" i="3"/>
  <c r="W499" i="3"/>
  <c r="AE499" i="3"/>
  <c r="P499" i="3"/>
  <c r="X499" i="3"/>
  <c r="AF499" i="3"/>
  <c r="AG499" i="3"/>
  <c r="AH499" i="3"/>
  <c r="Q499" i="3"/>
  <c r="Z499" i="3"/>
  <c r="Y499" i="3"/>
  <c r="AJ483" i="3"/>
  <c r="S483" i="3"/>
  <c r="AA483" i="3"/>
  <c r="AI483" i="3"/>
  <c r="T483" i="3"/>
  <c r="AB483" i="3"/>
  <c r="U483" i="3"/>
  <c r="AC483" i="3"/>
  <c r="N483" i="3"/>
  <c r="V483" i="3"/>
  <c r="AD483" i="3"/>
  <c r="O483" i="3"/>
  <c r="W483" i="3"/>
  <c r="AE483" i="3"/>
  <c r="P483" i="3"/>
  <c r="X483" i="3"/>
  <c r="AF483" i="3"/>
  <c r="Q483" i="3"/>
  <c r="R483" i="3"/>
  <c r="Y483" i="3"/>
  <c r="Z483" i="3"/>
  <c r="AG483" i="3"/>
  <c r="AH483" i="3"/>
  <c r="AJ467" i="3"/>
  <c r="U467" i="3"/>
  <c r="AC467" i="3"/>
  <c r="V467" i="3"/>
  <c r="AD467" i="3"/>
  <c r="Q467" i="3"/>
  <c r="Y467" i="3"/>
  <c r="AG467" i="3"/>
  <c r="Z467" i="3"/>
  <c r="O467" i="3"/>
  <c r="AA467" i="3"/>
  <c r="P467" i="3"/>
  <c r="AB467" i="3"/>
  <c r="N467" i="3"/>
  <c r="R467" i="3"/>
  <c r="AE467" i="3"/>
  <c r="S467" i="3"/>
  <c r="AF467" i="3"/>
  <c r="T467" i="3"/>
  <c r="AH467" i="3"/>
  <c r="W467" i="3"/>
  <c r="X467" i="3"/>
  <c r="AI467" i="3"/>
  <c r="AJ451" i="3"/>
  <c r="U451" i="3"/>
  <c r="AC451" i="3"/>
  <c r="V451" i="3"/>
  <c r="AD451" i="3"/>
  <c r="O451" i="3"/>
  <c r="W451" i="3"/>
  <c r="AE451" i="3"/>
  <c r="P451" i="3"/>
  <c r="X451" i="3"/>
  <c r="AF451" i="3"/>
  <c r="Q451" i="3"/>
  <c r="Y451" i="3"/>
  <c r="AG451" i="3"/>
  <c r="R451" i="3"/>
  <c r="Z451" i="3"/>
  <c r="AH451" i="3"/>
  <c r="S451" i="3"/>
  <c r="T451" i="3"/>
  <c r="AA451" i="3"/>
  <c r="N451" i="3"/>
  <c r="AB451" i="3"/>
  <c r="AI451" i="3"/>
  <c r="AJ435" i="3"/>
  <c r="U435" i="3"/>
  <c r="AC435" i="3"/>
  <c r="V435" i="3"/>
  <c r="AD435" i="3"/>
  <c r="O435" i="3"/>
  <c r="W435" i="3"/>
  <c r="AE435" i="3"/>
  <c r="P435" i="3"/>
  <c r="X435" i="3"/>
  <c r="AF435" i="3"/>
  <c r="Q435" i="3"/>
  <c r="Y435" i="3"/>
  <c r="AG435" i="3"/>
  <c r="R435" i="3"/>
  <c r="Z435" i="3"/>
  <c r="AH435" i="3"/>
  <c r="AI435" i="3"/>
  <c r="N435" i="3"/>
  <c r="S435" i="3"/>
  <c r="T435" i="3"/>
  <c r="AB435" i="3"/>
  <c r="AA435" i="3"/>
  <c r="AJ419" i="3"/>
  <c r="U419" i="3"/>
  <c r="AC419" i="3"/>
  <c r="V419" i="3"/>
  <c r="AD419" i="3"/>
  <c r="O419" i="3"/>
  <c r="W419" i="3"/>
  <c r="AE419" i="3"/>
  <c r="P419" i="3"/>
  <c r="X419" i="3"/>
  <c r="AF419" i="3"/>
  <c r="Q419" i="3"/>
  <c r="Y419" i="3"/>
  <c r="AG419" i="3"/>
  <c r="R419" i="3"/>
  <c r="Z419" i="3"/>
  <c r="AH419" i="3"/>
  <c r="S419" i="3"/>
  <c r="T419" i="3"/>
  <c r="AA419" i="3"/>
  <c r="N419" i="3"/>
  <c r="AB419" i="3"/>
  <c r="AI419" i="3"/>
  <c r="AJ403" i="3"/>
  <c r="U403" i="3"/>
  <c r="AC403" i="3"/>
  <c r="V403" i="3"/>
  <c r="AD403" i="3"/>
  <c r="O403" i="3"/>
  <c r="W403" i="3"/>
  <c r="AE403" i="3"/>
  <c r="P403" i="3"/>
  <c r="X403" i="3"/>
  <c r="AF403" i="3"/>
  <c r="Q403" i="3"/>
  <c r="Y403" i="3"/>
  <c r="AG403" i="3"/>
  <c r="R403" i="3"/>
  <c r="Z403" i="3"/>
  <c r="AH403" i="3"/>
  <c r="AI403" i="3"/>
  <c r="N403" i="3"/>
  <c r="S403" i="3"/>
  <c r="T403" i="3"/>
  <c r="AA403" i="3"/>
  <c r="AJ379" i="3"/>
  <c r="U379" i="3"/>
  <c r="AC379" i="3"/>
  <c r="V379" i="3"/>
  <c r="AD379" i="3"/>
  <c r="O379" i="3"/>
  <c r="W379" i="3"/>
  <c r="AE379" i="3"/>
  <c r="P379" i="3"/>
  <c r="X379" i="3"/>
  <c r="AF379" i="3"/>
  <c r="Q379" i="3"/>
  <c r="Y379" i="3"/>
  <c r="AG379" i="3"/>
  <c r="R379" i="3"/>
  <c r="Z379" i="3"/>
  <c r="AH379" i="3"/>
  <c r="AA379" i="3"/>
  <c r="AB379" i="3"/>
  <c r="AI379" i="3"/>
  <c r="N379" i="3"/>
  <c r="S379" i="3"/>
  <c r="AJ363" i="3"/>
  <c r="Q363" i="3"/>
  <c r="Y363" i="3"/>
  <c r="AG363" i="3"/>
  <c r="R363" i="3"/>
  <c r="Z363" i="3"/>
  <c r="AH363" i="3"/>
  <c r="S363" i="3"/>
  <c r="AA363" i="3"/>
  <c r="AI363" i="3"/>
  <c r="T363" i="3"/>
  <c r="AB363" i="3"/>
  <c r="U363" i="3"/>
  <c r="AC363" i="3"/>
  <c r="V363" i="3"/>
  <c r="AD363" i="3"/>
  <c r="O363" i="3"/>
  <c r="P363" i="3"/>
  <c r="W363" i="3"/>
  <c r="X363" i="3"/>
  <c r="AE363" i="3"/>
  <c r="AF363" i="3"/>
  <c r="N363" i="3"/>
  <c r="G363" i="3"/>
  <c r="J363" i="3"/>
  <c r="AJ347" i="3"/>
  <c r="Q347" i="3"/>
  <c r="Y347" i="3"/>
  <c r="AG347" i="3"/>
  <c r="R347" i="3"/>
  <c r="Z347" i="3"/>
  <c r="AH347" i="3"/>
  <c r="S347" i="3"/>
  <c r="AA347" i="3"/>
  <c r="AI347" i="3"/>
  <c r="T347" i="3"/>
  <c r="AB347" i="3"/>
  <c r="U347" i="3"/>
  <c r="AC347" i="3"/>
  <c r="V347" i="3"/>
  <c r="AD347" i="3"/>
  <c r="AE347" i="3"/>
  <c r="AF347" i="3"/>
  <c r="O347" i="3"/>
  <c r="P347" i="3"/>
  <c r="E347" i="3"/>
  <c r="M347" i="3"/>
  <c r="W347" i="3"/>
  <c r="N347" i="3"/>
  <c r="F347" i="3"/>
  <c r="X347" i="3"/>
  <c r="G347" i="3"/>
  <c r="H347" i="3"/>
  <c r="L347" i="3"/>
  <c r="AJ331" i="3"/>
  <c r="Q331" i="3"/>
  <c r="Y331" i="3"/>
  <c r="AG331" i="3"/>
  <c r="R331" i="3"/>
  <c r="Z331" i="3"/>
  <c r="AH331" i="3"/>
  <c r="S331" i="3"/>
  <c r="AA331" i="3"/>
  <c r="AI331" i="3"/>
  <c r="T331" i="3"/>
  <c r="AB331" i="3"/>
  <c r="U331" i="3"/>
  <c r="AC331" i="3"/>
  <c r="V331" i="3"/>
  <c r="AD331" i="3"/>
  <c r="O331" i="3"/>
  <c r="P331" i="3"/>
  <c r="W331" i="3"/>
  <c r="X331" i="3"/>
  <c r="AE331" i="3"/>
  <c r="AF331" i="3"/>
  <c r="E331" i="3"/>
  <c r="M331" i="3"/>
  <c r="N331" i="3"/>
  <c r="F331" i="3"/>
  <c r="G331" i="3"/>
  <c r="H331" i="3"/>
  <c r="J331" i="3"/>
  <c r="L331" i="3"/>
  <c r="AJ315" i="3"/>
  <c r="Q315" i="3"/>
  <c r="Y315" i="3"/>
  <c r="AG315" i="3"/>
  <c r="R315" i="3"/>
  <c r="Z315" i="3"/>
  <c r="AH315" i="3"/>
  <c r="S315" i="3"/>
  <c r="AA315" i="3"/>
  <c r="AI315" i="3"/>
  <c r="T315" i="3"/>
  <c r="AB315" i="3"/>
  <c r="U315" i="3"/>
  <c r="AC315" i="3"/>
  <c r="V315" i="3"/>
  <c r="AD315" i="3"/>
  <c r="AE315" i="3"/>
  <c r="AF315" i="3"/>
  <c r="O315" i="3"/>
  <c r="P315" i="3"/>
  <c r="W315" i="3"/>
  <c r="X315" i="3"/>
  <c r="E315" i="3"/>
  <c r="M315" i="3"/>
  <c r="N315" i="3"/>
  <c r="F315" i="3"/>
  <c r="G315" i="3"/>
  <c r="H315" i="3"/>
  <c r="J315" i="3"/>
  <c r="K315" i="3"/>
  <c r="L315" i="3"/>
  <c r="AJ299" i="3"/>
  <c r="Q299" i="3"/>
  <c r="Y299" i="3"/>
  <c r="AG299" i="3"/>
  <c r="R299" i="3"/>
  <c r="Z299" i="3"/>
  <c r="AH299" i="3"/>
  <c r="S299" i="3"/>
  <c r="AA299" i="3"/>
  <c r="AI299" i="3"/>
  <c r="T299" i="3"/>
  <c r="AB299" i="3"/>
  <c r="U299" i="3"/>
  <c r="AC299" i="3"/>
  <c r="V299" i="3"/>
  <c r="AD299" i="3"/>
  <c r="O299" i="3"/>
  <c r="P299" i="3"/>
  <c r="W299" i="3"/>
  <c r="X299" i="3"/>
  <c r="AE299" i="3"/>
  <c r="AF299" i="3"/>
  <c r="E299" i="3"/>
  <c r="M299" i="3"/>
  <c r="N299" i="3"/>
  <c r="F299" i="3"/>
  <c r="G299" i="3"/>
  <c r="H299" i="3"/>
  <c r="J299" i="3"/>
  <c r="K299" i="3"/>
  <c r="L299" i="3"/>
  <c r="AJ283" i="3"/>
  <c r="Q283" i="3"/>
  <c r="Y283" i="3"/>
  <c r="AG283" i="3"/>
  <c r="R283" i="3"/>
  <c r="Z283" i="3"/>
  <c r="AH283" i="3"/>
  <c r="S283" i="3"/>
  <c r="AA283" i="3"/>
  <c r="AI283" i="3"/>
  <c r="T283" i="3"/>
  <c r="AB283" i="3"/>
  <c r="U283" i="3"/>
  <c r="AC283" i="3"/>
  <c r="V283" i="3"/>
  <c r="AD283" i="3"/>
  <c r="AE283" i="3"/>
  <c r="AF283" i="3"/>
  <c r="O283" i="3"/>
  <c r="P283" i="3"/>
  <c r="D283" i="3"/>
  <c r="L283" i="3"/>
  <c r="E283" i="3"/>
  <c r="M283" i="3"/>
  <c r="N283" i="3"/>
  <c r="F283" i="3"/>
  <c r="G283" i="3"/>
  <c r="H283" i="3"/>
  <c r="W283" i="3"/>
  <c r="X283" i="3"/>
  <c r="I283" i="3"/>
  <c r="J283" i="3"/>
  <c r="AJ259" i="3"/>
  <c r="V259" i="3"/>
  <c r="AD259" i="3"/>
  <c r="O259" i="3"/>
  <c r="W259" i="3"/>
  <c r="AE259" i="3"/>
  <c r="P259" i="3"/>
  <c r="X259" i="3"/>
  <c r="AF259" i="3"/>
  <c r="Q259" i="3"/>
  <c r="Y259" i="3"/>
  <c r="AG259" i="3"/>
  <c r="S259" i="3"/>
  <c r="AA259" i="3"/>
  <c r="AI259" i="3"/>
  <c r="AB259" i="3"/>
  <c r="AC259" i="3"/>
  <c r="AH259" i="3"/>
  <c r="R259" i="3"/>
  <c r="T259" i="3"/>
  <c r="U259" i="3"/>
  <c r="Z259" i="3"/>
  <c r="D259" i="3"/>
  <c r="L259" i="3"/>
  <c r="E259" i="3"/>
  <c r="M259" i="3"/>
  <c r="N259" i="3"/>
  <c r="F259" i="3"/>
  <c r="G259" i="3"/>
  <c r="H259" i="3"/>
  <c r="I259" i="3"/>
  <c r="J259" i="3"/>
  <c r="K259" i="3"/>
  <c r="AJ243" i="3"/>
  <c r="V243" i="3"/>
  <c r="AD243" i="3"/>
  <c r="O243" i="3"/>
  <c r="W243" i="3"/>
  <c r="AE243" i="3"/>
  <c r="P243" i="3"/>
  <c r="X243" i="3"/>
  <c r="AF243" i="3"/>
  <c r="Q243" i="3"/>
  <c r="Y243" i="3"/>
  <c r="AG243" i="3"/>
  <c r="S243" i="3"/>
  <c r="AA243" i="3"/>
  <c r="AI243" i="3"/>
  <c r="U243" i="3"/>
  <c r="Z243" i="3"/>
  <c r="AB243" i="3"/>
  <c r="AC243" i="3"/>
  <c r="AH243" i="3"/>
  <c r="R243" i="3"/>
  <c r="T243" i="3"/>
  <c r="D243" i="3"/>
  <c r="L243" i="3"/>
  <c r="E243" i="3"/>
  <c r="M243" i="3"/>
  <c r="N243" i="3"/>
  <c r="F243" i="3"/>
  <c r="G243" i="3"/>
  <c r="H243" i="3"/>
  <c r="K243" i="3"/>
  <c r="AJ227" i="3"/>
  <c r="V227" i="3"/>
  <c r="AD227" i="3"/>
  <c r="O227" i="3"/>
  <c r="W227" i="3"/>
  <c r="AE227" i="3"/>
  <c r="P227" i="3"/>
  <c r="X227" i="3"/>
  <c r="AF227" i="3"/>
  <c r="Q227" i="3"/>
  <c r="Y227" i="3"/>
  <c r="AG227" i="3"/>
  <c r="S227" i="3"/>
  <c r="AA227" i="3"/>
  <c r="AI227" i="3"/>
  <c r="R227" i="3"/>
  <c r="T227" i="3"/>
  <c r="U227" i="3"/>
  <c r="Z227" i="3"/>
  <c r="AB227" i="3"/>
  <c r="AC227" i="3"/>
  <c r="AH227" i="3"/>
  <c r="D227" i="3"/>
  <c r="L227" i="3"/>
  <c r="E227" i="3"/>
  <c r="M227" i="3"/>
  <c r="N227" i="3"/>
  <c r="F227" i="3"/>
  <c r="G227" i="3"/>
  <c r="H227" i="3"/>
  <c r="I227" i="3"/>
  <c r="J227" i="3"/>
  <c r="K227" i="3"/>
  <c r="AJ203" i="3"/>
  <c r="O203" i="3"/>
  <c r="W203" i="3"/>
  <c r="AE203" i="3"/>
  <c r="P203" i="3"/>
  <c r="X203" i="3"/>
  <c r="AF203" i="3"/>
  <c r="Q203" i="3"/>
  <c r="Y203" i="3"/>
  <c r="AG203" i="3"/>
  <c r="R203" i="3"/>
  <c r="Z203" i="3"/>
  <c r="AH203" i="3"/>
  <c r="T203" i="3"/>
  <c r="AB203" i="3"/>
  <c r="U203" i="3"/>
  <c r="AC203" i="3"/>
  <c r="AA203" i="3"/>
  <c r="AD203" i="3"/>
  <c r="AI203" i="3"/>
  <c r="V203" i="3"/>
  <c r="S203" i="3"/>
  <c r="D203" i="3"/>
  <c r="L203" i="3"/>
  <c r="E203" i="3"/>
  <c r="M203" i="3"/>
  <c r="N203" i="3"/>
  <c r="F203" i="3"/>
  <c r="G203" i="3"/>
  <c r="H203" i="3"/>
  <c r="K203" i="3"/>
  <c r="I203" i="3"/>
  <c r="AJ187" i="3"/>
  <c r="O187" i="3"/>
  <c r="W187" i="3"/>
  <c r="AE187" i="3"/>
  <c r="P187" i="3"/>
  <c r="X187" i="3"/>
  <c r="AF187" i="3"/>
  <c r="Q187" i="3"/>
  <c r="Y187" i="3"/>
  <c r="AG187" i="3"/>
  <c r="R187" i="3"/>
  <c r="Z187" i="3"/>
  <c r="AH187" i="3"/>
  <c r="T187" i="3"/>
  <c r="AB187" i="3"/>
  <c r="U187" i="3"/>
  <c r="AC187" i="3"/>
  <c r="S187" i="3"/>
  <c r="V187" i="3"/>
  <c r="AD187" i="3"/>
  <c r="AA187" i="3"/>
  <c r="AI187" i="3"/>
  <c r="D187" i="3"/>
  <c r="L187" i="3"/>
  <c r="E187" i="3"/>
  <c r="M187" i="3"/>
  <c r="N187" i="3"/>
  <c r="F187" i="3"/>
  <c r="G187" i="3"/>
  <c r="H187" i="3"/>
  <c r="I187" i="3"/>
  <c r="J187" i="3"/>
  <c r="AJ497" i="3"/>
  <c r="U497" i="3"/>
  <c r="AC497" i="3"/>
  <c r="N497" i="3"/>
  <c r="V497" i="3"/>
  <c r="AD497" i="3"/>
  <c r="O497" i="3"/>
  <c r="W497" i="3"/>
  <c r="AE497" i="3"/>
  <c r="P497" i="3"/>
  <c r="X497" i="3"/>
  <c r="AF497" i="3"/>
  <c r="Q497" i="3"/>
  <c r="Y497" i="3"/>
  <c r="AG497" i="3"/>
  <c r="R497" i="3"/>
  <c r="Z497" i="3"/>
  <c r="AH497" i="3"/>
  <c r="S497" i="3"/>
  <c r="T497" i="3"/>
  <c r="AA497" i="3"/>
  <c r="AB497" i="3"/>
  <c r="AJ454" i="3"/>
  <c r="V454" i="3"/>
  <c r="AD454" i="3"/>
  <c r="O454" i="3"/>
  <c r="W454" i="3"/>
  <c r="AE454" i="3"/>
  <c r="P454" i="3"/>
  <c r="X454" i="3"/>
  <c r="AF454" i="3"/>
  <c r="Q454" i="3"/>
  <c r="Y454" i="3"/>
  <c r="AG454" i="3"/>
  <c r="R454" i="3"/>
  <c r="Z454" i="3"/>
  <c r="AH454" i="3"/>
  <c r="S454" i="3"/>
  <c r="AA454" i="3"/>
  <c r="AI454" i="3"/>
  <c r="T454" i="3"/>
  <c r="U454" i="3"/>
  <c r="AB454" i="3"/>
  <c r="AC454" i="3"/>
  <c r="N454" i="3"/>
  <c r="AJ401" i="3"/>
  <c r="O401" i="3"/>
  <c r="W401" i="3"/>
  <c r="AE401" i="3"/>
  <c r="P401" i="3"/>
  <c r="X401" i="3"/>
  <c r="AF401" i="3"/>
  <c r="Q401" i="3"/>
  <c r="Y401" i="3"/>
  <c r="AG401" i="3"/>
  <c r="R401" i="3"/>
  <c r="Z401" i="3"/>
  <c r="AH401" i="3"/>
  <c r="S401" i="3"/>
  <c r="AA401" i="3"/>
  <c r="AI401" i="3"/>
  <c r="T401" i="3"/>
  <c r="AB401" i="3"/>
  <c r="N401" i="3"/>
  <c r="U401" i="3"/>
  <c r="V401" i="3"/>
  <c r="AC401" i="3"/>
  <c r="AD401" i="3"/>
  <c r="AJ353" i="3"/>
  <c r="S353" i="3"/>
  <c r="AA353" i="3"/>
  <c r="AI353" i="3"/>
  <c r="T353" i="3"/>
  <c r="AB353" i="3"/>
  <c r="U353" i="3"/>
  <c r="AC353" i="3"/>
  <c r="V353" i="3"/>
  <c r="AD353" i="3"/>
  <c r="O353" i="3"/>
  <c r="W353" i="3"/>
  <c r="AE353" i="3"/>
  <c r="P353" i="3"/>
  <c r="X353" i="3"/>
  <c r="AF353" i="3"/>
  <c r="AG353" i="3"/>
  <c r="AH353" i="3"/>
  <c r="Q353" i="3"/>
  <c r="R353" i="3"/>
  <c r="N353" i="3"/>
  <c r="Y353" i="3"/>
  <c r="Z353" i="3"/>
  <c r="K353" i="3"/>
  <c r="F353" i="3"/>
  <c r="AJ304" i="3"/>
  <c r="P304" i="3"/>
  <c r="X304" i="3"/>
  <c r="AF304" i="3"/>
  <c r="Q304" i="3"/>
  <c r="Y304" i="3"/>
  <c r="AG304" i="3"/>
  <c r="R304" i="3"/>
  <c r="Z304" i="3"/>
  <c r="AH304" i="3"/>
  <c r="S304" i="3"/>
  <c r="AA304" i="3"/>
  <c r="AI304" i="3"/>
  <c r="T304" i="3"/>
  <c r="AB304" i="3"/>
  <c r="U304" i="3"/>
  <c r="AC304" i="3"/>
  <c r="O304" i="3"/>
  <c r="V304" i="3"/>
  <c r="W304" i="3"/>
  <c r="K304" i="3"/>
  <c r="AD304" i="3"/>
  <c r="D304" i="3"/>
  <c r="L304" i="3"/>
  <c r="AE304" i="3"/>
  <c r="E304" i="3"/>
  <c r="M304" i="3"/>
  <c r="F304" i="3"/>
  <c r="N304" i="3"/>
  <c r="H304" i="3"/>
  <c r="I304" i="3"/>
  <c r="J304" i="3"/>
  <c r="AJ257" i="3"/>
  <c r="P257" i="3"/>
  <c r="X257" i="3"/>
  <c r="AF257" i="3"/>
  <c r="Q257" i="3"/>
  <c r="Y257" i="3"/>
  <c r="AG257" i="3"/>
  <c r="R257" i="3"/>
  <c r="Z257" i="3"/>
  <c r="AH257" i="3"/>
  <c r="S257" i="3"/>
  <c r="AA257" i="3"/>
  <c r="AI257" i="3"/>
  <c r="U257" i="3"/>
  <c r="AC257" i="3"/>
  <c r="AB257" i="3"/>
  <c r="AD257" i="3"/>
  <c r="AE257" i="3"/>
  <c r="O257" i="3"/>
  <c r="T257" i="3"/>
  <c r="V257" i="3"/>
  <c r="W257" i="3"/>
  <c r="N257" i="3"/>
  <c r="H257" i="3"/>
  <c r="I257" i="3"/>
  <c r="J257" i="3"/>
  <c r="K257" i="3"/>
  <c r="D257" i="3"/>
  <c r="L257" i="3"/>
  <c r="F257" i="3"/>
  <c r="G257" i="3"/>
  <c r="M257" i="3"/>
  <c r="AJ184" i="3"/>
  <c r="V184" i="3"/>
  <c r="AD184" i="3"/>
  <c r="O184" i="3"/>
  <c r="W184" i="3"/>
  <c r="AE184" i="3"/>
  <c r="P184" i="3"/>
  <c r="X184" i="3"/>
  <c r="AF184" i="3"/>
  <c r="Q184" i="3"/>
  <c r="Y184" i="3"/>
  <c r="AG184" i="3"/>
  <c r="S184" i="3"/>
  <c r="AA184" i="3"/>
  <c r="AI184" i="3"/>
  <c r="T184" i="3"/>
  <c r="AB184" i="3"/>
  <c r="R184" i="3"/>
  <c r="U184" i="3"/>
  <c r="AC184" i="3"/>
  <c r="Z184" i="3"/>
  <c r="AH184" i="3"/>
  <c r="J184" i="3"/>
  <c r="K184" i="3"/>
  <c r="D184" i="3"/>
  <c r="L184" i="3"/>
  <c r="E184" i="3"/>
  <c r="M184" i="3"/>
  <c r="F184" i="3"/>
  <c r="N184" i="3"/>
  <c r="I184" i="3"/>
  <c r="G184" i="3"/>
  <c r="AJ86" i="3"/>
  <c r="P86" i="3"/>
  <c r="X86" i="3"/>
  <c r="AF86" i="3"/>
  <c r="Q86" i="3"/>
  <c r="Y86" i="3"/>
  <c r="AG86" i="3"/>
  <c r="R86" i="3"/>
  <c r="Z86" i="3"/>
  <c r="AH86" i="3"/>
  <c r="S86" i="3"/>
  <c r="AA86" i="3"/>
  <c r="AI86" i="3"/>
  <c r="T86" i="3"/>
  <c r="AB86" i="3"/>
  <c r="O86" i="3"/>
  <c r="U86" i="3"/>
  <c r="V86" i="3"/>
  <c r="W86" i="3"/>
  <c r="AC86" i="3"/>
  <c r="AD86" i="3"/>
  <c r="AE86" i="3"/>
  <c r="F86" i="3"/>
  <c r="G86" i="3"/>
  <c r="H86" i="3"/>
  <c r="I86" i="3"/>
  <c r="J86" i="3"/>
  <c r="N86" i="3"/>
  <c r="K86" i="3"/>
  <c r="D86" i="3"/>
  <c r="E86" i="3"/>
  <c r="L86" i="3"/>
  <c r="U14" i="3"/>
  <c r="AC14" i="3"/>
  <c r="V14" i="3"/>
  <c r="AD14" i="3"/>
  <c r="O14" i="3"/>
  <c r="W14" i="3"/>
  <c r="AE14" i="3"/>
  <c r="P14" i="3"/>
  <c r="X14" i="3"/>
  <c r="AF14" i="3"/>
  <c r="R14" i="3"/>
  <c r="Z14" i="3"/>
  <c r="AH14" i="3"/>
  <c r="AB14" i="3"/>
  <c r="AG14" i="3"/>
  <c r="AI14" i="3"/>
  <c r="Q14" i="3"/>
  <c r="AJ14" i="3"/>
  <c r="S14" i="3"/>
  <c r="T14" i="3"/>
  <c r="Y14" i="3"/>
  <c r="AA14" i="3"/>
  <c r="F14" i="3"/>
  <c r="G14" i="3"/>
  <c r="H14" i="3"/>
  <c r="I14" i="3"/>
  <c r="J14" i="3"/>
  <c r="N14" i="3"/>
  <c r="K14" i="3"/>
  <c r="D14" i="3"/>
  <c r="M14" i="3"/>
  <c r="L14" i="3"/>
  <c r="C503" i="3"/>
  <c r="C495" i="3"/>
  <c r="C487" i="3"/>
  <c r="C479" i="3"/>
  <c r="C471" i="3"/>
  <c r="C463" i="3"/>
  <c r="C455" i="3"/>
  <c r="C447" i="3"/>
  <c r="C431" i="3"/>
  <c r="C407" i="3"/>
  <c r="C391" i="3"/>
  <c r="C375" i="3"/>
  <c r="C351" i="3"/>
  <c r="C335" i="3"/>
  <c r="C295" i="3"/>
  <c r="C215" i="3"/>
  <c r="C199" i="3"/>
  <c r="C183" i="3"/>
  <c r="H502" i="3"/>
  <c r="L500" i="3"/>
  <c r="F499" i="3"/>
  <c r="J497" i="3"/>
  <c r="L492" i="3"/>
  <c r="L488" i="3"/>
  <c r="F487" i="3"/>
  <c r="L484" i="3"/>
  <c r="F483" i="3"/>
  <c r="D480" i="3"/>
  <c r="H478" i="3"/>
  <c r="L476" i="3"/>
  <c r="F475" i="3"/>
  <c r="L468" i="3"/>
  <c r="D464" i="3"/>
  <c r="L460" i="3"/>
  <c r="F459" i="3"/>
  <c r="D456" i="3"/>
  <c r="H454" i="3"/>
  <c r="L452" i="3"/>
  <c r="F451" i="3"/>
  <c r="L444" i="3"/>
  <c r="F443" i="3"/>
  <c r="D440" i="3"/>
  <c r="D436" i="3"/>
  <c r="F431" i="3"/>
  <c r="H430" i="3"/>
  <c r="L428" i="3"/>
  <c r="F427" i="3"/>
  <c r="J425" i="3"/>
  <c r="L420" i="3"/>
  <c r="F419" i="3"/>
  <c r="D416" i="3"/>
  <c r="F411" i="3"/>
  <c r="H406" i="3"/>
  <c r="L404" i="3"/>
  <c r="F399" i="3"/>
  <c r="D396" i="3"/>
  <c r="L392" i="3"/>
  <c r="D392" i="3"/>
  <c r="L388" i="3"/>
  <c r="F387" i="3"/>
  <c r="D384" i="3"/>
  <c r="D380" i="3"/>
  <c r="D372" i="3"/>
  <c r="E358" i="3"/>
  <c r="J347" i="3"/>
  <c r="G340" i="3"/>
  <c r="H332" i="3"/>
  <c r="J324" i="3"/>
  <c r="D291" i="3"/>
  <c r="G276" i="3"/>
  <c r="L262" i="3"/>
  <c r="K251" i="3"/>
  <c r="J211" i="3"/>
  <c r="AB295" i="3"/>
  <c r="AJ155" i="3"/>
  <c r="O155" i="3"/>
  <c r="W155" i="3"/>
  <c r="AE155" i="3"/>
  <c r="P155" i="3"/>
  <c r="X155" i="3"/>
  <c r="AF155" i="3"/>
  <c r="Q155" i="3"/>
  <c r="Y155" i="3"/>
  <c r="AG155" i="3"/>
  <c r="S155" i="3"/>
  <c r="AA155" i="3"/>
  <c r="AI155" i="3"/>
  <c r="AB155" i="3"/>
  <c r="AC155" i="3"/>
  <c r="AD155" i="3"/>
  <c r="R155" i="3"/>
  <c r="AH155" i="3"/>
  <c r="V155" i="3"/>
  <c r="U155" i="3"/>
  <c r="Z155" i="3"/>
  <c r="T155" i="3"/>
  <c r="D155" i="3"/>
  <c r="L155" i="3"/>
  <c r="E155" i="3"/>
  <c r="M155" i="3"/>
  <c r="N155" i="3"/>
  <c r="F155" i="3"/>
  <c r="G155" i="3"/>
  <c r="H155" i="3"/>
  <c r="I155" i="3"/>
  <c r="J155" i="3"/>
  <c r="AJ139" i="3"/>
  <c r="O139" i="3"/>
  <c r="W139" i="3"/>
  <c r="AE139" i="3"/>
  <c r="P139" i="3"/>
  <c r="X139" i="3"/>
  <c r="AF139" i="3"/>
  <c r="Q139" i="3"/>
  <c r="Y139" i="3"/>
  <c r="AG139" i="3"/>
  <c r="S139" i="3"/>
  <c r="AA139" i="3"/>
  <c r="AI139" i="3"/>
  <c r="AB139" i="3"/>
  <c r="AC139" i="3"/>
  <c r="AD139" i="3"/>
  <c r="R139" i="3"/>
  <c r="AH139" i="3"/>
  <c r="V139" i="3"/>
  <c r="T139" i="3"/>
  <c r="U139" i="3"/>
  <c r="D139" i="3"/>
  <c r="L139" i="3"/>
  <c r="E139" i="3"/>
  <c r="M139" i="3"/>
  <c r="N139" i="3"/>
  <c r="F139" i="3"/>
  <c r="G139" i="3"/>
  <c r="H139" i="3"/>
  <c r="Z139" i="3"/>
  <c r="K139" i="3"/>
  <c r="I139" i="3"/>
  <c r="AJ107" i="3"/>
  <c r="P107" i="3"/>
  <c r="X107" i="3"/>
  <c r="AF107" i="3"/>
  <c r="Q107" i="3"/>
  <c r="Y107" i="3"/>
  <c r="AG107" i="3"/>
  <c r="R107" i="3"/>
  <c r="Z107" i="3"/>
  <c r="AH107" i="3"/>
  <c r="S107" i="3"/>
  <c r="AA107" i="3"/>
  <c r="AI107" i="3"/>
  <c r="AB107" i="3"/>
  <c r="AC107" i="3"/>
  <c r="AD107" i="3"/>
  <c r="T107" i="3"/>
  <c r="U107" i="3"/>
  <c r="V107" i="3"/>
  <c r="W107" i="3"/>
  <c r="AE107" i="3"/>
  <c r="O107" i="3"/>
  <c r="D107" i="3"/>
  <c r="L107" i="3"/>
  <c r="E107" i="3"/>
  <c r="M107" i="3"/>
  <c r="N107" i="3"/>
  <c r="F107" i="3"/>
  <c r="G107" i="3"/>
  <c r="H107" i="3"/>
  <c r="I107" i="3"/>
  <c r="J107" i="3"/>
  <c r="K107" i="3"/>
  <c r="AJ91" i="3"/>
  <c r="O91" i="3"/>
  <c r="W91" i="3"/>
  <c r="AE91" i="3"/>
  <c r="P91" i="3"/>
  <c r="X91" i="3"/>
  <c r="AF91" i="3"/>
  <c r="Q91" i="3"/>
  <c r="Y91" i="3"/>
  <c r="AG91" i="3"/>
  <c r="R91" i="3"/>
  <c r="Z91" i="3"/>
  <c r="AH91" i="3"/>
  <c r="S91" i="3"/>
  <c r="AA91" i="3"/>
  <c r="AI91" i="3"/>
  <c r="T91" i="3"/>
  <c r="U91" i="3"/>
  <c r="AB91" i="3"/>
  <c r="AC91" i="3"/>
  <c r="AD91" i="3"/>
  <c r="V91" i="3"/>
  <c r="D91" i="3"/>
  <c r="L91" i="3"/>
  <c r="E91" i="3"/>
  <c r="M91" i="3"/>
  <c r="N91" i="3"/>
  <c r="F91" i="3"/>
  <c r="G91" i="3"/>
  <c r="H91" i="3"/>
  <c r="I91" i="3"/>
  <c r="AJ75" i="3"/>
  <c r="P75" i="3"/>
  <c r="X75" i="3"/>
  <c r="AF75" i="3"/>
  <c r="Q75" i="3"/>
  <c r="Z75" i="3"/>
  <c r="AI75" i="3"/>
  <c r="R75" i="3"/>
  <c r="AA75" i="3"/>
  <c r="S75" i="3"/>
  <c r="AB75" i="3"/>
  <c r="T75" i="3"/>
  <c r="AC75" i="3"/>
  <c r="U75" i="3"/>
  <c r="AD75" i="3"/>
  <c r="AE75" i="3"/>
  <c r="AG75" i="3"/>
  <c r="AH75" i="3"/>
  <c r="O75" i="3"/>
  <c r="V75" i="3"/>
  <c r="Y75" i="3"/>
  <c r="W75" i="3"/>
  <c r="D75" i="3"/>
  <c r="L75" i="3"/>
  <c r="E75" i="3"/>
  <c r="M75" i="3"/>
  <c r="N75" i="3"/>
  <c r="F75" i="3"/>
  <c r="G75" i="3"/>
  <c r="H75" i="3"/>
  <c r="I75" i="3"/>
  <c r="K75" i="3"/>
  <c r="J75" i="3"/>
  <c r="AJ59" i="3"/>
  <c r="T59" i="3"/>
  <c r="AB59" i="3"/>
  <c r="U59" i="3"/>
  <c r="AC59" i="3"/>
  <c r="P59" i="3"/>
  <c r="X59" i="3"/>
  <c r="AF59" i="3"/>
  <c r="V59" i="3"/>
  <c r="AH59" i="3"/>
  <c r="W59" i="3"/>
  <c r="AI59" i="3"/>
  <c r="Y59" i="3"/>
  <c r="Z59" i="3"/>
  <c r="AA59" i="3"/>
  <c r="AD59" i="3"/>
  <c r="AE59" i="3"/>
  <c r="AG59" i="3"/>
  <c r="O59" i="3"/>
  <c r="Q59" i="3"/>
  <c r="R59" i="3"/>
  <c r="S59" i="3"/>
  <c r="D59" i="3"/>
  <c r="L59" i="3"/>
  <c r="E59" i="3"/>
  <c r="M59" i="3"/>
  <c r="N59" i="3"/>
  <c r="F59" i="3"/>
  <c r="G59" i="3"/>
  <c r="H59" i="3"/>
  <c r="I59" i="3"/>
  <c r="K59" i="3"/>
  <c r="J59" i="3"/>
  <c r="AJ43" i="3"/>
  <c r="T43" i="3"/>
  <c r="AB43" i="3"/>
  <c r="U43" i="3"/>
  <c r="AC43" i="3"/>
  <c r="P43" i="3"/>
  <c r="X43" i="3"/>
  <c r="AF43" i="3"/>
  <c r="Y43" i="3"/>
  <c r="Z43" i="3"/>
  <c r="O43" i="3"/>
  <c r="AA43" i="3"/>
  <c r="Q43" i="3"/>
  <c r="AD43" i="3"/>
  <c r="R43" i="3"/>
  <c r="AE43" i="3"/>
  <c r="AG43" i="3"/>
  <c r="AH43" i="3"/>
  <c r="AI43" i="3"/>
  <c r="S43" i="3"/>
  <c r="W43" i="3"/>
  <c r="V43" i="3"/>
  <c r="D43" i="3"/>
  <c r="L43" i="3"/>
  <c r="E43" i="3"/>
  <c r="M43" i="3"/>
  <c r="N43" i="3"/>
  <c r="F43" i="3"/>
  <c r="G43" i="3"/>
  <c r="H43" i="3"/>
  <c r="I43" i="3"/>
  <c r="K43" i="3"/>
  <c r="AJ19" i="3"/>
  <c r="U19" i="3"/>
  <c r="AC19" i="3"/>
  <c r="V19" i="3"/>
  <c r="AD19" i="3"/>
  <c r="O19" i="3"/>
  <c r="W19" i="3"/>
  <c r="AE19" i="3"/>
  <c r="Q19" i="3"/>
  <c r="Y19" i="3"/>
  <c r="AG19" i="3"/>
  <c r="S19" i="3"/>
  <c r="AI19" i="3"/>
  <c r="T19" i="3"/>
  <c r="X19" i="3"/>
  <c r="Z19" i="3"/>
  <c r="AB19" i="3"/>
  <c r="P19" i="3"/>
  <c r="R19" i="3"/>
  <c r="AA19" i="3"/>
  <c r="AF19" i="3"/>
  <c r="AH19" i="3"/>
  <c r="D19" i="3"/>
  <c r="L19" i="3"/>
  <c r="E19" i="3"/>
  <c r="M19" i="3"/>
  <c r="N19" i="3"/>
  <c r="F19" i="3"/>
  <c r="G19" i="3"/>
  <c r="H19" i="3"/>
  <c r="I19" i="3"/>
  <c r="J19" i="3"/>
  <c r="K19" i="3"/>
  <c r="AJ506" i="3"/>
  <c r="P506" i="3"/>
  <c r="X506" i="3"/>
  <c r="AF506" i="3"/>
  <c r="Q506" i="3"/>
  <c r="Y506" i="3"/>
  <c r="AG506" i="3"/>
  <c r="N506" i="3"/>
  <c r="R506" i="3"/>
  <c r="Z506" i="3"/>
  <c r="AH506" i="3"/>
  <c r="S506" i="3"/>
  <c r="AA506" i="3"/>
  <c r="AI506" i="3"/>
  <c r="T506" i="3"/>
  <c r="AB506" i="3"/>
  <c r="U506" i="3"/>
  <c r="AC506" i="3"/>
  <c r="O506" i="3"/>
  <c r="V506" i="3"/>
  <c r="W506" i="3"/>
  <c r="AD506" i="3"/>
  <c r="AJ490" i="3"/>
  <c r="P490" i="3"/>
  <c r="X490" i="3"/>
  <c r="AF490" i="3"/>
  <c r="Q490" i="3"/>
  <c r="Y490" i="3"/>
  <c r="AG490" i="3"/>
  <c r="N490" i="3"/>
  <c r="R490" i="3"/>
  <c r="Z490" i="3"/>
  <c r="AH490" i="3"/>
  <c r="S490" i="3"/>
  <c r="AA490" i="3"/>
  <c r="AI490" i="3"/>
  <c r="T490" i="3"/>
  <c r="AB490" i="3"/>
  <c r="U490" i="3"/>
  <c r="AC490" i="3"/>
  <c r="AD490" i="3"/>
  <c r="AE490" i="3"/>
  <c r="W490" i="3"/>
  <c r="O490" i="3"/>
  <c r="V490" i="3"/>
  <c r="AJ474" i="3"/>
  <c r="P474" i="3"/>
  <c r="X474" i="3"/>
  <c r="AF474" i="3"/>
  <c r="Q474" i="3"/>
  <c r="Y474" i="3"/>
  <c r="AG474" i="3"/>
  <c r="N474" i="3"/>
  <c r="R474" i="3"/>
  <c r="Z474" i="3"/>
  <c r="AH474" i="3"/>
  <c r="S474" i="3"/>
  <c r="AA474" i="3"/>
  <c r="AI474" i="3"/>
  <c r="T474" i="3"/>
  <c r="AB474" i="3"/>
  <c r="U474" i="3"/>
  <c r="AC474" i="3"/>
  <c r="O474" i="3"/>
  <c r="V474" i="3"/>
  <c r="W474" i="3"/>
  <c r="AD474" i="3"/>
  <c r="AJ458" i="3"/>
  <c r="R458" i="3"/>
  <c r="Z458" i="3"/>
  <c r="AH458" i="3"/>
  <c r="S458" i="3"/>
  <c r="AA458" i="3"/>
  <c r="AI458" i="3"/>
  <c r="T458" i="3"/>
  <c r="AB458" i="3"/>
  <c r="U458" i="3"/>
  <c r="AC458" i="3"/>
  <c r="V458" i="3"/>
  <c r="AD458" i="3"/>
  <c r="O458" i="3"/>
  <c r="W458" i="3"/>
  <c r="AE458" i="3"/>
  <c r="AF458" i="3"/>
  <c r="AG458" i="3"/>
  <c r="N458" i="3"/>
  <c r="P458" i="3"/>
  <c r="Q458" i="3"/>
  <c r="X458" i="3"/>
  <c r="Y458" i="3"/>
  <c r="AJ442" i="3"/>
  <c r="R442" i="3"/>
  <c r="Z442" i="3"/>
  <c r="AH442" i="3"/>
  <c r="S442" i="3"/>
  <c r="AA442" i="3"/>
  <c r="AI442" i="3"/>
  <c r="T442" i="3"/>
  <c r="AB442" i="3"/>
  <c r="U442" i="3"/>
  <c r="AC442" i="3"/>
  <c r="V442" i="3"/>
  <c r="AD442" i="3"/>
  <c r="O442" i="3"/>
  <c r="W442" i="3"/>
  <c r="AE442" i="3"/>
  <c r="P442" i="3"/>
  <c r="Q442" i="3"/>
  <c r="N442" i="3"/>
  <c r="X442" i="3"/>
  <c r="Y442" i="3"/>
  <c r="AF442" i="3"/>
  <c r="AG442" i="3"/>
  <c r="AJ426" i="3"/>
  <c r="R426" i="3"/>
  <c r="Z426" i="3"/>
  <c r="AH426" i="3"/>
  <c r="S426" i="3"/>
  <c r="AA426" i="3"/>
  <c r="AI426" i="3"/>
  <c r="T426" i="3"/>
  <c r="AB426" i="3"/>
  <c r="U426" i="3"/>
  <c r="AC426" i="3"/>
  <c r="V426" i="3"/>
  <c r="AD426" i="3"/>
  <c r="O426" i="3"/>
  <c r="W426" i="3"/>
  <c r="AE426" i="3"/>
  <c r="AF426" i="3"/>
  <c r="AG426" i="3"/>
  <c r="N426" i="3"/>
  <c r="P426" i="3"/>
  <c r="Q426" i="3"/>
  <c r="X426" i="3"/>
  <c r="Y426" i="3"/>
  <c r="AJ410" i="3"/>
  <c r="R410" i="3"/>
  <c r="Z410" i="3"/>
  <c r="AH410" i="3"/>
  <c r="S410" i="3"/>
  <c r="AA410" i="3"/>
  <c r="AI410" i="3"/>
  <c r="T410" i="3"/>
  <c r="AB410" i="3"/>
  <c r="U410" i="3"/>
  <c r="AC410" i="3"/>
  <c r="V410" i="3"/>
  <c r="AD410" i="3"/>
  <c r="O410" i="3"/>
  <c r="W410" i="3"/>
  <c r="AE410" i="3"/>
  <c r="P410" i="3"/>
  <c r="Q410" i="3"/>
  <c r="N410" i="3"/>
  <c r="X410" i="3"/>
  <c r="Y410" i="3"/>
  <c r="AF410" i="3"/>
  <c r="AG410" i="3"/>
  <c r="AJ394" i="3"/>
  <c r="R394" i="3"/>
  <c r="Z394" i="3"/>
  <c r="AH394" i="3"/>
  <c r="S394" i="3"/>
  <c r="AA394" i="3"/>
  <c r="AI394" i="3"/>
  <c r="T394" i="3"/>
  <c r="AB394" i="3"/>
  <c r="U394" i="3"/>
  <c r="AC394" i="3"/>
  <c r="V394" i="3"/>
  <c r="AD394" i="3"/>
  <c r="O394" i="3"/>
  <c r="W394" i="3"/>
  <c r="AE394" i="3"/>
  <c r="AF394" i="3"/>
  <c r="AG394" i="3"/>
  <c r="N394" i="3"/>
  <c r="P394" i="3"/>
  <c r="Q394" i="3"/>
  <c r="X394" i="3"/>
  <c r="Y394" i="3"/>
  <c r="AJ378" i="3"/>
  <c r="R378" i="3"/>
  <c r="Z378" i="3"/>
  <c r="AH378" i="3"/>
  <c r="S378" i="3"/>
  <c r="AA378" i="3"/>
  <c r="AI378" i="3"/>
  <c r="T378" i="3"/>
  <c r="AB378" i="3"/>
  <c r="U378" i="3"/>
  <c r="AC378" i="3"/>
  <c r="V378" i="3"/>
  <c r="AD378" i="3"/>
  <c r="O378" i="3"/>
  <c r="W378" i="3"/>
  <c r="AE378" i="3"/>
  <c r="P378" i="3"/>
  <c r="Q378" i="3"/>
  <c r="N378" i="3"/>
  <c r="X378" i="3"/>
  <c r="Y378" i="3"/>
  <c r="AF378" i="3"/>
  <c r="AG378" i="3"/>
  <c r="AJ362" i="3"/>
  <c r="V362" i="3"/>
  <c r="AD362" i="3"/>
  <c r="O362" i="3"/>
  <c r="W362" i="3"/>
  <c r="AE362" i="3"/>
  <c r="P362" i="3"/>
  <c r="X362" i="3"/>
  <c r="AF362" i="3"/>
  <c r="Q362" i="3"/>
  <c r="Y362" i="3"/>
  <c r="AG362" i="3"/>
  <c r="R362" i="3"/>
  <c r="Z362" i="3"/>
  <c r="AH362" i="3"/>
  <c r="S362" i="3"/>
  <c r="AA362" i="3"/>
  <c r="AI362" i="3"/>
  <c r="T362" i="3"/>
  <c r="U362" i="3"/>
  <c r="N362" i="3"/>
  <c r="AB362" i="3"/>
  <c r="AC362" i="3"/>
  <c r="I362" i="3"/>
  <c r="D362" i="3"/>
  <c r="L362" i="3"/>
  <c r="AJ338" i="3"/>
  <c r="V338" i="3"/>
  <c r="AD338" i="3"/>
  <c r="O338" i="3"/>
  <c r="W338" i="3"/>
  <c r="AE338" i="3"/>
  <c r="P338" i="3"/>
  <c r="X338" i="3"/>
  <c r="AF338" i="3"/>
  <c r="Q338" i="3"/>
  <c r="Y338" i="3"/>
  <c r="AG338" i="3"/>
  <c r="R338" i="3"/>
  <c r="Z338" i="3"/>
  <c r="AH338" i="3"/>
  <c r="S338" i="3"/>
  <c r="AA338" i="3"/>
  <c r="AI338" i="3"/>
  <c r="AB338" i="3"/>
  <c r="AC338" i="3"/>
  <c r="N338" i="3"/>
  <c r="G338" i="3"/>
  <c r="H338" i="3"/>
  <c r="I338" i="3"/>
  <c r="J338" i="3"/>
  <c r="T338" i="3"/>
  <c r="U338" i="3"/>
  <c r="D338" i="3"/>
  <c r="F338" i="3"/>
  <c r="M338" i="3"/>
  <c r="AJ322" i="3"/>
  <c r="V322" i="3"/>
  <c r="AD322" i="3"/>
  <c r="O322" i="3"/>
  <c r="W322" i="3"/>
  <c r="AE322" i="3"/>
  <c r="P322" i="3"/>
  <c r="X322" i="3"/>
  <c r="AF322" i="3"/>
  <c r="Q322" i="3"/>
  <c r="Y322" i="3"/>
  <c r="AG322" i="3"/>
  <c r="R322" i="3"/>
  <c r="Z322" i="3"/>
  <c r="AH322" i="3"/>
  <c r="S322" i="3"/>
  <c r="AA322" i="3"/>
  <c r="AI322" i="3"/>
  <c r="T322" i="3"/>
  <c r="U322" i="3"/>
  <c r="AB322" i="3"/>
  <c r="AC322" i="3"/>
  <c r="N322" i="3"/>
  <c r="G322" i="3"/>
  <c r="H322" i="3"/>
  <c r="I322" i="3"/>
  <c r="J322" i="3"/>
  <c r="D322" i="3"/>
  <c r="F322" i="3"/>
  <c r="M322" i="3"/>
  <c r="AJ314" i="3"/>
  <c r="V314" i="3"/>
  <c r="AD314" i="3"/>
  <c r="O314" i="3"/>
  <c r="W314" i="3"/>
  <c r="AE314" i="3"/>
  <c r="P314" i="3"/>
  <c r="X314" i="3"/>
  <c r="AF314" i="3"/>
  <c r="Q314" i="3"/>
  <c r="Y314" i="3"/>
  <c r="AG314" i="3"/>
  <c r="R314" i="3"/>
  <c r="Z314" i="3"/>
  <c r="AH314" i="3"/>
  <c r="S314" i="3"/>
  <c r="AA314" i="3"/>
  <c r="AI314" i="3"/>
  <c r="T314" i="3"/>
  <c r="U314" i="3"/>
  <c r="AB314" i="3"/>
  <c r="AC314" i="3"/>
  <c r="N314" i="3"/>
  <c r="G314" i="3"/>
  <c r="H314" i="3"/>
  <c r="I314" i="3"/>
  <c r="J314" i="3"/>
  <c r="D314" i="3"/>
  <c r="E314" i="3"/>
  <c r="F314" i="3"/>
  <c r="M314" i="3"/>
  <c r="AJ298" i="3"/>
  <c r="V298" i="3"/>
  <c r="AD298" i="3"/>
  <c r="O298" i="3"/>
  <c r="W298" i="3"/>
  <c r="AE298" i="3"/>
  <c r="P298" i="3"/>
  <c r="X298" i="3"/>
  <c r="AF298" i="3"/>
  <c r="Q298" i="3"/>
  <c r="Y298" i="3"/>
  <c r="AG298" i="3"/>
  <c r="R298" i="3"/>
  <c r="Z298" i="3"/>
  <c r="AH298" i="3"/>
  <c r="S298" i="3"/>
  <c r="AA298" i="3"/>
  <c r="AI298" i="3"/>
  <c r="T298" i="3"/>
  <c r="U298" i="3"/>
  <c r="N298" i="3"/>
  <c r="G298" i="3"/>
  <c r="AB298" i="3"/>
  <c r="H298" i="3"/>
  <c r="AC298" i="3"/>
  <c r="I298" i="3"/>
  <c r="J298" i="3"/>
  <c r="D298" i="3"/>
  <c r="E298" i="3"/>
  <c r="F298" i="3"/>
  <c r="M298" i="3"/>
  <c r="AJ274" i="3"/>
  <c r="V274" i="3"/>
  <c r="AD274" i="3"/>
  <c r="O274" i="3"/>
  <c r="W274" i="3"/>
  <c r="AE274" i="3"/>
  <c r="P274" i="3"/>
  <c r="X274" i="3"/>
  <c r="AF274" i="3"/>
  <c r="Q274" i="3"/>
  <c r="Y274" i="3"/>
  <c r="AG274" i="3"/>
  <c r="R274" i="3"/>
  <c r="Z274" i="3"/>
  <c r="AH274" i="3"/>
  <c r="S274" i="3"/>
  <c r="AA274" i="3"/>
  <c r="AI274" i="3"/>
  <c r="AB274" i="3"/>
  <c r="AC274" i="3"/>
  <c r="F274" i="3"/>
  <c r="N274" i="3"/>
  <c r="G274" i="3"/>
  <c r="T274" i="3"/>
  <c r="H274" i="3"/>
  <c r="U274" i="3"/>
  <c r="I274" i="3"/>
  <c r="J274" i="3"/>
  <c r="K274" i="3"/>
  <c r="L274" i="3"/>
  <c r="M274" i="3"/>
  <c r="AJ258" i="3"/>
  <c r="S258" i="3"/>
  <c r="AA258" i="3"/>
  <c r="AI258" i="3"/>
  <c r="T258" i="3"/>
  <c r="AB258" i="3"/>
  <c r="U258" i="3"/>
  <c r="AC258" i="3"/>
  <c r="V258" i="3"/>
  <c r="AD258" i="3"/>
  <c r="P258" i="3"/>
  <c r="X258" i="3"/>
  <c r="AF258" i="3"/>
  <c r="Z258" i="3"/>
  <c r="AE258" i="3"/>
  <c r="AG258" i="3"/>
  <c r="O258" i="3"/>
  <c r="AH258" i="3"/>
  <c r="Q258" i="3"/>
  <c r="R258" i="3"/>
  <c r="F258" i="3"/>
  <c r="N258" i="3"/>
  <c r="G258" i="3"/>
  <c r="H258" i="3"/>
  <c r="I258" i="3"/>
  <c r="J258" i="3"/>
  <c r="W258" i="3"/>
  <c r="Y258" i="3"/>
  <c r="D258" i="3"/>
  <c r="L258" i="3"/>
  <c r="AJ234" i="3"/>
  <c r="S234" i="3"/>
  <c r="AA234" i="3"/>
  <c r="AI234" i="3"/>
  <c r="T234" i="3"/>
  <c r="AB234" i="3"/>
  <c r="U234" i="3"/>
  <c r="AC234" i="3"/>
  <c r="V234" i="3"/>
  <c r="AD234" i="3"/>
  <c r="P234" i="3"/>
  <c r="X234" i="3"/>
  <c r="AF234" i="3"/>
  <c r="R234" i="3"/>
  <c r="W234" i="3"/>
  <c r="Y234" i="3"/>
  <c r="Z234" i="3"/>
  <c r="AE234" i="3"/>
  <c r="AG234" i="3"/>
  <c r="AH234" i="3"/>
  <c r="F234" i="3"/>
  <c r="N234" i="3"/>
  <c r="G234" i="3"/>
  <c r="O234" i="3"/>
  <c r="H234" i="3"/>
  <c r="Q234" i="3"/>
  <c r="I234" i="3"/>
  <c r="J234" i="3"/>
  <c r="D234" i="3"/>
  <c r="E234" i="3"/>
  <c r="K234" i="3"/>
  <c r="AJ218" i="3"/>
  <c r="U218" i="3"/>
  <c r="AC218" i="3"/>
  <c r="O218" i="3"/>
  <c r="W218" i="3"/>
  <c r="AE218" i="3"/>
  <c r="Q218" i="3"/>
  <c r="Y218" i="3"/>
  <c r="AG218" i="3"/>
  <c r="R218" i="3"/>
  <c r="Z218" i="3"/>
  <c r="AH218" i="3"/>
  <c r="T218" i="3"/>
  <c r="V218" i="3"/>
  <c r="X218" i="3"/>
  <c r="AA218" i="3"/>
  <c r="AD218" i="3"/>
  <c r="P218" i="3"/>
  <c r="S218" i="3"/>
  <c r="AB218" i="3"/>
  <c r="AF218" i="3"/>
  <c r="AI218" i="3"/>
  <c r="F218" i="3"/>
  <c r="N218" i="3"/>
  <c r="G218" i="3"/>
  <c r="H218" i="3"/>
  <c r="I218" i="3"/>
  <c r="J218" i="3"/>
  <c r="L218" i="3"/>
  <c r="M218" i="3"/>
  <c r="E218" i="3"/>
  <c r="AJ202" i="3"/>
  <c r="T202" i="3"/>
  <c r="AB202" i="3"/>
  <c r="U202" i="3"/>
  <c r="AC202" i="3"/>
  <c r="V202" i="3"/>
  <c r="AD202" i="3"/>
  <c r="O202" i="3"/>
  <c r="W202" i="3"/>
  <c r="AE202" i="3"/>
  <c r="Q202" i="3"/>
  <c r="Y202" i="3"/>
  <c r="AG202" i="3"/>
  <c r="R202" i="3"/>
  <c r="Z202" i="3"/>
  <c r="AH202" i="3"/>
  <c r="P202" i="3"/>
  <c r="S202" i="3"/>
  <c r="X202" i="3"/>
  <c r="AA202" i="3"/>
  <c r="AI202" i="3"/>
  <c r="AF202" i="3"/>
  <c r="F202" i="3"/>
  <c r="N202" i="3"/>
  <c r="G202" i="3"/>
  <c r="H202" i="3"/>
  <c r="I202" i="3"/>
  <c r="J202" i="3"/>
  <c r="D202" i="3"/>
  <c r="E202" i="3"/>
  <c r="K202" i="3"/>
  <c r="AJ186" i="3"/>
  <c r="T186" i="3"/>
  <c r="AB186" i="3"/>
  <c r="U186" i="3"/>
  <c r="AC186" i="3"/>
  <c r="V186" i="3"/>
  <c r="AD186" i="3"/>
  <c r="O186" i="3"/>
  <c r="W186" i="3"/>
  <c r="AE186" i="3"/>
  <c r="Q186" i="3"/>
  <c r="Y186" i="3"/>
  <c r="AG186" i="3"/>
  <c r="R186" i="3"/>
  <c r="Z186" i="3"/>
  <c r="AH186" i="3"/>
  <c r="AF186" i="3"/>
  <c r="AI186" i="3"/>
  <c r="S186" i="3"/>
  <c r="P186" i="3"/>
  <c r="X186" i="3"/>
  <c r="AA186" i="3"/>
  <c r="F186" i="3"/>
  <c r="N186" i="3"/>
  <c r="G186" i="3"/>
  <c r="H186" i="3"/>
  <c r="I186" i="3"/>
  <c r="J186" i="3"/>
  <c r="L186" i="3"/>
  <c r="M186" i="3"/>
  <c r="E186" i="3"/>
  <c r="AJ496" i="3"/>
  <c r="R496" i="3"/>
  <c r="Z496" i="3"/>
  <c r="AH496" i="3"/>
  <c r="S496" i="3"/>
  <c r="AA496" i="3"/>
  <c r="AI496" i="3"/>
  <c r="T496" i="3"/>
  <c r="AB496" i="3"/>
  <c r="U496" i="3"/>
  <c r="AC496" i="3"/>
  <c r="V496" i="3"/>
  <c r="AD496" i="3"/>
  <c r="O496" i="3"/>
  <c r="W496" i="3"/>
  <c r="AE496" i="3"/>
  <c r="AF496" i="3"/>
  <c r="AG496" i="3"/>
  <c r="N496" i="3"/>
  <c r="P496" i="3"/>
  <c r="Y496" i="3"/>
  <c r="Q496" i="3"/>
  <c r="X496" i="3"/>
  <c r="AJ449" i="3"/>
  <c r="O449" i="3"/>
  <c r="W449" i="3"/>
  <c r="AE449" i="3"/>
  <c r="P449" i="3"/>
  <c r="X449" i="3"/>
  <c r="AF449" i="3"/>
  <c r="Q449" i="3"/>
  <c r="Y449" i="3"/>
  <c r="AG449" i="3"/>
  <c r="R449" i="3"/>
  <c r="Z449" i="3"/>
  <c r="AH449" i="3"/>
  <c r="S449" i="3"/>
  <c r="AA449" i="3"/>
  <c r="AI449" i="3"/>
  <c r="T449" i="3"/>
  <c r="AB449" i="3"/>
  <c r="AC449" i="3"/>
  <c r="N449" i="3"/>
  <c r="AD449" i="3"/>
  <c r="U449" i="3"/>
  <c r="V449" i="3"/>
  <c r="AJ400" i="3"/>
  <c r="T400" i="3"/>
  <c r="AB400" i="3"/>
  <c r="U400" i="3"/>
  <c r="AC400" i="3"/>
  <c r="V400" i="3"/>
  <c r="AD400" i="3"/>
  <c r="O400" i="3"/>
  <c r="W400" i="3"/>
  <c r="AE400" i="3"/>
  <c r="P400" i="3"/>
  <c r="X400" i="3"/>
  <c r="AF400" i="3"/>
  <c r="Q400" i="3"/>
  <c r="Y400" i="3"/>
  <c r="AG400" i="3"/>
  <c r="AH400" i="3"/>
  <c r="AI400" i="3"/>
  <c r="R400" i="3"/>
  <c r="S400" i="3"/>
  <c r="Z400" i="3"/>
  <c r="AA400" i="3"/>
  <c r="N400" i="3"/>
  <c r="AJ328" i="3"/>
  <c r="P328" i="3"/>
  <c r="X328" i="3"/>
  <c r="AF328" i="3"/>
  <c r="Q328" i="3"/>
  <c r="Y328" i="3"/>
  <c r="AG328" i="3"/>
  <c r="R328" i="3"/>
  <c r="Z328" i="3"/>
  <c r="AH328" i="3"/>
  <c r="S328" i="3"/>
  <c r="AA328" i="3"/>
  <c r="AI328" i="3"/>
  <c r="T328" i="3"/>
  <c r="AB328" i="3"/>
  <c r="U328" i="3"/>
  <c r="AC328" i="3"/>
  <c r="O328" i="3"/>
  <c r="V328" i="3"/>
  <c r="W328" i="3"/>
  <c r="AD328" i="3"/>
  <c r="AE328" i="3"/>
  <c r="K328" i="3"/>
  <c r="D328" i="3"/>
  <c r="L328" i="3"/>
  <c r="E328" i="3"/>
  <c r="M328" i="3"/>
  <c r="F328" i="3"/>
  <c r="N328" i="3"/>
  <c r="H328" i="3"/>
  <c r="J328" i="3"/>
  <c r="AJ278" i="3"/>
  <c r="R278" i="3"/>
  <c r="Z278" i="3"/>
  <c r="AH278" i="3"/>
  <c r="S278" i="3"/>
  <c r="AA278" i="3"/>
  <c r="AI278" i="3"/>
  <c r="T278" i="3"/>
  <c r="AB278" i="3"/>
  <c r="U278" i="3"/>
  <c r="AC278" i="3"/>
  <c r="V278" i="3"/>
  <c r="AD278" i="3"/>
  <c r="O278" i="3"/>
  <c r="W278" i="3"/>
  <c r="AE278" i="3"/>
  <c r="P278" i="3"/>
  <c r="Q278" i="3"/>
  <c r="X278" i="3"/>
  <c r="Y278" i="3"/>
  <c r="AF278" i="3"/>
  <c r="F278" i="3"/>
  <c r="AG278" i="3"/>
  <c r="G278" i="3"/>
  <c r="H278" i="3"/>
  <c r="I278" i="3"/>
  <c r="J278" i="3"/>
  <c r="N278" i="3"/>
  <c r="L278" i="3"/>
  <c r="M278" i="3"/>
  <c r="D278" i="3"/>
  <c r="AJ182" i="3"/>
  <c r="P182" i="3"/>
  <c r="X182" i="3"/>
  <c r="AF182" i="3"/>
  <c r="Q182" i="3"/>
  <c r="Y182" i="3"/>
  <c r="AG182" i="3"/>
  <c r="R182" i="3"/>
  <c r="Z182" i="3"/>
  <c r="AH182" i="3"/>
  <c r="S182" i="3"/>
  <c r="AA182" i="3"/>
  <c r="AI182" i="3"/>
  <c r="U182" i="3"/>
  <c r="AC182" i="3"/>
  <c r="V182" i="3"/>
  <c r="AD182" i="3"/>
  <c r="T182" i="3"/>
  <c r="W182" i="3"/>
  <c r="AB182" i="3"/>
  <c r="AE182" i="3"/>
  <c r="O182" i="3"/>
  <c r="F182" i="3"/>
  <c r="G182" i="3"/>
  <c r="H182" i="3"/>
  <c r="I182" i="3"/>
  <c r="J182" i="3"/>
  <c r="N182" i="3"/>
  <c r="K182" i="3"/>
  <c r="L182" i="3"/>
  <c r="M182" i="3"/>
  <c r="D182" i="3"/>
  <c r="AJ57" i="3"/>
  <c r="V57" i="3"/>
  <c r="AD57" i="3"/>
  <c r="O57" i="3"/>
  <c r="W57" i="3"/>
  <c r="AE57" i="3"/>
  <c r="R57" i="3"/>
  <c r="Z57" i="3"/>
  <c r="AH57" i="3"/>
  <c r="Y57" i="3"/>
  <c r="AA57" i="3"/>
  <c r="P57" i="3"/>
  <c r="AB57" i="3"/>
  <c r="Q57" i="3"/>
  <c r="AC57" i="3"/>
  <c r="S57" i="3"/>
  <c r="T57" i="3"/>
  <c r="U57" i="3"/>
  <c r="X57" i="3"/>
  <c r="AF57" i="3"/>
  <c r="AI57" i="3"/>
  <c r="AG57" i="3"/>
  <c r="N57" i="3"/>
  <c r="H57" i="3"/>
  <c r="I57" i="3"/>
  <c r="J57" i="3"/>
  <c r="K57" i="3"/>
  <c r="D57" i="3"/>
  <c r="L57" i="3"/>
  <c r="E57" i="3"/>
  <c r="M57" i="3"/>
  <c r="F57" i="3"/>
  <c r="G57" i="3"/>
  <c r="G502" i="3"/>
  <c r="AJ321" i="3"/>
  <c r="S321" i="3"/>
  <c r="AA321" i="3"/>
  <c r="AI321" i="3"/>
  <c r="T321" i="3"/>
  <c r="AB321" i="3"/>
  <c r="U321" i="3"/>
  <c r="AC321" i="3"/>
  <c r="V321" i="3"/>
  <c r="AD321" i="3"/>
  <c r="O321" i="3"/>
  <c r="W321" i="3"/>
  <c r="AE321" i="3"/>
  <c r="P321" i="3"/>
  <c r="X321" i="3"/>
  <c r="AF321" i="3"/>
  <c r="AG321" i="3"/>
  <c r="AH321" i="3"/>
  <c r="Q321" i="3"/>
  <c r="R321" i="3"/>
  <c r="Y321" i="3"/>
  <c r="N321" i="3"/>
  <c r="Z321" i="3"/>
  <c r="I321" i="3"/>
  <c r="J321" i="3"/>
  <c r="K321" i="3"/>
  <c r="D321" i="3"/>
  <c r="L321" i="3"/>
  <c r="G321" i="3"/>
  <c r="N1" i="3"/>
  <c r="M1" i="8" s="1"/>
  <c r="AI1" i="8"/>
  <c r="N1" i="8"/>
  <c r="V1" i="8"/>
  <c r="AD1" i="8"/>
  <c r="O1" i="8"/>
  <c r="W1" i="8"/>
  <c r="AE1" i="8"/>
  <c r="P1" i="8"/>
  <c r="X1" i="8"/>
  <c r="AF1" i="8"/>
  <c r="Z1" i="8"/>
  <c r="AG1" i="8"/>
  <c r="AA1" i="8"/>
  <c r="AH1" i="8"/>
  <c r="Q1" i="8"/>
  <c r="AB1" i="8"/>
  <c r="R1" i="8"/>
  <c r="AC1" i="8"/>
  <c r="T1" i="8"/>
  <c r="S1" i="8"/>
  <c r="U1" i="8"/>
  <c r="Y1" i="8"/>
  <c r="C500" i="3"/>
  <c r="C492" i="3"/>
  <c r="C484" i="3"/>
  <c r="C476" i="3"/>
  <c r="C468" i="3"/>
  <c r="C460" i="3"/>
  <c r="C452" i="3"/>
  <c r="C444" i="3"/>
  <c r="C436" i="3"/>
  <c r="C428" i="3"/>
  <c r="C420" i="3"/>
  <c r="C412" i="3"/>
  <c r="C404" i="3"/>
  <c r="C396" i="3"/>
  <c r="C388" i="3"/>
  <c r="C380" i="3"/>
  <c r="C372" i="3"/>
  <c r="C364" i="3"/>
  <c r="C356" i="3"/>
  <c r="C348" i="3"/>
  <c r="C332" i="3"/>
  <c r="C316" i="3"/>
  <c r="C308" i="3"/>
  <c r="C292" i="3"/>
  <c r="C284" i="3"/>
  <c r="C268" i="3"/>
  <c r="C260" i="3"/>
  <c r="C244" i="3"/>
  <c r="C228" i="3"/>
  <c r="C220" i="3"/>
  <c r="C204" i="3"/>
  <c r="C196" i="3"/>
  <c r="C180" i="3"/>
  <c r="C172" i="3"/>
  <c r="C164" i="3"/>
  <c r="C156" i="3"/>
  <c r="C148" i="3"/>
  <c r="C140" i="3"/>
  <c r="C132" i="3"/>
  <c r="C124" i="3"/>
  <c r="C116" i="3"/>
  <c r="C108" i="3"/>
  <c r="C100" i="3"/>
  <c r="C92" i="3"/>
  <c r="C84" i="3"/>
  <c r="C76" i="3"/>
  <c r="C68" i="3"/>
  <c r="C60" i="3"/>
  <c r="C52" i="3"/>
  <c r="C44" i="3"/>
  <c r="C36" i="3"/>
  <c r="C28" i="3"/>
  <c r="C20" i="3"/>
  <c r="C12" i="3"/>
  <c r="M506" i="3"/>
  <c r="E506" i="3"/>
  <c r="G505" i="3"/>
  <c r="K503" i="3"/>
  <c r="M502" i="3"/>
  <c r="E502" i="3"/>
  <c r="I500" i="3"/>
  <c r="K499" i="3"/>
  <c r="M498" i="3"/>
  <c r="E498" i="3"/>
  <c r="G497" i="3"/>
  <c r="I496" i="3"/>
  <c r="K495" i="3"/>
  <c r="I492" i="3"/>
  <c r="K491" i="3"/>
  <c r="M490" i="3"/>
  <c r="E490" i="3"/>
  <c r="I488" i="3"/>
  <c r="K487" i="3"/>
  <c r="I484" i="3"/>
  <c r="K483" i="3"/>
  <c r="M482" i="3"/>
  <c r="E482" i="3"/>
  <c r="I480" i="3"/>
  <c r="K479" i="3"/>
  <c r="M478" i="3"/>
  <c r="E478" i="3"/>
  <c r="I476" i="3"/>
  <c r="K475" i="3"/>
  <c r="M474" i="3"/>
  <c r="E474" i="3"/>
  <c r="G473" i="3"/>
  <c r="I472" i="3"/>
  <c r="K471" i="3"/>
  <c r="I468" i="3"/>
  <c r="K467" i="3"/>
  <c r="M466" i="3"/>
  <c r="E466" i="3"/>
  <c r="I464" i="3"/>
  <c r="K463" i="3"/>
  <c r="I460" i="3"/>
  <c r="K459" i="3"/>
  <c r="M458" i="3"/>
  <c r="E458" i="3"/>
  <c r="I456" i="3"/>
  <c r="K455" i="3"/>
  <c r="M454" i="3"/>
  <c r="E454" i="3"/>
  <c r="G453" i="3"/>
  <c r="I452" i="3"/>
  <c r="K451" i="3"/>
  <c r="M450" i="3"/>
  <c r="E450" i="3"/>
  <c r="G449" i="3"/>
  <c r="K447" i="3"/>
  <c r="G445" i="3"/>
  <c r="I444" i="3"/>
  <c r="K443" i="3"/>
  <c r="M442" i="3"/>
  <c r="E442" i="3"/>
  <c r="G441" i="3"/>
  <c r="I440" i="3"/>
  <c r="G437" i="3"/>
  <c r="I436" i="3"/>
  <c r="K435" i="3"/>
  <c r="M434" i="3"/>
  <c r="E434" i="3"/>
  <c r="G433" i="3"/>
  <c r="K431" i="3"/>
  <c r="M430" i="3"/>
  <c r="E430" i="3"/>
  <c r="G429" i="3"/>
  <c r="I428" i="3"/>
  <c r="K427" i="3"/>
  <c r="M426" i="3"/>
  <c r="E426" i="3"/>
  <c r="G425" i="3"/>
  <c r="I424" i="3"/>
  <c r="K423" i="3"/>
  <c r="G421" i="3"/>
  <c r="I420" i="3"/>
  <c r="K419" i="3"/>
  <c r="M418" i="3"/>
  <c r="E418" i="3"/>
  <c r="I416" i="3"/>
  <c r="K415" i="3"/>
  <c r="G413" i="3"/>
  <c r="I412" i="3"/>
  <c r="K411" i="3"/>
  <c r="M410" i="3"/>
  <c r="E410" i="3"/>
  <c r="G409" i="3"/>
  <c r="K407" i="3"/>
  <c r="M406" i="3"/>
  <c r="E406" i="3"/>
  <c r="G405" i="3"/>
  <c r="I404" i="3"/>
  <c r="K403" i="3"/>
  <c r="M402" i="3"/>
  <c r="E402" i="3"/>
  <c r="G401" i="3"/>
  <c r="I400" i="3"/>
  <c r="K399" i="3"/>
  <c r="G397" i="3"/>
  <c r="I396" i="3"/>
  <c r="K395" i="3"/>
  <c r="M394" i="3"/>
  <c r="E394" i="3"/>
  <c r="I392" i="3"/>
  <c r="K391" i="3"/>
  <c r="G389" i="3"/>
  <c r="I388" i="3"/>
  <c r="K387" i="3"/>
  <c r="M386" i="3"/>
  <c r="E386" i="3"/>
  <c r="I384" i="3"/>
  <c r="K383" i="3"/>
  <c r="M382" i="3"/>
  <c r="E382" i="3"/>
  <c r="G381" i="3"/>
  <c r="I380" i="3"/>
  <c r="K379" i="3"/>
  <c r="M378" i="3"/>
  <c r="E378" i="3"/>
  <c r="G377" i="3"/>
  <c r="I376" i="3"/>
  <c r="K375" i="3"/>
  <c r="G373" i="3"/>
  <c r="I372" i="3"/>
  <c r="K371" i="3"/>
  <c r="M370" i="3"/>
  <c r="E370" i="3"/>
  <c r="G369" i="3"/>
  <c r="K367" i="3"/>
  <c r="M366" i="3"/>
  <c r="E366" i="3"/>
  <c r="E365" i="3"/>
  <c r="D364" i="3"/>
  <c r="D363" i="3"/>
  <c r="M361" i="3"/>
  <c r="L359" i="3"/>
  <c r="K358" i="3"/>
  <c r="J357" i="3"/>
  <c r="J356" i="3"/>
  <c r="I355" i="3"/>
  <c r="H354" i="3"/>
  <c r="H353" i="3"/>
  <c r="G352" i="3"/>
  <c r="L346" i="3"/>
  <c r="M341" i="3"/>
  <c r="D339" i="3"/>
  <c r="D334" i="3"/>
  <c r="I331" i="3"/>
  <c r="E329" i="3"/>
  <c r="K323" i="3"/>
  <c r="F321" i="3"/>
  <c r="I315" i="3"/>
  <c r="M305" i="3"/>
  <c r="K302" i="3"/>
  <c r="I299" i="3"/>
  <c r="M289" i="3"/>
  <c r="K286" i="3"/>
  <c r="L282" i="3"/>
  <c r="K278" i="3"/>
  <c r="E274" i="3"/>
  <c r="M265" i="3"/>
  <c r="I260" i="3"/>
  <c r="M249" i="3"/>
  <c r="J243" i="3"/>
  <c r="M237" i="3"/>
  <c r="I232" i="3"/>
  <c r="K226" i="3"/>
  <c r="I220" i="3"/>
  <c r="G209" i="3"/>
  <c r="J203" i="3"/>
  <c r="K186" i="3"/>
  <c r="H164" i="3"/>
  <c r="E158" i="3"/>
  <c r="I147" i="3"/>
  <c r="F141" i="3"/>
  <c r="M134" i="3"/>
  <c r="K91" i="3"/>
  <c r="I60" i="3"/>
  <c r="I36" i="3"/>
  <c r="R499" i="3"/>
  <c r="W482" i="3"/>
  <c r="V464" i="3"/>
  <c r="Z397" i="3"/>
  <c r="AJ165" i="3"/>
  <c r="V165" i="3"/>
  <c r="AD165" i="3"/>
  <c r="O165" i="3"/>
  <c r="W165" i="3"/>
  <c r="AE165" i="3"/>
  <c r="Q165" i="3"/>
  <c r="Y165" i="3"/>
  <c r="AG165" i="3"/>
  <c r="AA165" i="3"/>
  <c r="P165" i="3"/>
  <c r="AB165" i="3"/>
  <c r="R165" i="3"/>
  <c r="AC165" i="3"/>
  <c r="S165" i="3"/>
  <c r="AF165" i="3"/>
  <c r="X165" i="3"/>
  <c r="Z165" i="3"/>
  <c r="AH165" i="3"/>
  <c r="AI165" i="3"/>
  <c r="T165" i="3"/>
  <c r="U165" i="3"/>
  <c r="H165" i="3"/>
  <c r="I165" i="3"/>
  <c r="J165" i="3"/>
  <c r="K165" i="3"/>
  <c r="N165" i="3"/>
  <c r="D165" i="3"/>
  <c r="L165" i="3"/>
  <c r="G165" i="3"/>
  <c r="M165" i="3"/>
  <c r="E165" i="3"/>
  <c r="AJ133" i="3"/>
  <c r="U133" i="3"/>
  <c r="AC133" i="3"/>
  <c r="V133" i="3"/>
  <c r="AD133" i="3"/>
  <c r="O133" i="3"/>
  <c r="W133" i="3"/>
  <c r="AE133" i="3"/>
  <c r="Q133" i="3"/>
  <c r="Y133" i="3"/>
  <c r="AG133" i="3"/>
  <c r="Z133" i="3"/>
  <c r="AA133" i="3"/>
  <c r="AB133" i="3"/>
  <c r="P133" i="3"/>
  <c r="AF133" i="3"/>
  <c r="T133" i="3"/>
  <c r="AH133" i="3"/>
  <c r="AI133" i="3"/>
  <c r="R133" i="3"/>
  <c r="S133" i="3"/>
  <c r="X133" i="3"/>
  <c r="H133" i="3"/>
  <c r="I133" i="3"/>
  <c r="J133" i="3"/>
  <c r="K133" i="3"/>
  <c r="N133" i="3"/>
  <c r="D133" i="3"/>
  <c r="L133" i="3"/>
  <c r="M133" i="3"/>
  <c r="E133" i="3"/>
  <c r="F133" i="3"/>
  <c r="G133" i="3"/>
  <c r="AJ101" i="3"/>
  <c r="U101" i="3"/>
  <c r="AC101" i="3"/>
  <c r="V101" i="3"/>
  <c r="AD101" i="3"/>
  <c r="O101" i="3"/>
  <c r="W101" i="3"/>
  <c r="AE101" i="3"/>
  <c r="P101" i="3"/>
  <c r="X101" i="3"/>
  <c r="AF101" i="3"/>
  <c r="Q101" i="3"/>
  <c r="Y101" i="3"/>
  <c r="AG101" i="3"/>
  <c r="S101" i="3"/>
  <c r="T101" i="3"/>
  <c r="Z101" i="3"/>
  <c r="AB101" i="3"/>
  <c r="AH101" i="3"/>
  <c r="AI101" i="3"/>
  <c r="R101" i="3"/>
  <c r="AA101" i="3"/>
  <c r="H101" i="3"/>
  <c r="I101" i="3"/>
  <c r="J101" i="3"/>
  <c r="K101" i="3"/>
  <c r="N101" i="3"/>
  <c r="D101" i="3"/>
  <c r="L101" i="3"/>
  <c r="E101" i="3"/>
  <c r="M101" i="3"/>
  <c r="F101" i="3"/>
  <c r="AJ69" i="3"/>
  <c r="V69" i="3"/>
  <c r="AD69" i="3"/>
  <c r="W69" i="3"/>
  <c r="AF69" i="3"/>
  <c r="O69" i="3"/>
  <c r="X69" i="3"/>
  <c r="AG69" i="3"/>
  <c r="P69" i="3"/>
  <c r="Y69" i="3"/>
  <c r="AH69" i="3"/>
  <c r="Q69" i="3"/>
  <c r="Z69" i="3"/>
  <c r="AI69" i="3"/>
  <c r="R69" i="3"/>
  <c r="S69" i="3"/>
  <c r="T69" i="3"/>
  <c r="U69" i="3"/>
  <c r="AA69" i="3"/>
  <c r="AC69" i="3"/>
  <c r="AE69" i="3"/>
  <c r="AB69" i="3"/>
  <c r="H69" i="3"/>
  <c r="I69" i="3"/>
  <c r="J69" i="3"/>
  <c r="K69" i="3"/>
  <c r="N69" i="3"/>
  <c r="D69" i="3"/>
  <c r="L69" i="3"/>
  <c r="E69" i="3"/>
  <c r="M69" i="3"/>
  <c r="G69" i="3"/>
  <c r="AJ53" i="3"/>
  <c r="R53" i="3"/>
  <c r="Z53" i="3"/>
  <c r="AH53" i="3"/>
  <c r="S53" i="3"/>
  <c r="AA53" i="3"/>
  <c r="AI53" i="3"/>
  <c r="V53" i="3"/>
  <c r="AD53" i="3"/>
  <c r="T53" i="3"/>
  <c r="AF53" i="3"/>
  <c r="U53" i="3"/>
  <c r="AG53" i="3"/>
  <c r="W53" i="3"/>
  <c r="X53" i="3"/>
  <c r="Y53" i="3"/>
  <c r="AB53" i="3"/>
  <c r="AC53" i="3"/>
  <c r="AE53" i="3"/>
  <c r="O53" i="3"/>
  <c r="P53" i="3"/>
  <c r="Q53" i="3"/>
  <c r="H53" i="3"/>
  <c r="I53" i="3"/>
  <c r="J53" i="3"/>
  <c r="K53" i="3"/>
  <c r="N53" i="3"/>
  <c r="D53" i="3"/>
  <c r="L53" i="3"/>
  <c r="E53" i="3"/>
  <c r="M53" i="3"/>
  <c r="G53" i="3"/>
  <c r="AJ29" i="3"/>
  <c r="U29" i="3"/>
  <c r="AC29" i="3"/>
  <c r="O29" i="3"/>
  <c r="W29" i="3"/>
  <c r="AE29" i="3"/>
  <c r="Q29" i="3"/>
  <c r="AA29" i="3"/>
  <c r="R29" i="3"/>
  <c r="AB29" i="3"/>
  <c r="S29" i="3"/>
  <c r="AD29" i="3"/>
  <c r="T29" i="3"/>
  <c r="X29" i="3"/>
  <c r="AH29" i="3"/>
  <c r="Z29" i="3"/>
  <c r="AF29" i="3"/>
  <c r="AG29" i="3"/>
  <c r="AI29" i="3"/>
  <c r="V29" i="3"/>
  <c r="Y29" i="3"/>
  <c r="P29" i="3"/>
  <c r="H29" i="3"/>
  <c r="I29" i="3"/>
  <c r="J29" i="3"/>
  <c r="K29" i="3"/>
  <c r="N29" i="3"/>
  <c r="D29" i="3"/>
  <c r="L29" i="3"/>
  <c r="E29" i="3"/>
  <c r="M29" i="3"/>
  <c r="F29" i="3"/>
  <c r="G29" i="3"/>
  <c r="O5" i="3"/>
  <c r="W5" i="3"/>
  <c r="AE5" i="3"/>
  <c r="S5" i="3"/>
  <c r="AB5" i="3"/>
  <c r="AJ5" i="3"/>
  <c r="T5" i="3"/>
  <c r="AC5" i="3"/>
  <c r="U5" i="3"/>
  <c r="AD5" i="3"/>
  <c r="V5" i="3"/>
  <c r="AF5" i="3"/>
  <c r="P5" i="3"/>
  <c r="Y5" i="3"/>
  <c r="AH5" i="3"/>
  <c r="AI5" i="3"/>
  <c r="Q5" i="3"/>
  <c r="R5" i="3"/>
  <c r="X5" i="3"/>
  <c r="Z5" i="3"/>
  <c r="AA5" i="3"/>
  <c r="AG5" i="3"/>
  <c r="H5" i="3"/>
  <c r="I5" i="3"/>
  <c r="J5" i="3"/>
  <c r="K5" i="3"/>
  <c r="N5" i="3"/>
  <c r="D5" i="3"/>
  <c r="L5" i="3"/>
  <c r="E5" i="3"/>
  <c r="M5" i="3"/>
  <c r="G5" i="3"/>
  <c r="F5" i="3"/>
  <c r="AJ439" i="3"/>
  <c r="Q439" i="3"/>
  <c r="Y439" i="3"/>
  <c r="AG439" i="3"/>
  <c r="R439" i="3"/>
  <c r="Z439" i="3"/>
  <c r="AH439" i="3"/>
  <c r="S439" i="3"/>
  <c r="AA439" i="3"/>
  <c r="AI439" i="3"/>
  <c r="T439" i="3"/>
  <c r="AB439" i="3"/>
  <c r="U439" i="3"/>
  <c r="AC439" i="3"/>
  <c r="V439" i="3"/>
  <c r="AD439" i="3"/>
  <c r="O439" i="3"/>
  <c r="P439" i="3"/>
  <c r="W439" i="3"/>
  <c r="X439" i="3"/>
  <c r="AE439" i="3"/>
  <c r="AF439" i="3"/>
  <c r="N439" i="3"/>
  <c r="K151" i="3"/>
  <c r="D146" i="3"/>
  <c r="E141" i="3"/>
  <c r="E134" i="3"/>
  <c r="G101" i="3"/>
  <c r="J91" i="3"/>
  <c r="M34" i="3"/>
  <c r="N480" i="3"/>
  <c r="AI497" i="3"/>
  <c r="AG480" i="3"/>
  <c r="W452" i="3"/>
  <c r="AH392" i="3"/>
  <c r="AJ21" i="3"/>
  <c r="S21" i="3"/>
  <c r="AA21" i="3"/>
  <c r="AI21" i="3"/>
  <c r="T21" i="3"/>
  <c r="AB21" i="3"/>
  <c r="U21" i="3"/>
  <c r="AC21" i="3"/>
  <c r="O21" i="3"/>
  <c r="W21" i="3"/>
  <c r="AE21" i="3"/>
  <c r="Y21" i="3"/>
  <c r="Z21" i="3"/>
  <c r="AD21" i="3"/>
  <c r="P21" i="3"/>
  <c r="AF21" i="3"/>
  <c r="R21" i="3"/>
  <c r="AH21" i="3"/>
  <c r="Q21" i="3"/>
  <c r="V21" i="3"/>
  <c r="X21" i="3"/>
  <c r="AG21" i="3"/>
  <c r="H21" i="3"/>
  <c r="I21" i="3"/>
  <c r="J21" i="3"/>
  <c r="K21" i="3"/>
  <c r="N21" i="3"/>
  <c r="D21" i="3"/>
  <c r="L21" i="3"/>
  <c r="E21" i="3"/>
  <c r="M21" i="3"/>
  <c r="G21" i="3"/>
  <c r="F21" i="3"/>
  <c r="AJ39" i="3"/>
  <c r="S39" i="3"/>
  <c r="AA39" i="3"/>
  <c r="AI39" i="3"/>
  <c r="V39" i="3"/>
  <c r="AE39" i="3"/>
  <c r="W39" i="3"/>
  <c r="AF39" i="3"/>
  <c r="Q39" i="3"/>
  <c r="Z39" i="3"/>
  <c r="P39" i="3"/>
  <c r="AD39" i="3"/>
  <c r="R39" i="3"/>
  <c r="AG39" i="3"/>
  <c r="T39" i="3"/>
  <c r="AH39" i="3"/>
  <c r="U39" i="3"/>
  <c r="X39" i="3"/>
  <c r="O39" i="3"/>
  <c r="Y39" i="3"/>
  <c r="AB39" i="3"/>
  <c r="AC39" i="3"/>
  <c r="D39" i="3"/>
  <c r="L39" i="3"/>
  <c r="E39" i="3"/>
  <c r="M39" i="3"/>
  <c r="F39" i="3"/>
  <c r="G39" i="3"/>
  <c r="H39" i="3"/>
  <c r="I39" i="3"/>
  <c r="J39" i="3"/>
  <c r="K39" i="3"/>
  <c r="N39" i="3"/>
  <c r="AJ193" i="3"/>
  <c r="Q193" i="3"/>
  <c r="Y193" i="3"/>
  <c r="AG193" i="3"/>
  <c r="R193" i="3"/>
  <c r="Z193" i="3"/>
  <c r="AH193" i="3"/>
  <c r="S193" i="3"/>
  <c r="AA193" i="3"/>
  <c r="AI193" i="3"/>
  <c r="T193" i="3"/>
  <c r="AB193" i="3"/>
  <c r="V193" i="3"/>
  <c r="AD193" i="3"/>
  <c r="O193" i="3"/>
  <c r="W193" i="3"/>
  <c r="AE193" i="3"/>
  <c r="P193" i="3"/>
  <c r="U193" i="3"/>
  <c r="X193" i="3"/>
  <c r="AF193" i="3"/>
  <c r="AC193" i="3"/>
  <c r="N193" i="3"/>
  <c r="H193" i="3"/>
  <c r="I193" i="3"/>
  <c r="J193" i="3"/>
  <c r="K193" i="3"/>
  <c r="D193" i="3"/>
  <c r="L193" i="3"/>
  <c r="F193" i="3"/>
  <c r="G193" i="3"/>
  <c r="M193" i="3"/>
  <c r="AJ169" i="3"/>
  <c r="Q169" i="3"/>
  <c r="Y169" i="3"/>
  <c r="AG169" i="3"/>
  <c r="R169" i="3"/>
  <c r="Z169" i="3"/>
  <c r="AH169" i="3"/>
  <c r="S169" i="3"/>
  <c r="AA169" i="3"/>
  <c r="AI169" i="3"/>
  <c r="T169" i="3"/>
  <c r="AB169" i="3"/>
  <c r="V169" i="3"/>
  <c r="AD169" i="3"/>
  <c r="O169" i="3"/>
  <c r="W169" i="3"/>
  <c r="AE169" i="3"/>
  <c r="P169" i="3"/>
  <c r="X169" i="3"/>
  <c r="U169" i="3"/>
  <c r="AC169" i="3"/>
  <c r="AF169" i="3"/>
  <c r="N169" i="3"/>
  <c r="H169" i="3"/>
  <c r="I169" i="3"/>
  <c r="J169" i="3"/>
  <c r="K169" i="3"/>
  <c r="D169" i="3"/>
  <c r="L169" i="3"/>
  <c r="M169" i="3"/>
  <c r="F169" i="3"/>
  <c r="V22" i="3"/>
  <c r="AD22" i="3"/>
  <c r="O22" i="3"/>
  <c r="W22" i="3"/>
  <c r="AE22" i="3"/>
  <c r="P22" i="3"/>
  <c r="X22" i="3"/>
  <c r="AF22" i="3"/>
  <c r="R22" i="3"/>
  <c r="Z22" i="3"/>
  <c r="AH22" i="3"/>
  <c r="T22" i="3"/>
  <c r="U22" i="3"/>
  <c r="Y22" i="3"/>
  <c r="AA22" i="3"/>
  <c r="AJ22" i="3"/>
  <c r="AC22" i="3"/>
  <c r="AG22" i="3"/>
  <c r="AI22" i="3"/>
  <c r="Q22" i="3"/>
  <c r="S22" i="3"/>
  <c r="AB22" i="3"/>
  <c r="F22" i="3"/>
  <c r="G22" i="3"/>
  <c r="H22" i="3"/>
  <c r="I22" i="3"/>
  <c r="J22" i="3"/>
  <c r="N22" i="3"/>
  <c r="K22" i="3"/>
  <c r="D22" i="3"/>
  <c r="E22" i="3"/>
  <c r="L22" i="3"/>
  <c r="M22" i="3"/>
  <c r="C506" i="3"/>
  <c r="C498" i="3"/>
  <c r="C490" i="3"/>
  <c r="C482" i="3"/>
  <c r="C474" i="3"/>
  <c r="C466" i="3"/>
  <c r="C458" i="3"/>
  <c r="C450" i="3"/>
  <c r="C442" i="3"/>
  <c r="C434" i="3"/>
  <c r="C426" i="3"/>
  <c r="C418" i="3"/>
  <c r="C410" i="3"/>
  <c r="C402" i="3"/>
  <c r="C394" i="3"/>
  <c r="C386" i="3"/>
  <c r="C378" i="3"/>
  <c r="C370" i="3"/>
  <c r="C362" i="3"/>
  <c r="C354" i="3"/>
  <c r="C346" i="3"/>
  <c r="C338" i="3"/>
  <c r="C330" i="3"/>
  <c r="C322" i="3"/>
  <c r="C314" i="3"/>
  <c r="C306" i="3"/>
  <c r="C298" i="3"/>
  <c r="C290" i="3"/>
  <c r="C282" i="3"/>
  <c r="C274" i="3"/>
  <c r="C266" i="3"/>
  <c r="C258" i="3"/>
  <c r="C250" i="3"/>
  <c r="C242" i="3"/>
  <c r="C234" i="3"/>
  <c r="C226" i="3"/>
  <c r="C218" i="3"/>
  <c r="C210" i="3"/>
  <c r="C202" i="3"/>
  <c r="C186" i="3"/>
  <c r="C178" i="3"/>
  <c r="K506" i="3"/>
  <c r="M505" i="3"/>
  <c r="K502" i="3"/>
  <c r="G500" i="3"/>
  <c r="I499" i="3"/>
  <c r="K498" i="3"/>
  <c r="M497" i="3"/>
  <c r="E497" i="3"/>
  <c r="G496" i="3"/>
  <c r="G492" i="3"/>
  <c r="I491" i="3"/>
  <c r="K490" i="3"/>
  <c r="G484" i="3"/>
  <c r="I483" i="3"/>
  <c r="K482" i="3"/>
  <c r="I479" i="3"/>
  <c r="K478" i="3"/>
  <c r="G476" i="3"/>
  <c r="I475" i="3"/>
  <c r="K474" i="3"/>
  <c r="G472" i="3"/>
  <c r="I467" i="3"/>
  <c r="K466" i="3"/>
  <c r="G460" i="3"/>
  <c r="I459" i="3"/>
  <c r="K458" i="3"/>
  <c r="G456" i="3"/>
  <c r="I455" i="3"/>
  <c r="K454" i="3"/>
  <c r="M453" i="3"/>
  <c r="I451" i="3"/>
  <c r="K450" i="3"/>
  <c r="M449" i="3"/>
  <c r="E449" i="3"/>
  <c r="M445" i="3"/>
  <c r="G444" i="3"/>
  <c r="I443" i="3"/>
  <c r="K442" i="3"/>
  <c r="M441" i="3"/>
  <c r="E441" i="3"/>
  <c r="I439" i="3"/>
  <c r="M437" i="3"/>
  <c r="G436" i="3"/>
  <c r="I435" i="3"/>
  <c r="K434" i="3"/>
  <c r="M433" i="3"/>
  <c r="E433" i="3"/>
  <c r="K430" i="3"/>
  <c r="M429" i="3"/>
  <c r="I427" i="3"/>
  <c r="K426" i="3"/>
  <c r="M425" i="3"/>
  <c r="E425" i="3"/>
  <c r="G424" i="3"/>
  <c r="M421" i="3"/>
  <c r="G420" i="3"/>
  <c r="I419" i="3"/>
  <c r="K418" i="3"/>
  <c r="M413" i="3"/>
  <c r="G412" i="3"/>
  <c r="I411" i="3"/>
  <c r="K410" i="3"/>
  <c r="M409" i="3"/>
  <c r="E409" i="3"/>
  <c r="M405" i="3"/>
  <c r="I403" i="3"/>
  <c r="K402" i="3"/>
  <c r="M401" i="3"/>
  <c r="E401" i="3"/>
  <c r="G400" i="3"/>
  <c r="M397" i="3"/>
  <c r="G396" i="3"/>
  <c r="I395" i="3"/>
  <c r="K394" i="3"/>
  <c r="M389" i="3"/>
  <c r="I387" i="3"/>
  <c r="K386" i="3"/>
  <c r="G384" i="3"/>
  <c r="K382" i="3"/>
  <c r="M381" i="3"/>
  <c r="G380" i="3"/>
  <c r="I379" i="3"/>
  <c r="K378" i="3"/>
  <c r="M377" i="3"/>
  <c r="E377" i="3"/>
  <c r="G376" i="3"/>
  <c r="M373" i="3"/>
  <c r="G372" i="3"/>
  <c r="I371" i="3"/>
  <c r="K370" i="3"/>
  <c r="M369" i="3"/>
  <c r="E369" i="3"/>
  <c r="L363" i="3"/>
  <c r="K362" i="3"/>
  <c r="G356" i="3"/>
  <c r="F355" i="3"/>
  <c r="F354" i="3"/>
  <c r="E353" i="3"/>
  <c r="D352" i="3"/>
  <c r="H348" i="3"/>
  <c r="E346" i="3"/>
  <c r="K338" i="3"/>
  <c r="L330" i="3"/>
  <c r="G328" i="3"/>
  <c r="D323" i="3"/>
  <c r="L314" i="3"/>
  <c r="H308" i="3"/>
  <c r="F305" i="3"/>
  <c r="D302" i="3"/>
  <c r="L298" i="3"/>
  <c r="H292" i="3"/>
  <c r="D282" i="3"/>
  <c r="M258" i="3"/>
  <c r="D242" i="3"/>
  <c r="L230" i="3"/>
  <c r="K219" i="3"/>
  <c r="L202" i="3"/>
  <c r="I196" i="3"/>
  <c r="L190" i="3"/>
  <c r="M185" i="3"/>
  <c r="J179" i="3"/>
  <c r="M173" i="3"/>
  <c r="K162" i="3"/>
  <c r="I156" i="3"/>
  <c r="J139" i="3"/>
  <c r="M125" i="3"/>
  <c r="M110" i="3"/>
  <c r="I100" i="3"/>
  <c r="I88" i="3"/>
  <c r="F53" i="3"/>
  <c r="T379" i="3"/>
  <c r="AJ149" i="3"/>
  <c r="U149" i="3"/>
  <c r="AC149" i="3"/>
  <c r="V149" i="3"/>
  <c r="AD149" i="3"/>
  <c r="O149" i="3"/>
  <c r="W149" i="3"/>
  <c r="AE149" i="3"/>
  <c r="Q149" i="3"/>
  <c r="Y149" i="3"/>
  <c r="AG149" i="3"/>
  <c r="Z149" i="3"/>
  <c r="AA149" i="3"/>
  <c r="AB149" i="3"/>
  <c r="P149" i="3"/>
  <c r="AF149" i="3"/>
  <c r="T149" i="3"/>
  <c r="AI149" i="3"/>
  <c r="S149" i="3"/>
  <c r="X149" i="3"/>
  <c r="R149" i="3"/>
  <c r="AH149" i="3"/>
  <c r="H149" i="3"/>
  <c r="I149" i="3"/>
  <c r="J149" i="3"/>
  <c r="K149" i="3"/>
  <c r="N149" i="3"/>
  <c r="D149" i="3"/>
  <c r="L149" i="3"/>
  <c r="E149" i="3"/>
  <c r="F149" i="3"/>
  <c r="AJ117" i="3"/>
  <c r="V117" i="3"/>
  <c r="AD117" i="3"/>
  <c r="O117" i="3"/>
  <c r="W117" i="3"/>
  <c r="AE117" i="3"/>
  <c r="P117" i="3"/>
  <c r="X117" i="3"/>
  <c r="AF117" i="3"/>
  <c r="Q117" i="3"/>
  <c r="Y117" i="3"/>
  <c r="AG117" i="3"/>
  <c r="Z117" i="3"/>
  <c r="AA117" i="3"/>
  <c r="AB117" i="3"/>
  <c r="R117" i="3"/>
  <c r="AH117" i="3"/>
  <c r="AI117" i="3"/>
  <c r="T117" i="3"/>
  <c r="U117" i="3"/>
  <c r="AC117" i="3"/>
  <c r="S117" i="3"/>
  <c r="H117" i="3"/>
  <c r="I117" i="3"/>
  <c r="J117" i="3"/>
  <c r="K117" i="3"/>
  <c r="N117" i="3"/>
  <c r="D117" i="3"/>
  <c r="L117" i="3"/>
  <c r="M117" i="3"/>
  <c r="G117" i="3"/>
  <c r="AJ85" i="3"/>
  <c r="U85" i="3"/>
  <c r="AC85" i="3"/>
  <c r="V85" i="3"/>
  <c r="AD85" i="3"/>
  <c r="O85" i="3"/>
  <c r="W85" i="3"/>
  <c r="AE85" i="3"/>
  <c r="P85" i="3"/>
  <c r="X85" i="3"/>
  <c r="AF85" i="3"/>
  <c r="Q85" i="3"/>
  <c r="Y85" i="3"/>
  <c r="AG85" i="3"/>
  <c r="AI85" i="3"/>
  <c r="R85" i="3"/>
  <c r="S85" i="3"/>
  <c r="T85" i="3"/>
  <c r="Z85" i="3"/>
  <c r="AA85" i="3"/>
  <c r="AB85" i="3"/>
  <c r="AH85" i="3"/>
  <c r="H85" i="3"/>
  <c r="I85" i="3"/>
  <c r="J85" i="3"/>
  <c r="K85" i="3"/>
  <c r="N85" i="3"/>
  <c r="D85" i="3"/>
  <c r="L85" i="3"/>
  <c r="E85" i="3"/>
  <c r="M85" i="3"/>
  <c r="F85" i="3"/>
  <c r="G85" i="3"/>
  <c r="AJ45" i="3"/>
  <c r="R45" i="3"/>
  <c r="Z45" i="3"/>
  <c r="AH45" i="3"/>
  <c r="S45" i="3"/>
  <c r="AA45" i="3"/>
  <c r="AI45" i="3"/>
  <c r="V45" i="3"/>
  <c r="AD45" i="3"/>
  <c r="U45" i="3"/>
  <c r="AG45" i="3"/>
  <c r="W45" i="3"/>
  <c r="X45" i="3"/>
  <c r="Y45" i="3"/>
  <c r="O45" i="3"/>
  <c r="AB45" i="3"/>
  <c r="T45" i="3"/>
  <c r="AC45" i="3"/>
  <c r="AE45" i="3"/>
  <c r="AF45" i="3"/>
  <c r="P45" i="3"/>
  <c r="Q45" i="3"/>
  <c r="H45" i="3"/>
  <c r="I45" i="3"/>
  <c r="J45" i="3"/>
  <c r="K45" i="3"/>
  <c r="N45" i="3"/>
  <c r="D45" i="3"/>
  <c r="L45" i="3"/>
  <c r="E45" i="3"/>
  <c r="M45" i="3"/>
  <c r="F45" i="3"/>
  <c r="G45" i="3"/>
  <c r="AJ468" i="3"/>
  <c r="P468" i="3"/>
  <c r="X468" i="3"/>
  <c r="AF468" i="3"/>
  <c r="Q468" i="3"/>
  <c r="Y468" i="3"/>
  <c r="AG468" i="3"/>
  <c r="T468" i="3"/>
  <c r="AB468" i="3"/>
  <c r="R468" i="3"/>
  <c r="AD468" i="3"/>
  <c r="S468" i="3"/>
  <c r="AE468" i="3"/>
  <c r="U468" i="3"/>
  <c r="AH468" i="3"/>
  <c r="V468" i="3"/>
  <c r="AI468" i="3"/>
  <c r="N468" i="3"/>
  <c r="W468" i="3"/>
  <c r="Z468" i="3"/>
  <c r="O468" i="3"/>
  <c r="AA468" i="3"/>
  <c r="AJ452" i="3"/>
  <c r="P452" i="3"/>
  <c r="X452" i="3"/>
  <c r="AF452" i="3"/>
  <c r="Q452" i="3"/>
  <c r="Y452" i="3"/>
  <c r="AG452" i="3"/>
  <c r="R452" i="3"/>
  <c r="Z452" i="3"/>
  <c r="AH452" i="3"/>
  <c r="S452" i="3"/>
  <c r="AA452" i="3"/>
  <c r="AI452" i="3"/>
  <c r="T452" i="3"/>
  <c r="AB452" i="3"/>
  <c r="U452" i="3"/>
  <c r="AC452" i="3"/>
  <c r="AD452" i="3"/>
  <c r="AE452" i="3"/>
  <c r="N452" i="3"/>
  <c r="O452" i="3"/>
  <c r="V452" i="3"/>
  <c r="AJ428" i="3"/>
  <c r="P428" i="3"/>
  <c r="X428" i="3"/>
  <c r="AF428" i="3"/>
  <c r="Q428" i="3"/>
  <c r="Y428" i="3"/>
  <c r="AG428" i="3"/>
  <c r="R428" i="3"/>
  <c r="Z428" i="3"/>
  <c r="AH428" i="3"/>
  <c r="S428" i="3"/>
  <c r="AA428" i="3"/>
  <c r="AI428" i="3"/>
  <c r="T428" i="3"/>
  <c r="AB428" i="3"/>
  <c r="U428" i="3"/>
  <c r="AC428" i="3"/>
  <c r="V428" i="3"/>
  <c r="W428" i="3"/>
  <c r="AD428" i="3"/>
  <c r="AE428" i="3"/>
  <c r="N428" i="3"/>
  <c r="AJ404" i="3"/>
  <c r="P404" i="3"/>
  <c r="X404" i="3"/>
  <c r="AF404" i="3"/>
  <c r="Q404" i="3"/>
  <c r="Y404" i="3"/>
  <c r="AG404" i="3"/>
  <c r="R404" i="3"/>
  <c r="Z404" i="3"/>
  <c r="AH404" i="3"/>
  <c r="S404" i="3"/>
  <c r="AA404" i="3"/>
  <c r="AI404" i="3"/>
  <c r="T404" i="3"/>
  <c r="AB404" i="3"/>
  <c r="U404" i="3"/>
  <c r="AC404" i="3"/>
  <c r="O404" i="3"/>
  <c r="V404" i="3"/>
  <c r="W404" i="3"/>
  <c r="N404" i="3"/>
  <c r="AD404" i="3"/>
  <c r="AE404" i="3"/>
  <c r="AJ388" i="3"/>
  <c r="P388" i="3"/>
  <c r="X388" i="3"/>
  <c r="AF388" i="3"/>
  <c r="Q388" i="3"/>
  <c r="Y388" i="3"/>
  <c r="AG388" i="3"/>
  <c r="R388" i="3"/>
  <c r="Z388" i="3"/>
  <c r="AH388" i="3"/>
  <c r="S388" i="3"/>
  <c r="AA388" i="3"/>
  <c r="AI388" i="3"/>
  <c r="T388" i="3"/>
  <c r="AB388" i="3"/>
  <c r="U388" i="3"/>
  <c r="AC388" i="3"/>
  <c r="AD388" i="3"/>
  <c r="AE388" i="3"/>
  <c r="N388" i="3"/>
  <c r="O388" i="3"/>
  <c r="V388" i="3"/>
  <c r="W388" i="3"/>
  <c r="AJ364" i="3"/>
  <c r="T364" i="3"/>
  <c r="AB364" i="3"/>
  <c r="U364" i="3"/>
  <c r="AC364" i="3"/>
  <c r="V364" i="3"/>
  <c r="AD364" i="3"/>
  <c r="O364" i="3"/>
  <c r="W364" i="3"/>
  <c r="AE364" i="3"/>
  <c r="P364" i="3"/>
  <c r="X364" i="3"/>
  <c r="AF364" i="3"/>
  <c r="Q364" i="3"/>
  <c r="Y364" i="3"/>
  <c r="AG364" i="3"/>
  <c r="Z364" i="3"/>
  <c r="AA364" i="3"/>
  <c r="AH364" i="3"/>
  <c r="AI364" i="3"/>
  <c r="R364" i="3"/>
  <c r="S364" i="3"/>
  <c r="N364" i="3"/>
  <c r="E364" i="3"/>
  <c r="M364" i="3"/>
  <c r="H364" i="3"/>
  <c r="AJ340" i="3"/>
  <c r="T340" i="3"/>
  <c r="AB340" i="3"/>
  <c r="U340" i="3"/>
  <c r="AC340" i="3"/>
  <c r="V340" i="3"/>
  <c r="AD340" i="3"/>
  <c r="O340" i="3"/>
  <c r="W340" i="3"/>
  <c r="AE340" i="3"/>
  <c r="P340" i="3"/>
  <c r="X340" i="3"/>
  <c r="AF340" i="3"/>
  <c r="Q340" i="3"/>
  <c r="Y340" i="3"/>
  <c r="AG340" i="3"/>
  <c r="R340" i="3"/>
  <c r="S340" i="3"/>
  <c r="Z340" i="3"/>
  <c r="AA340" i="3"/>
  <c r="AH340" i="3"/>
  <c r="AI340" i="3"/>
  <c r="K340" i="3"/>
  <c r="D340" i="3"/>
  <c r="L340" i="3"/>
  <c r="N340" i="3"/>
  <c r="E340" i="3"/>
  <c r="M340" i="3"/>
  <c r="F340" i="3"/>
  <c r="I340" i="3"/>
  <c r="AJ324" i="3"/>
  <c r="T324" i="3"/>
  <c r="AB324" i="3"/>
  <c r="U324" i="3"/>
  <c r="AC324" i="3"/>
  <c r="V324" i="3"/>
  <c r="AD324" i="3"/>
  <c r="O324" i="3"/>
  <c r="W324" i="3"/>
  <c r="AE324" i="3"/>
  <c r="P324" i="3"/>
  <c r="X324" i="3"/>
  <c r="AF324" i="3"/>
  <c r="Q324" i="3"/>
  <c r="Y324" i="3"/>
  <c r="AG324" i="3"/>
  <c r="AH324" i="3"/>
  <c r="AI324" i="3"/>
  <c r="R324" i="3"/>
  <c r="S324" i="3"/>
  <c r="K324" i="3"/>
  <c r="D324" i="3"/>
  <c r="L324" i="3"/>
  <c r="N324" i="3"/>
  <c r="E324" i="3"/>
  <c r="M324" i="3"/>
  <c r="Z324" i="3"/>
  <c r="F324" i="3"/>
  <c r="AA324" i="3"/>
  <c r="I324" i="3"/>
  <c r="AJ300" i="3"/>
  <c r="T300" i="3"/>
  <c r="AB300" i="3"/>
  <c r="U300" i="3"/>
  <c r="AC300" i="3"/>
  <c r="V300" i="3"/>
  <c r="AD300" i="3"/>
  <c r="O300" i="3"/>
  <c r="W300" i="3"/>
  <c r="AE300" i="3"/>
  <c r="P300" i="3"/>
  <c r="X300" i="3"/>
  <c r="AF300" i="3"/>
  <c r="Q300" i="3"/>
  <c r="Y300" i="3"/>
  <c r="AG300" i="3"/>
  <c r="Z300" i="3"/>
  <c r="AA300" i="3"/>
  <c r="AH300" i="3"/>
  <c r="AI300" i="3"/>
  <c r="K300" i="3"/>
  <c r="D300" i="3"/>
  <c r="L300" i="3"/>
  <c r="N300" i="3"/>
  <c r="E300" i="3"/>
  <c r="M300" i="3"/>
  <c r="R300" i="3"/>
  <c r="F300" i="3"/>
  <c r="S300" i="3"/>
  <c r="I300" i="3"/>
  <c r="AJ276" i="3"/>
  <c r="T276" i="3"/>
  <c r="AB276" i="3"/>
  <c r="U276" i="3"/>
  <c r="AC276" i="3"/>
  <c r="V276" i="3"/>
  <c r="AD276" i="3"/>
  <c r="O276" i="3"/>
  <c r="W276" i="3"/>
  <c r="AE276" i="3"/>
  <c r="P276" i="3"/>
  <c r="X276" i="3"/>
  <c r="AF276" i="3"/>
  <c r="Q276" i="3"/>
  <c r="Y276" i="3"/>
  <c r="AG276" i="3"/>
  <c r="R276" i="3"/>
  <c r="S276" i="3"/>
  <c r="Z276" i="3"/>
  <c r="AA276" i="3"/>
  <c r="AH276" i="3"/>
  <c r="AI276" i="3"/>
  <c r="J276" i="3"/>
  <c r="K276" i="3"/>
  <c r="D276" i="3"/>
  <c r="L276" i="3"/>
  <c r="N276" i="3"/>
  <c r="E276" i="3"/>
  <c r="M276" i="3"/>
  <c r="F276" i="3"/>
  <c r="I276" i="3"/>
  <c r="AJ252" i="3"/>
  <c r="Q252" i="3"/>
  <c r="Y252" i="3"/>
  <c r="AG252" i="3"/>
  <c r="R252" i="3"/>
  <c r="Z252" i="3"/>
  <c r="AH252" i="3"/>
  <c r="S252" i="3"/>
  <c r="AA252" i="3"/>
  <c r="AI252" i="3"/>
  <c r="T252" i="3"/>
  <c r="AB252" i="3"/>
  <c r="V252" i="3"/>
  <c r="AD252" i="3"/>
  <c r="X252" i="3"/>
  <c r="AC252" i="3"/>
  <c r="AE252" i="3"/>
  <c r="AF252" i="3"/>
  <c r="O252" i="3"/>
  <c r="P252" i="3"/>
  <c r="U252" i="3"/>
  <c r="W252" i="3"/>
  <c r="J252" i="3"/>
  <c r="K252" i="3"/>
  <c r="D252" i="3"/>
  <c r="L252" i="3"/>
  <c r="N252" i="3"/>
  <c r="E252" i="3"/>
  <c r="M252" i="3"/>
  <c r="F252" i="3"/>
  <c r="H252" i="3"/>
  <c r="AJ236" i="3"/>
  <c r="Q236" i="3"/>
  <c r="Y236" i="3"/>
  <c r="AG236" i="3"/>
  <c r="R236" i="3"/>
  <c r="Z236" i="3"/>
  <c r="AH236" i="3"/>
  <c r="S236" i="3"/>
  <c r="AA236" i="3"/>
  <c r="AI236" i="3"/>
  <c r="T236" i="3"/>
  <c r="AB236" i="3"/>
  <c r="V236" i="3"/>
  <c r="AD236" i="3"/>
  <c r="U236" i="3"/>
  <c r="W236" i="3"/>
  <c r="X236" i="3"/>
  <c r="AC236" i="3"/>
  <c r="AE236" i="3"/>
  <c r="AF236" i="3"/>
  <c r="O236" i="3"/>
  <c r="P236" i="3"/>
  <c r="J236" i="3"/>
  <c r="K236" i="3"/>
  <c r="D236" i="3"/>
  <c r="L236" i="3"/>
  <c r="N236" i="3"/>
  <c r="E236" i="3"/>
  <c r="M236" i="3"/>
  <c r="F236" i="3"/>
  <c r="G236" i="3"/>
  <c r="H236" i="3"/>
  <c r="I236" i="3"/>
  <c r="AJ212" i="3"/>
  <c r="R212" i="3"/>
  <c r="Z212" i="3"/>
  <c r="AH212" i="3"/>
  <c r="S212" i="3"/>
  <c r="AA212" i="3"/>
  <c r="AI212" i="3"/>
  <c r="T212" i="3"/>
  <c r="AB212" i="3"/>
  <c r="U212" i="3"/>
  <c r="AC212" i="3"/>
  <c r="O212" i="3"/>
  <c r="W212" i="3"/>
  <c r="AE212" i="3"/>
  <c r="P212" i="3"/>
  <c r="X212" i="3"/>
  <c r="AF212" i="3"/>
  <c r="AD212" i="3"/>
  <c r="AG212" i="3"/>
  <c r="Q212" i="3"/>
  <c r="V212" i="3"/>
  <c r="Y212" i="3"/>
  <c r="J212" i="3"/>
  <c r="K212" i="3"/>
  <c r="D212" i="3"/>
  <c r="L212" i="3"/>
  <c r="N212" i="3"/>
  <c r="E212" i="3"/>
  <c r="M212" i="3"/>
  <c r="F212" i="3"/>
  <c r="H212" i="3"/>
  <c r="I212" i="3"/>
  <c r="AJ188" i="3"/>
  <c r="R188" i="3"/>
  <c r="Z188" i="3"/>
  <c r="AH188" i="3"/>
  <c r="S188" i="3"/>
  <c r="AA188" i="3"/>
  <c r="AI188" i="3"/>
  <c r="T188" i="3"/>
  <c r="AB188" i="3"/>
  <c r="U188" i="3"/>
  <c r="AC188" i="3"/>
  <c r="O188" i="3"/>
  <c r="W188" i="3"/>
  <c r="AE188" i="3"/>
  <c r="P188" i="3"/>
  <c r="X188" i="3"/>
  <c r="AF188" i="3"/>
  <c r="V188" i="3"/>
  <c r="Y188" i="3"/>
  <c r="AD188" i="3"/>
  <c r="AG188" i="3"/>
  <c r="Q188" i="3"/>
  <c r="J188" i="3"/>
  <c r="K188" i="3"/>
  <c r="D188" i="3"/>
  <c r="L188" i="3"/>
  <c r="N188" i="3"/>
  <c r="E188" i="3"/>
  <c r="M188" i="3"/>
  <c r="F188" i="3"/>
  <c r="H188" i="3"/>
  <c r="AJ480" i="3"/>
  <c r="R480" i="3"/>
  <c r="Z480" i="3"/>
  <c r="AH480" i="3"/>
  <c r="S480" i="3"/>
  <c r="AA480" i="3"/>
  <c r="AI480" i="3"/>
  <c r="T480" i="3"/>
  <c r="AB480" i="3"/>
  <c r="U480" i="3"/>
  <c r="AC480" i="3"/>
  <c r="V480" i="3"/>
  <c r="AD480" i="3"/>
  <c r="O480" i="3"/>
  <c r="W480" i="3"/>
  <c r="AE480" i="3"/>
  <c r="P480" i="3"/>
  <c r="Q480" i="3"/>
  <c r="X480" i="3"/>
  <c r="Y480" i="3"/>
  <c r="AF480" i="3"/>
  <c r="AJ406" i="3"/>
  <c r="V406" i="3"/>
  <c r="AD406" i="3"/>
  <c r="O406" i="3"/>
  <c r="W406" i="3"/>
  <c r="AE406" i="3"/>
  <c r="P406" i="3"/>
  <c r="X406" i="3"/>
  <c r="AF406" i="3"/>
  <c r="Q406" i="3"/>
  <c r="Y406" i="3"/>
  <c r="AG406" i="3"/>
  <c r="R406" i="3"/>
  <c r="Z406" i="3"/>
  <c r="AH406" i="3"/>
  <c r="S406" i="3"/>
  <c r="AA406" i="3"/>
  <c r="AI406" i="3"/>
  <c r="T406" i="3"/>
  <c r="U406" i="3"/>
  <c r="N406" i="3"/>
  <c r="AB406" i="3"/>
  <c r="AC406" i="3"/>
  <c r="AJ358" i="3"/>
  <c r="R358" i="3"/>
  <c r="Z358" i="3"/>
  <c r="AH358" i="3"/>
  <c r="S358" i="3"/>
  <c r="AA358" i="3"/>
  <c r="AI358" i="3"/>
  <c r="T358" i="3"/>
  <c r="AB358" i="3"/>
  <c r="U358" i="3"/>
  <c r="AC358" i="3"/>
  <c r="V358" i="3"/>
  <c r="AD358" i="3"/>
  <c r="O358" i="3"/>
  <c r="W358" i="3"/>
  <c r="AE358" i="3"/>
  <c r="X358" i="3"/>
  <c r="Y358" i="3"/>
  <c r="AF358" i="3"/>
  <c r="AG358" i="3"/>
  <c r="P358" i="3"/>
  <c r="Q358" i="3"/>
  <c r="N358" i="3"/>
  <c r="I358" i="3"/>
  <c r="D358" i="3"/>
  <c r="L358" i="3"/>
  <c r="AJ286" i="3"/>
  <c r="R286" i="3"/>
  <c r="Z286" i="3"/>
  <c r="AH286" i="3"/>
  <c r="S286" i="3"/>
  <c r="AA286" i="3"/>
  <c r="AI286" i="3"/>
  <c r="T286" i="3"/>
  <c r="AB286" i="3"/>
  <c r="U286" i="3"/>
  <c r="AC286" i="3"/>
  <c r="V286" i="3"/>
  <c r="AD286" i="3"/>
  <c r="O286" i="3"/>
  <c r="W286" i="3"/>
  <c r="AE286" i="3"/>
  <c r="AF286" i="3"/>
  <c r="AG286" i="3"/>
  <c r="P286" i="3"/>
  <c r="Q286" i="3"/>
  <c r="G286" i="3"/>
  <c r="X286" i="3"/>
  <c r="H286" i="3"/>
  <c r="Y286" i="3"/>
  <c r="I286" i="3"/>
  <c r="J286" i="3"/>
  <c r="N286" i="3"/>
  <c r="L286" i="3"/>
  <c r="M286" i="3"/>
  <c r="E286" i="3"/>
  <c r="AJ233" i="3"/>
  <c r="P233" i="3"/>
  <c r="X233" i="3"/>
  <c r="AF233" i="3"/>
  <c r="Q233" i="3"/>
  <c r="Y233" i="3"/>
  <c r="AG233" i="3"/>
  <c r="R233" i="3"/>
  <c r="Z233" i="3"/>
  <c r="AH233" i="3"/>
  <c r="S233" i="3"/>
  <c r="AA233" i="3"/>
  <c r="AI233" i="3"/>
  <c r="U233" i="3"/>
  <c r="AC233" i="3"/>
  <c r="T233" i="3"/>
  <c r="V233" i="3"/>
  <c r="W233" i="3"/>
  <c r="AB233" i="3"/>
  <c r="AD233" i="3"/>
  <c r="AE233" i="3"/>
  <c r="O233" i="3"/>
  <c r="N233" i="3"/>
  <c r="H233" i="3"/>
  <c r="I233" i="3"/>
  <c r="J233" i="3"/>
  <c r="K233" i="3"/>
  <c r="D233" i="3"/>
  <c r="L233" i="3"/>
  <c r="M233" i="3"/>
  <c r="F233" i="3"/>
  <c r="AJ161" i="3"/>
  <c r="Q161" i="3"/>
  <c r="Y161" i="3"/>
  <c r="AG161" i="3"/>
  <c r="R161" i="3"/>
  <c r="Z161" i="3"/>
  <c r="AH161" i="3"/>
  <c r="S161" i="3"/>
  <c r="AA161" i="3"/>
  <c r="AI161" i="3"/>
  <c r="U161" i="3"/>
  <c r="AC161" i="3"/>
  <c r="AD161" i="3"/>
  <c r="O161" i="3"/>
  <c r="AE161" i="3"/>
  <c r="P161" i="3"/>
  <c r="AF161" i="3"/>
  <c r="T161" i="3"/>
  <c r="X161" i="3"/>
  <c r="W161" i="3"/>
  <c r="AB161" i="3"/>
  <c r="V161" i="3"/>
  <c r="N161" i="3"/>
  <c r="H161" i="3"/>
  <c r="I161" i="3"/>
  <c r="J161" i="3"/>
  <c r="K161" i="3"/>
  <c r="D161" i="3"/>
  <c r="L161" i="3"/>
  <c r="F161" i="3"/>
  <c r="G161" i="3"/>
  <c r="M161" i="3"/>
  <c r="AJ113" i="3"/>
  <c r="R113" i="3"/>
  <c r="Z113" i="3"/>
  <c r="AH113" i="3"/>
  <c r="S113" i="3"/>
  <c r="AA113" i="3"/>
  <c r="AI113" i="3"/>
  <c r="T113" i="3"/>
  <c r="AB113" i="3"/>
  <c r="U113" i="3"/>
  <c r="AC113" i="3"/>
  <c r="AD113" i="3"/>
  <c r="O113" i="3"/>
  <c r="AE113" i="3"/>
  <c r="P113" i="3"/>
  <c r="AF113" i="3"/>
  <c r="V113" i="3"/>
  <c r="W113" i="3"/>
  <c r="X113" i="3"/>
  <c r="Y113" i="3"/>
  <c r="AG113" i="3"/>
  <c r="Q113" i="3"/>
  <c r="N113" i="3"/>
  <c r="H113" i="3"/>
  <c r="I113" i="3"/>
  <c r="J113" i="3"/>
  <c r="K113" i="3"/>
  <c r="D113" i="3"/>
  <c r="L113" i="3"/>
  <c r="G113" i="3"/>
  <c r="E113" i="3"/>
  <c r="F113" i="3"/>
  <c r="M113" i="3"/>
  <c r="AJ41" i="3"/>
  <c r="V41" i="3"/>
  <c r="AD41" i="3"/>
  <c r="O41" i="3"/>
  <c r="W41" i="3"/>
  <c r="AE41" i="3"/>
  <c r="R41" i="3"/>
  <c r="Z41" i="3"/>
  <c r="AH41" i="3"/>
  <c r="P41" i="3"/>
  <c r="AB41" i="3"/>
  <c r="Q41" i="3"/>
  <c r="AC41" i="3"/>
  <c r="S41" i="3"/>
  <c r="AF41" i="3"/>
  <c r="T41" i="3"/>
  <c r="AG41" i="3"/>
  <c r="U41" i="3"/>
  <c r="AI41" i="3"/>
  <c r="X41" i="3"/>
  <c r="Y41" i="3"/>
  <c r="AA41" i="3"/>
  <c r="N41" i="3"/>
  <c r="H41" i="3"/>
  <c r="I41" i="3"/>
  <c r="J41" i="3"/>
  <c r="K41" i="3"/>
  <c r="D41" i="3"/>
  <c r="L41" i="3"/>
  <c r="E41" i="3"/>
  <c r="M41" i="3"/>
  <c r="F41" i="3"/>
  <c r="G41" i="3"/>
  <c r="C16" i="3"/>
  <c r="I502" i="3"/>
  <c r="M500" i="3"/>
  <c r="M492" i="3"/>
  <c r="E484" i="3"/>
  <c r="E480" i="3"/>
  <c r="E476" i="3"/>
  <c r="E468" i="3"/>
  <c r="M460" i="3"/>
  <c r="M456" i="3"/>
  <c r="E456" i="3"/>
  <c r="M452" i="3"/>
  <c r="E452" i="3"/>
  <c r="M444" i="3"/>
  <c r="G439" i="3"/>
  <c r="M436" i="3"/>
  <c r="M412" i="3"/>
  <c r="I406" i="3"/>
  <c r="O428" i="3"/>
  <c r="AJ503" i="3"/>
  <c r="O503" i="3"/>
  <c r="W503" i="3"/>
  <c r="AE503" i="3"/>
  <c r="P503" i="3"/>
  <c r="X503" i="3"/>
  <c r="AF503" i="3"/>
  <c r="Q503" i="3"/>
  <c r="Y503" i="3"/>
  <c r="AG503" i="3"/>
  <c r="R503" i="3"/>
  <c r="Z503" i="3"/>
  <c r="AH503" i="3"/>
  <c r="S503" i="3"/>
  <c r="AA503" i="3"/>
  <c r="AI503" i="3"/>
  <c r="T503" i="3"/>
  <c r="AB503" i="3"/>
  <c r="U503" i="3"/>
  <c r="N503" i="3"/>
  <c r="V503" i="3"/>
  <c r="AC503" i="3"/>
  <c r="AD503" i="3"/>
  <c r="AJ495" i="3"/>
  <c r="O495" i="3"/>
  <c r="W495" i="3"/>
  <c r="AE495" i="3"/>
  <c r="P495" i="3"/>
  <c r="X495" i="3"/>
  <c r="AF495" i="3"/>
  <c r="Q495" i="3"/>
  <c r="Y495" i="3"/>
  <c r="AG495" i="3"/>
  <c r="R495" i="3"/>
  <c r="Z495" i="3"/>
  <c r="AH495" i="3"/>
  <c r="S495" i="3"/>
  <c r="AA495" i="3"/>
  <c r="AI495" i="3"/>
  <c r="T495" i="3"/>
  <c r="AB495" i="3"/>
  <c r="U495" i="3"/>
  <c r="N495" i="3"/>
  <c r="V495" i="3"/>
  <c r="AC495" i="3"/>
  <c r="AD495" i="3"/>
  <c r="AJ487" i="3"/>
  <c r="O487" i="3"/>
  <c r="W487" i="3"/>
  <c r="AE487" i="3"/>
  <c r="P487" i="3"/>
  <c r="X487" i="3"/>
  <c r="AF487" i="3"/>
  <c r="Q487" i="3"/>
  <c r="Y487" i="3"/>
  <c r="AG487" i="3"/>
  <c r="R487" i="3"/>
  <c r="Z487" i="3"/>
  <c r="AH487" i="3"/>
  <c r="S487" i="3"/>
  <c r="AA487" i="3"/>
  <c r="AI487" i="3"/>
  <c r="T487" i="3"/>
  <c r="AB487" i="3"/>
  <c r="AC487" i="3"/>
  <c r="AD487" i="3"/>
  <c r="V487" i="3"/>
  <c r="U487" i="3"/>
  <c r="N487" i="3"/>
  <c r="AJ479" i="3"/>
  <c r="O479" i="3"/>
  <c r="W479" i="3"/>
  <c r="AE479" i="3"/>
  <c r="P479" i="3"/>
  <c r="X479" i="3"/>
  <c r="AF479" i="3"/>
  <c r="Q479" i="3"/>
  <c r="Y479" i="3"/>
  <c r="AG479" i="3"/>
  <c r="R479" i="3"/>
  <c r="Z479" i="3"/>
  <c r="AH479" i="3"/>
  <c r="S479" i="3"/>
  <c r="AA479" i="3"/>
  <c r="AI479" i="3"/>
  <c r="T479" i="3"/>
  <c r="AB479" i="3"/>
  <c r="U479" i="3"/>
  <c r="N479" i="3"/>
  <c r="AD479" i="3"/>
  <c r="V479" i="3"/>
  <c r="AJ471" i="3"/>
  <c r="Q471" i="3"/>
  <c r="Y471" i="3"/>
  <c r="AG471" i="3"/>
  <c r="R471" i="3"/>
  <c r="Z471" i="3"/>
  <c r="AH471" i="3"/>
  <c r="U471" i="3"/>
  <c r="AC471" i="3"/>
  <c r="S471" i="3"/>
  <c r="AE471" i="3"/>
  <c r="T471" i="3"/>
  <c r="AF471" i="3"/>
  <c r="V471" i="3"/>
  <c r="AI471" i="3"/>
  <c r="W471" i="3"/>
  <c r="X471" i="3"/>
  <c r="AA471" i="3"/>
  <c r="N471" i="3"/>
  <c r="O471" i="3"/>
  <c r="AD471" i="3"/>
  <c r="P471" i="3"/>
  <c r="AB471" i="3"/>
  <c r="AJ463" i="3"/>
  <c r="Q463" i="3"/>
  <c r="Y463" i="3"/>
  <c r="AG463" i="3"/>
  <c r="R463" i="3"/>
  <c r="Z463" i="3"/>
  <c r="AH463" i="3"/>
  <c r="S463" i="3"/>
  <c r="AA463" i="3"/>
  <c r="AI463" i="3"/>
  <c r="T463" i="3"/>
  <c r="AB463" i="3"/>
  <c r="U463" i="3"/>
  <c r="AC463" i="3"/>
  <c r="AD463" i="3"/>
  <c r="AE463" i="3"/>
  <c r="AF463" i="3"/>
  <c r="O463" i="3"/>
  <c r="P463" i="3"/>
  <c r="V463" i="3"/>
  <c r="N463" i="3"/>
  <c r="W463" i="3"/>
  <c r="X463" i="3"/>
  <c r="AJ455" i="3"/>
  <c r="Q455" i="3"/>
  <c r="Y455" i="3"/>
  <c r="AG455" i="3"/>
  <c r="R455" i="3"/>
  <c r="Z455" i="3"/>
  <c r="AH455" i="3"/>
  <c r="S455" i="3"/>
  <c r="AA455" i="3"/>
  <c r="AI455" i="3"/>
  <c r="T455" i="3"/>
  <c r="AB455" i="3"/>
  <c r="U455" i="3"/>
  <c r="AC455" i="3"/>
  <c r="V455" i="3"/>
  <c r="AD455" i="3"/>
  <c r="AE455" i="3"/>
  <c r="AF455" i="3"/>
  <c r="O455" i="3"/>
  <c r="P455" i="3"/>
  <c r="W455" i="3"/>
  <c r="X455" i="3"/>
  <c r="AJ447" i="3"/>
  <c r="Q447" i="3"/>
  <c r="Y447" i="3"/>
  <c r="AG447" i="3"/>
  <c r="R447" i="3"/>
  <c r="Z447" i="3"/>
  <c r="AH447" i="3"/>
  <c r="S447" i="3"/>
  <c r="AA447" i="3"/>
  <c r="AI447" i="3"/>
  <c r="T447" i="3"/>
  <c r="AB447" i="3"/>
  <c r="U447" i="3"/>
  <c r="AC447" i="3"/>
  <c r="V447" i="3"/>
  <c r="AD447" i="3"/>
  <c r="O447" i="3"/>
  <c r="P447" i="3"/>
  <c r="W447" i="3"/>
  <c r="X447" i="3"/>
  <c r="N447" i="3"/>
  <c r="AF447" i="3"/>
  <c r="AE447" i="3"/>
  <c r="AJ431" i="3"/>
  <c r="Q431" i="3"/>
  <c r="Y431" i="3"/>
  <c r="AG431" i="3"/>
  <c r="R431" i="3"/>
  <c r="Z431" i="3"/>
  <c r="AH431" i="3"/>
  <c r="S431" i="3"/>
  <c r="AA431" i="3"/>
  <c r="AI431" i="3"/>
  <c r="T431" i="3"/>
  <c r="AB431" i="3"/>
  <c r="U431" i="3"/>
  <c r="AC431" i="3"/>
  <c r="V431" i="3"/>
  <c r="AD431" i="3"/>
  <c r="W431" i="3"/>
  <c r="X431" i="3"/>
  <c r="AE431" i="3"/>
  <c r="AF431" i="3"/>
  <c r="O431" i="3"/>
  <c r="N431" i="3"/>
  <c r="P431" i="3"/>
  <c r="AJ423" i="3"/>
  <c r="Q423" i="3"/>
  <c r="Y423" i="3"/>
  <c r="AG423" i="3"/>
  <c r="R423" i="3"/>
  <c r="Z423" i="3"/>
  <c r="AH423" i="3"/>
  <c r="S423" i="3"/>
  <c r="AA423" i="3"/>
  <c r="AI423" i="3"/>
  <c r="T423" i="3"/>
  <c r="AB423" i="3"/>
  <c r="U423" i="3"/>
  <c r="AC423" i="3"/>
  <c r="V423" i="3"/>
  <c r="AD423" i="3"/>
  <c r="AE423" i="3"/>
  <c r="AF423" i="3"/>
  <c r="O423" i="3"/>
  <c r="P423" i="3"/>
  <c r="X423" i="3"/>
  <c r="N423" i="3"/>
  <c r="W423" i="3"/>
  <c r="AJ415" i="3"/>
  <c r="Q415" i="3"/>
  <c r="Y415" i="3"/>
  <c r="AG415" i="3"/>
  <c r="R415" i="3"/>
  <c r="Z415" i="3"/>
  <c r="AH415" i="3"/>
  <c r="S415" i="3"/>
  <c r="AA415" i="3"/>
  <c r="AI415" i="3"/>
  <c r="T415" i="3"/>
  <c r="AB415" i="3"/>
  <c r="U415" i="3"/>
  <c r="AC415" i="3"/>
  <c r="V415" i="3"/>
  <c r="AD415" i="3"/>
  <c r="O415" i="3"/>
  <c r="P415" i="3"/>
  <c r="W415" i="3"/>
  <c r="X415" i="3"/>
  <c r="AE415" i="3"/>
  <c r="N415" i="3"/>
  <c r="AF415" i="3"/>
  <c r="AJ407" i="3"/>
  <c r="Q407" i="3"/>
  <c r="Y407" i="3"/>
  <c r="AG407" i="3"/>
  <c r="R407" i="3"/>
  <c r="Z407" i="3"/>
  <c r="AH407" i="3"/>
  <c r="S407" i="3"/>
  <c r="AA407" i="3"/>
  <c r="AI407" i="3"/>
  <c r="T407" i="3"/>
  <c r="AB407" i="3"/>
  <c r="U407" i="3"/>
  <c r="AC407" i="3"/>
  <c r="V407" i="3"/>
  <c r="AD407" i="3"/>
  <c r="O407" i="3"/>
  <c r="P407" i="3"/>
  <c r="W407" i="3"/>
  <c r="X407" i="3"/>
  <c r="AE407" i="3"/>
  <c r="AF407" i="3"/>
  <c r="N407" i="3"/>
  <c r="AJ399" i="3"/>
  <c r="Q399" i="3"/>
  <c r="Y399" i="3"/>
  <c r="AG399" i="3"/>
  <c r="R399" i="3"/>
  <c r="Z399" i="3"/>
  <c r="AH399" i="3"/>
  <c r="S399" i="3"/>
  <c r="AA399" i="3"/>
  <c r="AI399" i="3"/>
  <c r="T399" i="3"/>
  <c r="AB399" i="3"/>
  <c r="U399" i="3"/>
  <c r="AC399" i="3"/>
  <c r="V399" i="3"/>
  <c r="AD399" i="3"/>
  <c r="W399" i="3"/>
  <c r="X399" i="3"/>
  <c r="AE399" i="3"/>
  <c r="AF399" i="3"/>
  <c r="N399" i="3"/>
  <c r="P399" i="3"/>
  <c r="O399" i="3"/>
  <c r="AJ391" i="3"/>
  <c r="Q391" i="3"/>
  <c r="Y391" i="3"/>
  <c r="AG391" i="3"/>
  <c r="R391" i="3"/>
  <c r="Z391" i="3"/>
  <c r="AH391" i="3"/>
  <c r="S391" i="3"/>
  <c r="AA391" i="3"/>
  <c r="AI391" i="3"/>
  <c r="T391" i="3"/>
  <c r="AB391" i="3"/>
  <c r="U391" i="3"/>
  <c r="AC391" i="3"/>
  <c r="V391" i="3"/>
  <c r="AD391" i="3"/>
  <c r="AE391" i="3"/>
  <c r="AF391" i="3"/>
  <c r="O391" i="3"/>
  <c r="P391" i="3"/>
  <c r="W391" i="3"/>
  <c r="N391" i="3"/>
  <c r="X391" i="3"/>
  <c r="AJ383" i="3"/>
  <c r="Q383" i="3"/>
  <c r="Y383" i="3"/>
  <c r="AG383" i="3"/>
  <c r="R383" i="3"/>
  <c r="Z383" i="3"/>
  <c r="AH383" i="3"/>
  <c r="S383" i="3"/>
  <c r="AA383" i="3"/>
  <c r="AI383" i="3"/>
  <c r="T383" i="3"/>
  <c r="AB383" i="3"/>
  <c r="U383" i="3"/>
  <c r="AC383" i="3"/>
  <c r="V383" i="3"/>
  <c r="AD383" i="3"/>
  <c r="O383" i="3"/>
  <c r="P383" i="3"/>
  <c r="W383" i="3"/>
  <c r="X383" i="3"/>
  <c r="AE383" i="3"/>
  <c r="AF383" i="3"/>
  <c r="N383" i="3"/>
  <c r="AJ375" i="3"/>
  <c r="Q375" i="3"/>
  <c r="Y375" i="3"/>
  <c r="AG375" i="3"/>
  <c r="R375" i="3"/>
  <c r="Z375" i="3"/>
  <c r="AH375" i="3"/>
  <c r="S375" i="3"/>
  <c r="AA375" i="3"/>
  <c r="AI375" i="3"/>
  <c r="T375" i="3"/>
  <c r="AB375" i="3"/>
  <c r="U375" i="3"/>
  <c r="AC375" i="3"/>
  <c r="V375" i="3"/>
  <c r="AD375" i="3"/>
  <c r="O375" i="3"/>
  <c r="P375" i="3"/>
  <c r="W375" i="3"/>
  <c r="X375" i="3"/>
  <c r="AE375" i="3"/>
  <c r="AF375" i="3"/>
  <c r="N375" i="3"/>
  <c r="AJ367" i="3"/>
  <c r="U367" i="3"/>
  <c r="AC367" i="3"/>
  <c r="V367" i="3"/>
  <c r="AD367" i="3"/>
  <c r="O367" i="3"/>
  <c r="W367" i="3"/>
  <c r="AE367" i="3"/>
  <c r="P367" i="3"/>
  <c r="X367" i="3"/>
  <c r="AF367" i="3"/>
  <c r="Q367" i="3"/>
  <c r="Y367" i="3"/>
  <c r="AG367" i="3"/>
  <c r="R367" i="3"/>
  <c r="Z367" i="3"/>
  <c r="AH367" i="3"/>
  <c r="AA367" i="3"/>
  <c r="AB367" i="3"/>
  <c r="AI367" i="3"/>
  <c r="S367" i="3"/>
  <c r="T367" i="3"/>
  <c r="N367" i="3"/>
  <c r="AJ359" i="3"/>
  <c r="U359" i="3"/>
  <c r="AC359" i="3"/>
  <c r="V359" i="3"/>
  <c r="AD359" i="3"/>
  <c r="O359" i="3"/>
  <c r="W359" i="3"/>
  <c r="AE359" i="3"/>
  <c r="P359" i="3"/>
  <c r="X359" i="3"/>
  <c r="AF359" i="3"/>
  <c r="Q359" i="3"/>
  <c r="Y359" i="3"/>
  <c r="AG359" i="3"/>
  <c r="R359" i="3"/>
  <c r="Z359" i="3"/>
  <c r="AH359" i="3"/>
  <c r="AI359" i="3"/>
  <c r="S359" i="3"/>
  <c r="T359" i="3"/>
  <c r="AA359" i="3"/>
  <c r="AB359" i="3"/>
  <c r="G359" i="3"/>
  <c r="N359" i="3"/>
  <c r="J359" i="3"/>
  <c r="AJ351" i="3"/>
  <c r="U351" i="3"/>
  <c r="AC351" i="3"/>
  <c r="V351" i="3"/>
  <c r="AD351" i="3"/>
  <c r="O351" i="3"/>
  <c r="W351" i="3"/>
  <c r="AE351" i="3"/>
  <c r="P351" i="3"/>
  <c r="X351" i="3"/>
  <c r="AF351" i="3"/>
  <c r="Q351" i="3"/>
  <c r="Y351" i="3"/>
  <c r="AG351" i="3"/>
  <c r="R351" i="3"/>
  <c r="Z351" i="3"/>
  <c r="AH351" i="3"/>
  <c r="S351" i="3"/>
  <c r="T351" i="3"/>
  <c r="AA351" i="3"/>
  <c r="AB351" i="3"/>
  <c r="AI351" i="3"/>
  <c r="E351" i="3"/>
  <c r="F351" i="3"/>
  <c r="G351" i="3"/>
  <c r="N351" i="3"/>
  <c r="D351" i="3"/>
  <c r="J351" i="3"/>
  <c r="AJ343" i="3"/>
  <c r="U343" i="3"/>
  <c r="AC343" i="3"/>
  <c r="V343" i="3"/>
  <c r="AD343" i="3"/>
  <c r="O343" i="3"/>
  <c r="W343" i="3"/>
  <c r="AE343" i="3"/>
  <c r="P343" i="3"/>
  <c r="X343" i="3"/>
  <c r="AF343" i="3"/>
  <c r="Q343" i="3"/>
  <c r="Y343" i="3"/>
  <c r="AG343" i="3"/>
  <c r="R343" i="3"/>
  <c r="Z343" i="3"/>
  <c r="AH343" i="3"/>
  <c r="S343" i="3"/>
  <c r="T343" i="3"/>
  <c r="AA343" i="3"/>
  <c r="AB343" i="3"/>
  <c r="AI343" i="3"/>
  <c r="E343" i="3"/>
  <c r="M343" i="3"/>
  <c r="F343" i="3"/>
  <c r="G343" i="3"/>
  <c r="H343" i="3"/>
  <c r="N343" i="3"/>
  <c r="D343" i="3"/>
  <c r="K343" i="3"/>
  <c r="AJ335" i="3"/>
  <c r="U335" i="3"/>
  <c r="AC335" i="3"/>
  <c r="V335" i="3"/>
  <c r="AD335" i="3"/>
  <c r="O335" i="3"/>
  <c r="W335" i="3"/>
  <c r="AE335" i="3"/>
  <c r="P335" i="3"/>
  <c r="X335" i="3"/>
  <c r="AF335" i="3"/>
  <c r="Q335" i="3"/>
  <c r="Y335" i="3"/>
  <c r="AG335" i="3"/>
  <c r="R335" i="3"/>
  <c r="Z335" i="3"/>
  <c r="AH335" i="3"/>
  <c r="AA335" i="3"/>
  <c r="AB335" i="3"/>
  <c r="AI335" i="3"/>
  <c r="E335" i="3"/>
  <c r="M335" i="3"/>
  <c r="S335" i="3"/>
  <c r="F335" i="3"/>
  <c r="T335" i="3"/>
  <c r="G335" i="3"/>
  <c r="H335" i="3"/>
  <c r="N335" i="3"/>
  <c r="D335" i="3"/>
  <c r="K335" i="3"/>
  <c r="AJ327" i="3"/>
  <c r="U327" i="3"/>
  <c r="AC327" i="3"/>
  <c r="V327" i="3"/>
  <c r="AD327" i="3"/>
  <c r="O327" i="3"/>
  <c r="W327" i="3"/>
  <c r="AE327" i="3"/>
  <c r="P327" i="3"/>
  <c r="X327" i="3"/>
  <c r="AF327" i="3"/>
  <c r="Q327" i="3"/>
  <c r="Y327" i="3"/>
  <c r="AG327" i="3"/>
  <c r="R327" i="3"/>
  <c r="Z327" i="3"/>
  <c r="AH327" i="3"/>
  <c r="AI327" i="3"/>
  <c r="S327" i="3"/>
  <c r="T327" i="3"/>
  <c r="AA327" i="3"/>
  <c r="AB327" i="3"/>
  <c r="E327" i="3"/>
  <c r="M327" i="3"/>
  <c r="F327" i="3"/>
  <c r="G327" i="3"/>
  <c r="H327" i="3"/>
  <c r="D327" i="3"/>
  <c r="K327" i="3"/>
  <c r="AJ319" i="3"/>
  <c r="U319" i="3"/>
  <c r="AC319" i="3"/>
  <c r="V319" i="3"/>
  <c r="AD319" i="3"/>
  <c r="O319" i="3"/>
  <c r="W319" i="3"/>
  <c r="AE319" i="3"/>
  <c r="P319" i="3"/>
  <c r="X319" i="3"/>
  <c r="AF319" i="3"/>
  <c r="Q319" i="3"/>
  <c r="Y319" i="3"/>
  <c r="AG319" i="3"/>
  <c r="R319" i="3"/>
  <c r="Z319" i="3"/>
  <c r="AH319" i="3"/>
  <c r="S319" i="3"/>
  <c r="T319" i="3"/>
  <c r="AA319" i="3"/>
  <c r="AB319" i="3"/>
  <c r="E319" i="3"/>
  <c r="M319" i="3"/>
  <c r="F319" i="3"/>
  <c r="G319" i="3"/>
  <c r="H319" i="3"/>
  <c r="AI319" i="3"/>
  <c r="N319" i="3"/>
  <c r="D319" i="3"/>
  <c r="K319" i="3"/>
  <c r="AJ311" i="3"/>
  <c r="U311" i="3"/>
  <c r="AC311" i="3"/>
  <c r="V311" i="3"/>
  <c r="AD311" i="3"/>
  <c r="O311" i="3"/>
  <c r="W311" i="3"/>
  <c r="AE311" i="3"/>
  <c r="P311" i="3"/>
  <c r="X311" i="3"/>
  <c r="AF311" i="3"/>
  <c r="Q311" i="3"/>
  <c r="Y311" i="3"/>
  <c r="AG311" i="3"/>
  <c r="R311" i="3"/>
  <c r="Z311" i="3"/>
  <c r="AH311" i="3"/>
  <c r="S311" i="3"/>
  <c r="T311" i="3"/>
  <c r="AA311" i="3"/>
  <c r="AB311" i="3"/>
  <c r="AI311" i="3"/>
  <c r="E311" i="3"/>
  <c r="M311" i="3"/>
  <c r="F311" i="3"/>
  <c r="G311" i="3"/>
  <c r="H311" i="3"/>
  <c r="N311" i="3"/>
  <c r="D311" i="3"/>
  <c r="K311" i="3"/>
  <c r="AJ303" i="3"/>
  <c r="U303" i="3"/>
  <c r="AC303" i="3"/>
  <c r="V303" i="3"/>
  <c r="AD303" i="3"/>
  <c r="O303" i="3"/>
  <c r="W303" i="3"/>
  <c r="AE303" i="3"/>
  <c r="P303" i="3"/>
  <c r="X303" i="3"/>
  <c r="AF303" i="3"/>
  <c r="Q303" i="3"/>
  <c r="Y303" i="3"/>
  <c r="AG303" i="3"/>
  <c r="R303" i="3"/>
  <c r="Z303" i="3"/>
  <c r="AH303" i="3"/>
  <c r="AA303" i="3"/>
  <c r="AB303" i="3"/>
  <c r="AI303" i="3"/>
  <c r="S303" i="3"/>
  <c r="T303" i="3"/>
  <c r="E303" i="3"/>
  <c r="M303" i="3"/>
  <c r="F303" i="3"/>
  <c r="G303" i="3"/>
  <c r="H303" i="3"/>
  <c r="N303" i="3"/>
  <c r="D303" i="3"/>
  <c r="K303" i="3"/>
  <c r="AJ295" i="3"/>
  <c r="U295" i="3"/>
  <c r="AC295" i="3"/>
  <c r="V295" i="3"/>
  <c r="AD295" i="3"/>
  <c r="O295" i="3"/>
  <c r="W295" i="3"/>
  <c r="AE295" i="3"/>
  <c r="P295" i="3"/>
  <c r="X295" i="3"/>
  <c r="AF295" i="3"/>
  <c r="Q295" i="3"/>
  <c r="Y295" i="3"/>
  <c r="AG295" i="3"/>
  <c r="R295" i="3"/>
  <c r="Z295" i="3"/>
  <c r="AH295" i="3"/>
  <c r="AI295" i="3"/>
  <c r="S295" i="3"/>
  <c r="T295" i="3"/>
  <c r="E295" i="3"/>
  <c r="M295" i="3"/>
  <c r="F295" i="3"/>
  <c r="G295" i="3"/>
  <c r="H295" i="3"/>
  <c r="AA295" i="3"/>
  <c r="N295" i="3"/>
  <c r="D295" i="3"/>
  <c r="K295" i="3"/>
  <c r="AJ287" i="3"/>
  <c r="U287" i="3"/>
  <c r="AC287" i="3"/>
  <c r="V287" i="3"/>
  <c r="AD287" i="3"/>
  <c r="O287" i="3"/>
  <c r="W287" i="3"/>
  <c r="AE287" i="3"/>
  <c r="P287" i="3"/>
  <c r="X287" i="3"/>
  <c r="AF287" i="3"/>
  <c r="Q287" i="3"/>
  <c r="Y287" i="3"/>
  <c r="AG287" i="3"/>
  <c r="R287" i="3"/>
  <c r="Z287" i="3"/>
  <c r="AH287" i="3"/>
  <c r="S287" i="3"/>
  <c r="T287" i="3"/>
  <c r="AA287" i="3"/>
  <c r="AB287" i="3"/>
  <c r="E287" i="3"/>
  <c r="M287" i="3"/>
  <c r="F287" i="3"/>
  <c r="G287" i="3"/>
  <c r="AI287" i="3"/>
  <c r="H287" i="3"/>
  <c r="N287" i="3"/>
  <c r="D287" i="3"/>
  <c r="K287" i="3"/>
  <c r="AJ279" i="3"/>
  <c r="U279" i="3"/>
  <c r="AC279" i="3"/>
  <c r="V279" i="3"/>
  <c r="AD279" i="3"/>
  <c r="O279" i="3"/>
  <c r="W279" i="3"/>
  <c r="AE279" i="3"/>
  <c r="P279" i="3"/>
  <c r="X279" i="3"/>
  <c r="AF279" i="3"/>
  <c r="Q279" i="3"/>
  <c r="Y279" i="3"/>
  <c r="AG279" i="3"/>
  <c r="R279" i="3"/>
  <c r="Z279" i="3"/>
  <c r="AH279" i="3"/>
  <c r="S279" i="3"/>
  <c r="T279" i="3"/>
  <c r="AA279" i="3"/>
  <c r="AB279" i="3"/>
  <c r="AI279" i="3"/>
  <c r="D279" i="3"/>
  <c r="L279" i="3"/>
  <c r="E279" i="3"/>
  <c r="M279" i="3"/>
  <c r="F279" i="3"/>
  <c r="G279" i="3"/>
  <c r="H279" i="3"/>
  <c r="N279" i="3"/>
  <c r="I279" i="3"/>
  <c r="AJ271" i="3"/>
  <c r="U271" i="3"/>
  <c r="AC271" i="3"/>
  <c r="V271" i="3"/>
  <c r="AD271" i="3"/>
  <c r="O271" i="3"/>
  <c r="W271" i="3"/>
  <c r="AE271" i="3"/>
  <c r="P271" i="3"/>
  <c r="X271" i="3"/>
  <c r="AF271" i="3"/>
  <c r="Q271" i="3"/>
  <c r="Y271" i="3"/>
  <c r="AG271" i="3"/>
  <c r="R271" i="3"/>
  <c r="Z271" i="3"/>
  <c r="AH271" i="3"/>
  <c r="AA271" i="3"/>
  <c r="AB271" i="3"/>
  <c r="AI271" i="3"/>
  <c r="D271" i="3"/>
  <c r="L271" i="3"/>
  <c r="E271" i="3"/>
  <c r="M271" i="3"/>
  <c r="F271" i="3"/>
  <c r="G271" i="3"/>
  <c r="H271" i="3"/>
  <c r="N271" i="3"/>
  <c r="S271" i="3"/>
  <c r="J271" i="3"/>
  <c r="AJ263" i="3"/>
  <c r="R263" i="3"/>
  <c r="Z263" i="3"/>
  <c r="AH263" i="3"/>
  <c r="S263" i="3"/>
  <c r="AA263" i="3"/>
  <c r="AI263" i="3"/>
  <c r="T263" i="3"/>
  <c r="AB263" i="3"/>
  <c r="U263" i="3"/>
  <c r="AC263" i="3"/>
  <c r="O263" i="3"/>
  <c r="W263" i="3"/>
  <c r="AE263" i="3"/>
  <c r="AD263" i="3"/>
  <c r="AF263" i="3"/>
  <c r="AG263" i="3"/>
  <c r="P263" i="3"/>
  <c r="Q263" i="3"/>
  <c r="V263" i="3"/>
  <c r="X263" i="3"/>
  <c r="Y263" i="3"/>
  <c r="D263" i="3"/>
  <c r="L263" i="3"/>
  <c r="E263" i="3"/>
  <c r="M263" i="3"/>
  <c r="F263" i="3"/>
  <c r="G263" i="3"/>
  <c r="H263" i="3"/>
  <c r="N263" i="3"/>
  <c r="J263" i="3"/>
  <c r="K263" i="3"/>
  <c r="AJ255" i="3"/>
  <c r="R255" i="3"/>
  <c r="Z255" i="3"/>
  <c r="AH255" i="3"/>
  <c r="S255" i="3"/>
  <c r="AA255" i="3"/>
  <c r="AI255" i="3"/>
  <c r="T255" i="3"/>
  <c r="AB255" i="3"/>
  <c r="U255" i="3"/>
  <c r="AC255" i="3"/>
  <c r="O255" i="3"/>
  <c r="W255" i="3"/>
  <c r="AE255" i="3"/>
  <c r="Y255" i="3"/>
  <c r="AD255" i="3"/>
  <c r="AF255" i="3"/>
  <c r="AG255" i="3"/>
  <c r="P255" i="3"/>
  <c r="Q255" i="3"/>
  <c r="V255" i="3"/>
  <c r="X255" i="3"/>
  <c r="D255" i="3"/>
  <c r="L255" i="3"/>
  <c r="E255" i="3"/>
  <c r="M255" i="3"/>
  <c r="F255" i="3"/>
  <c r="G255" i="3"/>
  <c r="H255" i="3"/>
  <c r="N255" i="3"/>
  <c r="I255" i="3"/>
  <c r="J255" i="3"/>
  <c r="K255" i="3"/>
  <c r="AJ247" i="3"/>
  <c r="R247" i="3"/>
  <c r="Z247" i="3"/>
  <c r="AH247" i="3"/>
  <c r="S247" i="3"/>
  <c r="AA247" i="3"/>
  <c r="AI247" i="3"/>
  <c r="T247" i="3"/>
  <c r="AB247" i="3"/>
  <c r="U247" i="3"/>
  <c r="AC247" i="3"/>
  <c r="O247" i="3"/>
  <c r="W247" i="3"/>
  <c r="AE247" i="3"/>
  <c r="X247" i="3"/>
  <c r="Y247" i="3"/>
  <c r="AD247" i="3"/>
  <c r="AF247" i="3"/>
  <c r="AG247" i="3"/>
  <c r="P247" i="3"/>
  <c r="Q247" i="3"/>
  <c r="V247" i="3"/>
  <c r="D247" i="3"/>
  <c r="L247" i="3"/>
  <c r="E247" i="3"/>
  <c r="M247" i="3"/>
  <c r="F247" i="3"/>
  <c r="G247" i="3"/>
  <c r="H247" i="3"/>
  <c r="N247" i="3"/>
  <c r="I247" i="3"/>
  <c r="AJ239" i="3"/>
  <c r="R239" i="3"/>
  <c r="Z239" i="3"/>
  <c r="AH239" i="3"/>
  <c r="S239" i="3"/>
  <c r="AA239" i="3"/>
  <c r="AI239" i="3"/>
  <c r="T239" i="3"/>
  <c r="AB239" i="3"/>
  <c r="U239" i="3"/>
  <c r="AC239" i="3"/>
  <c r="O239" i="3"/>
  <c r="W239" i="3"/>
  <c r="AE239" i="3"/>
  <c r="V239" i="3"/>
  <c r="X239" i="3"/>
  <c r="Y239" i="3"/>
  <c r="AD239" i="3"/>
  <c r="AF239" i="3"/>
  <c r="AG239" i="3"/>
  <c r="P239" i="3"/>
  <c r="Q239" i="3"/>
  <c r="D239" i="3"/>
  <c r="L239" i="3"/>
  <c r="E239" i="3"/>
  <c r="M239" i="3"/>
  <c r="F239" i="3"/>
  <c r="G239" i="3"/>
  <c r="H239" i="3"/>
  <c r="N239" i="3"/>
  <c r="J239" i="3"/>
  <c r="AJ231" i="3"/>
  <c r="R231" i="3"/>
  <c r="Z231" i="3"/>
  <c r="AH231" i="3"/>
  <c r="S231" i="3"/>
  <c r="AA231" i="3"/>
  <c r="AI231" i="3"/>
  <c r="T231" i="3"/>
  <c r="AB231" i="3"/>
  <c r="U231" i="3"/>
  <c r="AC231" i="3"/>
  <c r="O231" i="3"/>
  <c r="W231" i="3"/>
  <c r="AE231" i="3"/>
  <c r="Q231" i="3"/>
  <c r="V231" i="3"/>
  <c r="X231" i="3"/>
  <c r="Y231" i="3"/>
  <c r="AD231" i="3"/>
  <c r="AF231" i="3"/>
  <c r="P231" i="3"/>
  <c r="AG231" i="3"/>
  <c r="D231" i="3"/>
  <c r="L231" i="3"/>
  <c r="E231" i="3"/>
  <c r="M231" i="3"/>
  <c r="F231" i="3"/>
  <c r="G231" i="3"/>
  <c r="H231" i="3"/>
  <c r="J231" i="3"/>
  <c r="K231" i="3"/>
  <c r="N231" i="3"/>
  <c r="AJ223" i="3"/>
  <c r="R223" i="3"/>
  <c r="Z223" i="3"/>
  <c r="AH223" i="3"/>
  <c r="S223" i="3"/>
  <c r="AA223" i="3"/>
  <c r="AI223" i="3"/>
  <c r="T223" i="3"/>
  <c r="AB223" i="3"/>
  <c r="U223" i="3"/>
  <c r="AC223" i="3"/>
  <c r="O223" i="3"/>
  <c r="W223" i="3"/>
  <c r="AE223" i="3"/>
  <c r="P223" i="3"/>
  <c r="Q223" i="3"/>
  <c r="V223" i="3"/>
  <c r="X223" i="3"/>
  <c r="Y223" i="3"/>
  <c r="AD223" i="3"/>
  <c r="AF223" i="3"/>
  <c r="AG223" i="3"/>
  <c r="D223" i="3"/>
  <c r="L223" i="3"/>
  <c r="E223" i="3"/>
  <c r="M223" i="3"/>
  <c r="F223" i="3"/>
  <c r="G223" i="3"/>
  <c r="H223" i="3"/>
  <c r="N223" i="3"/>
  <c r="I223" i="3"/>
  <c r="J223" i="3"/>
  <c r="K223" i="3"/>
  <c r="AJ215" i="3"/>
  <c r="S215" i="3"/>
  <c r="AA215" i="3"/>
  <c r="T215" i="3"/>
  <c r="AB215" i="3"/>
  <c r="U215" i="3"/>
  <c r="AC215" i="3"/>
  <c r="V215" i="3"/>
  <c r="AD215" i="3"/>
  <c r="P215" i="3"/>
  <c r="X215" i="3"/>
  <c r="AF215" i="3"/>
  <c r="Q215" i="3"/>
  <c r="Y215" i="3"/>
  <c r="AG215" i="3"/>
  <c r="AE215" i="3"/>
  <c r="AH215" i="3"/>
  <c r="AI215" i="3"/>
  <c r="R215" i="3"/>
  <c r="Z215" i="3"/>
  <c r="O215" i="3"/>
  <c r="W215" i="3"/>
  <c r="D215" i="3"/>
  <c r="L215" i="3"/>
  <c r="E215" i="3"/>
  <c r="M215" i="3"/>
  <c r="F215" i="3"/>
  <c r="G215" i="3"/>
  <c r="H215" i="3"/>
  <c r="N215" i="3"/>
  <c r="I215" i="3"/>
  <c r="AJ207" i="3"/>
  <c r="S207" i="3"/>
  <c r="AA207" i="3"/>
  <c r="AI207" i="3"/>
  <c r="T207" i="3"/>
  <c r="AB207" i="3"/>
  <c r="U207" i="3"/>
  <c r="AC207" i="3"/>
  <c r="V207" i="3"/>
  <c r="AD207" i="3"/>
  <c r="P207" i="3"/>
  <c r="X207" i="3"/>
  <c r="AF207" i="3"/>
  <c r="Q207" i="3"/>
  <c r="Y207" i="3"/>
  <c r="AG207" i="3"/>
  <c r="O207" i="3"/>
  <c r="R207" i="3"/>
  <c r="Z207" i="3"/>
  <c r="AE207" i="3"/>
  <c r="AH207" i="3"/>
  <c r="W207" i="3"/>
  <c r="D207" i="3"/>
  <c r="L207" i="3"/>
  <c r="E207" i="3"/>
  <c r="M207" i="3"/>
  <c r="F207" i="3"/>
  <c r="G207" i="3"/>
  <c r="H207" i="3"/>
  <c r="N207" i="3"/>
  <c r="J207" i="3"/>
  <c r="AJ199" i="3"/>
  <c r="S199" i="3"/>
  <c r="AA199" i="3"/>
  <c r="AI199" i="3"/>
  <c r="T199" i="3"/>
  <c r="AB199" i="3"/>
  <c r="U199" i="3"/>
  <c r="AC199" i="3"/>
  <c r="V199" i="3"/>
  <c r="AD199" i="3"/>
  <c r="P199" i="3"/>
  <c r="X199" i="3"/>
  <c r="AF199" i="3"/>
  <c r="Q199" i="3"/>
  <c r="Y199" i="3"/>
  <c r="AG199" i="3"/>
  <c r="O199" i="3"/>
  <c r="R199" i="3"/>
  <c r="W199" i="3"/>
  <c r="Z199" i="3"/>
  <c r="AH199" i="3"/>
  <c r="AE199" i="3"/>
  <c r="D199" i="3"/>
  <c r="L199" i="3"/>
  <c r="E199" i="3"/>
  <c r="M199" i="3"/>
  <c r="F199" i="3"/>
  <c r="G199" i="3"/>
  <c r="H199" i="3"/>
  <c r="J199" i="3"/>
  <c r="K199" i="3"/>
  <c r="AJ191" i="3"/>
  <c r="S191" i="3"/>
  <c r="AA191" i="3"/>
  <c r="AI191" i="3"/>
  <c r="T191" i="3"/>
  <c r="AB191" i="3"/>
  <c r="U191" i="3"/>
  <c r="AC191" i="3"/>
  <c r="V191" i="3"/>
  <c r="AD191" i="3"/>
  <c r="P191" i="3"/>
  <c r="X191" i="3"/>
  <c r="AF191" i="3"/>
  <c r="Q191" i="3"/>
  <c r="Y191" i="3"/>
  <c r="AG191" i="3"/>
  <c r="W191" i="3"/>
  <c r="Z191" i="3"/>
  <c r="AE191" i="3"/>
  <c r="AH191" i="3"/>
  <c r="R191" i="3"/>
  <c r="O191" i="3"/>
  <c r="D191" i="3"/>
  <c r="L191" i="3"/>
  <c r="E191" i="3"/>
  <c r="M191" i="3"/>
  <c r="F191" i="3"/>
  <c r="G191" i="3"/>
  <c r="H191" i="3"/>
  <c r="N191" i="3"/>
  <c r="I191" i="3"/>
  <c r="J191" i="3"/>
  <c r="K191" i="3"/>
  <c r="AJ183" i="3"/>
  <c r="S183" i="3"/>
  <c r="AA183" i="3"/>
  <c r="AI183" i="3"/>
  <c r="T183" i="3"/>
  <c r="AB183" i="3"/>
  <c r="U183" i="3"/>
  <c r="AC183" i="3"/>
  <c r="V183" i="3"/>
  <c r="AD183" i="3"/>
  <c r="P183" i="3"/>
  <c r="X183" i="3"/>
  <c r="AF183" i="3"/>
  <c r="Q183" i="3"/>
  <c r="Y183" i="3"/>
  <c r="AG183" i="3"/>
  <c r="AE183" i="3"/>
  <c r="AH183" i="3"/>
  <c r="R183" i="3"/>
  <c r="W183" i="3"/>
  <c r="Z183" i="3"/>
  <c r="O183" i="3"/>
  <c r="D183" i="3"/>
  <c r="L183" i="3"/>
  <c r="E183" i="3"/>
  <c r="M183" i="3"/>
  <c r="F183" i="3"/>
  <c r="G183" i="3"/>
  <c r="H183" i="3"/>
  <c r="N183" i="3"/>
  <c r="I183" i="3"/>
  <c r="AJ175" i="3"/>
  <c r="S175" i="3"/>
  <c r="AA175" i="3"/>
  <c r="AI175" i="3"/>
  <c r="T175" i="3"/>
  <c r="AB175" i="3"/>
  <c r="U175" i="3"/>
  <c r="AC175" i="3"/>
  <c r="V175" i="3"/>
  <c r="AD175" i="3"/>
  <c r="P175" i="3"/>
  <c r="X175" i="3"/>
  <c r="AF175" i="3"/>
  <c r="Q175" i="3"/>
  <c r="Y175" i="3"/>
  <c r="AG175" i="3"/>
  <c r="O175" i="3"/>
  <c r="R175" i="3"/>
  <c r="Z175" i="3"/>
  <c r="W175" i="3"/>
  <c r="AE175" i="3"/>
  <c r="AH175" i="3"/>
  <c r="D175" i="3"/>
  <c r="L175" i="3"/>
  <c r="E175" i="3"/>
  <c r="M175" i="3"/>
  <c r="F175" i="3"/>
  <c r="G175" i="3"/>
  <c r="H175" i="3"/>
  <c r="N175" i="3"/>
  <c r="J175" i="3"/>
  <c r="AJ488" i="3"/>
  <c r="R488" i="3"/>
  <c r="Z488" i="3"/>
  <c r="AH488" i="3"/>
  <c r="S488" i="3"/>
  <c r="AA488" i="3"/>
  <c r="AI488" i="3"/>
  <c r="T488" i="3"/>
  <c r="AB488" i="3"/>
  <c r="U488" i="3"/>
  <c r="AC488" i="3"/>
  <c r="V488" i="3"/>
  <c r="AD488" i="3"/>
  <c r="O488" i="3"/>
  <c r="W488" i="3"/>
  <c r="AE488" i="3"/>
  <c r="P488" i="3"/>
  <c r="Q488" i="3"/>
  <c r="X488" i="3"/>
  <c r="AG488" i="3"/>
  <c r="N488" i="3"/>
  <c r="AF488" i="3"/>
  <c r="AJ464" i="3"/>
  <c r="T464" i="3"/>
  <c r="AB464" i="3"/>
  <c r="U464" i="3"/>
  <c r="AC464" i="3"/>
  <c r="O464" i="3"/>
  <c r="P464" i="3"/>
  <c r="X464" i="3"/>
  <c r="AF464" i="3"/>
  <c r="Y464" i="3"/>
  <c r="Z464" i="3"/>
  <c r="AA464" i="3"/>
  <c r="Q464" i="3"/>
  <c r="AD464" i="3"/>
  <c r="R464" i="3"/>
  <c r="AE464" i="3"/>
  <c r="S464" i="3"/>
  <c r="AG464" i="3"/>
  <c r="AH464" i="3"/>
  <c r="AI464" i="3"/>
  <c r="N464" i="3"/>
  <c r="W464" i="3"/>
  <c r="AJ440" i="3"/>
  <c r="T440" i="3"/>
  <c r="AB440" i="3"/>
  <c r="U440" i="3"/>
  <c r="AC440" i="3"/>
  <c r="V440" i="3"/>
  <c r="AD440" i="3"/>
  <c r="O440" i="3"/>
  <c r="W440" i="3"/>
  <c r="AE440" i="3"/>
  <c r="P440" i="3"/>
  <c r="X440" i="3"/>
  <c r="AF440" i="3"/>
  <c r="Q440" i="3"/>
  <c r="Y440" i="3"/>
  <c r="AG440" i="3"/>
  <c r="Z440" i="3"/>
  <c r="AA440" i="3"/>
  <c r="AH440" i="3"/>
  <c r="AI440" i="3"/>
  <c r="N440" i="3"/>
  <c r="R440" i="3"/>
  <c r="S440" i="3"/>
  <c r="AJ416" i="3"/>
  <c r="T416" i="3"/>
  <c r="AB416" i="3"/>
  <c r="U416" i="3"/>
  <c r="AC416" i="3"/>
  <c r="V416" i="3"/>
  <c r="AD416" i="3"/>
  <c r="O416" i="3"/>
  <c r="W416" i="3"/>
  <c r="AE416" i="3"/>
  <c r="P416" i="3"/>
  <c r="X416" i="3"/>
  <c r="AF416" i="3"/>
  <c r="Q416" i="3"/>
  <c r="Y416" i="3"/>
  <c r="AG416" i="3"/>
  <c r="R416" i="3"/>
  <c r="S416" i="3"/>
  <c r="Z416" i="3"/>
  <c r="AA416" i="3"/>
  <c r="AH416" i="3"/>
  <c r="AI416" i="3"/>
  <c r="N416" i="3"/>
  <c r="AJ392" i="3"/>
  <c r="T392" i="3"/>
  <c r="AB392" i="3"/>
  <c r="U392" i="3"/>
  <c r="AC392" i="3"/>
  <c r="V392" i="3"/>
  <c r="AD392" i="3"/>
  <c r="O392" i="3"/>
  <c r="W392" i="3"/>
  <c r="AE392" i="3"/>
  <c r="P392" i="3"/>
  <c r="X392" i="3"/>
  <c r="AF392" i="3"/>
  <c r="Q392" i="3"/>
  <c r="Y392" i="3"/>
  <c r="AG392" i="3"/>
  <c r="R392" i="3"/>
  <c r="S392" i="3"/>
  <c r="Z392" i="3"/>
  <c r="AA392" i="3"/>
  <c r="AI392" i="3"/>
  <c r="N392" i="3"/>
  <c r="AJ366" i="3"/>
  <c r="R366" i="3"/>
  <c r="Z366" i="3"/>
  <c r="AH366" i="3"/>
  <c r="S366" i="3"/>
  <c r="AA366" i="3"/>
  <c r="AI366" i="3"/>
  <c r="T366" i="3"/>
  <c r="AB366" i="3"/>
  <c r="U366" i="3"/>
  <c r="AC366" i="3"/>
  <c r="V366" i="3"/>
  <c r="AD366" i="3"/>
  <c r="O366" i="3"/>
  <c r="W366" i="3"/>
  <c r="AE366" i="3"/>
  <c r="P366" i="3"/>
  <c r="Q366" i="3"/>
  <c r="X366" i="3"/>
  <c r="Y366" i="3"/>
  <c r="AF366" i="3"/>
  <c r="AG366" i="3"/>
  <c r="N366" i="3"/>
  <c r="D366" i="3"/>
  <c r="AJ342" i="3"/>
  <c r="R342" i="3"/>
  <c r="Z342" i="3"/>
  <c r="AH342" i="3"/>
  <c r="S342" i="3"/>
  <c r="AA342" i="3"/>
  <c r="AI342" i="3"/>
  <c r="T342" i="3"/>
  <c r="AB342" i="3"/>
  <c r="U342" i="3"/>
  <c r="AC342" i="3"/>
  <c r="V342" i="3"/>
  <c r="AD342" i="3"/>
  <c r="O342" i="3"/>
  <c r="W342" i="3"/>
  <c r="AE342" i="3"/>
  <c r="P342" i="3"/>
  <c r="Q342" i="3"/>
  <c r="X342" i="3"/>
  <c r="Y342" i="3"/>
  <c r="G342" i="3"/>
  <c r="H342" i="3"/>
  <c r="I342" i="3"/>
  <c r="AF342" i="3"/>
  <c r="J342" i="3"/>
  <c r="AG342" i="3"/>
  <c r="N342" i="3"/>
  <c r="L342" i="3"/>
  <c r="E342" i="3"/>
  <c r="AJ320" i="3"/>
  <c r="P320" i="3"/>
  <c r="X320" i="3"/>
  <c r="AF320" i="3"/>
  <c r="Q320" i="3"/>
  <c r="Y320" i="3"/>
  <c r="AG320" i="3"/>
  <c r="R320" i="3"/>
  <c r="Z320" i="3"/>
  <c r="AH320" i="3"/>
  <c r="S320" i="3"/>
  <c r="AA320" i="3"/>
  <c r="AI320" i="3"/>
  <c r="T320" i="3"/>
  <c r="AB320" i="3"/>
  <c r="U320" i="3"/>
  <c r="AC320" i="3"/>
  <c r="V320" i="3"/>
  <c r="W320" i="3"/>
  <c r="AD320" i="3"/>
  <c r="AE320" i="3"/>
  <c r="K320" i="3"/>
  <c r="D320" i="3"/>
  <c r="L320" i="3"/>
  <c r="E320" i="3"/>
  <c r="M320" i="3"/>
  <c r="F320" i="3"/>
  <c r="O320" i="3"/>
  <c r="H320" i="3"/>
  <c r="N320" i="3"/>
  <c r="J320" i="3"/>
  <c r="AJ294" i="3"/>
  <c r="R294" i="3"/>
  <c r="Z294" i="3"/>
  <c r="AH294" i="3"/>
  <c r="S294" i="3"/>
  <c r="AA294" i="3"/>
  <c r="AI294" i="3"/>
  <c r="T294" i="3"/>
  <c r="AB294" i="3"/>
  <c r="U294" i="3"/>
  <c r="AC294" i="3"/>
  <c r="V294" i="3"/>
  <c r="AD294" i="3"/>
  <c r="O294" i="3"/>
  <c r="W294" i="3"/>
  <c r="AE294" i="3"/>
  <c r="X294" i="3"/>
  <c r="Y294" i="3"/>
  <c r="AF294" i="3"/>
  <c r="AG294" i="3"/>
  <c r="G294" i="3"/>
  <c r="H294" i="3"/>
  <c r="I294" i="3"/>
  <c r="P294" i="3"/>
  <c r="J294" i="3"/>
  <c r="Q294" i="3"/>
  <c r="N294" i="3"/>
  <c r="L294" i="3"/>
  <c r="M294" i="3"/>
  <c r="E294" i="3"/>
  <c r="AJ270" i="3"/>
  <c r="R270" i="3"/>
  <c r="Z270" i="3"/>
  <c r="AH270" i="3"/>
  <c r="S270" i="3"/>
  <c r="AA270" i="3"/>
  <c r="AI270" i="3"/>
  <c r="T270" i="3"/>
  <c r="AB270" i="3"/>
  <c r="U270" i="3"/>
  <c r="AC270" i="3"/>
  <c r="V270" i="3"/>
  <c r="AD270" i="3"/>
  <c r="O270" i="3"/>
  <c r="W270" i="3"/>
  <c r="AE270" i="3"/>
  <c r="P270" i="3"/>
  <c r="Q270" i="3"/>
  <c r="X270" i="3"/>
  <c r="Y270" i="3"/>
  <c r="AF270" i="3"/>
  <c r="AG270" i="3"/>
  <c r="F270" i="3"/>
  <c r="G270" i="3"/>
  <c r="H270" i="3"/>
  <c r="I270" i="3"/>
  <c r="J270" i="3"/>
  <c r="N270" i="3"/>
  <c r="E270" i="3"/>
  <c r="K270" i="3"/>
  <c r="L270" i="3"/>
  <c r="AJ246" i="3"/>
  <c r="O246" i="3"/>
  <c r="W246" i="3"/>
  <c r="AE246" i="3"/>
  <c r="P246" i="3"/>
  <c r="X246" i="3"/>
  <c r="AF246" i="3"/>
  <c r="Q246" i="3"/>
  <c r="Y246" i="3"/>
  <c r="AG246" i="3"/>
  <c r="R246" i="3"/>
  <c r="Z246" i="3"/>
  <c r="AH246" i="3"/>
  <c r="T246" i="3"/>
  <c r="AB246" i="3"/>
  <c r="V246" i="3"/>
  <c r="AA246" i="3"/>
  <c r="AC246" i="3"/>
  <c r="AD246" i="3"/>
  <c r="AI246" i="3"/>
  <c r="S246" i="3"/>
  <c r="F246" i="3"/>
  <c r="U246" i="3"/>
  <c r="G246" i="3"/>
  <c r="H246" i="3"/>
  <c r="I246" i="3"/>
  <c r="J246" i="3"/>
  <c r="N246" i="3"/>
  <c r="K246" i="3"/>
  <c r="L246" i="3"/>
  <c r="M246" i="3"/>
  <c r="D246" i="3"/>
  <c r="AJ222" i="3"/>
  <c r="O222" i="3"/>
  <c r="W222" i="3"/>
  <c r="AE222" i="3"/>
  <c r="P222" i="3"/>
  <c r="X222" i="3"/>
  <c r="AF222" i="3"/>
  <c r="Q222" i="3"/>
  <c r="Y222" i="3"/>
  <c r="AG222" i="3"/>
  <c r="R222" i="3"/>
  <c r="Z222" i="3"/>
  <c r="AH222" i="3"/>
  <c r="T222" i="3"/>
  <c r="AB222" i="3"/>
  <c r="S222" i="3"/>
  <c r="U222" i="3"/>
  <c r="V222" i="3"/>
  <c r="AA222" i="3"/>
  <c r="AC222" i="3"/>
  <c r="AD222" i="3"/>
  <c r="AI222" i="3"/>
  <c r="F222" i="3"/>
  <c r="G222" i="3"/>
  <c r="H222" i="3"/>
  <c r="I222" i="3"/>
  <c r="J222" i="3"/>
  <c r="N222" i="3"/>
  <c r="M222" i="3"/>
  <c r="K222" i="3"/>
  <c r="AJ198" i="3"/>
  <c r="P198" i="3"/>
  <c r="X198" i="3"/>
  <c r="AF198" i="3"/>
  <c r="Q198" i="3"/>
  <c r="Y198" i="3"/>
  <c r="AG198" i="3"/>
  <c r="R198" i="3"/>
  <c r="Z198" i="3"/>
  <c r="AH198" i="3"/>
  <c r="S198" i="3"/>
  <c r="AA198" i="3"/>
  <c r="AI198" i="3"/>
  <c r="U198" i="3"/>
  <c r="AC198" i="3"/>
  <c r="V198" i="3"/>
  <c r="AD198" i="3"/>
  <c r="O198" i="3"/>
  <c r="W198" i="3"/>
  <c r="T198" i="3"/>
  <c r="AB198" i="3"/>
  <c r="AE198" i="3"/>
  <c r="F198" i="3"/>
  <c r="G198" i="3"/>
  <c r="H198" i="3"/>
  <c r="I198" i="3"/>
  <c r="J198" i="3"/>
  <c r="N198" i="3"/>
  <c r="D198" i="3"/>
  <c r="E198" i="3"/>
  <c r="M198" i="3"/>
  <c r="AJ174" i="3"/>
  <c r="P174" i="3"/>
  <c r="X174" i="3"/>
  <c r="AF174" i="3"/>
  <c r="Q174" i="3"/>
  <c r="Y174" i="3"/>
  <c r="AG174" i="3"/>
  <c r="R174" i="3"/>
  <c r="Z174" i="3"/>
  <c r="AH174" i="3"/>
  <c r="S174" i="3"/>
  <c r="AA174" i="3"/>
  <c r="AI174" i="3"/>
  <c r="U174" i="3"/>
  <c r="AC174" i="3"/>
  <c r="V174" i="3"/>
  <c r="AD174" i="3"/>
  <c r="AB174" i="3"/>
  <c r="AE174" i="3"/>
  <c r="O174" i="3"/>
  <c r="T174" i="3"/>
  <c r="W174" i="3"/>
  <c r="F174" i="3"/>
  <c r="G174" i="3"/>
  <c r="H174" i="3"/>
  <c r="I174" i="3"/>
  <c r="J174" i="3"/>
  <c r="N174" i="3"/>
  <c r="D174" i="3"/>
  <c r="E174" i="3"/>
  <c r="K174" i="3"/>
  <c r="L174" i="3"/>
  <c r="AJ145" i="3"/>
  <c r="Q145" i="3"/>
  <c r="Y145" i="3"/>
  <c r="AG145" i="3"/>
  <c r="R145" i="3"/>
  <c r="Z145" i="3"/>
  <c r="AH145" i="3"/>
  <c r="S145" i="3"/>
  <c r="AA145" i="3"/>
  <c r="AI145" i="3"/>
  <c r="U145" i="3"/>
  <c r="AC145" i="3"/>
  <c r="AD145" i="3"/>
  <c r="O145" i="3"/>
  <c r="AE145" i="3"/>
  <c r="P145" i="3"/>
  <c r="AF145" i="3"/>
  <c r="T145" i="3"/>
  <c r="X145" i="3"/>
  <c r="V145" i="3"/>
  <c r="W145" i="3"/>
  <c r="AB145" i="3"/>
  <c r="N145" i="3"/>
  <c r="H145" i="3"/>
  <c r="I145" i="3"/>
  <c r="J145" i="3"/>
  <c r="K145" i="3"/>
  <c r="D145" i="3"/>
  <c r="L145" i="3"/>
  <c r="E145" i="3"/>
  <c r="M145" i="3"/>
  <c r="R121" i="3"/>
  <c r="Z121" i="3"/>
  <c r="AH121" i="3"/>
  <c r="S121" i="3"/>
  <c r="AA121" i="3"/>
  <c r="AI121" i="3"/>
  <c r="T121" i="3"/>
  <c r="AB121" i="3"/>
  <c r="U121" i="3"/>
  <c r="AC121" i="3"/>
  <c r="V121" i="3"/>
  <c r="W121" i="3"/>
  <c r="X121" i="3"/>
  <c r="AJ121" i="3"/>
  <c r="AD121" i="3"/>
  <c r="O121" i="3"/>
  <c r="P121" i="3"/>
  <c r="Q121" i="3"/>
  <c r="Y121" i="3"/>
  <c r="AF121" i="3"/>
  <c r="AG121" i="3"/>
  <c r="AE121" i="3"/>
  <c r="N121" i="3"/>
  <c r="H121" i="3"/>
  <c r="I121" i="3"/>
  <c r="J121" i="3"/>
  <c r="K121" i="3"/>
  <c r="D121" i="3"/>
  <c r="L121" i="3"/>
  <c r="E121" i="3"/>
  <c r="F121" i="3"/>
  <c r="G121" i="3"/>
  <c r="M121" i="3"/>
  <c r="AJ97" i="3"/>
  <c r="Q97" i="3"/>
  <c r="Y97" i="3"/>
  <c r="AG97" i="3"/>
  <c r="R97" i="3"/>
  <c r="Z97" i="3"/>
  <c r="AH97" i="3"/>
  <c r="S97" i="3"/>
  <c r="AA97" i="3"/>
  <c r="AI97" i="3"/>
  <c r="T97" i="3"/>
  <c r="AB97" i="3"/>
  <c r="U97" i="3"/>
  <c r="AC97" i="3"/>
  <c r="P97" i="3"/>
  <c r="V97" i="3"/>
  <c r="W97" i="3"/>
  <c r="AD97" i="3"/>
  <c r="AE97" i="3"/>
  <c r="AF97" i="3"/>
  <c r="O97" i="3"/>
  <c r="X97" i="3"/>
  <c r="N97" i="3"/>
  <c r="H97" i="3"/>
  <c r="I97" i="3"/>
  <c r="J97" i="3"/>
  <c r="K97" i="3"/>
  <c r="D97" i="3"/>
  <c r="L97" i="3"/>
  <c r="E97" i="3"/>
  <c r="M97" i="3"/>
  <c r="F97" i="3"/>
  <c r="AJ73" i="3"/>
  <c r="R73" i="3"/>
  <c r="Z73" i="3"/>
  <c r="AH73" i="3"/>
  <c r="O73" i="3"/>
  <c r="X73" i="3"/>
  <c r="U73" i="3"/>
  <c r="AE73" i="3"/>
  <c r="V73" i="3"/>
  <c r="AF73" i="3"/>
  <c r="W73" i="3"/>
  <c r="AG73" i="3"/>
  <c r="Y73" i="3"/>
  <c r="AI73" i="3"/>
  <c r="P73" i="3"/>
  <c r="AA73" i="3"/>
  <c r="T73" i="3"/>
  <c r="AB73" i="3"/>
  <c r="AC73" i="3"/>
  <c r="AD73" i="3"/>
  <c r="Q73" i="3"/>
  <c r="S73" i="3"/>
  <c r="N73" i="3"/>
  <c r="H73" i="3"/>
  <c r="I73" i="3"/>
  <c r="J73" i="3"/>
  <c r="K73" i="3"/>
  <c r="D73" i="3"/>
  <c r="L73" i="3"/>
  <c r="E73" i="3"/>
  <c r="M73" i="3"/>
  <c r="F73" i="3"/>
  <c r="G73" i="3"/>
  <c r="AJ49" i="3"/>
  <c r="V49" i="3"/>
  <c r="AD49" i="3"/>
  <c r="O49" i="3"/>
  <c r="W49" i="3"/>
  <c r="AE49" i="3"/>
  <c r="R49" i="3"/>
  <c r="Z49" i="3"/>
  <c r="AH49" i="3"/>
  <c r="AA49" i="3"/>
  <c r="P49" i="3"/>
  <c r="AB49" i="3"/>
  <c r="Q49" i="3"/>
  <c r="AC49" i="3"/>
  <c r="S49" i="3"/>
  <c r="AF49" i="3"/>
  <c r="AG49" i="3"/>
  <c r="AI49" i="3"/>
  <c r="T49" i="3"/>
  <c r="U49" i="3"/>
  <c r="X49" i="3"/>
  <c r="Y49" i="3"/>
  <c r="N49" i="3"/>
  <c r="H49" i="3"/>
  <c r="I49" i="3"/>
  <c r="J49" i="3"/>
  <c r="K49" i="3"/>
  <c r="D49" i="3"/>
  <c r="L49" i="3"/>
  <c r="E49" i="3"/>
  <c r="M49" i="3"/>
  <c r="F49" i="3"/>
  <c r="G49" i="3"/>
  <c r="C4" i="3"/>
  <c r="C499" i="3"/>
  <c r="C491" i="3"/>
  <c r="C483" i="3"/>
  <c r="C475" i="3"/>
  <c r="C467" i="3"/>
  <c r="C459" i="3"/>
  <c r="C451" i="3"/>
  <c r="C443" i="3"/>
  <c r="C435" i="3"/>
  <c r="C427" i="3"/>
  <c r="C419" i="3"/>
  <c r="C411" i="3"/>
  <c r="C403" i="3"/>
  <c r="C395" i="3"/>
  <c r="C387" i="3"/>
  <c r="C379" i="3"/>
  <c r="C371" i="3"/>
  <c r="C363" i="3"/>
  <c r="C355" i="3"/>
  <c r="C347" i="3"/>
  <c r="C339" i="3"/>
  <c r="C331" i="3"/>
  <c r="C323" i="3"/>
  <c r="C315" i="3"/>
  <c r="C307" i="3"/>
  <c r="C299" i="3"/>
  <c r="C291" i="3"/>
  <c r="C283" i="3"/>
  <c r="C275" i="3"/>
  <c r="C267" i="3"/>
  <c r="C259" i="3"/>
  <c r="C251" i="3"/>
  <c r="C243" i="3"/>
  <c r="C235" i="3"/>
  <c r="C227" i="3"/>
  <c r="C219" i="3"/>
  <c r="C211" i="3"/>
  <c r="C203" i="3"/>
  <c r="C195" i="3"/>
  <c r="C187" i="3"/>
  <c r="C179" i="3"/>
  <c r="J503" i="3"/>
  <c r="L502" i="3"/>
  <c r="D502" i="3"/>
  <c r="H500" i="3"/>
  <c r="J499" i="3"/>
  <c r="F497" i="3"/>
  <c r="J495" i="3"/>
  <c r="H492" i="3"/>
  <c r="J491" i="3"/>
  <c r="H488" i="3"/>
  <c r="J487" i="3"/>
  <c r="H484" i="3"/>
  <c r="J483" i="3"/>
  <c r="H480" i="3"/>
  <c r="J479" i="3"/>
  <c r="L478" i="3"/>
  <c r="D478" i="3"/>
  <c r="H476" i="3"/>
  <c r="J475" i="3"/>
  <c r="J471" i="3"/>
  <c r="H468" i="3"/>
  <c r="J467" i="3"/>
  <c r="H464" i="3"/>
  <c r="J463" i="3"/>
  <c r="H460" i="3"/>
  <c r="J459" i="3"/>
  <c r="H456" i="3"/>
  <c r="J455" i="3"/>
  <c r="L454" i="3"/>
  <c r="D454" i="3"/>
  <c r="H452" i="3"/>
  <c r="J451" i="3"/>
  <c r="J447" i="3"/>
  <c r="H444" i="3"/>
  <c r="J443" i="3"/>
  <c r="H440" i="3"/>
  <c r="J439" i="3"/>
  <c r="H436" i="3"/>
  <c r="J435" i="3"/>
  <c r="J431" i="3"/>
  <c r="L430" i="3"/>
  <c r="D430" i="3"/>
  <c r="H428" i="3"/>
  <c r="J427" i="3"/>
  <c r="F425" i="3"/>
  <c r="J423" i="3"/>
  <c r="H420" i="3"/>
  <c r="J419" i="3"/>
  <c r="H416" i="3"/>
  <c r="J415" i="3"/>
  <c r="H412" i="3"/>
  <c r="J411" i="3"/>
  <c r="J407" i="3"/>
  <c r="L406" i="3"/>
  <c r="D406" i="3"/>
  <c r="H404" i="3"/>
  <c r="J403" i="3"/>
  <c r="F401" i="3"/>
  <c r="J399" i="3"/>
  <c r="H396" i="3"/>
  <c r="J395" i="3"/>
  <c r="H392" i="3"/>
  <c r="J391" i="3"/>
  <c r="H388" i="3"/>
  <c r="J387" i="3"/>
  <c r="H384" i="3"/>
  <c r="J383" i="3"/>
  <c r="L382" i="3"/>
  <c r="D382" i="3"/>
  <c r="H380" i="3"/>
  <c r="J379" i="3"/>
  <c r="J375" i="3"/>
  <c r="H372" i="3"/>
  <c r="J371" i="3"/>
  <c r="J367" i="3"/>
  <c r="L366" i="3"/>
  <c r="M363" i="3"/>
  <c r="K359" i="3"/>
  <c r="J358" i="3"/>
  <c r="I356" i="3"/>
  <c r="H355" i="3"/>
  <c r="G353" i="3"/>
  <c r="J348" i="3"/>
  <c r="L343" i="3"/>
  <c r="D331" i="3"/>
  <c r="I323" i="3"/>
  <c r="D315" i="3"/>
  <c r="L311" i="3"/>
  <c r="J308" i="3"/>
  <c r="D299" i="3"/>
  <c r="L295" i="3"/>
  <c r="J292" i="3"/>
  <c r="F286" i="3"/>
  <c r="H260" i="3"/>
  <c r="I243" i="3"/>
  <c r="I231" i="3"/>
  <c r="G220" i="3"/>
  <c r="F209" i="3"/>
  <c r="G180" i="3"/>
  <c r="M174" i="3"/>
  <c r="AJ167" i="3"/>
  <c r="T167" i="3"/>
  <c r="AB167" i="3"/>
  <c r="U167" i="3"/>
  <c r="AC167" i="3"/>
  <c r="O167" i="3"/>
  <c r="W167" i="3"/>
  <c r="AE167" i="3"/>
  <c r="X167" i="3"/>
  <c r="AI167" i="3"/>
  <c r="Y167" i="3"/>
  <c r="Z167" i="3"/>
  <c r="P167" i="3"/>
  <c r="AA167" i="3"/>
  <c r="R167" i="3"/>
  <c r="AF167" i="3"/>
  <c r="S167" i="3"/>
  <c r="AG167" i="3"/>
  <c r="V167" i="3"/>
  <c r="Q167" i="3"/>
  <c r="AD167" i="3"/>
  <c r="AH167" i="3"/>
  <c r="D167" i="3"/>
  <c r="L167" i="3"/>
  <c r="E167" i="3"/>
  <c r="M167" i="3"/>
  <c r="F167" i="3"/>
  <c r="G167" i="3"/>
  <c r="H167" i="3"/>
  <c r="J167" i="3"/>
  <c r="K167" i="3"/>
  <c r="N167" i="3"/>
  <c r="AJ159" i="3"/>
  <c r="S159" i="3"/>
  <c r="AA159" i="3"/>
  <c r="AI159" i="3"/>
  <c r="T159" i="3"/>
  <c r="AB159" i="3"/>
  <c r="U159" i="3"/>
  <c r="AC159" i="3"/>
  <c r="O159" i="3"/>
  <c r="W159" i="3"/>
  <c r="AE159" i="3"/>
  <c r="X159" i="3"/>
  <c r="Y159" i="3"/>
  <c r="Z159" i="3"/>
  <c r="AD159" i="3"/>
  <c r="R159" i="3"/>
  <c r="AH159" i="3"/>
  <c r="P159" i="3"/>
  <c r="V159" i="3"/>
  <c r="AF159" i="3"/>
  <c r="Q159" i="3"/>
  <c r="AG159" i="3"/>
  <c r="D159" i="3"/>
  <c r="L159" i="3"/>
  <c r="E159" i="3"/>
  <c r="M159" i="3"/>
  <c r="F159" i="3"/>
  <c r="G159" i="3"/>
  <c r="H159" i="3"/>
  <c r="N159" i="3"/>
  <c r="I159" i="3"/>
  <c r="J159" i="3"/>
  <c r="K159" i="3"/>
  <c r="AJ151" i="3"/>
  <c r="S151" i="3"/>
  <c r="AA151" i="3"/>
  <c r="AI151" i="3"/>
  <c r="T151" i="3"/>
  <c r="AB151" i="3"/>
  <c r="U151" i="3"/>
  <c r="AC151" i="3"/>
  <c r="O151" i="3"/>
  <c r="W151" i="3"/>
  <c r="AE151" i="3"/>
  <c r="P151" i="3"/>
  <c r="AF151" i="3"/>
  <c r="Q151" i="3"/>
  <c r="AG151" i="3"/>
  <c r="R151" i="3"/>
  <c r="AH151" i="3"/>
  <c r="V151" i="3"/>
  <c r="Z151" i="3"/>
  <c r="X151" i="3"/>
  <c r="Y151" i="3"/>
  <c r="AD151" i="3"/>
  <c r="D151" i="3"/>
  <c r="L151" i="3"/>
  <c r="E151" i="3"/>
  <c r="M151" i="3"/>
  <c r="F151" i="3"/>
  <c r="G151" i="3"/>
  <c r="H151" i="3"/>
  <c r="N151" i="3"/>
  <c r="I151" i="3"/>
  <c r="AJ143" i="3"/>
  <c r="S143" i="3"/>
  <c r="AA143" i="3"/>
  <c r="AI143" i="3"/>
  <c r="T143" i="3"/>
  <c r="AB143" i="3"/>
  <c r="U143" i="3"/>
  <c r="AC143" i="3"/>
  <c r="O143" i="3"/>
  <c r="W143" i="3"/>
  <c r="AE143" i="3"/>
  <c r="X143" i="3"/>
  <c r="Y143" i="3"/>
  <c r="Z143" i="3"/>
  <c r="AD143" i="3"/>
  <c r="R143" i="3"/>
  <c r="AH143" i="3"/>
  <c r="AG143" i="3"/>
  <c r="Q143" i="3"/>
  <c r="V143" i="3"/>
  <c r="P143" i="3"/>
  <c r="AF143" i="3"/>
  <c r="D143" i="3"/>
  <c r="L143" i="3"/>
  <c r="E143" i="3"/>
  <c r="M143" i="3"/>
  <c r="F143" i="3"/>
  <c r="G143" i="3"/>
  <c r="H143" i="3"/>
  <c r="N143" i="3"/>
  <c r="J143" i="3"/>
  <c r="AJ135" i="3"/>
  <c r="S135" i="3"/>
  <c r="AA135" i="3"/>
  <c r="AI135" i="3"/>
  <c r="T135" i="3"/>
  <c r="AB135" i="3"/>
  <c r="U135" i="3"/>
  <c r="AC135" i="3"/>
  <c r="O135" i="3"/>
  <c r="W135" i="3"/>
  <c r="AE135" i="3"/>
  <c r="P135" i="3"/>
  <c r="AF135" i="3"/>
  <c r="Q135" i="3"/>
  <c r="AG135" i="3"/>
  <c r="R135" i="3"/>
  <c r="AH135" i="3"/>
  <c r="V135" i="3"/>
  <c r="Z135" i="3"/>
  <c r="AD135" i="3"/>
  <c r="X135" i="3"/>
  <c r="Y135" i="3"/>
  <c r="D135" i="3"/>
  <c r="L135" i="3"/>
  <c r="E135" i="3"/>
  <c r="M135" i="3"/>
  <c r="F135" i="3"/>
  <c r="G135" i="3"/>
  <c r="H135" i="3"/>
  <c r="K135" i="3"/>
  <c r="N135" i="3"/>
  <c r="I135" i="3"/>
  <c r="J135" i="3"/>
  <c r="AJ127" i="3"/>
  <c r="S127" i="3"/>
  <c r="AA127" i="3"/>
  <c r="AI127" i="3"/>
  <c r="T127" i="3"/>
  <c r="AB127" i="3"/>
  <c r="U127" i="3"/>
  <c r="AC127" i="3"/>
  <c r="O127" i="3"/>
  <c r="W127" i="3"/>
  <c r="AE127" i="3"/>
  <c r="X127" i="3"/>
  <c r="Y127" i="3"/>
  <c r="Z127" i="3"/>
  <c r="AD127" i="3"/>
  <c r="Q127" i="3"/>
  <c r="AG127" i="3"/>
  <c r="R127" i="3"/>
  <c r="AH127" i="3"/>
  <c r="V127" i="3"/>
  <c r="AF127" i="3"/>
  <c r="P127" i="3"/>
  <c r="D127" i="3"/>
  <c r="L127" i="3"/>
  <c r="E127" i="3"/>
  <c r="M127" i="3"/>
  <c r="F127" i="3"/>
  <c r="G127" i="3"/>
  <c r="H127" i="3"/>
  <c r="I127" i="3"/>
  <c r="N127" i="3"/>
  <c r="J127" i="3"/>
  <c r="K127" i="3"/>
  <c r="AJ119" i="3"/>
  <c r="T119" i="3"/>
  <c r="AB119" i="3"/>
  <c r="U119" i="3"/>
  <c r="AC119" i="3"/>
  <c r="V119" i="3"/>
  <c r="AD119" i="3"/>
  <c r="O119" i="3"/>
  <c r="W119" i="3"/>
  <c r="AE119" i="3"/>
  <c r="P119" i="3"/>
  <c r="AF119" i="3"/>
  <c r="Q119" i="3"/>
  <c r="AG119" i="3"/>
  <c r="R119" i="3"/>
  <c r="AH119" i="3"/>
  <c r="X119" i="3"/>
  <c r="Y119" i="3"/>
  <c r="Z119" i="3"/>
  <c r="AA119" i="3"/>
  <c r="AI119" i="3"/>
  <c r="S119" i="3"/>
  <c r="D119" i="3"/>
  <c r="L119" i="3"/>
  <c r="E119" i="3"/>
  <c r="M119" i="3"/>
  <c r="F119" i="3"/>
  <c r="G119" i="3"/>
  <c r="H119" i="3"/>
  <c r="N119" i="3"/>
  <c r="K119" i="3"/>
  <c r="I119" i="3"/>
  <c r="AJ111" i="3"/>
  <c r="T111" i="3"/>
  <c r="AB111" i="3"/>
  <c r="U111" i="3"/>
  <c r="AC111" i="3"/>
  <c r="V111" i="3"/>
  <c r="AD111" i="3"/>
  <c r="O111" i="3"/>
  <c r="W111" i="3"/>
  <c r="AE111" i="3"/>
  <c r="X111" i="3"/>
  <c r="Y111" i="3"/>
  <c r="Z111" i="3"/>
  <c r="P111" i="3"/>
  <c r="AF111" i="3"/>
  <c r="AG111" i="3"/>
  <c r="AH111" i="3"/>
  <c r="AI111" i="3"/>
  <c r="R111" i="3"/>
  <c r="S111" i="3"/>
  <c r="AA111" i="3"/>
  <c r="Q111" i="3"/>
  <c r="D111" i="3"/>
  <c r="L111" i="3"/>
  <c r="E111" i="3"/>
  <c r="M111" i="3"/>
  <c r="F111" i="3"/>
  <c r="G111" i="3"/>
  <c r="H111" i="3"/>
  <c r="N111" i="3"/>
  <c r="I111" i="3"/>
  <c r="K111" i="3"/>
  <c r="AJ103" i="3"/>
  <c r="S103" i="3"/>
  <c r="AA103" i="3"/>
  <c r="AI103" i="3"/>
  <c r="T103" i="3"/>
  <c r="AB103" i="3"/>
  <c r="U103" i="3"/>
  <c r="AC103" i="3"/>
  <c r="V103" i="3"/>
  <c r="AD103" i="3"/>
  <c r="O103" i="3"/>
  <c r="W103" i="3"/>
  <c r="AE103" i="3"/>
  <c r="R103" i="3"/>
  <c r="X103" i="3"/>
  <c r="Y103" i="3"/>
  <c r="AF103" i="3"/>
  <c r="AG103" i="3"/>
  <c r="AH103" i="3"/>
  <c r="P103" i="3"/>
  <c r="Q103" i="3"/>
  <c r="Z103" i="3"/>
  <c r="D103" i="3"/>
  <c r="L103" i="3"/>
  <c r="E103" i="3"/>
  <c r="M103" i="3"/>
  <c r="F103" i="3"/>
  <c r="G103" i="3"/>
  <c r="H103" i="3"/>
  <c r="I103" i="3"/>
  <c r="J103" i="3"/>
  <c r="K103" i="3"/>
  <c r="N103" i="3"/>
  <c r="AJ95" i="3"/>
  <c r="S95" i="3"/>
  <c r="AA95" i="3"/>
  <c r="AI95" i="3"/>
  <c r="T95" i="3"/>
  <c r="AB95" i="3"/>
  <c r="U95" i="3"/>
  <c r="AC95" i="3"/>
  <c r="V95" i="3"/>
  <c r="AD95" i="3"/>
  <c r="O95" i="3"/>
  <c r="W95" i="3"/>
  <c r="AE95" i="3"/>
  <c r="Q95" i="3"/>
  <c r="R95" i="3"/>
  <c r="X95" i="3"/>
  <c r="Z95" i="3"/>
  <c r="AF95" i="3"/>
  <c r="AG95" i="3"/>
  <c r="AH95" i="3"/>
  <c r="P95" i="3"/>
  <c r="Y95" i="3"/>
  <c r="D95" i="3"/>
  <c r="L95" i="3"/>
  <c r="E95" i="3"/>
  <c r="M95" i="3"/>
  <c r="F95" i="3"/>
  <c r="G95" i="3"/>
  <c r="H95" i="3"/>
  <c r="I95" i="3"/>
  <c r="J95" i="3"/>
  <c r="N95" i="3"/>
  <c r="AJ87" i="3"/>
  <c r="S87" i="3"/>
  <c r="AA87" i="3"/>
  <c r="AI87" i="3"/>
  <c r="T87" i="3"/>
  <c r="AB87" i="3"/>
  <c r="U87" i="3"/>
  <c r="AC87" i="3"/>
  <c r="V87" i="3"/>
  <c r="AD87" i="3"/>
  <c r="O87" i="3"/>
  <c r="W87" i="3"/>
  <c r="AE87" i="3"/>
  <c r="P87" i="3"/>
  <c r="AH87" i="3"/>
  <c r="Q87" i="3"/>
  <c r="R87" i="3"/>
  <c r="X87" i="3"/>
  <c r="Y87" i="3"/>
  <c r="Z87" i="3"/>
  <c r="AF87" i="3"/>
  <c r="AG87" i="3"/>
  <c r="D87" i="3"/>
  <c r="L87" i="3"/>
  <c r="E87" i="3"/>
  <c r="M87" i="3"/>
  <c r="F87" i="3"/>
  <c r="G87" i="3"/>
  <c r="H87" i="3"/>
  <c r="I87" i="3"/>
  <c r="N87" i="3"/>
  <c r="J87" i="3"/>
  <c r="AJ79" i="3"/>
  <c r="T79" i="3"/>
  <c r="AB79" i="3"/>
  <c r="O79" i="3"/>
  <c r="X79" i="3"/>
  <c r="AG79" i="3"/>
  <c r="P79" i="3"/>
  <c r="Y79" i="3"/>
  <c r="AH79" i="3"/>
  <c r="Q79" i="3"/>
  <c r="Z79" i="3"/>
  <c r="AI79" i="3"/>
  <c r="R79" i="3"/>
  <c r="AA79" i="3"/>
  <c r="S79" i="3"/>
  <c r="AC79" i="3"/>
  <c r="U79" i="3"/>
  <c r="V79" i="3"/>
  <c r="W79" i="3"/>
  <c r="AD79" i="3"/>
  <c r="AE79" i="3"/>
  <c r="AF79" i="3"/>
  <c r="D79" i="3"/>
  <c r="L79" i="3"/>
  <c r="E79" i="3"/>
  <c r="M79" i="3"/>
  <c r="F79" i="3"/>
  <c r="G79" i="3"/>
  <c r="H79" i="3"/>
  <c r="I79" i="3"/>
  <c r="N79" i="3"/>
  <c r="J79" i="3"/>
  <c r="AJ71" i="3"/>
  <c r="T71" i="3"/>
  <c r="AB71" i="3"/>
  <c r="R71" i="3"/>
  <c r="AA71" i="3"/>
  <c r="S71" i="3"/>
  <c r="AC71" i="3"/>
  <c r="U71" i="3"/>
  <c r="AD71" i="3"/>
  <c r="X71" i="3"/>
  <c r="Y71" i="3"/>
  <c r="Z71" i="3"/>
  <c r="O71" i="3"/>
  <c r="AE71" i="3"/>
  <c r="P71" i="3"/>
  <c r="AF71" i="3"/>
  <c r="AG71" i="3"/>
  <c r="AH71" i="3"/>
  <c r="AI71" i="3"/>
  <c r="Q71" i="3"/>
  <c r="V71" i="3"/>
  <c r="W71" i="3"/>
  <c r="D71" i="3"/>
  <c r="L71" i="3"/>
  <c r="E71" i="3"/>
  <c r="M71" i="3"/>
  <c r="F71" i="3"/>
  <c r="G71" i="3"/>
  <c r="H71" i="3"/>
  <c r="I71" i="3"/>
  <c r="J71" i="3"/>
  <c r="K71" i="3"/>
  <c r="AJ63" i="3"/>
  <c r="P63" i="3"/>
  <c r="X63" i="3"/>
  <c r="AF63" i="3"/>
  <c r="Q63" i="3"/>
  <c r="Y63" i="3"/>
  <c r="AG63" i="3"/>
  <c r="T63" i="3"/>
  <c r="AB63" i="3"/>
  <c r="AA63" i="3"/>
  <c r="O63" i="3"/>
  <c r="AC63" i="3"/>
  <c r="R63" i="3"/>
  <c r="AD63" i="3"/>
  <c r="S63" i="3"/>
  <c r="AE63" i="3"/>
  <c r="U63" i="3"/>
  <c r="V63" i="3"/>
  <c r="W63" i="3"/>
  <c r="Z63" i="3"/>
  <c r="AH63" i="3"/>
  <c r="AI63" i="3"/>
  <c r="D63" i="3"/>
  <c r="L63" i="3"/>
  <c r="E63" i="3"/>
  <c r="M63" i="3"/>
  <c r="F63" i="3"/>
  <c r="G63" i="3"/>
  <c r="H63" i="3"/>
  <c r="I63" i="3"/>
  <c r="J63" i="3"/>
  <c r="N63" i="3"/>
  <c r="AJ55" i="3"/>
  <c r="P55" i="3"/>
  <c r="X55" i="3"/>
  <c r="AF55" i="3"/>
  <c r="Q55" i="3"/>
  <c r="Y55" i="3"/>
  <c r="AG55" i="3"/>
  <c r="T55" i="3"/>
  <c r="AB55" i="3"/>
  <c r="O55" i="3"/>
  <c r="AC55" i="3"/>
  <c r="R55" i="3"/>
  <c r="AD55" i="3"/>
  <c r="S55" i="3"/>
  <c r="AE55" i="3"/>
  <c r="U55" i="3"/>
  <c r="AH55" i="3"/>
  <c r="AI55" i="3"/>
  <c r="V55" i="3"/>
  <c r="W55" i="3"/>
  <c r="Z55" i="3"/>
  <c r="AA55" i="3"/>
  <c r="D55" i="3"/>
  <c r="L55" i="3"/>
  <c r="E55" i="3"/>
  <c r="M55" i="3"/>
  <c r="F55" i="3"/>
  <c r="G55" i="3"/>
  <c r="H55" i="3"/>
  <c r="I55" i="3"/>
  <c r="N55" i="3"/>
  <c r="J55" i="3"/>
  <c r="AJ47" i="3"/>
  <c r="P47" i="3"/>
  <c r="X47" i="3"/>
  <c r="AF47" i="3"/>
  <c r="Q47" i="3"/>
  <c r="Y47" i="3"/>
  <c r="AG47" i="3"/>
  <c r="T47" i="3"/>
  <c r="AB47" i="3"/>
  <c r="R47" i="3"/>
  <c r="AD47" i="3"/>
  <c r="S47" i="3"/>
  <c r="AE47" i="3"/>
  <c r="U47" i="3"/>
  <c r="AH47" i="3"/>
  <c r="V47" i="3"/>
  <c r="AI47" i="3"/>
  <c r="W47" i="3"/>
  <c r="O47" i="3"/>
  <c r="Z47" i="3"/>
  <c r="AA47" i="3"/>
  <c r="AC47" i="3"/>
  <c r="D47" i="3"/>
  <c r="L47" i="3"/>
  <c r="E47" i="3"/>
  <c r="M47" i="3"/>
  <c r="F47" i="3"/>
  <c r="G47" i="3"/>
  <c r="H47" i="3"/>
  <c r="I47" i="3"/>
  <c r="N47" i="3"/>
  <c r="J47" i="3"/>
  <c r="K47" i="3"/>
  <c r="AJ31" i="3"/>
  <c r="S31" i="3"/>
  <c r="AA31" i="3"/>
  <c r="AI31" i="3"/>
  <c r="U31" i="3"/>
  <c r="AC31" i="3"/>
  <c r="Q31" i="3"/>
  <c r="AB31" i="3"/>
  <c r="R31" i="3"/>
  <c r="AD31" i="3"/>
  <c r="T31" i="3"/>
  <c r="AE31" i="3"/>
  <c r="X31" i="3"/>
  <c r="AH31" i="3"/>
  <c r="Z31" i="3"/>
  <c r="AF31" i="3"/>
  <c r="AG31" i="3"/>
  <c r="O31" i="3"/>
  <c r="P31" i="3"/>
  <c r="V31" i="3"/>
  <c r="W31" i="3"/>
  <c r="Y31" i="3"/>
  <c r="D31" i="3"/>
  <c r="L31" i="3"/>
  <c r="E31" i="3"/>
  <c r="M31" i="3"/>
  <c r="F31" i="3"/>
  <c r="G31" i="3"/>
  <c r="H31" i="3"/>
  <c r="I31" i="3"/>
  <c r="J31" i="3"/>
  <c r="N31" i="3"/>
  <c r="K31" i="3"/>
  <c r="AJ23" i="3"/>
  <c r="S23" i="3"/>
  <c r="AA23" i="3"/>
  <c r="AI23" i="3"/>
  <c r="U23" i="3"/>
  <c r="AC23" i="3"/>
  <c r="O23" i="3"/>
  <c r="Y23" i="3"/>
  <c r="P23" i="3"/>
  <c r="Z23" i="3"/>
  <c r="Q23" i="3"/>
  <c r="AB23" i="3"/>
  <c r="R23" i="3"/>
  <c r="AD23" i="3"/>
  <c r="V23" i="3"/>
  <c r="AF23" i="3"/>
  <c r="T23" i="3"/>
  <c r="W23" i="3"/>
  <c r="X23" i="3"/>
  <c r="AE23" i="3"/>
  <c r="AG23" i="3"/>
  <c r="AH23" i="3"/>
  <c r="D23" i="3"/>
  <c r="L23" i="3"/>
  <c r="E23" i="3"/>
  <c r="M23" i="3"/>
  <c r="F23" i="3"/>
  <c r="G23" i="3"/>
  <c r="H23" i="3"/>
  <c r="I23" i="3"/>
  <c r="N23" i="3"/>
  <c r="J23" i="3"/>
  <c r="K23" i="3"/>
  <c r="AJ15" i="3"/>
  <c r="P15" i="3"/>
  <c r="Q15" i="3"/>
  <c r="R15" i="3"/>
  <c r="Z15" i="3"/>
  <c r="AH15" i="3"/>
  <c r="S15" i="3"/>
  <c r="AA15" i="3"/>
  <c r="U15" i="3"/>
  <c r="AC15" i="3"/>
  <c r="Y15" i="3"/>
  <c r="AB15" i="3"/>
  <c r="AD15" i="3"/>
  <c r="O15" i="3"/>
  <c r="AE15" i="3"/>
  <c r="T15" i="3"/>
  <c r="AF15" i="3"/>
  <c r="AI15" i="3"/>
  <c r="W15" i="3"/>
  <c r="V15" i="3"/>
  <c r="AG15" i="3"/>
  <c r="X15" i="3"/>
  <c r="D15" i="3"/>
  <c r="L15" i="3"/>
  <c r="E15" i="3"/>
  <c r="M15" i="3"/>
  <c r="F15" i="3"/>
  <c r="G15" i="3"/>
  <c r="H15" i="3"/>
  <c r="I15" i="3"/>
  <c r="N15" i="3"/>
  <c r="J15" i="3"/>
  <c r="K15" i="3"/>
  <c r="AJ7" i="3"/>
  <c r="U7" i="3"/>
  <c r="AC7" i="3"/>
  <c r="W7" i="3"/>
  <c r="AF7" i="3"/>
  <c r="O7" i="3"/>
  <c r="X7" i="3"/>
  <c r="AG7" i="3"/>
  <c r="P7" i="3"/>
  <c r="Y7" i="3"/>
  <c r="AH7" i="3"/>
  <c r="Q7" i="3"/>
  <c r="Z7" i="3"/>
  <c r="AI7" i="3"/>
  <c r="S7" i="3"/>
  <c r="AB7" i="3"/>
  <c r="R7" i="3"/>
  <c r="T7" i="3"/>
  <c r="V7" i="3"/>
  <c r="AA7" i="3"/>
  <c r="AD7" i="3"/>
  <c r="AE7" i="3"/>
  <c r="D7" i="3"/>
  <c r="L7" i="3"/>
  <c r="E7" i="3"/>
  <c r="M7" i="3"/>
  <c r="F7" i="3"/>
  <c r="G7" i="3"/>
  <c r="H7" i="3"/>
  <c r="I7" i="3"/>
  <c r="J7" i="3"/>
  <c r="N7" i="3"/>
  <c r="K7" i="3"/>
  <c r="AJ505" i="3"/>
  <c r="U505" i="3"/>
  <c r="AC505" i="3"/>
  <c r="N505" i="3"/>
  <c r="V505" i="3"/>
  <c r="AD505" i="3"/>
  <c r="O505" i="3"/>
  <c r="W505" i="3"/>
  <c r="AE505" i="3"/>
  <c r="P505" i="3"/>
  <c r="X505" i="3"/>
  <c r="AF505" i="3"/>
  <c r="Q505" i="3"/>
  <c r="Y505" i="3"/>
  <c r="AG505" i="3"/>
  <c r="R505" i="3"/>
  <c r="Z505" i="3"/>
  <c r="AH505" i="3"/>
  <c r="AI505" i="3"/>
  <c r="S505" i="3"/>
  <c r="AB505" i="3"/>
  <c r="AA505" i="3"/>
  <c r="AJ361" i="3"/>
  <c r="S361" i="3"/>
  <c r="AA361" i="3"/>
  <c r="AI361" i="3"/>
  <c r="T361" i="3"/>
  <c r="AB361" i="3"/>
  <c r="U361" i="3"/>
  <c r="AC361" i="3"/>
  <c r="V361" i="3"/>
  <c r="AD361" i="3"/>
  <c r="O361" i="3"/>
  <c r="W361" i="3"/>
  <c r="AE361" i="3"/>
  <c r="P361" i="3"/>
  <c r="X361" i="3"/>
  <c r="AF361" i="3"/>
  <c r="Y361" i="3"/>
  <c r="Z361" i="3"/>
  <c r="AG361" i="3"/>
  <c r="AH361" i="3"/>
  <c r="N361" i="3"/>
  <c r="Q361" i="3"/>
  <c r="R361" i="3"/>
  <c r="K361" i="3"/>
  <c r="F361" i="3"/>
  <c r="AJ337" i="3"/>
  <c r="S337" i="3"/>
  <c r="AA337" i="3"/>
  <c r="AI337" i="3"/>
  <c r="T337" i="3"/>
  <c r="AB337" i="3"/>
  <c r="U337" i="3"/>
  <c r="AC337" i="3"/>
  <c r="V337" i="3"/>
  <c r="AD337" i="3"/>
  <c r="O337" i="3"/>
  <c r="W337" i="3"/>
  <c r="AE337" i="3"/>
  <c r="P337" i="3"/>
  <c r="X337" i="3"/>
  <c r="AF337" i="3"/>
  <c r="Q337" i="3"/>
  <c r="R337" i="3"/>
  <c r="Y337" i="3"/>
  <c r="Z337" i="3"/>
  <c r="AG337" i="3"/>
  <c r="AH337" i="3"/>
  <c r="N337" i="3"/>
  <c r="I337" i="3"/>
  <c r="J337" i="3"/>
  <c r="K337" i="3"/>
  <c r="D337" i="3"/>
  <c r="L337" i="3"/>
  <c r="G337" i="3"/>
  <c r="AJ289" i="3"/>
  <c r="S289" i="3"/>
  <c r="AA289" i="3"/>
  <c r="AI289" i="3"/>
  <c r="T289" i="3"/>
  <c r="AB289" i="3"/>
  <c r="U289" i="3"/>
  <c r="AC289" i="3"/>
  <c r="V289" i="3"/>
  <c r="AD289" i="3"/>
  <c r="O289" i="3"/>
  <c r="W289" i="3"/>
  <c r="AE289" i="3"/>
  <c r="P289" i="3"/>
  <c r="X289" i="3"/>
  <c r="AF289" i="3"/>
  <c r="AG289" i="3"/>
  <c r="AH289" i="3"/>
  <c r="Q289" i="3"/>
  <c r="R289" i="3"/>
  <c r="N289" i="3"/>
  <c r="I289" i="3"/>
  <c r="J289" i="3"/>
  <c r="K289" i="3"/>
  <c r="D289" i="3"/>
  <c r="L289" i="3"/>
  <c r="Y289" i="3"/>
  <c r="Z289" i="3"/>
  <c r="G289" i="3"/>
  <c r="AJ265" i="3"/>
  <c r="P265" i="3"/>
  <c r="X265" i="3"/>
  <c r="AF265" i="3"/>
  <c r="Q265" i="3"/>
  <c r="Y265" i="3"/>
  <c r="AG265" i="3"/>
  <c r="R265" i="3"/>
  <c r="Z265" i="3"/>
  <c r="AH265" i="3"/>
  <c r="S265" i="3"/>
  <c r="AA265" i="3"/>
  <c r="AI265" i="3"/>
  <c r="U265" i="3"/>
  <c r="AC265" i="3"/>
  <c r="AD265" i="3"/>
  <c r="AE265" i="3"/>
  <c r="O265" i="3"/>
  <c r="T265" i="3"/>
  <c r="V265" i="3"/>
  <c r="W265" i="3"/>
  <c r="AB265" i="3"/>
  <c r="N265" i="3"/>
  <c r="H265" i="3"/>
  <c r="I265" i="3"/>
  <c r="J265" i="3"/>
  <c r="K265" i="3"/>
  <c r="D265" i="3"/>
  <c r="L265" i="3"/>
  <c r="F265" i="3"/>
  <c r="AJ240" i="3"/>
  <c r="U240" i="3"/>
  <c r="AC240" i="3"/>
  <c r="V240" i="3"/>
  <c r="AD240" i="3"/>
  <c r="O240" i="3"/>
  <c r="W240" i="3"/>
  <c r="AE240" i="3"/>
  <c r="P240" i="3"/>
  <c r="X240" i="3"/>
  <c r="AF240" i="3"/>
  <c r="R240" i="3"/>
  <c r="Z240" i="3"/>
  <c r="AH240" i="3"/>
  <c r="T240" i="3"/>
  <c r="Y240" i="3"/>
  <c r="AA240" i="3"/>
  <c r="AB240" i="3"/>
  <c r="AG240" i="3"/>
  <c r="AI240" i="3"/>
  <c r="Q240" i="3"/>
  <c r="S240" i="3"/>
  <c r="J240" i="3"/>
  <c r="K240" i="3"/>
  <c r="D240" i="3"/>
  <c r="L240" i="3"/>
  <c r="E240" i="3"/>
  <c r="M240" i="3"/>
  <c r="F240" i="3"/>
  <c r="N240" i="3"/>
  <c r="G240" i="3"/>
  <c r="H240" i="3"/>
  <c r="I240" i="3"/>
  <c r="AJ216" i="3"/>
  <c r="O216" i="3"/>
  <c r="W216" i="3"/>
  <c r="AE216" i="3"/>
  <c r="P216" i="3"/>
  <c r="X216" i="3"/>
  <c r="Q216" i="3"/>
  <c r="Y216" i="3"/>
  <c r="AG216" i="3"/>
  <c r="S216" i="3"/>
  <c r="AA216" i="3"/>
  <c r="AI216" i="3"/>
  <c r="T216" i="3"/>
  <c r="AB216" i="3"/>
  <c r="AD216" i="3"/>
  <c r="AF216" i="3"/>
  <c r="AH216" i="3"/>
  <c r="R216" i="3"/>
  <c r="V216" i="3"/>
  <c r="U216" i="3"/>
  <c r="Z216" i="3"/>
  <c r="AC216" i="3"/>
  <c r="J216" i="3"/>
  <c r="K216" i="3"/>
  <c r="D216" i="3"/>
  <c r="L216" i="3"/>
  <c r="E216" i="3"/>
  <c r="M216" i="3"/>
  <c r="F216" i="3"/>
  <c r="N216" i="3"/>
  <c r="I216" i="3"/>
  <c r="G216" i="3"/>
  <c r="C194" i="3"/>
  <c r="AJ166" i="3"/>
  <c r="Q166" i="3"/>
  <c r="Y166" i="3"/>
  <c r="AG166" i="3"/>
  <c r="R166" i="3"/>
  <c r="Z166" i="3"/>
  <c r="AH166" i="3"/>
  <c r="T166" i="3"/>
  <c r="AB166" i="3"/>
  <c r="S166" i="3"/>
  <c r="U166" i="3"/>
  <c r="V166" i="3"/>
  <c r="W166" i="3"/>
  <c r="O166" i="3"/>
  <c r="AE166" i="3"/>
  <c r="AF166" i="3"/>
  <c r="AI166" i="3"/>
  <c r="P166" i="3"/>
  <c r="AA166" i="3"/>
  <c r="AC166" i="3"/>
  <c r="X166" i="3"/>
  <c r="AD166" i="3"/>
  <c r="F166" i="3"/>
  <c r="G166" i="3"/>
  <c r="H166" i="3"/>
  <c r="I166" i="3"/>
  <c r="J166" i="3"/>
  <c r="N166" i="3"/>
  <c r="D166" i="3"/>
  <c r="E166" i="3"/>
  <c r="M166" i="3"/>
  <c r="AJ158" i="3"/>
  <c r="P158" i="3"/>
  <c r="X158" i="3"/>
  <c r="AF158" i="3"/>
  <c r="Q158" i="3"/>
  <c r="Y158" i="3"/>
  <c r="AG158" i="3"/>
  <c r="R158" i="3"/>
  <c r="Z158" i="3"/>
  <c r="AH158" i="3"/>
  <c r="T158" i="3"/>
  <c r="AB158" i="3"/>
  <c r="AC158" i="3"/>
  <c r="AD158" i="3"/>
  <c r="O158" i="3"/>
  <c r="AE158" i="3"/>
  <c r="S158" i="3"/>
  <c r="AI158" i="3"/>
  <c r="W158" i="3"/>
  <c r="U158" i="3"/>
  <c r="V158" i="3"/>
  <c r="AA158" i="3"/>
  <c r="F158" i="3"/>
  <c r="G158" i="3"/>
  <c r="H158" i="3"/>
  <c r="I158" i="3"/>
  <c r="J158" i="3"/>
  <c r="N158" i="3"/>
  <c r="M158" i="3"/>
  <c r="K158" i="3"/>
  <c r="AJ134" i="3"/>
  <c r="P134" i="3"/>
  <c r="X134" i="3"/>
  <c r="AF134" i="3"/>
  <c r="Q134" i="3"/>
  <c r="Y134" i="3"/>
  <c r="AG134" i="3"/>
  <c r="R134" i="3"/>
  <c r="Z134" i="3"/>
  <c r="AH134" i="3"/>
  <c r="T134" i="3"/>
  <c r="AB134" i="3"/>
  <c r="U134" i="3"/>
  <c r="V134" i="3"/>
  <c r="W134" i="3"/>
  <c r="AA134" i="3"/>
  <c r="O134" i="3"/>
  <c r="AE134" i="3"/>
  <c r="S134" i="3"/>
  <c r="AC134" i="3"/>
  <c r="AI134" i="3"/>
  <c r="AD134" i="3"/>
  <c r="F134" i="3"/>
  <c r="G134" i="3"/>
  <c r="H134" i="3"/>
  <c r="I134" i="3"/>
  <c r="J134" i="3"/>
  <c r="N134" i="3"/>
  <c r="L134" i="3"/>
  <c r="K134" i="3"/>
  <c r="AJ102" i="3"/>
  <c r="P102" i="3"/>
  <c r="X102" i="3"/>
  <c r="AF102" i="3"/>
  <c r="Q102" i="3"/>
  <c r="Y102" i="3"/>
  <c r="AG102" i="3"/>
  <c r="R102" i="3"/>
  <c r="Z102" i="3"/>
  <c r="AH102" i="3"/>
  <c r="S102" i="3"/>
  <c r="AA102" i="3"/>
  <c r="AI102" i="3"/>
  <c r="T102" i="3"/>
  <c r="AB102" i="3"/>
  <c r="U102" i="3"/>
  <c r="V102" i="3"/>
  <c r="W102" i="3"/>
  <c r="AD102" i="3"/>
  <c r="O102" i="3"/>
  <c r="AC102" i="3"/>
  <c r="AE102" i="3"/>
  <c r="F102" i="3"/>
  <c r="G102" i="3"/>
  <c r="H102" i="3"/>
  <c r="I102" i="3"/>
  <c r="J102" i="3"/>
  <c r="N102" i="3"/>
  <c r="K102" i="3"/>
  <c r="D102" i="3"/>
  <c r="E102" i="3"/>
  <c r="L102" i="3"/>
  <c r="M102" i="3"/>
  <c r="AJ94" i="3"/>
  <c r="P94" i="3"/>
  <c r="X94" i="3"/>
  <c r="AF94" i="3"/>
  <c r="Q94" i="3"/>
  <c r="Y94" i="3"/>
  <c r="AG94" i="3"/>
  <c r="R94" i="3"/>
  <c r="Z94" i="3"/>
  <c r="AH94" i="3"/>
  <c r="S94" i="3"/>
  <c r="AA94" i="3"/>
  <c r="AI94" i="3"/>
  <c r="T94" i="3"/>
  <c r="AB94" i="3"/>
  <c r="O94" i="3"/>
  <c r="U94" i="3"/>
  <c r="V94" i="3"/>
  <c r="AC94" i="3"/>
  <c r="W94" i="3"/>
  <c r="AE94" i="3"/>
  <c r="AD94" i="3"/>
  <c r="F94" i="3"/>
  <c r="G94" i="3"/>
  <c r="H94" i="3"/>
  <c r="I94" i="3"/>
  <c r="J94" i="3"/>
  <c r="N94" i="3"/>
  <c r="K94" i="3"/>
  <c r="D94" i="3"/>
  <c r="E94" i="3"/>
  <c r="L94" i="3"/>
  <c r="M94" i="3"/>
  <c r="AJ70" i="3"/>
  <c r="Q70" i="3"/>
  <c r="Y70" i="3"/>
  <c r="AG70" i="3"/>
  <c r="T70" i="3"/>
  <c r="U70" i="3"/>
  <c r="AD70" i="3"/>
  <c r="V70" i="3"/>
  <c r="AE70" i="3"/>
  <c r="W70" i="3"/>
  <c r="AF70" i="3"/>
  <c r="O70" i="3"/>
  <c r="AC70" i="3"/>
  <c r="P70" i="3"/>
  <c r="AH70" i="3"/>
  <c r="R70" i="3"/>
  <c r="AI70" i="3"/>
  <c r="S70" i="3"/>
  <c r="X70" i="3"/>
  <c r="Z70" i="3"/>
  <c r="AA70" i="3"/>
  <c r="AB70" i="3"/>
  <c r="F70" i="3"/>
  <c r="G70" i="3"/>
  <c r="H70" i="3"/>
  <c r="I70" i="3"/>
  <c r="J70" i="3"/>
  <c r="N70" i="3"/>
  <c r="K70" i="3"/>
  <c r="D70" i="3"/>
  <c r="L70" i="3"/>
  <c r="M70" i="3"/>
  <c r="AJ38" i="3"/>
  <c r="P38" i="3"/>
  <c r="X38" i="3"/>
  <c r="AF38" i="3"/>
  <c r="O38" i="3"/>
  <c r="Y38" i="3"/>
  <c r="AH38" i="3"/>
  <c r="Q38" i="3"/>
  <c r="Z38" i="3"/>
  <c r="AI38" i="3"/>
  <c r="T38" i="3"/>
  <c r="AC38" i="3"/>
  <c r="V38" i="3"/>
  <c r="W38" i="3"/>
  <c r="AA38" i="3"/>
  <c r="AB38" i="3"/>
  <c r="AD38" i="3"/>
  <c r="AE38" i="3"/>
  <c r="AG38" i="3"/>
  <c r="R38" i="3"/>
  <c r="S38" i="3"/>
  <c r="U38" i="3"/>
  <c r="F38" i="3"/>
  <c r="G38" i="3"/>
  <c r="H38" i="3"/>
  <c r="I38" i="3"/>
  <c r="J38" i="3"/>
  <c r="N38" i="3"/>
  <c r="K38" i="3"/>
  <c r="D38" i="3"/>
  <c r="L38" i="3"/>
  <c r="M38" i="3"/>
  <c r="AJ30" i="3"/>
  <c r="P30" i="3"/>
  <c r="X30" i="3"/>
  <c r="AF30" i="3"/>
  <c r="R30" i="3"/>
  <c r="Z30" i="3"/>
  <c r="AH30" i="3"/>
  <c r="Q30" i="3"/>
  <c r="AB30" i="3"/>
  <c r="S30" i="3"/>
  <c r="AC30" i="3"/>
  <c r="T30" i="3"/>
  <c r="AD30" i="3"/>
  <c r="W30" i="3"/>
  <c r="AI30" i="3"/>
  <c r="AA30" i="3"/>
  <c r="AE30" i="3"/>
  <c r="AG30" i="3"/>
  <c r="O30" i="3"/>
  <c r="U30" i="3"/>
  <c r="V30" i="3"/>
  <c r="Y30" i="3"/>
  <c r="F30" i="3"/>
  <c r="G30" i="3"/>
  <c r="H30" i="3"/>
  <c r="I30" i="3"/>
  <c r="J30" i="3"/>
  <c r="N30" i="3"/>
  <c r="K30" i="3"/>
  <c r="D30" i="3"/>
  <c r="M30" i="3"/>
  <c r="L30" i="3"/>
  <c r="R6" i="3"/>
  <c r="Z6" i="3"/>
  <c r="AH6" i="3"/>
  <c r="P6" i="3"/>
  <c r="Y6" i="3"/>
  <c r="AI6" i="3"/>
  <c r="Q6" i="3"/>
  <c r="AA6" i="3"/>
  <c r="AJ6" i="3"/>
  <c r="S6" i="3"/>
  <c r="AB6" i="3"/>
  <c r="T6" i="3"/>
  <c r="AC6" i="3"/>
  <c r="V6" i="3"/>
  <c r="AE6" i="3"/>
  <c r="O6" i="3"/>
  <c r="U6" i="3"/>
  <c r="W6" i="3"/>
  <c r="X6" i="3"/>
  <c r="AF6" i="3"/>
  <c r="AD6" i="3"/>
  <c r="AG6" i="3"/>
  <c r="F6" i="3"/>
  <c r="G6" i="3"/>
  <c r="H6" i="3"/>
  <c r="I6" i="3"/>
  <c r="J6" i="3"/>
  <c r="N6" i="3"/>
  <c r="K6" i="3"/>
  <c r="D6" i="3"/>
  <c r="E6" i="3"/>
  <c r="L6" i="3"/>
  <c r="M6" i="3"/>
  <c r="AJ501" i="3"/>
  <c r="Q501" i="3"/>
  <c r="Y501" i="3"/>
  <c r="AG501" i="3"/>
  <c r="R501" i="3"/>
  <c r="Z501" i="3"/>
  <c r="AH501" i="3"/>
  <c r="S501" i="3"/>
  <c r="AA501" i="3"/>
  <c r="AI501" i="3"/>
  <c r="T501" i="3"/>
  <c r="AB501" i="3"/>
  <c r="U501" i="3"/>
  <c r="AC501" i="3"/>
  <c r="N501" i="3"/>
  <c r="V501" i="3"/>
  <c r="AD501" i="3"/>
  <c r="W501" i="3"/>
  <c r="X501" i="3"/>
  <c r="AE501" i="3"/>
  <c r="AF501" i="3"/>
  <c r="P501" i="3"/>
  <c r="O501" i="3"/>
  <c r="AJ493" i="3"/>
  <c r="Q493" i="3"/>
  <c r="Y493" i="3"/>
  <c r="AG493" i="3"/>
  <c r="R493" i="3"/>
  <c r="Z493" i="3"/>
  <c r="AH493" i="3"/>
  <c r="S493" i="3"/>
  <c r="AA493" i="3"/>
  <c r="AI493" i="3"/>
  <c r="T493" i="3"/>
  <c r="AB493" i="3"/>
  <c r="U493" i="3"/>
  <c r="AC493" i="3"/>
  <c r="N493" i="3"/>
  <c r="V493" i="3"/>
  <c r="AD493" i="3"/>
  <c r="AE493" i="3"/>
  <c r="AF493" i="3"/>
  <c r="O493" i="3"/>
  <c r="X493" i="3"/>
  <c r="W493" i="3"/>
  <c r="AJ485" i="3"/>
  <c r="Q485" i="3"/>
  <c r="Y485" i="3"/>
  <c r="AG485" i="3"/>
  <c r="R485" i="3"/>
  <c r="Z485" i="3"/>
  <c r="AH485" i="3"/>
  <c r="S485" i="3"/>
  <c r="AA485" i="3"/>
  <c r="AI485" i="3"/>
  <c r="T485" i="3"/>
  <c r="AB485" i="3"/>
  <c r="U485" i="3"/>
  <c r="AC485" i="3"/>
  <c r="N485" i="3"/>
  <c r="V485" i="3"/>
  <c r="AD485" i="3"/>
  <c r="O485" i="3"/>
  <c r="P485" i="3"/>
  <c r="W485" i="3"/>
  <c r="AF485" i="3"/>
  <c r="X485" i="3"/>
  <c r="AJ477" i="3"/>
  <c r="Q477" i="3"/>
  <c r="Y477" i="3"/>
  <c r="AG477" i="3"/>
  <c r="R477" i="3"/>
  <c r="Z477" i="3"/>
  <c r="AH477" i="3"/>
  <c r="S477" i="3"/>
  <c r="AA477" i="3"/>
  <c r="AI477" i="3"/>
  <c r="T477" i="3"/>
  <c r="AB477" i="3"/>
  <c r="U477" i="3"/>
  <c r="AC477" i="3"/>
  <c r="N477" i="3"/>
  <c r="V477" i="3"/>
  <c r="AD477" i="3"/>
  <c r="O477" i="3"/>
  <c r="P477" i="3"/>
  <c r="W477" i="3"/>
  <c r="X477" i="3"/>
  <c r="AE477" i="3"/>
  <c r="AF477" i="3"/>
  <c r="AJ469" i="3"/>
  <c r="S469" i="3"/>
  <c r="AA469" i="3"/>
  <c r="AI469" i="3"/>
  <c r="T469" i="3"/>
  <c r="AB469" i="3"/>
  <c r="O469" i="3"/>
  <c r="W469" i="3"/>
  <c r="AE469" i="3"/>
  <c r="V469" i="3"/>
  <c r="AH469" i="3"/>
  <c r="X469" i="3"/>
  <c r="Y469" i="3"/>
  <c r="Z469" i="3"/>
  <c r="P469" i="3"/>
  <c r="AC469" i="3"/>
  <c r="N469" i="3"/>
  <c r="Q469" i="3"/>
  <c r="AD469" i="3"/>
  <c r="AF469" i="3"/>
  <c r="AG469" i="3"/>
  <c r="U469" i="3"/>
  <c r="R469" i="3"/>
  <c r="AJ461" i="3"/>
  <c r="S461" i="3"/>
  <c r="AA461" i="3"/>
  <c r="AI461" i="3"/>
  <c r="T461" i="3"/>
  <c r="AB461" i="3"/>
  <c r="U461" i="3"/>
  <c r="AC461" i="3"/>
  <c r="V461" i="3"/>
  <c r="AD461" i="3"/>
  <c r="O461" i="3"/>
  <c r="W461" i="3"/>
  <c r="AE461" i="3"/>
  <c r="P461" i="3"/>
  <c r="Z461" i="3"/>
  <c r="AF461" i="3"/>
  <c r="AG461" i="3"/>
  <c r="AH461" i="3"/>
  <c r="Q461" i="3"/>
  <c r="N461" i="3"/>
  <c r="R461" i="3"/>
  <c r="X461" i="3"/>
  <c r="Y461" i="3"/>
  <c r="AJ453" i="3"/>
  <c r="S453" i="3"/>
  <c r="AA453" i="3"/>
  <c r="AI453" i="3"/>
  <c r="T453" i="3"/>
  <c r="AB453" i="3"/>
  <c r="U453" i="3"/>
  <c r="AC453" i="3"/>
  <c r="V453" i="3"/>
  <c r="AD453" i="3"/>
  <c r="O453" i="3"/>
  <c r="W453" i="3"/>
  <c r="AE453" i="3"/>
  <c r="P453" i="3"/>
  <c r="X453" i="3"/>
  <c r="AF453" i="3"/>
  <c r="Q453" i="3"/>
  <c r="R453" i="3"/>
  <c r="Y453" i="3"/>
  <c r="N453" i="3"/>
  <c r="Z453" i="3"/>
  <c r="AH453" i="3"/>
  <c r="AG453" i="3"/>
  <c r="AJ445" i="3"/>
  <c r="S445" i="3"/>
  <c r="AA445" i="3"/>
  <c r="AI445" i="3"/>
  <c r="T445" i="3"/>
  <c r="AB445" i="3"/>
  <c r="U445" i="3"/>
  <c r="AC445" i="3"/>
  <c r="V445" i="3"/>
  <c r="AD445" i="3"/>
  <c r="O445" i="3"/>
  <c r="W445" i="3"/>
  <c r="AE445" i="3"/>
  <c r="P445" i="3"/>
  <c r="X445" i="3"/>
  <c r="AF445" i="3"/>
  <c r="Q445" i="3"/>
  <c r="R445" i="3"/>
  <c r="Y445" i="3"/>
  <c r="Z445" i="3"/>
  <c r="AG445" i="3"/>
  <c r="N445" i="3"/>
  <c r="AH445" i="3"/>
  <c r="AJ437" i="3"/>
  <c r="S437" i="3"/>
  <c r="AA437" i="3"/>
  <c r="AI437" i="3"/>
  <c r="T437" i="3"/>
  <c r="AB437" i="3"/>
  <c r="U437" i="3"/>
  <c r="AC437" i="3"/>
  <c r="V437" i="3"/>
  <c r="AD437" i="3"/>
  <c r="O437" i="3"/>
  <c r="W437" i="3"/>
  <c r="AE437" i="3"/>
  <c r="P437" i="3"/>
  <c r="X437" i="3"/>
  <c r="AF437" i="3"/>
  <c r="Y437" i="3"/>
  <c r="Z437" i="3"/>
  <c r="AG437" i="3"/>
  <c r="AH437" i="3"/>
  <c r="N437" i="3"/>
  <c r="Q437" i="3"/>
  <c r="R437" i="3"/>
  <c r="AJ429" i="3"/>
  <c r="S429" i="3"/>
  <c r="AA429" i="3"/>
  <c r="AI429" i="3"/>
  <c r="T429" i="3"/>
  <c r="AB429" i="3"/>
  <c r="U429" i="3"/>
  <c r="AC429" i="3"/>
  <c r="V429" i="3"/>
  <c r="AD429" i="3"/>
  <c r="O429" i="3"/>
  <c r="W429" i="3"/>
  <c r="AE429" i="3"/>
  <c r="P429" i="3"/>
  <c r="X429" i="3"/>
  <c r="AF429" i="3"/>
  <c r="AG429" i="3"/>
  <c r="AH429" i="3"/>
  <c r="Q429" i="3"/>
  <c r="N429" i="3"/>
  <c r="R429" i="3"/>
  <c r="Z429" i="3"/>
  <c r="Y429" i="3"/>
  <c r="AJ421" i="3"/>
  <c r="S421" i="3"/>
  <c r="AA421" i="3"/>
  <c r="AI421" i="3"/>
  <c r="T421" i="3"/>
  <c r="AB421" i="3"/>
  <c r="U421" i="3"/>
  <c r="AC421" i="3"/>
  <c r="V421" i="3"/>
  <c r="AD421" i="3"/>
  <c r="O421" i="3"/>
  <c r="W421" i="3"/>
  <c r="AE421" i="3"/>
  <c r="P421" i="3"/>
  <c r="X421" i="3"/>
  <c r="AF421" i="3"/>
  <c r="Q421" i="3"/>
  <c r="R421" i="3"/>
  <c r="Y421" i="3"/>
  <c r="N421" i="3"/>
  <c r="Z421" i="3"/>
  <c r="AG421" i="3"/>
  <c r="AJ413" i="3"/>
  <c r="S413" i="3"/>
  <c r="AA413" i="3"/>
  <c r="AI413" i="3"/>
  <c r="T413" i="3"/>
  <c r="AB413" i="3"/>
  <c r="U413" i="3"/>
  <c r="AC413" i="3"/>
  <c r="V413" i="3"/>
  <c r="AD413" i="3"/>
  <c r="O413" i="3"/>
  <c r="W413" i="3"/>
  <c r="AE413" i="3"/>
  <c r="P413" i="3"/>
  <c r="X413" i="3"/>
  <c r="AF413" i="3"/>
  <c r="Q413" i="3"/>
  <c r="R413" i="3"/>
  <c r="Y413" i="3"/>
  <c r="Z413" i="3"/>
  <c r="AG413" i="3"/>
  <c r="N413" i="3"/>
  <c r="AH413" i="3"/>
  <c r="AJ405" i="3"/>
  <c r="S405" i="3"/>
  <c r="AA405" i="3"/>
  <c r="AI405" i="3"/>
  <c r="T405" i="3"/>
  <c r="AB405" i="3"/>
  <c r="U405" i="3"/>
  <c r="AC405" i="3"/>
  <c r="V405" i="3"/>
  <c r="AD405" i="3"/>
  <c r="O405" i="3"/>
  <c r="W405" i="3"/>
  <c r="AE405" i="3"/>
  <c r="P405" i="3"/>
  <c r="X405" i="3"/>
  <c r="AF405" i="3"/>
  <c r="Y405" i="3"/>
  <c r="Z405" i="3"/>
  <c r="AG405" i="3"/>
  <c r="AH405" i="3"/>
  <c r="N405" i="3"/>
  <c r="R405" i="3"/>
  <c r="Q405" i="3"/>
  <c r="AJ397" i="3"/>
  <c r="S397" i="3"/>
  <c r="AA397" i="3"/>
  <c r="AI397" i="3"/>
  <c r="T397" i="3"/>
  <c r="AB397" i="3"/>
  <c r="U397" i="3"/>
  <c r="AC397" i="3"/>
  <c r="V397" i="3"/>
  <c r="AD397" i="3"/>
  <c r="O397" i="3"/>
  <c r="W397" i="3"/>
  <c r="AE397" i="3"/>
  <c r="P397" i="3"/>
  <c r="X397" i="3"/>
  <c r="AF397" i="3"/>
  <c r="AG397" i="3"/>
  <c r="AH397" i="3"/>
  <c r="Q397" i="3"/>
  <c r="N397" i="3"/>
  <c r="R397" i="3"/>
  <c r="Y397" i="3"/>
  <c r="AJ389" i="3"/>
  <c r="S389" i="3"/>
  <c r="AA389" i="3"/>
  <c r="AI389" i="3"/>
  <c r="T389" i="3"/>
  <c r="AB389" i="3"/>
  <c r="U389" i="3"/>
  <c r="AC389" i="3"/>
  <c r="V389" i="3"/>
  <c r="AD389" i="3"/>
  <c r="O389" i="3"/>
  <c r="W389" i="3"/>
  <c r="AE389" i="3"/>
  <c r="P389" i="3"/>
  <c r="X389" i="3"/>
  <c r="AF389" i="3"/>
  <c r="Q389" i="3"/>
  <c r="R389" i="3"/>
  <c r="Y389" i="3"/>
  <c r="N389" i="3"/>
  <c r="Z389" i="3"/>
  <c r="AG389" i="3"/>
  <c r="AH389" i="3"/>
  <c r="AJ381" i="3"/>
  <c r="S381" i="3"/>
  <c r="AA381" i="3"/>
  <c r="AI381" i="3"/>
  <c r="T381" i="3"/>
  <c r="AB381" i="3"/>
  <c r="U381" i="3"/>
  <c r="AC381" i="3"/>
  <c r="V381" i="3"/>
  <c r="AD381" i="3"/>
  <c r="O381" i="3"/>
  <c r="W381" i="3"/>
  <c r="AE381" i="3"/>
  <c r="P381" i="3"/>
  <c r="X381" i="3"/>
  <c r="AF381" i="3"/>
  <c r="Q381" i="3"/>
  <c r="R381" i="3"/>
  <c r="Y381" i="3"/>
  <c r="Z381" i="3"/>
  <c r="AG381" i="3"/>
  <c r="N381" i="3"/>
  <c r="AH381" i="3"/>
  <c r="AJ373" i="3"/>
  <c r="O373" i="3"/>
  <c r="W373" i="3"/>
  <c r="AE373" i="3"/>
  <c r="P373" i="3"/>
  <c r="X373" i="3"/>
  <c r="AF373" i="3"/>
  <c r="Q373" i="3"/>
  <c r="Y373" i="3"/>
  <c r="AG373" i="3"/>
  <c r="R373" i="3"/>
  <c r="Z373" i="3"/>
  <c r="AH373" i="3"/>
  <c r="S373" i="3"/>
  <c r="AA373" i="3"/>
  <c r="AI373" i="3"/>
  <c r="T373" i="3"/>
  <c r="AB373" i="3"/>
  <c r="AC373" i="3"/>
  <c r="AD373" i="3"/>
  <c r="U373" i="3"/>
  <c r="N373" i="3"/>
  <c r="V373" i="3"/>
  <c r="AJ365" i="3"/>
  <c r="O365" i="3"/>
  <c r="W365" i="3"/>
  <c r="AE365" i="3"/>
  <c r="P365" i="3"/>
  <c r="X365" i="3"/>
  <c r="AF365" i="3"/>
  <c r="Q365" i="3"/>
  <c r="Y365" i="3"/>
  <c r="AG365" i="3"/>
  <c r="R365" i="3"/>
  <c r="Z365" i="3"/>
  <c r="AH365" i="3"/>
  <c r="S365" i="3"/>
  <c r="AA365" i="3"/>
  <c r="AI365" i="3"/>
  <c r="T365" i="3"/>
  <c r="AB365" i="3"/>
  <c r="U365" i="3"/>
  <c r="V365" i="3"/>
  <c r="AC365" i="3"/>
  <c r="AD365" i="3"/>
  <c r="N365" i="3"/>
  <c r="F365" i="3"/>
  <c r="AJ357" i="3"/>
  <c r="O357" i="3"/>
  <c r="W357" i="3"/>
  <c r="AE357" i="3"/>
  <c r="P357" i="3"/>
  <c r="X357" i="3"/>
  <c r="AF357" i="3"/>
  <c r="Q357" i="3"/>
  <c r="Y357" i="3"/>
  <c r="AG357" i="3"/>
  <c r="R357" i="3"/>
  <c r="Z357" i="3"/>
  <c r="AH357" i="3"/>
  <c r="S357" i="3"/>
  <c r="AA357" i="3"/>
  <c r="AI357" i="3"/>
  <c r="T357" i="3"/>
  <c r="AB357" i="3"/>
  <c r="U357" i="3"/>
  <c r="V357" i="3"/>
  <c r="AC357" i="3"/>
  <c r="AD357" i="3"/>
  <c r="N357" i="3"/>
  <c r="K357" i="3"/>
  <c r="F357" i="3"/>
  <c r="AJ349" i="3"/>
  <c r="O349" i="3"/>
  <c r="W349" i="3"/>
  <c r="AE349" i="3"/>
  <c r="P349" i="3"/>
  <c r="X349" i="3"/>
  <c r="AF349" i="3"/>
  <c r="Q349" i="3"/>
  <c r="Y349" i="3"/>
  <c r="AG349" i="3"/>
  <c r="R349" i="3"/>
  <c r="Z349" i="3"/>
  <c r="AH349" i="3"/>
  <c r="S349" i="3"/>
  <c r="AA349" i="3"/>
  <c r="AI349" i="3"/>
  <c r="T349" i="3"/>
  <c r="AB349" i="3"/>
  <c r="U349" i="3"/>
  <c r="V349" i="3"/>
  <c r="AC349" i="3"/>
  <c r="AD349" i="3"/>
  <c r="I349" i="3"/>
  <c r="J349" i="3"/>
  <c r="K349" i="3"/>
  <c r="N349" i="3"/>
  <c r="D349" i="3"/>
  <c r="L349" i="3"/>
  <c r="H349" i="3"/>
  <c r="AJ341" i="3"/>
  <c r="O341" i="3"/>
  <c r="W341" i="3"/>
  <c r="AE341" i="3"/>
  <c r="P341" i="3"/>
  <c r="X341" i="3"/>
  <c r="AF341" i="3"/>
  <c r="Q341" i="3"/>
  <c r="Y341" i="3"/>
  <c r="AG341" i="3"/>
  <c r="R341" i="3"/>
  <c r="Z341" i="3"/>
  <c r="AH341" i="3"/>
  <c r="S341" i="3"/>
  <c r="AA341" i="3"/>
  <c r="AI341" i="3"/>
  <c r="T341" i="3"/>
  <c r="AB341" i="3"/>
  <c r="AC341" i="3"/>
  <c r="AD341" i="3"/>
  <c r="I341" i="3"/>
  <c r="U341" i="3"/>
  <c r="J341" i="3"/>
  <c r="V341" i="3"/>
  <c r="K341" i="3"/>
  <c r="N341" i="3"/>
  <c r="D341" i="3"/>
  <c r="L341" i="3"/>
  <c r="F341" i="3"/>
  <c r="H341" i="3"/>
  <c r="AJ333" i="3"/>
  <c r="O333" i="3"/>
  <c r="W333" i="3"/>
  <c r="AE333" i="3"/>
  <c r="P333" i="3"/>
  <c r="X333" i="3"/>
  <c r="AF333" i="3"/>
  <c r="Q333" i="3"/>
  <c r="Y333" i="3"/>
  <c r="AG333" i="3"/>
  <c r="R333" i="3"/>
  <c r="Z333" i="3"/>
  <c r="AH333" i="3"/>
  <c r="S333" i="3"/>
  <c r="AA333" i="3"/>
  <c r="AI333" i="3"/>
  <c r="T333" i="3"/>
  <c r="AB333" i="3"/>
  <c r="U333" i="3"/>
  <c r="V333" i="3"/>
  <c r="AC333" i="3"/>
  <c r="AD333" i="3"/>
  <c r="I333" i="3"/>
  <c r="J333" i="3"/>
  <c r="K333" i="3"/>
  <c r="N333" i="3"/>
  <c r="D333" i="3"/>
  <c r="L333" i="3"/>
  <c r="F333" i="3"/>
  <c r="H333" i="3"/>
  <c r="AJ325" i="3"/>
  <c r="O325" i="3"/>
  <c r="W325" i="3"/>
  <c r="AE325" i="3"/>
  <c r="P325" i="3"/>
  <c r="X325" i="3"/>
  <c r="AF325" i="3"/>
  <c r="Q325" i="3"/>
  <c r="Y325" i="3"/>
  <c r="AG325" i="3"/>
  <c r="R325" i="3"/>
  <c r="Z325" i="3"/>
  <c r="AH325" i="3"/>
  <c r="S325" i="3"/>
  <c r="AA325" i="3"/>
  <c r="AI325" i="3"/>
  <c r="T325" i="3"/>
  <c r="AB325" i="3"/>
  <c r="U325" i="3"/>
  <c r="V325" i="3"/>
  <c r="AC325" i="3"/>
  <c r="AD325" i="3"/>
  <c r="I325" i="3"/>
  <c r="J325" i="3"/>
  <c r="K325" i="3"/>
  <c r="N325" i="3"/>
  <c r="D325" i="3"/>
  <c r="L325" i="3"/>
  <c r="F325" i="3"/>
  <c r="H325" i="3"/>
  <c r="AJ317" i="3"/>
  <c r="O317" i="3"/>
  <c r="W317" i="3"/>
  <c r="AE317" i="3"/>
  <c r="P317" i="3"/>
  <c r="X317" i="3"/>
  <c r="AF317" i="3"/>
  <c r="Q317" i="3"/>
  <c r="Y317" i="3"/>
  <c r="AG317" i="3"/>
  <c r="R317" i="3"/>
  <c r="Z317" i="3"/>
  <c r="AH317" i="3"/>
  <c r="S317" i="3"/>
  <c r="AA317" i="3"/>
  <c r="AI317" i="3"/>
  <c r="T317" i="3"/>
  <c r="AB317" i="3"/>
  <c r="U317" i="3"/>
  <c r="V317" i="3"/>
  <c r="AC317" i="3"/>
  <c r="AD317" i="3"/>
  <c r="I317" i="3"/>
  <c r="J317" i="3"/>
  <c r="K317" i="3"/>
  <c r="N317" i="3"/>
  <c r="D317" i="3"/>
  <c r="L317" i="3"/>
  <c r="F317" i="3"/>
  <c r="G317" i="3"/>
  <c r="H317" i="3"/>
  <c r="AJ309" i="3"/>
  <c r="O309" i="3"/>
  <c r="W309" i="3"/>
  <c r="AE309" i="3"/>
  <c r="P309" i="3"/>
  <c r="X309" i="3"/>
  <c r="AF309" i="3"/>
  <c r="Q309" i="3"/>
  <c r="Y309" i="3"/>
  <c r="AG309" i="3"/>
  <c r="R309" i="3"/>
  <c r="Z309" i="3"/>
  <c r="AH309" i="3"/>
  <c r="S309" i="3"/>
  <c r="AA309" i="3"/>
  <c r="AI309" i="3"/>
  <c r="T309" i="3"/>
  <c r="AB309" i="3"/>
  <c r="AC309" i="3"/>
  <c r="AD309" i="3"/>
  <c r="U309" i="3"/>
  <c r="V309" i="3"/>
  <c r="I309" i="3"/>
  <c r="J309" i="3"/>
  <c r="K309" i="3"/>
  <c r="N309" i="3"/>
  <c r="D309" i="3"/>
  <c r="L309" i="3"/>
  <c r="F309" i="3"/>
  <c r="G309" i="3"/>
  <c r="H309" i="3"/>
  <c r="AJ301" i="3"/>
  <c r="O301" i="3"/>
  <c r="W301" i="3"/>
  <c r="AE301" i="3"/>
  <c r="P301" i="3"/>
  <c r="X301" i="3"/>
  <c r="AF301" i="3"/>
  <c r="Q301" i="3"/>
  <c r="Y301" i="3"/>
  <c r="AG301" i="3"/>
  <c r="R301" i="3"/>
  <c r="Z301" i="3"/>
  <c r="AH301" i="3"/>
  <c r="S301" i="3"/>
  <c r="AA301" i="3"/>
  <c r="AI301" i="3"/>
  <c r="T301" i="3"/>
  <c r="AB301" i="3"/>
  <c r="U301" i="3"/>
  <c r="V301" i="3"/>
  <c r="I301" i="3"/>
  <c r="J301" i="3"/>
  <c r="K301" i="3"/>
  <c r="N301" i="3"/>
  <c r="D301" i="3"/>
  <c r="L301" i="3"/>
  <c r="AD301" i="3"/>
  <c r="AC301" i="3"/>
  <c r="F301" i="3"/>
  <c r="G301" i="3"/>
  <c r="H301" i="3"/>
  <c r="AJ293" i="3"/>
  <c r="O293" i="3"/>
  <c r="W293" i="3"/>
  <c r="AE293" i="3"/>
  <c r="P293" i="3"/>
  <c r="X293" i="3"/>
  <c r="AF293" i="3"/>
  <c r="Q293" i="3"/>
  <c r="Y293" i="3"/>
  <c r="AG293" i="3"/>
  <c r="R293" i="3"/>
  <c r="Z293" i="3"/>
  <c r="AH293" i="3"/>
  <c r="S293" i="3"/>
  <c r="AA293" i="3"/>
  <c r="AI293" i="3"/>
  <c r="T293" i="3"/>
  <c r="AB293" i="3"/>
  <c r="U293" i="3"/>
  <c r="V293" i="3"/>
  <c r="AC293" i="3"/>
  <c r="AD293" i="3"/>
  <c r="I293" i="3"/>
  <c r="J293" i="3"/>
  <c r="K293" i="3"/>
  <c r="N293" i="3"/>
  <c r="D293" i="3"/>
  <c r="L293" i="3"/>
  <c r="F293" i="3"/>
  <c r="G293" i="3"/>
  <c r="H293" i="3"/>
  <c r="AJ285" i="3"/>
  <c r="O285" i="3"/>
  <c r="W285" i="3"/>
  <c r="AE285" i="3"/>
  <c r="P285" i="3"/>
  <c r="X285" i="3"/>
  <c r="AF285" i="3"/>
  <c r="Q285" i="3"/>
  <c r="Y285" i="3"/>
  <c r="AG285" i="3"/>
  <c r="R285" i="3"/>
  <c r="Z285" i="3"/>
  <c r="AH285" i="3"/>
  <c r="S285" i="3"/>
  <c r="AA285" i="3"/>
  <c r="AI285" i="3"/>
  <c r="T285" i="3"/>
  <c r="AB285" i="3"/>
  <c r="U285" i="3"/>
  <c r="V285" i="3"/>
  <c r="AC285" i="3"/>
  <c r="AD285" i="3"/>
  <c r="I285" i="3"/>
  <c r="J285" i="3"/>
  <c r="K285" i="3"/>
  <c r="N285" i="3"/>
  <c r="D285" i="3"/>
  <c r="L285" i="3"/>
  <c r="F285" i="3"/>
  <c r="G285" i="3"/>
  <c r="H285" i="3"/>
  <c r="AJ277" i="3"/>
  <c r="O277" i="3"/>
  <c r="W277" i="3"/>
  <c r="AE277" i="3"/>
  <c r="P277" i="3"/>
  <c r="X277" i="3"/>
  <c r="AF277" i="3"/>
  <c r="Q277" i="3"/>
  <c r="Y277" i="3"/>
  <c r="AG277" i="3"/>
  <c r="R277" i="3"/>
  <c r="Z277" i="3"/>
  <c r="AH277" i="3"/>
  <c r="S277" i="3"/>
  <c r="AA277" i="3"/>
  <c r="AI277" i="3"/>
  <c r="T277" i="3"/>
  <c r="AB277" i="3"/>
  <c r="AC277" i="3"/>
  <c r="AD277" i="3"/>
  <c r="H277" i="3"/>
  <c r="I277" i="3"/>
  <c r="J277" i="3"/>
  <c r="K277" i="3"/>
  <c r="N277" i="3"/>
  <c r="D277" i="3"/>
  <c r="L277" i="3"/>
  <c r="V277" i="3"/>
  <c r="E277" i="3"/>
  <c r="F277" i="3"/>
  <c r="U277" i="3"/>
  <c r="AJ269" i="3"/>
  <c r="O269" i="3"/>
  <c r="Q269" i="3"/>
  <c r="W269" i="3"/>
  <c r="AE269" i="3"/>
  <c r="X269" i="3"/>
  <c r="AF269" i="3"/>
  <c r="P269" i="3"/>
  <c r="Y269" i="3"/>
  <c r="AG269" i="3"/>
  <c r="R269" i="3"/>
  <c r="Z269" i="3"/>
  <c r="AH269" i="3"/>
  <c r="S269" i="3"/>
  <c r="AA269" i="3"/>
  <c r="AI269" i="3"/>
  <c r="T269" i="3"/>
  <c r="AB269" i="3"/>
  <c r="U269" i="3"/>
  <c r="V269" i="3"/>
  <c r="H269" i="3"/>
  <c r="I269" i="3"/>
  <c r="J269" i="3"/>
  <c r="K269" i="3"/>
  <c r="AC269" i="3"/>
  <c r="N269" i="3"/>
  <c r="D269" i="3"/>
  <c r="L269" i="3"/>
  <c r="AD269" i="3"/>
  <c r="G269" i="3"/>
  <c r="AJ261" i="3"/>
  <c r="T261" i="3"/>
  <c r="AB261" i="3"/>
  <c r="U261" i="3"/>
  <c r="AC261" i="3"/>
  <c r="V261" i="3"/>
  <c r="AD261" i="3"/>
  <c r="O261" i="3"/>
  <c r="W261" i="3"/>
  <c r="AE261" i="3"/>
  <c r="Q261" i="3"/>
  <c r="Y261" i="3"/>
  <c r="AG261" i="3"/>
  <c r="AA261" i="3"/>
  <c r="AF261" i="3"/>
  <c r="AH261" i="3"/>
  <c r="P261" i="3"/>
  <c r="AI261" i="3"/>
  <c r="R261" i="3"/>
  <c r="S261" i="3"/>
  <c r="X261" i="3"/>
  <c r="Z261" i="3"/>
  <c r="H261" i="3"/>
  <c r="I261" i="3"/>
  <c r="J261" i="3"/>
  <c r="K261" i="3"/>
  <c r="N261" i="3"/>
  <c r="D261" i="3"/>
  <c r="L261" i="3"/>
  <c r="G261" i="3"/>
  <c r="M261" i="3"/>
  <c r="E261" i="3"/>
  <c r="T253" i="3"/>
  <c r="AB253" i="3"/>
  <c r="U253" i="3"/>
  <c r="AC253" i="3"/>
  <c r="V253" i="3"/>
  <c r="AD253" i="3"/>
  <c r="O253" i="3"/>
  <c r="W253" i="3"/>
  <c r="AE253" i="3"/>
  <c r="Q253" i="3"/>
  <c r="Y253" i="3"/>
  <c r="AG253" i="3"/>
  <c r="Z253" i="3"/>
  <c r="AA253" i="3"/>
  <c r="AF253" i="3"/>
  <c r="AH253" i="3"/>
  <c r="AJ253" i="3"/>
  <c r="P253" i="3"/>
  <c r="AI253" i="3"/>
  <c r="R253" i="3"/>
  <c r="S253" i="3"/>
  <c r="X253" i="3"/>
  <c r="H253" i="3"/>
  <c r="I253" i="3"/>
  <c r="J253" i="3"/>
  <c r="K253" i="3"/>
  <c r="N253" i="3"/>
  <c r="D253" i="3"/>
  <c r="L253" i="3"/>
  <c r="E253" i="3"/>
  <c r="F253" i="3"/>
  <c r="G253" i="3"/>
  <c r="M253" i="3"/>
  <c r="AJ245" i="3"/>
  <c r="T245" i="3"/>
  <c r="AB245" i="3"/>
  <c r="U245" i="3"/>
  <c r="AC245" i="3"/>
  <c r="V245" i="3"/>
  <c r="AD245" i="3"/>
  <c r="O245" i="3"/>
  <c r="W245" i="3"/>
  <c r="AE245" i="3"/>
  <c r="Q245" i="3"/>
  <c r="Y245" i="3"/>
  <c r="AG245" i="3"/>
  <c r="X245" i="3"/>
  <c r="Z245" i="3"/>
  <c r="AA245" i="3"/>
  <c r="AF245" i="3"/>
  <c r="AH245" i="3"/>
  <c r="P245" i="3"/>
  <c r="AI245" i="3"/>
  <c r="R245" i="3"/>
  <c r="S245" i="3"/>
  <c r="H245" i="3"/>
  <c r="I245" i="3"/>
  <c r="J245" i="3"/>
  <c r="K245" i="3"/>
  <c r="N245" i="3"/>
  <c r="D245" i="3"/>
  <c r="L245" i="3"/>
  <c r="E245" i="3"/>
  <c r="F245" i="3"/>
  <c r="AJ237" i="3"/>
  <c r="T237" i="3"/>
  <c r="AB237" i="3"/>
  <c r="U237" i="3"/>
  <c r="AC237" i="3"/>
  <c r="V237" i="3"/>
  <c r="AD237" i="3"/>
  <c r="O237" i="3"/>
  <c r="W237" i="3"/>
  <c r="AE237" i="3"/>
  <c r="Q237" i="3"/>
  <c r="Y237" i="3"/>
  <c r="AG237" i="3"/>
  <c r="S237" i="3"/>
  <c r="X237" i="3"/>
  <c r="Z237" i="3"/>
  <c r="AA237" i="3"/>
  <c r="AF237" i="3"/>
  <c r="AH237" i="3"/>
  <c r="P237" i="3"/>
  <c r="R237" i="3"/>
  <c r="H237" i="3"/>
  <c r="I237" i="3"/>
  <c r="J237" i="3"/>
  <c r="K237" i="3"/>
  <c r="AI237" i="3"/>
  <c r="N237" i="3"/>
  <c r="D237" i="3"/>
  <c r="L237" i="3"/>
  <c r="G237" i="3"/>
  <c r="AJ229" i="3"/>
  <c r="T229" i="3"/>
  <c r="AB229" i="3"/>
  <c r="U229" i="3"/>
  <c r="AC229" i="3"/>
  <c r="V229" i="3"/>
  <c r="AD229" i="3"/>
  <c r="O229" i="3"/>
  <c r="W229" i="3"/>
  <c r="AE229" i="3"/>
  <c r="Q229" i="3"/>
  <c r="Y229" i="3"/>
  <c r="AG229" i="3"/>
  <c r="R229" i="3"/>
  <c r="S229" i="3"/>
  <c r="X229" i="3"/>
  <c r="Z229" i="3"/>
  <c r="AA229" i="3"/>
  <c r="AF229" i="3"/>
  <c r="P229" i="3"/>
  <c r="AH229" i="3"/>
  <c r="H229" i="3"/>
  <c r="AI229" i="3"/>
  <c r="I229" i="3"/>
  <c r="J229" i="3"/>
  <c r="K229" i="3"/>
  <c r="N229" i="3"/>
  <c r="D229" i="3"/>
  <c r="L229" i="3"/>
  <c r="G229" i="3"/>
  <c r="M229" i="3"/>
  <c r="E229" i="3"/>
  <c r="AJ221" i="3"/>
  <c r="V221" i="3"/>
  <c r="AD221" i="3"/>
  <c r="P221" i="3"/>
  <c r="X221" i="3"/>
  <c r="AF221" i="3"/>
  <c r="R221" i="3"/>
  <c r="Z221" i="3"/>
  <c r="AH221" i="3"/>
  <c r="S221" i="3"/>
  <c r="AA221" i="3"/>
  <c r="U221" i="3"/>
  <c r="W221" i="3"/>
  <c r="Y221" i="3"/>
  <c r="AB221" i="3"/>
  <c r="O221" i="3"/>
  <c r="AE221" i="3"/>
  <c r="AI221" i="3"/>
  <c r="Q221" i="3"/>
  <c r="T221" i="3"/>
  <c r="H221" i="3"/>
  <c r="I221" i="3"/>
  <c r="J221" i="3"/>
  <c r="K221" i="3"/>
  <c r="AC221" i="3"/>
  <c r="N221" i="3"/>
  <c r="D221" i="3"/>
  <c r="L221" i="3"/>
  <c r="AG221" i="3"/>
  <c r="E221" i="3"/>
  <c r="F221" i="3"/>
  <c r="G221" i="3"/>
  <c r="M221" i="3"/>
  <c r="AJ213" i="3"/>
  <c r="U213" i="3"/>
  <c r="AC213" i="3"/>
  <c r="V213" i="3"/>
  <c r="AD213" i="3"/>
  <c r="O213" i="3"/>
  <c r="W213" i="3"/>
  <c r="AE213" i="3"/>
  <c r="P213" i="3"/>
  <c r="X213" i="3"/>
  <c r="AF213" i="3"/>
  <c r="R213" i="3"/>
  <c r="Z213" i="3"/>
  <c r="AH213" i="3"/>
  <c r="S213" i="3"/>
  <c r="AA213" i="3"/>
  <c r="AI213" i="3"/>
  <c r="Q213" i="3"/>
  <c r="T213" i="3"/>
  <c r="AB213" i="3"/>
  <c r="Y213" i="3"/>
  <c r="AG213" i="3"/>
  <c r="H213" i="3"/>
  <c r="I213" i="3"/>
  <c r="J213" i="3"/>
  <c r="K213" i="3"/>
  <c r="N213" i="3"/>
  <c r="D213" i="3"/>
  <c r="L213" i="3"/>
  <c r="E213" i="3"/>
  <c r="F213" i="3"/>
  <c r="AJ205" i="3"/>
  <c r="U205" i="3"/>
  <c r="AC205" i="3"/>
  <c r="V205" i="3"/>
  <c r="AD205" i="3"/>
  <c r="O205" i="3"/>
  <c r="W205" i="3"/>
  <c r="AE205" i="3"/>
  <c r="P205" i="3"/>
  <c r="X205" i="3"/>
  <c r="AF205" i="3"/>
  <c r="R205" i="3"/>
  <c r="Z205" i="3"/>
  <c r="AH205" i="3"/>
  <c r="S205" i="3"/>
  <c r="AA205" i="3"/>
  <c r="AI205" i="3"/>
  <c r="Q205" i="3"/>
  <c r="T205" i="3"/>
  <c r="Y205" i="3"/>
  <c r="AB205" i="3"/>
  <c r="AG205" i="3"/>
  <c r="H205" i="3"/>
  <c r="I205" i="3"/>
  <c r="J205" i="3"/>
  <c r="K205" i="3"/>
  <c r="N205" i="3"/>
  <c r="D205" i="3"/>
  <c r="L205" i="3"/>
  <c r="G205" i="3"/>
  <c r="AJ197" i="3"/>
  <c r="U197" i="3"/>
  <c r="AC197" i="3"/>
  <c r="V197" i="3"/>
  <c r="AD197" i="3"/>
  <c r="O197" i="3"/>
  <c r="W197" i="3"/>
  <c r="AE197" i="3"/>
  <c r="P197" i="3"/>
  <c r="X197" i="3"/>
  <c r="AF197" i="3"/>
  <c r="R197" i="3"/>
  <c r="Z197" i="3"/>
  <c r="AH197" i="3"/>
  <c r="S197" i="3"/>
  <c r="AA197" i="3"/>
  <c r="AI197" i="3"/>
  <c r="Y197" i="3"/>
  <c r="AB197" i="3"/>
  <c r="AG197" i="3"/>
  <c r="Q197" i="3"/>
  <c r="T197" i="3"/>
  <c r="H197" i="3"/>
  <c r="I197" i="3"/>
  <c r="J197" i="3"/>
  <c r="K197" i="3"/>
  <c r="N197" i="3"/>
  <c r="D197" i="3"/>
  <c r="L197" i="3"/>
  <c r="G197" i="3"/>
  <c r="M197" i="3"/>
  <c r="E197" i="3"/>
  <c r="AJ189" i="3"/>
  <c r="U189" i="3"/>
  <c r="AC189" i="3"/>
  <c r="V189" i="3"/>
  <c r="AD189" i="3"/>
  <c r="O189" i="3"/>
  <c r="W189" i="3"/>
  <c r="AE189" i="3"/>
  <c r="P189" i="3"/>
  <c r="X189" i="3"/>
  <c r="AF189" i="3"/>
  <c r="R189" i="3"/>
  <c r="Z189" i="3"/>
  <c r="AH189" i="3"/>
  <c r="S189" i="3"/>
  <c r="AA189" i="3"/>
  <c r="AI189" i="3"/>
  <c r="AG189" i="3"/>
  <c r="T189" i="3"/>
  <c r="Q189" i="3"/>
  <c r="Y189" i="3"/>
  <c r="AB189" i="3"/>
  <c r="H189" i="3"/>
  <c r="I189" i="3"/>
  <c r="J189" i="3"/>
  <c r="K189" i="3"/>
  <c r="N189" i="3"/>
  <c r="D189" i="3"/>
  <c r="L189" i="3"/>
  <c r="E189" i="3"/>
  <c r="F189" i="3"/>
  <c r="G189" i="3"/>
  <c r="M189" i="3"/>
  <c r="AJ181" i="3"/>
  <c r="U181" i="3"/>
  <c r="AC181" i="3"/>
  <c r="V181" i="3"/>
  <c r="AD181" i="3"/>
  <c r="O181" i="3"/>
  <c r="W181" i="3"/>
  <c r="AE181" i="3"/>
  <c r="P181" i="3"/>
  <c r="X181" i="3"/>
  <c r="AF181" i="3"/>
  <c r="R181" i="3"/>
  <c r="Z181" i="3"/>
  <c r="AH181" i="3"/>
  <c r="S181" i="3"/>
  <c r="AA181" i="3"/>
  <c r="AI181" i="3"/>
  <c r="Q181" i="3"/>
  <c r="T181" i="3"/>
  <c r="AB181" i="3"/>
  <c r="Y181" i="3"/>
  <c r="AG181" i="3"/>
  <c r="H181" i="3"/>
  <c r="I181" i="3"/>
  <c r="J181" i="3"/>
  <c r="K181" i="3"/>
  <c r="N181" i="3"/>
  <c r="D181" i="3"/>
  <c r="L181" i="3"/>
  <c r="E181" i="3"/>
  <c r="F181" i="3"/>
  <c r="C505" i="3"/>
  <c r="C497" i="3"/>
  <c r="C473" i="3"/>
  <c r="C449" i="3"/>
  <c r="C441" i="3"/>
  <c r="C433" i="3"/>
  <c r="C425" i="3"/>
  <c r="C409" i="3"/>
  <c r="C401" i="3"/>
  <c r="C377" i="3"/>
  <c r="C369" i="3"/>
  <c r="C361" i="3"/>
  <c r="C353" i="3"/>
  <c r="C345" i="3"/>
  <c r="C337" i="3"/>
  <c r="C329" i="3"/>
  <c r="C321" i="3"/>
  <c r="C313" i="3"/>
  <c r="C305" i="3"/>
  <c r="C289" i="3"/>
  <c r="C281" i="3"/>
  <c r="C265" i="3"/>
  <c r="C257" i="3"/>
  <c r="C249" i="3"/>
  <c r="C241" i="3"/>
  <c r="C233" i="3"/>
  <c r="C217" i="3"/>
  <c r="C209" i="3"/>
  <c r="C193" i="3"/>
  <c r="C185" i="3"/>
  <c r="C169" i="3"/>
  <c r="C161" i="3"/>
  <c r="C153" i="3"/>
  <c r="C145" i="3"/>
  <c r="C137" i="3"/>
  <c r="C129" i="3"/>
  <c r="C121" i="3"/>
  <c r="C113" i="3"/>
  <c r="C97" i="3"/>
  <c r="C81" i="3"/>
  <c r="C73" i="3"/>
  <c r="C57" i="3"/>
  <c r="C49" i="3"/>
  <c r="C41" i="3"/>
  <c r="C33" i="3"/>
  <c r="C9" i="3"/>
  <c r="J506" i="3"/>
  <c r="L505" i="3"/>
  <c r="D505" i="3"/>
  <c r="H503" i="3"/>
  <c r="J502" i="3"/>
  <c r="L501" i="3"/>
  <c r="D501" i="3"/>
  <c r="F500" i="3"/>
  <c r="H499" i="3"/>
  <c r="J498" i="3"/>
  <c r="L497" i="3"/>
  <c r="D497" i="3"/>
  <c r="F496" i="3"/>
  <c r="H495" i="3"/>
  <c r="L493" i="3"/>
  <c r="D493" i="3"/>
  <c r="F492" i="3"/>
  <c r="H491" i="3"/>
  <c r="J490" i="3"/>
  <c r="F488" i="3"/>
  <c r="H487" i="3"/>
  <c r="L485" i="3"/>
  <c r="D485" i="3"/>
  <c r="F484" i="3"/>
  <c r="H483" i="3"/>
  <c r="J482" i="3"/>
  <c r="F480" i="3"/>
  <c r="H479" i="3"/>
  <c r="J478" i="3"/>
  <c r="L477" i="3"/>
  <c r="D477" i="3"/>
  <c r="F476" i="3"/>
  <c r="H475" i="3"/>
  <c r="J474" i="3"/>
  <c r="L473" i="3"/>
  <c r="D473" i="3"/>
  <c r="F472" i="3"/>
  <c r="H471" i="3"/>
  <c r="L469" i="3"/>
  <c r="D469" i="3"/>
  <c r="F468" i="3"/>
  <c r="H467" i="3"/>
  <c r="J466" i="3"/>
  <c r="F464" i="3"/>
  <c r="H463" i="3"/>
  <c r="L461" i="3"/>
  <c r="D461" i="3"/>
  <c r="F460" i="3"/>
  <c r="H459" i="3"/>
  <c r="J458" i="3"/>
  <c r="F456" i="3"/>
  <c r="H455" i="3"/>
  <c r="J454" i="3"/>
  <c r="L453" i="3"/>
  <c r="D453" i="3"/>
  <c r="F452" i="3"/>
  <c r="H451" i="3"/>
  <c r="J450" i="3"/>
  <c r="L449" i="3"/>
  <c r="D449" i="3"/>
  <c r="H447" i="3"/>
  <c r="L445" i="3"/>
  <c r="D445" i="3"/>
  <c r="F444" i="3"/>
  <c r="H443" i="3"/>
  <c r="J442" i="3"/>
  <c r="L441" i="3"/>
  <c r="D441" i="3"/>
  <c r="F440" i="3"/>
  <c r="H439" i="3"/>
  <c r="L437" i="3"/>
  <c r="D437" i="3"/>
  <c r="F436" i="3"/>
  <c r="H435" i="3"/>
  <c r="J434" i="3"/>
  <c r="L433" i="3"/>
  <c r="D433" i="3"/>
  <c r="H431" i="3"/>
  <c r="J430" i="3"/>
  <c r="L429" i="3"/>
  <c r="D429" i="3"/>
  <c r="F428" i="3"/>
  <c r="H427" i="3"/>
  <c r="J426" i="3"/>
  <c r="L425" i="3"/>
  <c r="D425" i="3"/>
  <c r="F424" i="3"/>
  <c r="H423" i="3"/>
  <c r="L421" i="3"/>
  <c r="D421" i="3"/>
  <c r="F420" i="3"/>
  <c r="H419" i="3"/>
  <c r="J418" i="3"/>
  <c r="F416" i="3"/>
  <c r="H415" i="3"/>
  <c r="L413" i="3"/>
  <c r="D413" i="3"/>
  <c r="F412" i="3"/>
  <c r="H411" i="3"/>
  <c r="J410" i="3"/>
  <c r="L409" i="3"/>
  <c r="D409" i="3"/>
  <c r="H407" i="3"/>
  <c r="J406" i="3"/>
  <c r="L405" i="3"/>
  <c r="D405" i="3"/>
  <c r="F404" i="3"/>
  <c r="H403" i="3"/>
  <c r="J402" i="3"/>
  <c r="L401" i="3"/>
  <c r="D401" i="3"/>
  <c r="F400" i="3"/>
  <c r="H399" i="3"/>
  <c r="L397" i="3"/>
  <c r="D397" i="3"/>
  <c r="F396" i="3"/>
  <c r="H395" i="3"/>
  <c r="J394" i="3"/>
  <c r="F392" i="3"/>
  <c r="H391" i="3"/>
  <c r="L389" i="3"/>
  <c r="D389" i="3"/>
  <c r="F388" i="3"/>
  <c r="H387" i="3"/>
  <c r="J386" i="3"/>
  <c r="F384" i="3"/>
  <c r="H383" i="3"/>
  <c r="J382" i="3"/>
  <c r="L381" i="3"/>
  <c r="D381" i="3"/>
  <c r="F380" i="3"/>
  <c r="H379" i="3"/>
  <c r="J378" i="3"/>
  <c r="L377" i="3"/>
  <c r="D377" i="3"/>
  <c r="F376" i="3"/>
  <c r="H375" i="3"/>
  <c r="L373" i="3"/>
  <c r="D373" i="3"/>
  <c r="F372" i="3"/>
  <c r="H371" i="3"/>
  <c r="J370" i="3"/>
  <c r="L369" i="3"/>
  <c r="D369" i="3"/>
  <c r="H367" i="3"/>
  <c r="J366" i="3"/>
  <c r="K365" i="3"/>
  <c r="K364" i="3"/>
  <c r="K363" i="3"/>
  <c r="J362" i="3"/>
  <c r="I361" i="3"/>
  <c r="H359" i="3"/>
  <c r="G358" i="3"/>
  <c r="G357" i="3"/>
  <c r="F356" i="3"/>
  <c r="E355" i="3"/>
  <c r="E354" i="3"/>
  <c r="D353" i="3"/>
  <c r="M351" i="3"/>
  <c r="G348" i="3"/>
  <c r="M345" i="3"/>
  <c r="I343" i="3"/>
  <c r="J340" i="3"/>
  <c r="E338" i="3"/>
  <c r="J335" i="3"/>
  <c r="E333" i="3"/>
  <c r="K330" i="3"/>
  <c r="L327" i="3"/>
  <c r="G325" i="3"/>
  <c r="L322" i="3"/>
  <c r="G320" i="3"/>
  <c r="M317" i="3"/>
  <c r="K314" i="3"/>
  <c r="I311" i="3"/>
  <c r="G308" i="3"/>
  <c r="E305" i="3"/>
  <c r="M301" i="3"/>
  <c r="K298" i="3"/>
  <c r="I295" i="3"/>
  <c r="G292" i="3"/>
  <c r="E289" i="3"/>
  <c r="M285" i="3"/>
  <c r="M281" i="3"/>
  <c r="G277" i="3"/>
  <c r="E269" i="3"/>
  <c r="K258" i="3"/>
  <c r="I252" i="3"/>
  <c r="J247" i="3"/>
  <c r="G241" i="3"/>
  <c r="J235" i="3"/>
  <c r="K230" i="3"/>
  <c r="K218" i="3"/>
  <c r="G213" i="3"/>
  <c r="I207" i="3"/>
  <c r="H196" i="3"/>
  <c r="E190" i="3"/>
  <c r="H184" i="3"/>
  <c r="I179" i="3"/>
  <c r="F173" i="3"/>
  <c r="I167" i="3"/>
  <c r="E162" i="3"/>
  <c r="G156" i="3"/>
  <c r="F145" i="3"/>
  <c r="M138" i="3"/>
  <c r="G132" i="3"/>
  <c r="G125" i="3"/>
  <c r="F117" i="3"/>
  <c r="G109" i="3"/>
  <c r="K99" i="3"/>
  <c r="K87" i="3"/>
  <c r="I52" i="3"/>
  <c r="M26" i="3"/>
  <c r="N384" i="3"/>
  <c r="N71" i="3"/>
  <c r="P493" i="3"/>
  <c r="U476" i="3"/>
  <c r="AC441" i="3"/>
  <c r="D3" i="4"/>
  <c r="E4" i="3" s="1"/>
  <c r="E3" i="4"/>
  <c r="F4" i="3" s="1"/>
  <c r="L3" i="4"/>
  <c r="M4" i="3" s="1"/>
  <c r="I3" i="4"/>
  <c r="J4" i="3" s="1"/>
  <c r="G3" i="4"/>
  <c r="H4" i="3" s="1"/>
  <c r="F3" i="4"/>
  <c r="G4" i="3" s="1"/>
  <c r="K3" i="4"/>
  <c r="L4" i="3" s="1"/>
  <c r="C3" i="4"/>
  <c r="D4" i="3" s="1"/>
  <c r="J3" i="4"/>
  <c r="K4" i="3" s="1"/>
  <c r="H3" i="4"/>
  <c r="I4" i="3" s="1"/>
  <c r="A2" i="4"/>
  <c r="J2" i="8"/>
  <c r="E2" i="8"/>
  <c r="G2" i="8"/>
  <c r="L2" i="8"/>
  <c r="I2" i="8"/>
  <c r="D2" i="8"/>
  <c r="F2" i="8"/>
  <c r="H2" i="8"/>
  <c r="O2" i="8"/>
  <c r="AA2" i="8"/>
  <c r="U2" i="8"/>
  <c r="S2" i="8"/>
  <c r="W2" i="8"/>
  <c r="AH2" i="8"/>
  <c r="Y2" i="8"/>
  <c r="AE2" i="8"/>
  <c r="Q2" i="8"/>
  <c r="AD2" i="8"/>
  <c r="M2" i="8"/>
  <c r="P2" i="8"/>
  <c r="AB2" i="8"/>
  <c r="AI2" i="8"/>
  <c r="X2" i="8"/>
  <c r="R2" i="8"/>
  <c r="AG2" i="8"/>
  <c r="N2" i="8"/>
  <c r="AF2" i="8"/>
  <c r="AC2" i="8"/>
  <c r="V2" i="8"/>
  <c r="Z2" i="8"/>
  <c r="T2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<sst xmlns="http://schemas.openxmlformats.org/spreadsheetml/2006/main" count="93" uniqueCount="53">
  <si>
    <t>Ticker</t>
  </si>
  <si>
    <t>Blomberg ID</t>
  </si>
  <si>
    <t>VGT</t>
  </si>
  <si>
    <t>VHT</t>
  </si>
  <si>
    <t>VFH</t>
  </si>
  <si>
    <t>VCR</t>
  </si>
  <si>
    <t>VIS</t>
  </si>
  <si>
    <t>VDC</t>
  </si>
  <si>
    <t>VOX</t>
  </si>
  <si>
    <t>VDE</t>
  </si>
  <si>
    <t>VAW</t>
  </si>
  <si>
    <t>VPU</t>
  </si>
  <si>
    <t>VNQ</t>
  </si>
  <si>
    <t>TOT_RETURN_INDEX_GROSS_DVDS</t>
  </si>
  <si>
    <t>Data</t>
  </si>
  <si>
    <t>Total Return Index</t>
  </si>
  <si>
    <t>1M Constant Maturity</t>
  </si>
  <si>
    <t>Sector ETFs</t>
  </si>
  <si>
    <t>Individual Stocks</t>
  </si>
  <si>
    <t>H15T1M INDEX</t>
  </si>
  <si>
    <t>Daily Yield</t>
  </si>
  <si>
    <t>AAPL</t>
  </si>
  <si>
    <t>MSFT</t>
  </si>
  <si>
    <t>ADBE</t>
  </si>
  <si>
    <t>NVDA</t>
  </si>
  <si>
    <t>ABT</t>
  </si>
  <si>
    <t>CVS</t>
  </si>
  <si>
    <t>UNH</t>
  </si>
  <si>
    <t>GPN</t>
  </si>
  <si>
    <t>PFBC</t>
  </si>
  <si>
    <t>PYPL</t>
  </si>
  <si>
    <t>V</t>
  </si>
  <si>
    <t>AMZN</t>
  </si>
  <si>
    <t>J</t>
  </si>
  <si>
    <t>ROL</t>
  </si>
  <si>
    <t>CAT</t>
  </si>
  <si>
    <t>KO</t>
  </si>
  <si>
    <t>DEO</t>
  </si>
  <si>
    <t>WMT</t>
  </si>
  <si>
    <t>PG</t>
  </si>
  <si>
    <t>DINO</t>
  </si>
  <si>
    <t>TREX</t>
  </si>
  <si>
    <t>NEE</t>
  </si>
  <si>
    <t>ARE</t>
  </si>
  <si>
    <t>Date</t>
  </si>
  <si>
    <t>RF</t>
  </si>
  <si>
    <t>DATE</t>
  </si>
  <si>
    <t>Beta</t>
  </si>
  <si>
    <t>E[return]</t>
  </si>
  <si>
    <t>Daily Market Risk Premium</t>
  </si>
  <si>
    <t>Daily Risk-Free Rate</t>
  </si>
  <si>
    <t>Annual Market Risk Premium</t>
  </si>
  <si>
    <t>Annual Risk-Free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</si>
</sst>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00%"/>
    <numFmt numFmtId="166" formatCode="0.0000"/>
    <numFmt numFmtId="170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4" fontId="0" fillId="0" borderId="0" xfId="0" applyNumberFormat="1"/>
    <xf numFmtId="164" fontId="0" fillId="0" borderId="0" xfId="1" applyNumberFormat="1" applyFont="1"/>
    <xf numFmtId="9" fontId="2" fillId="0" borderId="0" xfId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10" fontId="0" fillId="0" borderId="0" xfId="1" applyNumberFormat="1" applyFont="1"/>
    <xf numFmtId="10" fontId="0" fillId="0" borderId="0" xfId="0" applyNumberFormat="1"/>
    <xf numFmtId="166" fontId="0" fillId="0" borderId="0" xfId="0" applyNumberFormat="1"/>
    <xf numFmtId="166" fontId="0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right"/>
    </xf>
    <xf numFmtId="170" fontId="0" fillId="0" borderId="0" xfId="1" applyNumberFormat="1" applyFont="1"/>
    <xf numFmtId="170" fontId="0" fillId="2" borderId="0" xfId="0" applyNumberFormat="1" applyFill="1"/>
    <xf numFmtId="10" fontId="1" fillId="0" borderId="1" xfId="1" applyNumberFormat="1" applyFont="1" applyBorder="1" applyAlignment="1">
      <alignment horizontal="right"/>
    </xf>
    <xf numFmtId="43" fontId="0" fillId="0" borderId="0" xfId="2" applyFont="1"/>
    <xf numFmtId="14" fontId="2" fillId="0" borderId="0" xfId="0" applyNumberFormat="1" applyFont="1" applyAlignment="1">
      <alignment horizontal="right"/>
    </xf>
    <xf numFmtId="14" fontId="2" fillId="0" borderId="2" xfId="0" applyNumberFormat="1" applyFont="1" applyBorder="1" applyAlignment="1">
      <alignment horizontal="right"/>
    </xf>
    <xf numFmtId="164" fontId="0" fillId="0" borderId="2" xfId="1" applyNumberFormat="1" applyFont="1" applyBorder="1"/>
    <xf numFmtId="10" fontId="0" fillId="0" borderId="2" xfId="0" applyNumberFormat="1" applyBorder="1"/>
    <xf numFmtId="10" fontId="0" fillId="0" borderId="2" xfId="1" applyNumberFormat="1" applyFont="1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1.4500288963317871</v>
        <stp/>
        <stp>##V3_BDPV12</stp>
        <stp>ADBE US EQUITY</stp>
        <stp>EQY_BETA</stp>
        <stp>[Bloomberg Collection.xlsx]Formulas!R2C16</stp>
        <tr r="P2" s="3"/>
      </tp>
      <tp>
        <v>0.75220513343811035</v>
        <stp/>
        <stp>##V3_BDPV12</stp>
        <stp>PFBC US EQUITY</stp>
        <stp>EQY_BETA</stp>
        <stp>[Bloomberg Collection.xlsx]Formulas!R2C22</stp>
        <tr r="V2" s="3"/>
      </tp>
      <tp>
        <v>1.1181278228759766</v>
        <stp/>
        <stp>##V3_BDPV12</stp>
        <stp>MSFT US EQUITY</stp>
        <stp>EQY_BETA</stp>
        <stp>[Bloomberg Collection.xlsx]Formulas!R2C15</stp>
        <tr r="O2" s="3"/>
      </tp>
      <tp>
        <v>1.4317729473114014</v>
        <stp/>
        <stp>##V3_BDPV12</stp>
        <stp>TREX US EQUITY</stp>
        <stp>EQY_BETA</stp>
        <stp>[Bloomberg Collection.xlsx]Formulas!R2C34</stp>
        <tr r="AH2" s="3"/>
      </tp>
      <tp>
        <v>1.6762231588363647</v>
        <stp/>
        <stp>##V3_BDPV12</stp>
        <stp>NVDA US EQUITY</stp>
        <stp>EQY_BETA</stp>
        <stp>[Bloomberg Collection.xlsx]Formulas!R2C17</stp>
        <tr r="Q2" s="3"/>
      </tp>
      <tp>
        <v>1.0005433559417725</v>
        <stp/>
        <stp>##V3_BDPV12</stp>
        <stp>VCR US EQUITY</stp>
        <stp>EQY_BETA</stp>
        <stp>[Bloomberg Collection.xlsx]Beta!R2C5</stp>
        <tr r="E2" s="8"/>
      </tp>
      <tp>
        <v>0.99518126249313354</v>
        <stp/>
        <stp>##V3_BDPV12</stp>
        <stp>VDC US EQUITY</stp>
        <stp>EQY_BETA</stp>
        <stp>[Bloomberg Collection.xlsx]Beta!R2C7</stp>
        <tr r="G2" s="8"/>
      </tp>
      <tp>
        <v>0.99591547250747681</v>
        <stp/>
        <stp>##V3_BDPV12</stp>
        <stp>VDE US EQUITY</stp>
        <stp>EQY_BETA</stp>
        <stp>[Bloomberg Collection.xlsx]Beta!R2C9</stp>
        <tr r="I2" s="8"/>
      </tp>
      <tp>
        <v>1.0002981424331665</v>
        <stp/>
        <stp>##V3_BDPV12</stp>
        <stp>VFH US EQUITY</stp>
        <stp>EQY_BETA</stp>
        <stp>[Bloomberg Collection.xlsx]Beta!R2C4</stp>
        <tr r="D2" s="8"/>
      </tp>
      <tp>
        <v>0.99910813570022583</v>
        <stp/>
        <stp>##V3_BDPV12</stp>
        <stp>VGT US EQUITY</stp>
        <stp>EQY_BETA</stp>
        <stp>[Bloomberg Collection.xlsx]Beta!R2C2</stp>
        <tr r="B2" s="8"/>
      </tp>
      <tp>
        <v>0.9991728663444519</v>
        <stp/>
        <stp>##V3_BDPV12</stp>
        <stp>VIS US EQUITY</stp>
        <stp>EQY_BETA</stp>
        <stp>[Bloomberg Collection.xlsx]Beta!R2C6</stp>
        <tr r="F2" s="8"/>
      </tp>
      <tp>
        <v>1.0004578828811646</v>
        <stp/>
        <stp>##V3_BDPV12</stp>
        <stp>VOX US EQUITY</stp>
        <stp>EQY_BETA</stp>
        <stp>[Bloomberg Collection.xlsx]Beta!R2C8</stp>
        <tr r="H2" s="8"/>
      </tp>
      <tp>
        <v>0.62468588352203369</v>
        <stp/>
        <stp>##V3_BDPV12</stp>
        <stp>DINO US EQUITY</stp>
        <stp>EQY_BETA</stp>
        <stp>[Bloomberg Collection.xlsx]Formulas!R2C33</stp>
        <tr r="AG2" s="3"/>
      </tp>
    </main>
    <main first="bofaddin.rtdserver">
      <tp t="e">
        <v>#N/A</v>
        <stp/>
        <stp>BDH|13147084557684646852</stp>
        <tr r="A2" s="6"/>
      </tp>
      <tp t="e">
        <v>#N/A</v>
        <stp/>
        <stp>BDH|15982634289592564239</stp>
        <tr r="I2" s="1"/>
      </tp>
      <tp t="e">
        <v>#N/A</v>
        <stp/>
        <stp>BDH|12005705896936825156</stp>
        <tr r="F2" s="1"/>
      </tp>
      <tp t="e">
        <v>#N/A</v>
        <stp/>
        <stp>BDH|15676202888443311427</stp>
        <tr r="O2" s="6"/>
      </tp>
    </main>
    <main first="bloomberg.rtd">
      <tp>
        <v>1.154749870300293</v>
        <stp/>
        <stp>##V3_BDPV12</stp>
        <stp>AAPL US EQUITY</stp>
        <stp>EQY_BETA</stp>
        <stp>[Bloomberg Collection.xlsx]Formulas!R2C14</stp>
        <tr r="N2" s="3"/>
      </tp>
      <tp>
        <v>1.3301106691360474</v>
        <stp/>
        <stp>##V3_BDPV12</stp>
        <stp>PYPL US EQUITY</stp>
        <stp>EQY_BETA</stp>
        <stp>[Bloomberg Collection.xlsx]Formulas!R2C23</stp>
        <tr r="W2" s="3"/>
      </tp>
    </main>
    <main first="bofaddin.rtdserver">
      <tp t="e">
        <v>#N/A</v>
        <stp/>
        <stp>BDH|14627883615644805065</stp>
        <tr r="H2" s="1"/>
      </tp>
      <tp t="e">
        <v>#N/A</v>
        <stp/>
        <stp>BDH|12095094974948978307</stp>
        <tr r="K2" s="1"/>
      </tp>
      <tp t="e">
        <v>#N/A</v>
        <stp/>
        <stp>BDH|10383812671783494027</stp>
        <tr r="H2" s="6"/>
      </tp>
      <tp t="e">
        <v>#N/A</v>
        <stp/>
        <stp>BDH|11701537764056045962</stp>
        <tr r="M2" s="6"/>
      </tp>
      <tp t="e">
        <v>#N/A</v>
        <stp/>
        <stp>BDH|16960084875945698612</stp>
        <tr r="G2" s="1"/>
      </tp>
      <tp t="e">
        <v>#N/A</v>
        <stp/>
        <stp>BDH|14445124168475799435</stp>
        <tr r="X2" s="6"/>
      </tp>
    </main>
    <main first="bloomberg.rtd">
      <tp>
        <v>1.30039381980896</v>
        <stp/>
        <stp>##V3_BDPV12</stp>
        <stp>AMZN US EQUITY</stp>
        <stp>EQY_BETA</stp>
        <stp>[Bloomberg Collection.xlsx]Formulas!R2C25</stp>
        <tr r="Y2" s="3"/>
      </tp>
    </main>
    <main first="bofaddin.rtdserver">
      <tp t="e">
        <v>#N/A</v>
        <stp/>
        <stp>BDH|16926632364201358490</stp>
        <tr r="N2" s="6"/>
      </tp>
      <tp t="e">
        <v>#N/A</v>
        <stp/>
        <stp>BDH|13308864197322883008</stp>
        <tr r="A2" s="1"/>
      </tp>
      <tp t="e">
        <v>#N/A</v>
        <stp/>
        <stp>BDH|15007831664558222500</stp>
        <tr r="L2" s="1"/>
      </tp>
      <tp t="e">
        <v>#N/A</v>
        <stp/>
        <stp>BDH|12744482116263462235</stp>
        <tr r="D2" s="6"/>
      </tp>
      <tp t="e">
        <v>#N/A</v>
        <stp/>
        <stp>BDH|10590053063356308713</stp>
        <tr r="G2" s="6"/>
      </tp>
      <tp t="e">
        <v>#N/A</v>
        <stp/>
        <stp>BDH|11030681055946738386</stp>
        <tr r="F2" s="6"/>
      </tp>
      <tp t="e">
        <v>#N/A</v>
        <stp/>
        <stp>BDH|12980392020381267570</stp>
        <tr r="R2" s="6"/>
      </tp>
      <tp t="e">
        <v>#N/A</v>
        <stp/>
        <stp>BDH|11866502841614820394</stp>
        <tr r="P2" s="6"/>
      </tp>
    </main>
    <main first="bloomberg.rtd">
      <tp>
        <v>0.99883937835693359</v>
        <stp/>
        <stp>##V3_BDPV12</stp>
        <stp>VAW US EQUITY</stp>
        <stp>EQY_BETA</stp>
        <stp>[Bloomberg Collection.xlsx]Beta!R2C10</stp>
        <tr r="J2" s="8"/>
      </tp>
      <tp>
        <v>0.98427969217300415</v>
        <stp/>
        <stp>##V3_BDPV12</stp>
        <stp>CAT US EQUITY</stp>
        <stp>EQY_BETA</stp>
        <stp>[Bloomberg Collection.xlsx]Beta!R2C27</stp>
        <tr r="AA2" s="8"/>
      </tp>
      <tp>
        <v>0.73162859678268433</v>
        <stp/>
        <stp>##V3_BDPV12</stp>
        <stp>PG US EQUITY</stp>
        <stp>EQY_BETA</stp>
        <stp>[Bloomberg Collection.xlsx]Beta!R2C31</stp>
        <tr r="AE2" s="8"/>
      </tp>
      <tp>
        <v>0.84174609184265137</v>
        <stp/>
        <stp>##V3_BDPV12</stp>
        <stp>ABT US EQUITY</stp>
        <stp>EQY_BETA</stp>
        <stp>[Bloomberg Collection.xlsx]Beta!R2C17</stp>
        <tr r="Q2" s="8"/>
      </tp>
      <tp>
        <v>0.87461107969284058</v>
        <stp/>
        <stp>##V3_BDPV12</stp>
        <stp>NEE US EQUITY</stp>
        <stp>EQY_BETA</stp>
        <stp>[Bloomberg Collection.xlsx]Beta!R2C34</stp>
        <tr r="AH2" s="8"/>
      </tp>
      <tp>
        <v>0.79118502140045166</v>
        <stp/>
        <stp>##V3_BDPV12</stp>
        <stp>DEO US EQUITY</stp>
        <stp>EQY_BETA</stp>
        <stp>[Bloomberg Collection.xlsx]Beta!R2C29</stp>
        <tr r="AC2" s="8"/>
      </tp>
      <tp>
        <v>0.9605974555015564</v>
        <stp/>
        <stp>##V3_BDPV12</stp>
        <stp>V US EQUITY</stp>
        <stp>EQY_BETA</stp>
        <stp>[Bloomberg Collection.xlsx]Beta!R2C23</stp>
        <tr r="W2" s="8"/>
      </tp>
      <tp>
        <v>0.99904817342758179</v>
        <stp/>
        <stp>##V3_BDPV12</stp>
        <stp>J US EQUITY</stp>
        <stp>EQY_BETA</stp>
        <stp>[Bloomberg Collection.xlsx]Beta!R2C25</stp>
        <tr r="Y2" s="8"/>
      </tp>
      <tp>
        <v>0.76723372936248779</v>
        <stp/>
        <stp>##V3_BDPV12</stp>
        <stp>WMT US EQUITY</stp>
        <stp>EQY_BETA</stp>
        <stp>[Bloomberg Collection.xlsx]Beta!R2C30</stp>
        <tr r="AD2" s="8"/>
      </tp>
      <tp>
        <v>0.99824362993240356</v>
        <stp/>
        <stp>##V3_BDPV12</stp>
        <stp>VNQ US EQUITY</stp>
        <stp>EQY_BETA</stp>
        <stp>[Bloomberg Collection.xlsx]Beta!R2C12</stp>
        <tr r="L2" s="8"/>
      </tp>
      <tp>
        <v>0.71306180953979492</v>
        <stp/>
        <stp>##V3_BDPV12</stp>
        <stp>UNH US EQUITY</stp>
        <stp>EQY_BETA</stp>
        <stp>[Bloomberg Collection.xlsx]Beta!R2C19</stp>
        <tr r="S2" s="8"/>
      </tp>
      <tp>
        <v>0.83986586332321167</v>
        <stp/>
        <stp>##V3_BDPV12</stp>
        <stp>ROL US EQUITY</stp>
        <stp>EQY_BETA</stp>
        <stp>[Bloomberg Collection.xlsx]Beta!R2C26</stp>
        <tr r="Z2" s="8"/>
      </tp>
      <tp>
        <v>0.99844425916671753</v>
        <stp/>
        <stp>##V3_BDPV12</stp>
        <stp>VPU US EQUITY</stp>
        <stp>EQY_BETA</stp>
        <stp>[Bloomberg Collection.xlsx]Beta!R2C11</stp>
        <tr r="K2" s="8"/>
      </tp>
      <tp>
        <v>1.0861883163452148</v>
        <stp/>
        <stp>##V3_BDPV12</stp>
        <stp>GPN US EQUITY</stp>
        <stp>EQY_BETA</stp>
        <stp>[Bloomberg Collection.xlsx]Beta!R2C20</stp>
        <tr r="T2" s="8"/>
      </tp>
      <tp>
        <v>1.104407787322998</v>
        <stp/>
        <stp>##V3_BDPV12</stp>
        <stp>ARE US EQUITY</stp>
        <stp>EQY_BETA</stp>
        <stp>[Bloomberg Collection.xlsx]Beta!R2C35</stp>
        <tr r="AI2" s="8"/>
      </tp>
      <tp>
        <v>0.72626221179962158</v>
        <stp/>
        <stp>##V3_BDPV12</stp>
        <stp>CVS US EQUITY</stp>
        <stp>EQY_BETA</stp>
        <stp>[Bloomberg Collection.xlsx]Beta!R2C18</stp>
        <tr r="R2" s="8"/>
      </tp>
      <tp>
        <v>0.72110998630523682</v>
        <stp/>
        <stp>##V3_BDPV12</stp>
        <stp>KO US EQUITY</stp>
        <stp>EQY_BETA</stp>
        <stp>[Bloomberg Collection.xlsx]Beta!R2C28</stp>
        <tr r="AB2" s="8"/>
      </tp>
    </main>
    <main first="bofaddin.rtdserver">
      <tp t="e">
        <v>#N/A</v>
        <stp/>
        <stp>BDH|1342251695294271203</stp>
        <tr r="J2" s="1"/>
      </tp>
      <tp t="e">
        <v>#N/A</v>
        <stp/>
        <stp>BDH|2830304987290053716</stp>
        <tr r="E2" s="6"/>
      </tp>
      <tp t="e">
        <v>#N/A</v>
        <stp/>
        <stp>BDH|4227990636332994240</stp>
        <tr r="E2" s="1"/>
      </tp>
      <tp t="e">
        <v>#N/A</v>
        <stp/>
        <stp>BDH|8131693817731087083</stp>
        <tr r="C2" s="1"/>
      </tp>
      <tp t="e">
        <v>#N/A</v>
        <stp/>
        <stp>BDH|2364187085621669553</stp>
        <tr r="D2" s="1"/>
      </tp>
      <tp t="e">
        <v>#N/A</v>
        <stp/>
        <stp>BDH|5436914232127737073</stp>
        <tr r="T2" s="6"/>
      </tp>
      <tp t="e">
        <v>#N/A</v>
        <stp/>
        <stp>BDH|8155021994688177097</stp>
        <tr r="V2" s="6"/>
      </tp>
      <tp t="e">
        <v>#N/A</v>
        <stp/>
        <stp>BDH|3043713848409908317</stp>
        <tr r="C2" s="6"/>
      </tp>
    </main>
    <main first="bloomberg.rtd">
      <tp>
        <v>0.72110998630523682</v>
        <stp/>
        <stp>##V3_BDPV12</stp>
        <stp>KO US EQUITY</stp>
        <stp>EQY_BETA</stp>
        <stp>[Bloomberg Collection.xlsx]Formulas!R2C29</stp>
        <tr r="AC2" s="3"/>
      </tp>
    </main>
    <main first="bofaddin.rtdserver">
      <tp t="e">
        <v>#N/A</v>
        <stp/>
        <stp>BDH|8119885069257079565</stp>
        <tr r="A2" s="5"/>
      </tp>
    </main>
    <main first="bloomberg.rtd">
      <tp>
        <v>0.72626221179962158</v>
        <stp/>
        <stp>##V3_BDPV12</stp>
        <stp>CVS US EQUITY</stp>
        <stp>EQY_BETA</stp>
        <stp>[Bloomberg Collection.xlsx]Formulas!R2C19</stp>
        <tr r="S2" s="3"/>
      </tp>
    </main>
    <main first="bofaddin.rtdserver">
      <tp t="e">
        <v>#N/A</v>
        <stp/>
        <stp>BDH|9069482287092855219</stp>
        <tr r="K2" s="6"/>
      </tp>
      <tp t="e">
        <v>#N/A</v>
        <stp/>
        <stp>BDH|6117739116735207026</stp>
        <tr r="W2" s="6"/>
      </tp>
      <tp t="e">
        <v>#N/A</v>
        <stp/>
        <stp>BDH|7879612793098187061</stp>
        <tr r="Q2" s="6"/>
      </tp>
    </main>
    <main first="bloomberg.rtd">
      <tp t="s">
        <v>#N/A Invalid Security</v>
        <stp/>
        <stp>##V3_BDPV12</stp>
        <stp xml:space="preserve"> US EQUITY</stp>
        <stp>EQY_BETA</stp>
        <stp>[Bloomberg Collection.xlsx]Beta!R2C3</stp>
        <tr r="C2" s="8"/>
      </tp>
      <tp>
        <v>1.104407787322998</v>
        <stp/>
        <stp>##V3_BDPV12</stp>
        <stp>ARE US EQUITY</stp>
        <stp>EQY_BETA</stp>
        <stp>[Bloomberg Collection.xlsx]Formulas!R2C36</stp>
        <tr r="AJ2" s="3"/>
      </tp>
    </main>
    <main first="bofaddin.rtdserver">
      <tp t="e">
        <v>#N/A</v>
        <stp/>
        <stp>BDH|9588863278603654729</stp>
        <tr r="S2" s="6"/>
      </tp>
      <tp t="e">
        <v>#N/A</v>
        <stp/>
        <stp>BDH|3793044542002725729</stp>
        <tr r="U2" s="6"/>
      </tp>
    </main>
    <main first="bloomberg.rtd">
      <tp>
        <v>1.0861883163452148</v>
        <stp/>
        <stp>##V3_BDPV12</stp>
        <stp>GPN US EQUITY</stp>
        <stp>EQY_BETA</stp>
        <stp>[Bloomberg Collection.xlsx]Formulas!R2C21</stp>
        <tr r="U2" s="3"/>
      </tp>
    </main>
    <main first="bofaddin.rtdserver">
      <tp t="e">
        <v>#N/A</v>
        <stp/>
        <stp>BDH|8230541469419025139</stp>
        <tr r="J2" s="6"/>
      </tp>
    </main>
    <main first="bloomberg.rtd">
      <tp>
        <v>0.99844425916671753</v>
        <stp/>
        <stp>##V3_BDPV12</stp>
        <stp>VPU US EQUITY</stp>
        <stp>EQY_BETA</stp>
        <stp>[Bloomberg Collection.xlsx]Formulas!R2C12</stp>
        <tr r="L2" s="3"/>
      </tp>
      <tp>
        <v>0.83986586332321167</v>
        <stp/>
        <stp>##V3_BDPV12</stp>
        <stp>ROL US EQUITY</stp>
        <stp>EQY_BETA</stp>
        <stp>[Bloomberg Collection.xlsx]Formulas!R2C27</stp>
        <tr r="AA2" s="3"/>
      </tp>
      <tp>
        <v>0.71306180953979492</v>
        <stp/>
        <stp>##V3_BDPV12</stp>
        <stp>UNH US EQUITY</stp>
        <stp>EQY_BETA</stp>
        <stp>[Bloomberg Collection.xlsx]Formulas!R2C20</stp>
        <tr r="T2" s="3"/>
      </tp>
      <tp>
        <v>0.99824362993240356</v>
        <stp/>
        <stp>##V3_BDPV12</stp>
        <stp>VNQ US EQUITY</stp>
        <stp>EQY_BETA</stp>
        <stp>[Bloomberg Collection.xlsx]Formulas!R2C13</stp>
        <tr r="M2" s="3"/>
      </tp>
      <tp>
        <v>0.76723372936248779</v>
        <stp/>
        <stp>##V3_BDPV12</stp>
        <stp>WMT US EQUITY</stp>
        <stp>EQY_BETA</stp>
        <stp>[Bloomberg Collection.xlsx]Formulas!R2C31</stp>
        <tr r="AE2" s="3"/>
      </tp>
      <tp>
        <v>0.99904817342758179</v>
        <stp/>
        <stp>##V3_BDPV12</stp>
        <stp>J US EQUITY</stp>
        <stp>EQY_BETA</stp>
        <stp>[Bloomberg Collection.xlsx]Formulas!R2C26</stp>
        <tr r="Z2" s="3"/>
      </tp>
      <tp>
        <v>0.9605974555015564</v>
        <stp/>
        <stp>##V3_BDPV12</stp>
        <stp>V US EQUITY</stp>
        <stp>EQY_BETA</stp>
        <stp>[Bloomberg Collection.xlsx]Formulas!R2C24</stp>
        <tr r="X2" s="3"/>
      </tp>
      <tp>
        <v>0.79118502140045166</v>
        <stp/>
        <stp>##V3_BDPV12</stp>
        <stp>DEO US EQUITY</stp>
        <stp>EQY_BETA</stp>
        <stp>[Bloomberg Collection.xlsx]Formulas!R2C30</stp>
        <tr r="AD2" s="3"/>
      </tp>
      <tp>
        <v>0.87461107969284058</v>
        <stp/>
        <stp>##V3_BDPV12</stp>
        <stp>NEE US EQUITY</stp>
        <stp>EQY_BETA</stp>
        <stp>[Bloomberg Collection.xlsx]Formulas!R2C35</stp>
        <tr r="AI2" s="3"/>
      </tp>
      <tp>
        <v>0.99591547250747681</v>
        <stp/>
        <stp>##V3_BDPV12</stp>
        <stp>VDE US EQUITY</stp>
        <stp>EQY_BETA</stp>
        <stp>[Bloomberg Collection.xlsx]Formulas!R2C10</stp>
        <tr r="J2" s="3"/>
      </tp>
      <tp>
        <v>0.84174609184265137</v>
        <stp/>
        <stp>##V3_BDPV12</stp>
        <stp>ABT US EQUITY</stp>
        <stp>EQY_BETA</stp>
        <stp>[Bloomberg Collection.xlsx]Formulas!R2C18</stp>
        <tr r="R2" s="3"/>
      </tp>
      <tp>
        <v>0.73162859678268433</v>
        <stp/>
        <stp>##V3_BDPV12</stp>
        <stp>PG US EQUITY</stp>
        <stp>EQY_BETA</stp>
        <stp>[Bloomberg Collection.xlsx]Formulas!R2C32</stp>
        <tr r="AF2" s="3"/>
      </tp>
      <tp>
        <v>0.98427969217300415</v>
        <stp/>
        <stp>##V3_BDPV12</stp>
        <stp>CAT US EQUITY</stp>
        <stp>EQY_BETA</stp>
        <stp>[Bloomberg Collection.xlsx]Formulas!R2C28</stp>
        <tr r="AB2" s="3"/>
      </tp>
      <tp>
        <v>0.99883937835693359</v>
        <stp/>
        <stp>##V3_BDPV12</stp>
        <stp>VAW US EQUITY</stp>
        <stp>EQY_BETA</stp>
        <stp>[Bloomberg Collection.xlsx]Formulas!R2C11</stp>
        <tr r="K2" s="3"/>
      </tp>
      <tp>
        <v>1.30039381980896</v>
        <stp/>
        <stp>##V3_BDPV12</stp>
        <stp>AMZN US EQUITY</stp>
        <stp>EQY_BETA</stp>
        <stp>[Bloomberg Collection.xlsx]Beta!R2C24</stp>
        <tr r="X2" s="8"/>
      </tp>
    </main>
    <main first="bofaddin.rtdserver">
      <tp t="e">
        <v>#N/A</v>
        <stp/>
        <stp>BDH|226707272785546777</stp>
        <tr r="I2" s="6"/>
      </tp>
    </main>
    <main first="bloomberg.rtd">
      <tp>
        <v>1.154749870300293</v>
        <stp/>
        <stp>##V3_BDPV12</stp>
        <stp>AAPL US EQUITY</stp>
        <stp>EQY_BETA</stp>
        <stp>[Bloomberg Collection.xlsx]Beta!R2C13</stp>
        <tr r="M2" s="8"/>
      </tp>
      <tp>
        <v>1.3301106691360474</v>
        <stp/>
        <stp>##V3_BDPV12</stp>
        <stp>PYPL US EQUITY</stp>
        <stp>EQY_BETA</stp>
        <stp>[Bloomberg Collection.xlsx]Beta!R2C22</stp>
        <tr r="V2" s="8"/>
      </tp>
    </main>
    <main first="bofaddin.rtdserver">
      <tp t="e">
        <v>#N/A</v>
        <stp/>
        <stp>BDH|130918023483862000</stp>
        <tr r="L2" s="6"/>
      </tp>
    </main>
    <main first="bloomberg.rtd">
      <tp>
        <v>1.0004578828811646</v>
        <stp/>
        <stp>##V3_BDPV12</stp>
        <stp>VOX US EQUITY</stp>
        <stp>EQY_BETA</stp>
        <stp>[Bloomberg Collection.xlsx]Formulas!R2C9</stp>
        <tr r="I2" s="3"/>
      </tp>
      <tp>
        <v>0.9991728663444519</v>
        <stp/>
        <stp>##V3_BDPV12</stp>
        <stp>VIS US EQUITY</stp>
        <stp>EQY_BETA</stp>
        <stp>[Bloomberg Collection.xlsx]Formulas!R2C7</stp>
        <tr r="G2" s="3"/>
      </tp>
      <tp>
        <v>0.99870187044143677</v>
        <stp/>
        <stp>##V3_BDPV12</stp>
        <stp>VHT US EQUITY</stp>
        <stp>EQY_BETA</stp>
        <stp>[Bloomberg Collection.xlsx]Formulas!R2C4</stp>
        <tr r="D2" s="3"/>
      </tp>
      <tp>
        <v>0.99910813570022583</v>
        <stp/>
        <stp>##V3_BDPV12</stp>
        <stp>VGT US EQUITY</stp>
        <stp>EQY_BETA</stp>
        <stp>[Bloomberg Collection.xlsx]Formulas!R2C3</stp>
        <tr r="C2" s="3"/>
      </tp>
      <tp>
        <v>1.0002981424331665</v>
        <stp/>
        <stp>##V3_BDPV12</stp>
        <stp>VFH US EQUITY</stp>
        <stp>EQY_BETA</stp>
        <stp>[Bloomberg Collection.xlsx]Formulas!R2C5</stp>
        <tr r="E2" s="3"/>
      </tp>
      <tp>
        <v>0.99518126249313354</v>
        <stp/>
        <stp>##V3_BDPV12</stp>
        <stp>VDC US EQUITY</stp>
        <stp>EQY_BETA</stp>
        <stp>[Bloomberg Collection.xlsx]Formulas!R2C8</stp>
        <tr r="H2" s="3"/>
      </tp>
      <tp>
        <v>1.0005433559417725</v>
        <stp/>
        <stp>##V3_BDPV12</stp>
        <stp>VCR US EQUITY</stp>
        <stp>EQY_BETA</stp>
        <stp>[Bloomberg Collection.xlsx]Formulas!R2C6</stp>
        <tr r="F2" s="3"/>
      </tp>
      <tp>
        <v>0.62468588352203369</v>
        <stp/>
        <stp>##V3_BDPV12</stp>
        <stp>DINO US EQUITY</stp>
        <stp>EQY_BETA</stp>
        <stp>[Bloomberg Collection.xlsx]Beta!R2C32</stp>
        <tr r="AF2" s="8"/>
      </tp>
      <tp>
        <v>1.6762231588363647</v>
        <stp/>
        <stp>##V3_BDPV12</stp>
        <stp>NVDA US EQUITY</stp>
        <stp>EQY_BETA</stp>
        <stp>[Bloomberg Collection.xlsx]Beta!R2C16</stp>
        <tr r="P2" s="8"/>
      </tp>
      <tp>
        <v>1.4317729473114014</v>
        <stp/>
        <stp>##V3_BDPV12</stp>
        <stp>TREX US EQUITY</stp>
        <stp>EQY_BETA</stp>
        <stp>[Bloomberg Collection.xlsx]Beta!R2C33</stp>
        <tr r="AG2" s="8"/>
      </tp>
      <tp>
        <v>1.1181278228759766</v>
        <stp/>
        <stp>##V3_BDPV12</stp>
        <stp>MSFT US EQUITY</stp>
        <stp>EQY_BETA</stp>
        <stp>[Bloomberg Collection.xlsx]Beta!R2C14</stp>
        <tr r="N2" s="8"/>
      </tp>
      <tp>
        <v>0.75220513343811035</v>
        <stp/>
        <stp>##V3_BDPV12</stp>
        <stp>PFBC US EQUITY</stp>
        <stp>EQY_BETA</stp>
        <stp>[Bloomberg Collection.xlsx]Beta!R2C21</stp>
        <tr r="U2" s="8"/>
      </tp>
      <tp>
        <v>1.4500288963317871</v>
        <stp/>
        <stp>##V3_BDPV12</stp>
        <stp>ADBE US EQUITY</stp>
        <stp>EQY_BETA</stp>
        <stp>[Bloomberg Collection.xlsx]Beta!R2C15</stp>
        <tr r="O2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7C9F-BFD8-47CA-BDE9-5970687988B9}">
  <dimension ref="A1:H25"/>
  <sheetViews>
    <sheetView workbookViewId="0">
      <selection activeCell="H14" sqref="H14"/>
    </sheetView>
  </sheetViews>
  <sheetFormatPr defaultRowHeight="14.35" x14ac:dyDescent="0.5"/>
  <cols>
    <col min="1" max="1" width="5.5859375" bestFit="1" customWidth="1"/>
    <col min="2" max="2" width="13.05859375" bestFit="1" customWidth="1"/>
    <col min="3" max="3" width="4.46875" customWidth="1"/>
    <col min="4" max="4" width="8.234375" customWidth="1"/>
    <col min="5" max="5" width="16.29296875" customWidth="1"/>
    <col min="6" max="6" width="4.76171875" customWidth="1"/>
    <col min="7" max="7" width="23.8203125" bestFit="1" customWidth="1"/>
    <col min="8" max="8" width="29.29296875" bestFit="1" customWidth="1"/>
  </cols>
  <sheetData>
    <row r="1" spans="1:8" ht="18" x14ac:dyDescent="0.6">
      <c r="A1" s="6" t="s">
        <v>17</v>
      </c>
      <c r="D1" s="6" t="s">
        <v>18</v>
      </c>
    </row>
    <row r="2" spans="1:8" s="1" customFormat="1" x14ac:dyDescent="0.5">
      <c r="A2" s="1" t="s">
        <v>0</v>
      </c>
      <c r="B2" s="1" t="s">
        <v>1</v>
      </c>
      <c r="D2" s="1" t="s">
        <v>0</v>
      </c>
      <c r="E2" s="1" t="s">
        <v>1</v>
      </c>
      <c r="G2" s="1" t="s">
        <v>14</v>
      </c>
    </row>
    <row r="3" spans="1:8" x14ac:dyDescent="0.5">
      <c r="A3" t="s">
        <v>2</v>
      </c>
      <c r="B3" t="str">
        <f>_xlfn.CONCAT(A3," US EQUITY")</f>
        <v>VGT US EQUITY</v>
      </c>
      <c r="D3" t="s">
        <v>21</v>
      </c>
      <c r="E3" t="str">
        <f>_xlfn.CONCAT(D3," US EQUITY")</f>
        <v>AAPL US EQUITY</v>
      </c>
      <c r="G3" t="s">
        <v>15</v>
      </c>
      <c r="H3" t="s">
        <v>13</v>
      </c>
    </row>
    <row r="4" spans="1:8" x14ac:dyDescent="0.5">
      <c r="A4" t="s">
        <v>3</v>
      </c>
      <c r="B4" t="str">
        <f t="shared" ref="B4:B13" si="0">_xlfn.CONCAT(A4," US EQUITY")</f>
        <v>VHT US EQUITY</v>
      </c>
      <c r="D4" t="s">
        <v>22</v>
      </c>
      <c r="E4" t="str">
        <f t="shared" ref="E4:E25" si="1">_xlfn.CONCAT(D4," US EQUITY")</f>
        <v>MSFT US EQUITY</v>
      </c>
      <c r="G4" t="s">
        <v>16</v>
      </c>
      <c r="H4" t="s">
        <v>19</v>
      </c>
    </row>
    <row r="5" spans="1:8" x14ac:dyDescent="0.5">
      <c r="A5" t="s">
        <v>4</v>
      </c>
      <c r="B5" t="str">
        <f t="shared" si="0"/>
        <v>VFH US EQUITY</v>
      </c>
      <c r="D5" t="s">
        <v>23</v>
      </c>
      <c r="E5" t="str">
        <f t="shared" si="1"/>
        <v>ADBE US EQUITY</v>
      </c>
    </row>
    <row r="6" spans="1:8" x14ac:dyDescent="0.5">
      <c r="A6" t="s">
        <v>5</v>
      </c>
      <c r="B6" t="str">
        <f t="shared" si="0"/>
        <v>VCR US EQUITY</v>
      </c>
      <c r="D6" t="s">
        <v>24</v>
      </c>
      <c r="E6" t="str">
        <f t="shared" si="1"/>
        <v>NVDA US EQUITY</v>
      </c>
    </row>
    <row r="7" spans="1:8" x14ac:dyDescent="0.5">
      <c r="A7" t="s">
        <v>6</v>
      </c>
      <c r="B7" t="str">
        <f t="shared" si="0"/>
        <v>VIS US EQUITY</v>
      </c>
      <c r="D7" t="s">
        <v>25</v>
      </c>
      <c r="E7" t="str">
        <f t="shared" si="1"/>
        <v>ABT US EQUITY</v>
      </c>
      <c r="G7" t="s">
        <v>51</v>
      </c>
      <c r="H7" s="13">
        <v>0.06</v>
      </c>
    </row>
    <row r="8" spans="1:8" x14ac:dyDescent="0.5">
      <c r="A8" t="s">
        <v>7</v>
      </c>
      <c r="B8" t="str">
        <f t="shared" si="0"/>
        <v>VDC US EQUITY</v>
      </c>
      <c r="D8" t="s">
        <v>26</v>
      </c>
      <c r="E8" t="str">
        <f t="shared" si="1"/>
        <v>CVS US EQUITY</v>
      </c>
      <c r="G8" t="s">
        <v>52</v>
      </c>
      <c r="H8" s="12">
        <f>AVERAGE('T-Bills'!B490:B504)/100</f>
        <v>4.6824999999999999E-2</v>
      </c>
    </row>
    <row r="9" spans="1:8" x14ac:dyDescent="0.5">
      <c r="A9" t="s">
        <v>8</v>
      </c>
      <c r="B9" t="str">
        <f t="shared" si="0"/>
        <v>VOX US EQUITY</v>
      </c>
      <c r="D9" t="s">
        <v>27</v>
      </c>
      <c r="E9" t="str">
        <f t="shared" si="1"/>
        <v>UNH US EQUITY</v>
      </c>
      <c r="G9" t="s">
        <v>49</v>
      </c>
      <c r="H9" s="12">
        <f>((1+H7)^(1/252))-1</f>
        <v>2.3125256064071564E-4</v>
      </c>
    </row>
    <row r="10" spans="1:8" x14ac:dyDescent="0.5">
      <c r="A10" t="s">
        <v>9</v>
      </c>
      <c r="B10" t="str">
        <f t="shared" si="0"/>
        <v>VDE US EQUITY</v>
      </c>
      <c r="D10" t="s">
        <v>28</v>
      </c>
      <c r="E10" t="str">
        <f t="shared" si="1"/>
        <v>GPN US EQUITY</v>
      </c>
      <c r="G10" t="s">
        <v>50</v>
      </c>
      <c r="H10" s="12">
        <f>AVERAGE('T-Bills'!C490:C504)</f>
        <v>1.8581349206349206E-4</v>
      </c>
    </row>
    <row r="11" spans="1:8" x14ac:dyDescent="0.5">
      <c r="A11" t="s">
        <v>10</v>
      </c>
      <c r="B11" t="str">
        <f t="shared" si="0"/>
        <v>VAW US EQUITY</v>
      </c>
      <c r="D11" t="s">
        <v>29</v>
      </c>
      <c r="E11" t="str">
        <f t="shared" si="1"/>
        <v>PFBC US EQUITY</v>
      </c>
    </row>
    <row r="12" spans="1:8" x14ac:dyDescent="0.5">
      <c r="A12" t="s">
        <v>11</v>
      </c>
      <c r="B12" t="str">
        <f t="shared" si="0"/>
        <v>VPU US EQUITY</v>
      </c>
      <c r="D12" t="s">
        <v>30</v>
      </c>
      <c r="E12" t="str">
        <f t="shared" si="1"/>
        <v>PYPL US EQUITY</v>
      </c>
    </row>
    <row r="13" spans="1:8" x14ac:dyDescent="0.5">
      <c r="A13" t="s">
        <v>12</v>
      </c>
      <c r="B13" t="str">
        <f t="shared" si="0"/>
        <v>VNQ US EQUITY</v>
      </c>
      <c r="D13" t="s">
        <v>31</v>
      </c>
      <c r="E13" t="str">
        <f t="shared" si="1"/>
        <v>V US EQUITY</v>
      </c>
    </row>
    <row r="14" spans="1:8" x14ac:dyDescent="0.5">
      <c r="D14" t="s">
        <v>32</v>
      </c>
      <c r="E14" t="str">
        <f t="shared" si="1"/>
        <v>AMZN US EQUITY</v>
      </c>
    </row>
    <row r="15" spans="1:8" x14ac:dyDescent="0.5">
      <c r="D15" t="s">
        <v>33</v>
      </c>
      <c r="E15" t="str">
        <f t="shared" si="1"/>
        <v>J US EQUITY</v>
      </c>
    </row>
    <row r="16" spans="1:8" x14ac:dyDescent="0.5">
      <c r="D16" t="s">
        <v>34</v>
      </c>
      <c r="E16" t="str">
        <f t="shared" si="1"/>
        <v>ROL US EQUITY</v>
      </c>
    </row>
    <row r="17" spans="4:5" x14ac:dyDescent="0.5">
      <c r="D17" t="s">
        <v>35</v>
      </c>
      <c r="E17" t="str">
        <f t="shared" si="1"/>
        <v>CAT US EQUITY</v>
      </c>
    </row>
    <row r="18" spans="4:5" x14ac:dyDescent="0.5">
      <c r="D18" t="s">
        <v>36</v>
      </c>
      <c r="E18" t="str">
        <f t="shared" si="1"/>
        <v>KO US EQUITY</v>
      </c>
    </row>
    <row r="19" spans="4:5" x14ac:dyDescent="0.5">
      <c r="D19" t="s">
        <v>37</v>
      </c>
      <c r="E19" t="str">
        <f t="shared" si="1"/>
        <v>DEO US EQUITY</v>
      </c>
    </row>
    <row r="20" spans="4:5" x14ac:dyDescent="0.5">
      <c r="D20" t="s">
        <v>38</v>
      </c>
      <c r="E20" t="str">
        <f t="shared" si="1"/>
        <v>WMT US EQUITY</v>
      </c>
    </row>
    <row r="21" spans="4:5" x14ac:dyDescent="0.5">
      <c r="D21" t="s">
        <v>39</v>
      </c>
      <c r="E21" t="str">
        <f t="shared" si="1"/>
        <v>PG US EQUITY</v>
      </c>
    </row>
    <row r="22" spans="4:5" x14ac:dyDescent="0.5">
      <c r="D22" t="s">
        <v>40</v>
      </c>
      <c r="E22" t="str">
        <f t="shared" si="1"/>
        <v>DINO US EQUITY</v>
      </c>
    </row>
    <row r="23" spans="4:5" x14ac:dyDescent="0.5">
      <c r="D23" t="s">
        <v>41</v>
      </c>
      <c r="E23" t="str">
        <f t="shared" si="1"/>
        <v>TREX US EQUITY</v>
      </c>
    </row>
    <row r="24" spans="4:5" x14ac:dyDescent="0.5">
      <c r="D24" t="s">
        <v>42</v>
      </c>
      <c r="E24" t="str">
        <f t="shared" si="1"/>
        <v>NEE US EQUITY</v>
      </c>
    </row>
    <row r="25" spans="4:5" x14ac:dyDescent="0.5">
      <c r="D25" t="s">
        <v>43</v>
      </c>
      <c r="E25" t="str">
        <f t="shared" si="1"/>
        <v>ARE US EQUITY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5E8D0-7E58-4D54-9959-B782D1DACD1E}">
  <dimension ref="A1:L505"/>
  <sheetViews>
    <sheetView workbookViewId="0">
      <pane ySplit="1" topLeftCell="A2" activePane="bottomLeft" state="frozen"/>
      <selection pane="bottomLeft" activeCell="B14" sqref="B14"/>
    </sheetView>
  </sheetViews>
  <sheetFormatPr defaultRowHeight="14.35" x14ac:dyDescent="0.5"/>
  <cols>
    <col min="1" max="1" width="13.05859375" bestFit="1" customWidth="1"/>
    <col min="2" max="2" width="13.29296875" customWidth="1"/>
    <col min="3" max="3" width="13.29296875" bestFit="1" customWidth="1"/>
    <col min="4" max="4" width="13.234375" bestFit="1" customWidth="1"/>
    <col min="5" max="5" width="13.29296875" bestFit="1" customWidth="1"/>
    <col min="6" max="6" width="12.64453125" bestFit="1" customWidth="1"/>
    <col min="7" max="7" width="13.41015625" bestFit="1" customWidth="1"/>
    <col min="8" max="8" width="13.52734375" bestFit="1" customWidth="1"/>
    <col min="9" max="9" width="13.29296875" bestFit="1" customWidth="1"/>
    <col min="10" max="10" width="14.05859375" bestFit="1" customWidth="1"/>
    <col min="11" max="11" width="13.52734375" bestFit="1" customWidth="1"/>
    <col min="12" max="12" width="13.76171875" bestFit="1" customWidth="1"/>
  </cols>
  <sheetData>
    <row r="1" spans="1:12" s="1" customFormat="1" x14ac:dyDescent="0.5">
      <c r="A1" s="5" t="s">
        <v>46</v>
      </c>
      <c r="B1" s="1" t="str" cm="1">
        <f t="array" ref="B1:L1">TRANSPOSE(Tickers!B3:B13)</f>
        <v>VGT US EQUITY</v>
      </c>
      <c r="C1" s="1" t="str">
        <v>VHT US EQUITY</v>
      </c>
      <c r="D1" s="1" t="str">
        <v>VFH US EQUITY</v>
      </c>
      <c r="E1" s="1" t="str">
        <v>VCR US EQUITY</v>
      </c>
      <c r="F1" s="1" t="str">
        <v>VIS US EQUITY</v>
      </c>
      <c r="G1" s="1" t="str">
        <v>VDC US EQUITY</v>
      </c>
      <c r="H1" s="1" t="str">
        <v>VOX US EQUITY</v>
      </c>
      <c r="I1" s="1" t="str">
        <v>VDE US EQUITY</v>
      </c>
      <c r="J1" s="1" t="str">
        <v>VAW US EQUITY</v>
      </c>
      <c r="K1" s="1" t="str">
        <v>VPU US EQUITY</v>
      </c>
      <c r="L1" s="1" t="str">
        <v>VNQ US EQUITY</v>
      </c>
    </row>
    <row r="2" spans="1:12" x14ac:dyDescent="0.5">
      <c r="A2" s="2">
        <f>_xll.BDH(B1, Tickers!$H$3, "-730CD", "-1CD","cols=2;rows=504")</f>
        <v>44270</v>
      </c>
      <c r="B2">
        <v>361.35</v>
      </c>
      <c r="C2">
        <f>_xll.BDH(C1, Tickers!$H$3, "-730CD", "-1CD", "Dates", "H","cols=1;rows=504")</f>
        <v>228.72</v>
      </c>
      <c r="D2">
        <f>_xll.BDH(D1, Tickers!$H$3, "-730CD", "-1CD", "Dates", "H","cols=1;rows=504")</f>
        <v>86.3</v>
      </c>
      <c r="E2">
        <f>_xll.BDH(E1, Tickers!$H$3, "-730CD", "-1CD", "Dates", "H","cols=1;rows=504")</f>
        <v>299.7</v>
      </c>
      <c r="F2">
        <f>_xll.BDH(F1, Tickers!$H$3, "-730CD", "-1CD", "Dates", "H","cols=1;rows=504")</f>
        <v>189.86</v>
      </c>
      <c r="G2">
        <f>_xll.BDH(G1, Tickers!$H$3, "-730CD", "-1CD", "Dates", "H","cols=1;rows=504")</f>
        <v>174.38</v>
      </c>
      <c r="H2">
        <f>_xll.BDH(H1, Tickers!$H$3, "-730CD", "-1CD", "Dates", "H","cols=1;rows=504")</f>
        <v>133.91999999999999</v>
      </c>
      <c r="I2">
        <f>_xll.BDH(I1, Tickers!$H$3, "-730CD", "-1CD", "Dates", "H","cols=1;rows=504")</f>
        <v>73.72</v>
      </c>
      <c r="J2">
        <f>_xll.BDH(J1, Tickers!$H$3, "-730CD", "-1CD", "Dates", "H","cols=1;rows=504")</f>
        <v>172.82</v>
      </c>
      <c r="K2">
        <f>_xll.BDH(K1, Tickers!$H$3, "-730CD", "-1CD", "Dates", "H","cols=1;rows=504")</f>
        <v>139.13999999999999</v>
      </c>
      <c r="L2">
        <f>_xll.BDH(L1, Tickers!$H$3, "-730CD", "-1CD", "Dates", "H","cols=1;rows=504")</f>
        <v>92.98</v>
      </c>
    </row>
    <row r="3" spans="1:12" x14ac:dyDescent="0.5">
      <c r="A3" s="2">
        <v>44271</v>
      </c>
      <c r="B3">
        <v>363.29</v>
      </c>
      <c r="C3">
        <v>228.16</v>
      </c>
      <c r="D3">
        <v>85.41</v>
      </c>
      <c r="E3">
        <v>295.99</v>
      </c>
      <c r="F3">
        <v>187.03</v>
      </c>
      <c r="G3">
        <v>174.45</v>
      </c>
      <c r="H3">
        <v>134.74</v>
      </c>
      <c r="I3">
        <v>71.62</v>
      </c>
      <c r="J3">
        <v>171.06</v>
      </c>
      <c r="K3">
        <v>139.27000000000001</v>
      </c>
      <c r="L3">
        <v>92.6</v>
      </c>
    </row>
    <row r="4" spans="1:12" x14ac:dyDescent="0.5">
      <c r="A4" s="2">
        <v>44272</v>
      </c>
      <c r="B4">
        <v>363.4</v>
      </c>
      <c r="C4">
        <v>227.68</v>
      </c>
      <c r="D4">
        <v>85.92</v>
      </c>
      <c r="E4">
        <v>299.64999999999998</v>
      </c>
      <c r="F4">
        <v>188.52</v>
      </c>
      <c r="G4">
        <v>174.21</v>
      </c>
      <c r="H4">
        <v>135.22</v>
      </c>
      <c r="I4">
        <v>72.209999999999994</v>
      </c>
      <c r="J4">
        <v>172.81</v>
      </c>
      <c r="K4">
        <v>136.88999999999999</v>
      </c>
      <c r="L4">
        <v>92.68</v>
      </c>
    </row>
    <row r="5" spans="1:12" x14ac:dyDescent="0.5">
      <c r="A5" s="2">
        <v>44273</v>
      </c>
      <c r="B5">
        <v>351.75</v>
      </c>
      <c r="C5">
        <v>225.91</v>
      </c>
      <c r="D5">
        <v>86.16</v>
      </c>
      <c r="E5">
        <v>292.31</v>
      </c>
      <c r="F5">
        <v>187.8</v>
      </c>
      <c r="G5">
        <v>172.98</v>
      </c>
      <c r="H5">
        <v>132.38</v>
      </c>
      <c r="I5">
        <v>68.69</v>
      </c>
      <c r="J5">
        <v>171.84</v>
      </c>
      <c r="K5">
        <v>136.19</v>
      </c>
      <c r="L5">
        <v>91.74</v>
      </c>
    </row>
    <row r="6" spans="1:12" x14ac:dyDescent="0.5">
      <c r="A6" s="2">
        <v>44274</v>
      </c>
      <c r="B6">
        <v>351.54</v>
      </c>
      <c r="C6">
        <v>227.42</v>
      </c>
      <c r="D6">
        <v>85.18</v>
      </c>
      <c r="E6">
        <v>294.39999999999998</v>
      </c>
      <c r="F6">
        <v>186.72</v>
      </c>
      <c r="G6">
        <v>173.7</v>
      </c>
      <c r="H6">
        <v>133.4</v>
      </c>
      <c r="I6">
        <v>69.010000000000005</v>
      </c>
      <c r="J6">
        <v>171</v>
      </c>
      <c r="K6">
        <v>136.61000000000001</v>
      </c>
      <c r="L6">
        <v>90.49</v>
      </c>
    </row>
    <row r="7" spans="1:12" x14ac:dyDescent="0.5">
      <c r="A7" s="2">
        <v>44277</v>
      </c>
      <c r="B7">
        <v>357.96</v>
      </c>
      <c r="C7">
        <v>229.34</v>
      </c>
      <c r="D7">
        <v>84.07</v>
      </c>
      <c r="E7">
        <v>295.37</v>
      </c>
      <c r="F7">
        <v>186.03</v>
      </c>
      <c r="G7">
        <v>175.26</v>
      </c>
      <c r="H7">
        <v>134.32</v>
      </c>
      <c r="I7">
        <v>68.180000000000007</v>
      </c>
      <c r="J7">
        <v>170.77</v>
      </c>
      <c r="K7">
        <v>136.16999999999999</v>
      </c>
      <c r="L7">
        <v>91.13</v>
      </c>
    </row>
    <row r="8" spans="1:12" x14ac:dyDescent="0.5">
      <c r="A8" s="2">
        <v>44278</v>
      </c>
      <c r="B8">
        <v>355.26</v>
      </c>
      <c r="C8">
        <v>226.11</v>
      </c>
      <c r="D8">
        <v>82.76</v>
      </c>
      <c r="E8">
        <v>291.10000000000002</v>
      </c>
      <c r="F8">
        <v>182.17</v>
      </c>
      <c r="G8">
        <v>175.66</v>
      </c>
      <c r="H8">
        <v>132.9</v>
      </c>
      <c r="I8">
        <v>66.819999999999993</v>
      </c>
      <c r="J8">
        <v>166.49</v>
      </c>
      <c r="K8">
        <v>138.02000000000001</v>
      </c>
      <c r="L8">
        <v>91</v>
      </c>
    </row>
    <row r="9" spans="1:12" x14ac:dyDescent="0.5">
      <c r="A9" s="2">
        <v>44279</v>
      </c>
      <c r="B9">
        <v>349.81</v>
      </c>
      <c r="C9">
        <v>224.57</v>
      </c>
      <c r="D9">
        <v>82.99</v>
      </c>
      <c r="E9">
        <v>285.92</v>
      </c>
      <c r="F9">
        <v>183.09</v>
      </c>
      <c r="G9">
        <v>174.71</v>
      </c>
      <c r="H9">
        <v>129.71</v>
      </c>
      <c r="I9">
        <v>68.459999999999994</v>
      </c>
      <c r="J9">
        <v>167.37</v>
      </c>
      <c r="K9">
        <v>138.19</v>
      </c>
      <c r="L9">
        <v>90.49</v>
      </c>
    </row>
    <row r="10" spans="1:12" x14ac:dyDescent="0.5">
      <c r="A10" s="2">
        <v>44280</v>
      </c>
      <c r="B10">
        <v>349.89</v>
      </c>
      <c r="C10">
        <v>225.34</v>
      </c>
      <c r="D10">
        <v>84.37</v>
      </c>
      <c r="E10">
        <v>289.49</v>
      </c>
      <c r="F10">
        <v>186</v>
      </c>
      <c r="G10">
        <v>176.52</v>
      </c>
      <c r="H10">
        <v>129.4</v>
      </c>
      <c r="I10">
        <v>68.739999999999995</v>
      </c>
      <c r="J10">
        <v>170.28</v>
      </c>
      <c r="K10">
        <v>139.79</v>
      </c>
      <c r="L10">
        <v>91.406400000000005</v>
      </c>
    </row>
    <row r="11" spans="1:12" x14ac:dyDescent="0.5">
      <c r="A11" s="2">
        <v>44281</v>
      </c>
      <c r="B11">
        <v>358.2192</v>
      </c>
      <c r="C11">
        <v>228.92500000000001</v>
      </c>
      <c r="D11">
        <v>85.793000000000006</v>
      </c>
      <c r="E11">
        <v>292.80950000000001</v>
      </c>
      <c r="F11">
        <v>189.3955</v>
      </c>
      <c r="G11">
        <v>179.7398</v>
      </c>
      <c r="H11">
        <v>128.6</v>
      </c>
      <c r="I11">
        <v>70.6477</v>
      </c>
      <c r="J11">
        <v>174.9571</v>
      </c>
      <c r="K11">
        <v>140.1781</v>
      </c>
      <c r="L11">
        <v>93.377799999999993</v>
      </c>
    </row>
    <row r="12" spans="1:12" x14ac:dyDescent="0.5">
      <c r="A12" s="2">
        <v>44284</v>
      </c>
      <c r="B12">
        <v>355.52449999999999</v>
      </c>
      <c r="C12">
        <v>228.96510000000001</v>
      </c>
      <c r="D12">
        <v>84.808599999999998</v>
      </c>
      <c r="E12">
        <v>290.29860000000002</v>
      </c>
      <c r="F12">
        <v>188.77379999999999</v>
      </c>
      <c r="G12">
        <v>181.17750000000001</v>
      </c>
      <c r="H12">
        <v>129.1609</v>
      </c>
      <c r="I12">
        <v>69.5672</v>
      </c>
      <c r="J12">
        <v>174.05420000000001</v>
      </c>
      <c r="K12">
        <v>141.6079</v>
      </c>
      <c r="L12">
        <v>92.834599999999995</v>
      </c>
    </row>
    <row r="13" spans="1:12" x14ac:dyDescent="0.5">
      <c r="A13" s="2">
        <v>44285</v>
      </c>
      <c r="B13">
        <v>353.27050000000003</v>
      </c>
      <c r="C13">
        <v>227.38069999999999</v>
      </c>
      <c r="D13">
        <v>85.572000000000003</v>
      </c>
      <c r="E13">
        <v>293.43970000000002</v>
      </c>
      <c r="F13">
        <v>189.9169</v>
      </c>
      <c r="G13">
        <v>179.75989999999999</v>
      </c>
      <c r="H13">
        <v>129.3211</v>
      </c>
      <c r="I13">
        <v>69.031999999999996</v>
      </c>
      <c r="J13">
        <v>173.86359999999999</v>
      </c>
      <c r="K13">
        <v>140.3895</v>
      </c>
      <c r="L13">
        <v>92.955299999999994</v>
      </c>
    </row>
    <row r="14" spans="1:12" x14ac:dyDescent="0.5">
      <c r="A14" s="2">
        <v>44286</v>
      </c>
      <c r="B14">
        <v>359.12079999999997</v>
      </c>
      <c r="C14">
        <v>229.38630000000001</v>
      </c>
      <c r="D14">
        <v>84.878900000000002</v>
      </c>
      <c r="E14">
        <v>295.4905</v>
      </c>
      <c r="F14">
        <v>189.7765</v>
      </c>
      <c r="G14">
        <v>179.18680000000001</v>
      </c>
      <c r="H14">
        <v>130.21250000000001</v>
      </c>
      <c r="I14">
        <v>68.668400000000005</v>
      </c>
      <c r="J14">
        <v>173.5025</v>
      </c>
      <c r="K14">
        <v>141.477</v>
      </c>
      <c r="L14">
        <v>92.392099999999999</v>
      </c>
    </row>
    <row r="15" spans="1:12" x14ac:dyDescent="0.5">
      <c r="A15" s="2">
        <v>44287</v>
      </c>
      <c r="B15">
        <v>366.6139</v>
      </c>
      <c r="C15">
        <v>229.26589999999999</v>
      </c>
      <c r="D15">
        <v>85.913499999999999</v>
      </c>
      <c r="E15">
        <v>298.2715</v>
      </c>
      <c r="F15">
        <v>191.03989999999999</v>
      </c>
      <c r="G15">
        <v>178.67410000000001</v>
      </c>
      <c r="H15">
        <v>132.65629999999999</v>
      </c>
      <c r="I15">
        <v>70.516400000000004</v>
      </c>
      <c r="J15">
        <v>175.10759999999999</v>
      </c>
      <c r="K15">
        <v>141.33600000000001</v>
      </c>
      <c r="L15">
        <v>94.071700000000007</v>
      </c>
    </row>
    <row r="16" spans="1:12" x14ac:dyDescent="0.5">
      <c r="A16" s="2">
        <v>44291</v>
      </c>
      <c r="B16">
        <v>373.1053</v>
      </c>
      <c r="C16">
        <v>230.5395</v>
      </c>
      <c r="D16">
        <v>86.546400000000006</v>
      </c>
      <c r="E16">
        <v>303.80360000000002</v>
      </c>
      <c r="F16">
        <v>193.02520000000001</v>
      </c>
      <c r="G16">
        <v>180.82560000000001</v>
      </c>
      <c r="H16">
        <v>135.03</v>
      </c>
      <c r="I16">
        <v>68.658299999999997</v>
      </c>
      <c r="J16">
        <v>177.1541</v>
      </c>
      <c r="K16">
        <v>142.81610000000001</v>
      </c>
      <c r="L16">
        <v>94.433800000000005</v>
      </c>
    </row>
    <row r="17" spans="1:12" x14ac:dyDescent="0.5">
      <c r="A17" s="2">
        <v>44292</v>
      </c>
      <c r="B17">
        <v>372.43419999999998</v>
      </c>
      <c r="C17">
        <v>229.9178</v>
      </c>
      <c r="D17">
        <v>86.425799999999995</v>
      </c>
      <c r="E17">
        <v>305.36419999999998</v>
      </c>
      <c r="F17">
        <v>192.91489999999999</v>
      </c>
      <c r="G17">
        <v>181.43889999999999</v>
      </c>
      <c r="H17">
        <v>135.75110000000001</v>
      </c>
      <c r="I17">
        <v>68.648200000000003</v>
      </c>
      <c r="J17">
        <v>177.35470000000001</v>
      </c>
      <c r="K17">
        <v>143.4203</v>
      </c>
      <c r="L17">
        <v>94.675200000000004</v>
      </c>
    </row>
    <row r="18" spans="1:12" x14ac:dyDescent="0.5">
      <c r="A18" s="2">
        <v>44293</v>
      </c>
      <c r="B18">
        <v>373.7765</v>
      </c>
      <c r="C18">
        <v>228.58410000000001</v>
      </c>
      <c r="D18">
        <v>86.676900000000003</v>
      </c>
      <c r="E18">
        <v>304.41379999999998</v>
      </c>
      <c r="F18">
        <v>191.60140000000001</v>
      </c>
      <c r="G18">
        <v>180.9563</v>
      </c>
      <c r="H18">
        <v>136.4522</v>
      </c>
      <c r="I18">
        <v>68.941100000000006</v>
      </c>
      <c r="J18">
        <v>174.29419999999999</v>
      </c>
      <c r="K18">
        <v>143.14840000000001</v>
      </c>
      <c r="L18">
        <v>94.745599999999996</v>
      </c>
    </row>
    <row r="19" spans="1:12" x14ac:dyDescent="0.5">
      <c r="A19" s="2">
        <v>44294</v>
      </c>
      <c r="B19">
        <v>379.4665</v>
      </c>
      <c r="C19">
        <v>229.44640000000001</v>
      </c>
      <c r="D19">
        <v>86.727199999999996</v>
      </c>
      <c r="E19">
        <v>305.98439999999999</v>
      </c>
      <c r="F19">
        <v>192.25309999999999</v>
      </c>
      <c r="G19">
        <v>181.05680000000001</v>
      </c>
      <c r="H19">
        <v>136.94300000000001</v>
      </c>
      <c r="I19">
        <v>67.981700000000004</v>
      </c>
      <c r="J19">
        <v>174.4254</v>
      </c>
      <c r="K19">
        <v>143.0376</v>
      </c>
      <c r="L19">
        <v>94.393600000000006</v>
      </c>
    </row>
    <row r="20" spans="1:12" x14ac:dyDescent="0.5">
      <c r="A20" s="2">
        <v>44295</v>
      </c>
      <c r="B20">
        <v>382.62209999999999</v>
      </c>
      <c r="C20">
        <v>231.09100000000001</v>
      </c>
      <c r="D20">
        <v>87.410200000000003</v>
      </c>
      <c r="E20">
        <v>309.09559999999999</v>
      </c>
      <c r="F20">
        <v>193.99780000000001</v>
      </c>
      <c r="G20">
        <v>180.86580000000001</v>
      </c>
      <c r="H20">
        <v>137.0231</v>
      </c>
      <c r="I20">
        <v>67.436400000000006</v>
      </c>
      <c r="J20">
        <v>175.6694</v>
      </c>
      <c r="K20">
        <v>143.01750000000001</v>
      </c>
      <c r="L20">
        <v>94.283000000000001</v>
      </c>
    </row>
    <row r="21" spans="1:12" x14ac:dyDescent="0.5">
      <c r="A21" s="2">
        <v>44298</v>
      </c>
      <c r="B21">
        <v>381.35980000000001</v>
      </c>
      <c r="C21">
        <v>231.05090000000001</v>
      </c>
      <c r="D21">
        <v>87.771799999999999</v>
      </c>
      <c r="E21">
        <v>310.51609999999999</v>
      </c>
      <c r="F21">
        <v>194.60939999999999</v>
      </c>
      <c r="G21">
        <v>181.7304</v>
      </c>
      <c r="H21">
        <v>136.30199999999999</v>
      </c>
      <c r="I21">
        <v>66.810299999999998</v>
      </c>
      <c r="J21">
        <v>176.40170000000001</v>
      </c>
      <c r="K21">
        <v>143.14840000000001</v>
      </c>
      <c r="L21">
        <v>94.836200000000005</v>
      </c>
    </row>
    <row r="22" spans="1:12" x14ac:dyDescent="0.5">
      <c r="A22" s="2">
        <v>44299</v>
      </c>
      <c r="B22">
        <v>385.46710000000002</v>
      </c>
      <c r="C22">
        <v>232.90600000000001</v>
      </c>
      <c r="D22">
        <v>86.968199999999996</v>
      </c>
      <c r="E22">
        <v>312.84699999999998</v>
      </c>
      <c r="F22">
        <v>193.77719999999999</v>
      </c>
      <c r="G22">
        <v>180.89599999999999</v>
      </c>
      <c r="H22">
        <v>136.3921</v>
      </c>
      <c r="I22">
        <v>66.860799999999998</v>
      </c>
      <c r="J22">
        <v>175.7697</v>
      </c>
      <c r="K22">
        <v>144.81979999999999</v>
      </c>
      <c r="L22">
        <v>95.308899999999994</v>
      </c>
    </row>
    <row r="23" spans="1:12" x14ac:dyDescent="0.5">
      <c r="A23" s="2">
        <v>44300</v>
      </c>
      <c r="B23">
        <v>381.28969999999998</v>
      </c>
      <c r="C23">
        <v>233.06649999999999</v>
      </c>
      <c r="D23">
        <v>87.651300000000006</v>
      </c>
      <c r="E23">
        <v>310.26600000000002</v>
      </c>
      <c r="F23">
        <v>194.06800000000001</v>
      </c>
      <c r="G23">
        <v>180.74520000000001</v>
      </c>
      <c r="H23">
        <v>135.44059999999999</v>
      </c>
      <c r="I23">
        <v>68.930999999999997</v>
      </c>
      <c r="J23">
        <v>177.1842</v>
      </c>
      <c r="K23">
        <v>145.3937</v>
      </c>
      <c r="L23">
        <v>94.805999999999997</v>
      </c>
    </row>
    <row r="24" spans="1:12" x14ac:dyDescent="0.5">
      <c r="A24" s="2">
        <v>44301</v>
      </c>
      <c r="B24">
        <v>387.77109999999999</v>
      </c>
      <c r="C24">
        <v>237.3784</v>
      </c>
      <c r="D24">
        <v>87.570899999999995</v>
      </c>
      <c r="E24">
        <v>312.6669</v>
      </c>
      <c r="F24">
        <v>194.7097</v>
      </c>
      <c r="G24">
        <v>182.0924</v>
      </c>
      <c r="H24">
        <v>137.04310000000001</v>
      </c>
      <c r="I24">
        <v>68.375600000000006</v>
      </c>
      <c r="J24">
        <v>179.12039999999999</v>
      </c>
      <c r="K24">
        <v>147.05510000000001</v>
      </c>
      <c r="L24">
        <v>96.465500000000006</v>
      </c>
    </row>
    <row r="25" spans="1:12" x14ac:dyDescent="0.5">
      <c r="A25" s="2">
        <v>44302</v>
      </c>
      <c r="B25">
        <v>387.17009999999999</v>
      </c>
      <c r="C25">
        <v>238.45140000000001</v>
      </c>
      <c r="D25">
        <v>88.153499999999994</v>
      </c>
      <c r="E25">
        <v>314.99779999999998</v>
      </c>
      <c r="F25">
        <v>195.58199999999999</v>
      </c>
      <c r="G25">
        <v>183.4194</v>
      </c>
      <c r="H25">
        <v>136.83279999999999</v>
      </c>
      <c r="I25">
        <v>67.729299999999995</v>
      </c>
      <c r="J25">
        <v>181.4177</v>
      </c>
      <c r="K25">
        <v>148.13249999999999</v>
      </c>
      <c r="L25">
        <v>96.6768</v>
      </c>
    </row>
    <row r="26" spans="1:12" x14ac:dyDescent="0.5">
      <c r="A26" s="2">
        <v>44305</v>
      </c>
      <c r="B26">
        <v>383.5136</v>
      </c>
      <c r="C26">
        <v>237.5489</v>
      </c>
      <c r="D26">
        <v>87.922499999999999</v>
      </c>
      <c r="E26">
        <v>311.45650000000001</v>
      </c>
      <c r="F26">
        <v>194.33869999999999</v>
      </c>
      <c r="G26">
        <v>182.64529999999999</v>
      </c>
      <c r="H26">
        <v>136.1618</v>
      </c>
      <c r="I26">
        <v>67.597999999999999</v>
      </c>
      <c r="J26">
        <v>180.43450000000001</v>
      </c>
      <c r="K26">
        <v>147.327</v>
      </c>
      <c r="L26">
        <v>96.867900000000006</v>
      </c>
    </row>
    <row r="27" spans="1:12" x14ac:dyDescent="0.5">
      <c r="A27" s="2">
        <v>44306</v>
      </c>
      <c r="B27">
        <v>379.6268</v>
      </c>
      <c r="C27">
        <v>238.21080000000001</v>
      </c>
      <c r="D27">
        <v>86.174700000000001</v>
      </c>
      <c r="E27">
        <v>306.90480000000002</v>
      </c>
      <c r="F27">
        <v>192.0626</v>
      </c>
      <c r="G27">
        <v>183.339</v>
      </c>
      <c r="H27">
        <v>134.98990000000001</v>
      </c>
      <c r="I27">
        <v>65.679299999999998</v>
      </c>
      <c r="J27">
        <v>178.16730000000001</v>
      </c>
      <c r="K27">
        <v>149.09909999999999</v>
      </c>
      <c r="L27">
        <v>97.662400000000005</v>
      </c>
    </row>
    <row r="28" spans="1:12" x14ac:dyDescent="0.5">
      <c r="A28" s="2">
        <v>44307</v>
      </c>
      <c r="B28">
        <v>383.62380000000002</v>
      </c>
      <c r="C28">
        <v>241.58009999999999</v>
      </c>
      <c r="D28">
        <v>87.480500000000006</v>
      </c>
      <c r="E28">
        <v>311.26639999999998</v>
      </c>
      <c r="F28">
        <v>194.8501</v>
      </c>
      <c r="G28">
        <v>184.29409999999999</v>
      </c>
      <c r="H28">
        <v>135.31039999999999</v>
      </c>
      <c r="I28">
        <v>66.608400000000003</v>
      </c>
      <c r="J28">
        <v>181.6584</v>
      </c>
      <c r="K28">
        <v>147.8707</v>
      </c>
      <c r="L28">
        <v>98.306100000000001</v>
      </c>
    </row>
    <row r="29" spans="1:12" x14ac:dyDescent="0.5">
      <c r="A29" s="2">
        <v>44308</v>
      </c>
      <c r="B29">
        <v>380.05759999999998</v>
      </c>
      <c r="C29">
        <v>240.63749999999999</v>
      </c>
      <c r="D29">
        <v>86.536299999999997</v>
      </c>
      <c r="E29">
        <v>308.66539999999998</v>
      </c>
      <c r="F29">
        <v>194.02789999999999</v>
      </c>
      <c r="G29">
        <v>182.92679999999999</v>
      </c>
      <c r="H29">
        <v>134.6995</v>
      </c>
      <c r="I29">
        <v>65.820700000000002</v>
      </c>
      <c r="J29">
        <v>178.73910000000001</v>
      </c>
      <c r="K29">
        <v>146.88390000000001</v>
      </c>
      <c r="L29">
        <v>97.773099999999999</v>
      </c>
    </row>
    <row r="30" spans="1:12" x14ac:dyDescent="0.5">
      <c r="A30" s="2">
        <v>44309</v>
      </c>
      <c r="B30">
        <v>385.59730000000002</v>
      </c>
      <c r="C30">
        <v>242.49260000000001</v>
      </c>
      <c r="D30">
        <v>88.334299999999999</v>
      </c>
      <c r="E30">
        <v>312.43680000000001</v>
      </c>
      <c r="F30">
        <v>196.6148</v>
      </c>
      <c r="G30">
        <v>182.77600000000001</v>
      </c>
      <c r="H30">
        <v>136.14169999999999</v>
      </c>
      <c r="I30">
        <v>66.456900000000005</v>
      </c>
      <c r="J30">
        <v>181.78890000000001</v>
      </c>
      <c r="K30">
        <v>146.5718</v>
      </c>
      <c r="L30">
        <v>98.346400000000003</v>
      </c>
    </row>
    <row r="31" spans="1:12" x14ac:dyDescent="0.5">
      <c r="A31" s="2">
        <v>44312</v>
      </c>
      <c r="B31">
        <v>388.72280000000001</v>
      </c>
      <c r="C31">
        <v>242.84360000000001</v>
      </c>
      <c r="D31">
        <v>88.665800000000004</v>
      </c>
      <c r="E31">
        <v>313.9074</v>
      </c>
      <c r="F31">
        <v>196.2338</v>
      </c>
      <c r="G31">
        <v>180.77529999999999</v>
      </c>
      <c r="H31">
        <v>136.66249999999999</v>
      </c>
      <c r="I31">
        <v>67.032499999999999</v>
      </c>
      <c r="J31">
        <v>183.1532</v>
      </c>
      <c r="K31">
        <v>145.8871</v>
      </c>
      <c r="L31">
        <v>98.638000000000005</v>
      </c>
    </row>
    <row r="32" spans="1:12" x14ac:dyDescent="0.5">
      <c r="A32" s="2">
        <v>44313</v>
      </c>
      <c r="B32">
        <v>387.36040000000003</v>
      </c>
      <c r="C32">
        <v>241.51990000000001</v>
      </c>
      <c r="D32">
        <v>89.409099999999995</v>
      </c>
      <c r="E32">
        <v>314.37759999999997</v>
      </c>
      <c r="F32">
        <v>197.73779999999999</v>
      </c>
      <c r="G32">
        <v>180.7251</v>
      </c>
      <c r="H32">
        <v>136.27189999999999</v>
      </c>
      <c r="I32">
        <v>67.8</v>
      </c>
      <c r="J32">
        <v>182.8322</v>
      </c>
      <c r="K32">
        <v>144.6789</v>
      </c>
      <c r="L32">
        <v>98.628</v>
      </c>
    </row>
    <row r="33" spans="1:12" x14ac:dyDescent="0.5">
      <c r="A33" s="2">
        <v>44314</v>
      </c>
      <c r="B33">
        <v>384.29500000000002</v>
      </c>
      <c r="C33">
        <v>241.02860000000001</v>
      </c>
      <c r="D33">
        <v>89.630099999999999</v>
      </c>
      <c r="E33">
        <v>314.3075</v>
      </c>
      <c r="F33">
        <v>197.11609999999999</v>
      </c>
      <c r="G33">
        <v>180.70500000000001</v>
      </c>
      <c r="H33">
        <v>137.1833</v>
      </c>
      <c r="I33">
        <v>70.183199999999999</v>
      </c>
      <c r="J33">
        <v>183.23349999999999</v>
      </c>
      <c r="K33">
        <v>144.48759999999999</v>
      </c>
      <c r="L33">
        <v>98.416799999999995</v>
      </c>
    </row>
    <row r="34" spans="1:12" x14ac:dyDescent="0.5">
      <c r="A34" s="2">
        <v>44315</v>
      </c>
      <c r="B34">
        <v>383.11290000000002</v>
      </c>
      <c r="C34">
        <v>239.51439999999999</v>
      </c>
      <c r="D34">
        <v>91.046499999999995</v>
      </c>
      <c r="E34">
        <v>314.32749999999999</v>
      </c>
      <c r="F34">
        <v>198.16890000000001</v>
      </c>
      <c r="G34">
        <v>182.5146</v>
      </c>
      <c r="H34">
        <v>140.31819999999999</v>
      </c>
      <c r="I34">
        <v>70.950599999999994</v>
      </c>
      <c r="J34">
        <v>183.91560000000001</v>
      </c>
      <c r="K34">
        <v>145.86699999999999</v>
      </c>
      <c r="L34">
        <v>99.261600000000001</v>
      </c>
    </row>
    <row r="35" spans="1:12" x14ac:dyDescent="0.5">
      <c r="A35" s="2">
        <v>44316</v>
      </c>
      <c r="B35">
        <v>377.60320000000002</v>
      </c>
      <c r="C35">
        <v>238.89259999999999</v>
      </c>
      <c r="D35">
        <v>90.202699999999993</v>
      </c>
      <c r="E35">
        <v>314.15750000000003</v>
      </c>
      <c r="F35">
        <v>196.57470000000001</v>
      </c>
      <c r="G35">
        <v>182.4744</v>
      </c>
      <c r="H35">
        <v>138.916</v>
      </c>
      <c r="I35">
        <v>68.961299999999994</v>
      </c>
      <c r="J35">
        <v>182.14</v>
      </c>
      <c r="K35">
        <v>146.8235</v>
      </c>
      <c r="L35">
        <v>99.653899999999993</v>
      </c>
    </row>
    <row r="36" spans="1:12" x14ac:dyDescent="0.5">
      <c r="A36" s="2">
        <v>44319</v>
      </c>
      <c r="B36">
        <v>376.09059999999999</v>
      </c>
      <c r="C36">
        <v>240.52719999999999</v>
      </c>
      <c r="D36">
        <v>90.6447</v>
      </c>
      <c r="E36">
        <v>313.36720000000003</v>
      </c>
      <c r="F36">
        <v>198.6001</v>
      </c>
      <c r="G36">
        <v>184.20359999999999</v>
      </c>
      <c r="H36">
        <v>138.10480000000001</v>
      </c>
      <c r="I36">
        <v>70.960700000000003</v>
      </c>
      <c r="J36">
        <v>185.2398</v>
      </c>
      <c r="K36">
        <v>146.84370000000001</v>
      </c>
      <c r="L36">
        <v>99.462800000000001</v>
      </c>
    </row>
    <row r="37" spans="1:12" x14ac:dyDescent="0.5">
      <c r="A37" s="2">
        <v>44320</v>
      </c>
      <c r="B37">
        <v>368.46719999999999</v>
      </c>
      <c r="C37">
        <v>239.364</v>
      </c>
      <c r="D37">
        <v>91.277500000000003</v>
      </c>
      <c r="E37">
        <v>310.08600000000001</v>
      </c>
      <c r="F37">
        <v>199.06129999999999</v>
      </c>
      <c r="G37">
        <v>183.0676</v>
      </c>
      <c r="H37">
        <v>136.3921</v>
      </c>
      <c r="I37">
        <v>71.081900000000005</v>
      </c>
      <c r="J37">
        <v>187.6575</v>
      </c>
      <c r="K37">
        <v>146.3604</v>
      </c>
      <c r="L37">
        <v>98.819100000000006</v>
      </c>
    </row>
    <row r="38" spans="1:12" x14ac:dyDescent="0.5">
      <c r="A38" s="2">
        <v>44321</v>
      </c>
      <c r="B38">
        <v>367.36529999999999</v>
      </c>
      <c r="C38">
        <v>239.04310000000001</v>
      </c>
      <c r="D38">
        <v>92.040899999999993</v>
      </c>
      <c r="E38">
        <v>308.77550000000002</v>
      </c>
      <c r="F38">
        <v>199.10140000000001</v>
      </c>
      <c r="G38">
        <v>182.91679999999999</v>
      </c>
      <c r="H38">
        <v>135.68100000000001</v>
      </c>
      <c r="I38">
        <v>73.374200000000002</v>
      </c>
      <c r="J38">
        <v>190.09530000000001</v>
      </c>
      <c r="K38">
        <v>143.88339999999999</v>
      </c>
      <c r="L38">
        <v>97.179599999999994</v>
      </c>
    </row>
    <row r="39" spans="1:12" x14ac:dyDescent="0.5">
      <c r="A39" s="2">
        <v>44322</v>
      </c>
      <c r="B39">
        <v>369.60919999999999</v>
      </c>
      <c r="C39">
        <v>238.78229999999999</v>
      </c>
      <c r="D39">
        <v>93.125699999999995</v>
      </c>
      <c r="E39">
        <v>309.33569999999997</v>
      </c>
      <c r="F39">
        <v>200.1241</v>
      </c>
      <c r="G39">
        <v>185.34979999999999</v>
      </c>
      <c r="H39">
        <v>136.6225</v>
      </c>
      <c r="I39">
        <v>73.687299999999993</v>
      </c>
      <c r="J39">
        <v>191.73050000000001</v>
      </c>
      <c r="K39">
        <v>145.1018</v>
      </c>
      <c r="L39">
        <v>97.722800000000007</v>
      </c>
    </row>
    <row r="40" spans="1:12" x14ac:dyDescent="0.5">
      <c r="A40" s="2">
        <v>44323</v>
      </c>
      <c r="B40">
        <v>373.15539999999999</v>
      </c>
      <c r="C40">
        <v>240.81800000000001</v>
      </c>
      <c r="D40">
        <v>93.648099999999999</v>
      </c>
      <c r="E40">
        <v>312.6069</v>
      </c>
      <c r="F40">
        <v>202.2799</v>
      </c>
      <c r="G40">
        <v>185.6514</v>
      </c>
      <c r="H40">
        <v>138.12479999999999</v>
      </c>
      <c r="I40">
        <v>75.282799999999995</v>
      </c>
      <c r="J40">
        <v>193.6566</v>
      </c>
      <c r="K40">
        <v>145.50450000000001</v>
      </c>
      <c r="L40">
        <v>99.010199999999998</v>
      </c>
    </row>
    <row r="41" spans="1:12" x14ac:dyDescent="0.5">
      <c r="A41" s="2">
        <v>44326</v>
      </c>
      <c r="B41">
        <v>363.50850000000003</v>
      </c>
      <c r="C41">
        <v>239.31379999999999</v>
      </c>
      <c r="D41">
        <v>93.316599999999994</v>
      </c>
      <c r="E41">
        <v>306.78469999999999</v>
      </c>
      <c r="F41">
        <v>201.959</v>
      </c>
      <c r="G41">
        <v>186.7774</v>
      </c>
      <c r="H41">
        <v>135.54079999999999</v>
      </c>
      <c r="I41">
        <v>74.959699999999998</v>
      </c>
      <c r="J41">
        <v>192.8441</v>
      </c>
      <c r="K41">
        <v>146.80340000000001</v>
      </c>
      <c r="L41">
        <v>98.98</v>
      </c>
    </row>
    <row r="42" spans="1:12" x14ac:dyDescent="0.5">
      <c r="A42" s="2">
        <v>44327</v>
      </c>
      <c r="B42">
        <v>363.18790000000001</v>
      </c>
      <c r="C42">
        <v>237.78960000000001</v>
      </c>
      <c r="D42">
        <v>91.83</v>
      </c>
      <c r="E42">
        <v>303.5335</v>
      </c>
      <c r="F42">
        <v>199.28190000000001</v>
      </c>
      <c r="G42">
        <v>185.27940000000001</v>
      </c>
      <c r="H42">
        <v>135.1302</v>
      </c>
      <c r="I42">
        <v>73.384299999999996</v>
      </c>
      <c r="J42">
        <v>193.446</v>
      </c>
      <c r="K42">
        <v>145.1018</v>
      </c>
      <c r="L42">
        <v>97.732799999999997</v>
      </c>
    </row>
    <row r="43" spans="1:12" x14ac:dyDescent="0.5">
      <c r="A43" s="2">
        <v>44328</v>
      </c>
      <c r="B43">
        <v>352.49919999999997</v>
      </c>
      <c r="C43">
        <v>235.00190000000001</v>
      </c>
      <c r="D43">
        <v>90.353399999999993</v>
      </c>
      <c r="E43">
        <v>292.61939999999998</v>
      </c>
      <c r="F43">
        <v>193.9376</v>
      </c>
      <c r="G43">
        <v>182.50460000000001</v>
      </c>
      <c r="H43">
        <v>132.05539999999999</v>
      </c>
      <c r="I43">
        <v>73.616600000000005</v>
      </c>
      <c r="J43">
        <v>188.10900000000001</v>
      </c>
      <c r="K43">
        <v>141.58770000000001</v>
      </c>
      <c r="L43">
        <v>95.258600000000001</v>
      </c>
    </row>
    <row r="44" spans="1:12" x14ac:dyDescent="0.5">
      <c r="A44" s="2">
        <v>44329</v>
      </c>
      <c r="B44">
        <v>356.50619999999998</v>
      </c>
      <c r="C44">
        <v>236.63640000000001</v>
      </c>
      <c r="D44">
        <v>92.261899999999997</v>
      </c>
      <c r="E44">
        <v>295.37049999999999</v>
      </c>
      <c r="F44">
        <v>197.6876</v>
      </c>
      <c r="G44">
        <v>185.31960000000001</v>
      </c>
      <c r="H44">
        <v>132.9768</v>
      </c>
      <c r="I44">
        <v>72.576499999999996</v>
      </c>
      <c r="J44">
        <v>191.1386</v>
      </c>
      <c r="K44">
        <v>144.40700000000001</v>
      </c>
      <c r="L44">
        <v>96.495699999999999</v>
      </c>
    </row>
    <row r="45" spans="1:12" x14ac:dyDescent="0.5">
      <c r="A45" s="2">
        <v>44330</v>
      </c>
      <c r="B45">
        <v>364.76069999999999</v>
      </c>
      <c r="C45">
        <v>238.52160000000001</v>
      </c>
      <c r="D45">
        <v>93.728399999999993</v>
      </c>
      <c r="E45">
        <v>301.72280000000001</v>
      </c>
      <c r="F45">
        <v>200.72569999999999</v>
      </c>
      <c r="G45">
        <v>186.37520000000001</v>
      </c>
      <c r="H45">
        <v>135.4607</v>
      </c>
      <c r="I45">
        <v>75.040499999999994</v>
      </c>
      <c r="J45">
        <v>193.27539999999999</v>
      </c>
      <c r="K45">
        <v>145.07149999999999</v>
      </c>
      <c r="L45">
        <v>97.642300000000006</v>
      </c>
    </row>
    <row r="46" spans="1:12" x14ac:dyDescent="0.5">
      <c r="A46" s="2">
        <v>44333</v>
      </c>
      <c r="B46">
        <v>362.01589999999999</v>
      </c>
      <c r="C46">
        <v>238.05029999999999</v>
      </c>
      <c r="D46">
        <v>93.838899999999995</v>
      </c>
      <c r="E46">
        <v>301.63279999999997</v>
      </c>
      <c r="F46">
        <v>200.1943</v>
      </c>
      <c r="G46">
        <v>185.99420000000001</v>
      </c>
      <c r="H46">
        <v>134.35900000000001</v>
      </c>
      <c r="I46">
        <v>76.837999999999994</v>
      </c>
      <c r="J46">
        <v>195.09119999999999</v>
      </c>
      <c r="K46">
        <v>143.82300000000001</v>
      </c>
      <c r="L46">
        <v>97.742900000000006</v>
      </c>
    </row>
    <row r="47" spans="1:12" x14ac:dyDescent="0.5">
      <c r="A47" s="2">
        <v>44334</v>
      </c>
      <c r="B47">
        <v>359.64170000000001</v>
      </c>
      <c r="C47">
        <v>238.4314</v>
      </c>
      <c r="D47">
        <v>92.573300000000003</v>
      </c>
      <c r="E47">
        <v>299.18189999999998</v>
      </c>
      <c r="F47">
        <v>197.3467</v>
      </c>
      <c r="G47">
        <v>185.42009999999999</v>
      </c>
      <c r="H47">
        <v>133.0669</v>
      </c>
      <c r="I47">
        <v>75.090999999999994</v>
      </c>
      <c r="J47">
        <v>192.74369999999999</v>
      </c>
      <c r="K47">
        <v>143.7928</v>
      </c>
      <c r="L47">
        <v>97.763000000000005</v>
      </c>
    </row>
    <row r="48" spans="1:12" x14ac:dyDescent="0.5">
      <c r="A48" s="2">
        <v>44335</v>
      </c>
      <c r="B48">
        <v>360.90390000000002</v>
      </c>
      <c r="C48">
        <v>237.8297</v>
      </c>
      <c r="D48">
        <v>92.040899999999993</v>
      </c>
      <c r="E48">
        <v>296.23079999999999</v>
      </c>
      <c r="F48">
        <v>195.9229</v>
      </c>
      <c r="G48">
        <v>184.59569999999999</v>
      </c>
      <c r="H48">
        <v>133.14709999999999</v>
      </c>
      <c r="I48">
        <v>73.263199999999998</v>
      </c>
      <c r="J48">
        <v>189.56360000000001</v>
      </c>
      <c r="K48">
        <v>143.5814</v>
      </c>
      <c r="L48">
        <v>97.4512</v>
      </c>
    </row>
    <row r="49" spans="1:12" x14ac:dyDescent="0.5">
      <c r="A49" s="2">
        <v>44336</v>
      </c>
      <c r="B49">
        <v>368.04649999999998</v>
      </c>
      <c r="C49">
        <v>240.80799999999999</v>
      </c>
      <c r="D49">
        <v>92.211699999999993</v>
      </c>
      <c r="E49">
        <v>298.41160000000002</v>
      </c>
      <c r="F49">
        <v>196.45429999999999</v>
      </c>
      <c r="G49">
        <v>186.0736</v>
      </c>
      <c r="H49">
        <v>135.58090000000001</v>
      </c>
      <c r="I49">
        <v>73.192499999999995</v>
      </c>
      <c r="J49">
        <v>189.59370000000001</v>
      </c>
      <c r="K49">
        <v>144.68889999999999</v>
      </c>
      <c r="L49">
        <v>98.547499999999999</v>
      </c>
    </row>
    <row r="50" spans="1:12" x14ac:dyDescent="0.5">
      <c r="A50" s="2">
        <v>44337</v>
      </c>
      <c r="B50">
        <v>366.28339999999997</v>
      </c>
      <c r="C50">
        <v>240.66759999999999</v>
      </c>
      <c r="D50">
        <v>93.015199999999993</v>
      </c>
      <c r="E50">
        <v>297.45119999999997</v>
      </c>
      <c r="F50">
        <v>197.53720000000001</v>
      </c>
      <c r="G50">
        <v>186.08369999999999</v>
      </c>
      <c r="H50">
        <v>135.21029999999999</v>
      </c>
      <c r="I50">
        <v>73.374200000000002</v>
      </c>
      <c r="J50">
        <v>190.19560000000001</v>
      </c>
      <c r="K50">
        <v>145.36349999999999</v>
      </c>
      <c r="L50">
        <v>98.446899999999999</v>
      </c>
    </row>
    <row r="51" spans="1:12" x14ac:dyDescent="0.5">
      <c r="A51" s="2">
        <v>44340</v>
      </c>
      <c r="B51">
        <v>372.65460000000002</v>
      </c>
      <c r="C51">
        <v>241.0386</v>
      </c>
      <c r="D51">
        <v>93.326599999999999</v>
      </c>
      <c r="E51">
        <v>299.9622</v>
      </c>
      <c r="F51">
        <v>198.76050000000001</v>
      </c>
      <c r="G51">
        <v>186.7774</v>
      </c>
      <c r="H51">
        <v>137.67410000000001</v>
      </c>
      <c r="I51">
        <v>74.000299999999996</v>
      </c>
      <c r="J51">
        <v>191.76060000000001</v>
      </c>
      <c r="K51">
        <v>145.24270000000001</v>
      </c>
      <c r="L51">
        <v>99.674000000000007</v>
      </c>
    </row>
    <row r="52" spans="1:12" x14ac:dyDescent="0.5">
      <c r="A52" s="2">
        <v>44341</v>
      </c>
      <c r="B52">
        <v>372.77480000000003</v>
      </c>
      <c r="C52">
        <v>240.42689999999999</v>
      </c>
      <c r="D52">
        <v>92.292000000000002</v>
      </c>
      <c r="E52">
        <v>300.88249999999999</v>
      </c>
      <c r="F52">
        <v>197.90819999999999</v>
      </c>
      <c r="G52">
        <v>186.66679999999999</v>
      </c>
      <c r="H52">
        <v>137.3937</v>
      </c>
      <c r="I52">
        <v>72.485600000000005</v>
      </c>
      <c r="J52">
        <v>189.81440000000001</v>
      </c>
      <c r="K52">
        <v>143.43029999999999</v>
      </c>
      <c r="L52">
        <v>99.643799999999999</v>
      </c>
    </row>
    <row r="53" spans="1:12" x14ac:dyDescent="0.5">
      <c r="A53" s="2">
        <v>44342</v>
      </c>
      <c r="B53">
        <v>373.5061</v>
      </c>
      <c r="C53">
        <v>239.745</v>
      </c>
      <c r="D53">
        <v>92.774199999999993</v>
      </c>
      <c r="E53">
        <v>304.86399999999998</v>
      </c>
      <c r="F53">
        <v>198.7705</v>
      </c>
      <c r="G53">
        <v>186.68690000000001</v>
      </c>
      <c r="H53">
        <v>138.3852</v>
      </c>
      <c r="I53">
        <v>73.253100000000003</v>
      </c>
      <c r="J53">
        <v>190.1756</v>
      </c>
      <c r="K53">
        <v>143.61160000000001</v>
      </c>
      <c r="L53">
        <v>100.0864</v>
      </c>
    </row>
    <row r="54" spans="1:12" x14ac:dyDescent="0.5">
      <c r="A54" s="2">
        <v>44343</v>
      </c>
      <c r="B54">
        <v>371.93329999999997</v>
      </c>
      <c r="C54">
        <v>239.46420000000001</v>
      </c>
      <c r="D54">
        <v>93.718400000000003</v>
      </c>
      <c r="E54">
        <v>306.02440000000001</v>
      </c>
      <c r="F54">
        <v>201.17689999999999</v>
      </c>
      <c r="G54">
        <v>185.39</v>
      </c>
      <c r="H54">
        <v>138.95609999999999</v>
      </c>
      <c r="I54">
        <v>73.394400000000005</v>
      </c>
      <c r="J54">
        <v>191.97130000000001</v>
      </c>
      <c r="K54">
        <v>142.63489999999999</v>
      </c>
      <c r="L54">
        <v>99.855099999999993</v>
      </c>
    </row>
    <row r="55" spans="1:12" x14ac:dyDescent="0.5">
      <c r="A55" s="2">
        <v>44344</v>
      </c>
      <c r="B55">
        <v>372.935</v>
      </c>
      <c r="C55">
        <v>240.64750000000001</v>
      </c>
      <c r="D55">
        <v>93.929299999999998</v>
      </c>
      <c r="E55">
        <v>305.17410000000001</v>
      </c>
      <c r="F55">
        <v>201.5078</v>
      </c>
      <c r="G55">
        <v>185.82230000000001</v>
      </c>
      <c r="H55">
        <v>138.79589999999999</v>
      </c>
      <c r="I55">
        <v>73.475200000000001</v>
      </c>
      <c r="J55">
        <v>191.9913</v>
      </c>
      <c r="K55">
        <v>143.39009999999999</v>
      </c>
      <c r="L55">
        <v>100.4585</v>
      </c>
    </row>
    <row r="56" spans="1:12" x14ac:dyDescent="0.5">
      <c r="A56" s="2">
        <v>44348</v>
      </c>
      <c r="B56">
        <v>371.26209999999998</v>
      </c>
      <c r="C56">
        <v>237.03749999999999</v>
      </c>
      <c r="D56">
        <v>94.491799999999998</v>
      </c>
      <c r="E56">
        <v>305.32420000000002</v>
      </c>
      <c r="F56">
        <v>202.5205</v>
      </c>
      <c r="G56">
        <v>185.4503</v>
      </c>
      <c r="H56">
        <v>139.09630000000001</v>
      </c>
      <c r="I56">
        <v>76.524900000000002</v>
      </c>
      <c r="J56">
        <v>194.72</v>
      </c>
      <c r="K56">
        <v>142.7859</v>
      </c>
      <c r="L56">
        <v>102.26900000000001</v>
      </c>
    </row>
    <row r="57" spans="1:12" x14ac:dyDescent="0.5">
      <c r="A57" s="2">
        <v>44349</v>
      </c>
      <c r="B57">
        <v>373.37580000000003</v>
      </c>
      <c r="C57">
        <v>236.52610000000001</v>
      </c>
      <c r="D57">
        <v>94.491799999999998</v>
      </c>
      <c r="E57">
        <v>304.13369999999998</v>
      </c>
      <c r="F57">
        <v>201.6883</v>
      </c>
      <c r="G57">
        <v>186.24449999999999</v>
      </c>
      <c r="H57">
        <v>139.547</v>
      </c>
      <c r="I57">
        <v>78.009399999999999</v>
      </c>
      <c r="J57">
        <v>192.97450000000001</v>
      </c>
      <c r="K57">
        <v>143.4605</v>
      </c>
      <c r="L57">
        <v>103.4658</v>
      </c>
    </row>
    <row r="58" spans="1:12" x14ac:dyDescent="0.5">
      <c r="A58" s="2">
        <v>44350</v>
      </c>
      <c r="B58">
        <v>369.37880000000001</v>
      </c>
      <c r="C58">
        <v>237.2381</v>
      </c>
      <c r="D58">
        <v>94.742999999999995</v>
      </c>
      <c r="E58">
        <v>300.25229999999999</v>
      </c>
      <c r="F58">
        <v>200.79589999999999</v>
      </c>
      <c r="G58">
        <v>187.10919999999999</v>
      </c>
      <c r="H58">
        <v>137.9545</v>
      </c>
      <c r="I58">
        <v>78.241600000000005</v>
      </c>
      <c r="J58">
        <v>192.67349999999999</v>
      </c>
      <c r="K58">
        <v>144.36670000000001</v>
      </c>
      <c r="L58">
        <v>103.0836</v>
      </c>
    </row>
    <row r="59" spans="1:12" x14ac:dyDescent="0.5">
      <c r="A59" s="2">
        <v>44351</v>
      </c>
      <c r="B59">
        <v>376.36110000000002</v>
      </c>
      <c r="C59">
        <v>238.17060000000001</v>
      </c>
      <c r="D59">
        <v>94.913700000000006</v>
      </c>
      <c r="E59">
        <v>302.3931</v>
      </c>
      <c r="F59">
        <v>201.7886</v>
      </c>
      <c r="G59">
        <v>187.68219999999999</v>
      </c>
      <c r="H59">
        <v>139.3768</v>
      </c>
      <c r="I59">
        <v>78.8172</v>
      </c>
      <c r="J59">
        <v>193.20519999999999</v>
      </c>
      <c r="K59">
        <v>144.0848</v>
      </c>
      <c r="L59">
        <v>103.1339</v>
      </c>
    </row>
    <row r="60" spans="1:12" x14ac:dyDescent="0.5">
      <c r="A60" s="2">
        <v>44354</v>
      </c>
      <c r="B60">
        <v>376.88200000000001</v>
      </c>
      <c r="C60">
        <v>240.10599999999999</v>
      </c>
      <c r="D60">
        <v>94.501900000000006</v>
      </c>
      <c r="E60">
        <v>303.02330000000001</v>
      </c>
      <c r="F60">
        <v>200.84610000000001</v>
      </c>
      <c r="G60">
        <v>187.5616</v>
      </c>
      <c r="H60">
        <v>140.6087</v>
      </c>
      <c r="I60">
        <v>78.534499999999994</v>
      </c>
      <c r="J60">
        <v>190.9982</v>
      </c>
      <c r="K60">
        <v>144.5077</v>
      </c>
      <c r="L60">
        <v>104.3509</v>
      </c>
    </row>
    <row r="61" spans="1:12" x14ac:dyDescent="0.5">
      <c r="A61" s="2">
        <v>44355</v>
      </c>
      <c r="B61">
        <v>377.54309999999998</v>
      </c>
      <c r="C61">
        <v>239.7851</v>
      </c>
      <c r="D61">
        <v>94.421499999999995</v>
      </c>
      <c r="E61">
        <v>305.87439999999998</v>
      </c>
      <c r="F61">
        <v>201.53790000000001</v>
      </c>
      <c r="G61">
        <v>186.35509999999999</v>
      </c>
      <c r="H61">
        <v>140.45840000000001</v>
      </c>
      <c r="I61">
        <v>79.241399999999999</v>
      </c>
      <c r="J61">
        <v>191.76060000000001</v>
      </c>
      <c r="K61">
        <v>143.43029999999999</v>
      </c>
      <c r="L61">
        <v>105.2159</v>
      </c>
    </row>
    <row r="62" spans="1:12" x14ac:dyDescent="0.5">
      <c r="A62" s="2">
        <v>44356</v>
      </c>
      <c r="B62">
        <v>377.34280000000001</v>
      </c>
      <c r="C62">
        <v>241.8107</v>
      </c>
      <c r="D62">
        <v>93.447199999999995</v>
      </c>
      <c r="E62">
        <v>304.00369999999998</v>
      </c>
      <c r="F62">
        <v>199.4624</v>
      </c>
      <c r="G62">
        <v>185.209</v>
      </c>
      <c r="H62">
        <v>140.05779999999999</v>
      </c>
      <c r="I62">
        <v>78.827299999999994</v>
      </c>
      <c r="J62">
        <v>190.45650000000001</v>
      </c>
      <c r="K62">
        <v>144.69900000000001</v>
      </c>
      <c r="L62">
        <v>105.3567</v>
      </c>
    </row>
    <row r="63" spans="1:12" x14ac:dyDescent="0.5">
      <c r="A63" s="2">
        <v>44357</v>
      </c>
      <c r="B63">
        <v>380.73880000000003</v>
      </c>
      <c r="C63">
        <v>245.94220000000001</v>
      </c>
      <c r="D63">
        <v>92.442700000000002</v>
      </c>
      <c r="E63">
        <v>304.37380000000002</v>
      </c>
      <c r="F63">
        <v>198.3895</v>
      </c>
      <c r="G63">
        <v>186.21440000000001</v>
      </c>
      <c r="H63">
        <v>140.61869999999999</v>
      </c>
      <c r="I63">
        <v>78.706100000000006</v>
      </c>
      <c r="J63">
        <v>189.35290000000001</v>
      </c>
      <c r="K63">
        <v>145.6857</v>
      </c>
      <c r="L63">
        <v>106.11109999999999</v>
      </c>
    </row>
    <row r="64" spans="1:12" x14ac:dyDescent="0.5">
      <c r="A64" s="2">
        <v>44358</v>
      </c>
      <c r="B64">
        <v>383.0729</v>
      </c>
      <c r="C64">
        <v>244.71879999999999</v>
      </c>
      <c r="D64">
        <v>93.005200000000002</v>
      </c>
      <c r="E64">
        <v>306.88479999999998</v>
      </c>
      <c r="F64">
        <v>199.06129999999999</v>
      </c>
      <c r="G64">
        <v>186.2646</v>
      </c>
      <c r="H64">
        <v>141.08940000000001</v>
      </c>
      <c r="I64">
        <v>78.5244</v>
      </c>
      <c r="J64">
        <v>190.19560000000001</v>
      </c>
      <c r="K64">
        <v>146.07839999999999</v>
      </c>
      <c r="L64">
        <v>105.6887</v>
      </c>
    </row>
    <row r="65" spans="1:12" x14ac:dyDescent="0.5">
      <c r="A65" s="2">
        <v>44361</v>
      </c>
      <c r="B65">
        <v>387.30029999999999</v>
      </c>
      <c r="C65">
        <v>244.9896</v>
      </c>
      <c r="D65">
        <v>92.040899999999993</v>
      </c>
      <c r="E65">
        <v>306.19450000000001</v>
      </c>
      <c r="F65">
        <v>197.98840000000001</v>
      </c>
      <c r="G65">
        <v>186.1138</v>
      </c>
      <c r="H65">
        <v>142.04089999999999</v>
      </c>
      <c r="I65">
        <v>78.180999999999997</v>
      </c>
      <c r="J65">
        <v>187.5171</v>
      </c>
      <c r="K65">
        <v>146.20930000000001</v>
      </c>
      <c r="L65">
        <v>106.101</v>
      </c>
    </row>
    <row r="66" spans="1:12" x14ac:dyDescent="0.5">
      <c r="A66" s="2">
        <v>44362</v>
      </c>
      <c r="B66">
        <v>384.63560000000001</v>
      </c>
      <c r="C66">
        <v>244.13720000000001</v>
      </c>
      <c r="D66">
        <v>92.482900000000001</v>
      </c>
      <c r="E66">
        <v>304.69389999999999</v>
      </c>
      <c r="F66">
        <v>198.62010000000001</v>
      </c>
      <c r="G66">
        <v>185.5307</v>
      </c>
      <c r="H66">
        <v>141.12950000000001</v>
      </c>
      <c r="I66">
        <v>79.746300000000005</v>
      </c>
      <c r="J66">
        <v>187.2362</v>
      </c>
      <c r="K66">
        <v>146.68260000000001</v>
      </c>
      <c r="L66">
        <v>104.9645</v>
      </c>
    </row>
    <row r="67" spans="1:12" x14ac:dyDescent="0.5">
      <c r="A67" s="2">
        <v>44363</v>
      </c>
      <c r="B67">
        <v>383.02280000000002</v>
      </c>
      <c r="C67">
        <v>243.39510000000001</v>
      </c>
      <c r="D67">
        <v>92.402500000000003</v>
      </c>
      <c r="E67">
        <v>304.66390000000001</v>
      </c>
      <c r="F67">
        <v>196.77520000000001</v>
      </c>
      <c r="G67">
        <v>183.1782</v>
      </c>
      <c r="H67">
        <v>140.06780000000001</v>
      </c>
      <c r="I67">
        <v>79.473600000000005</v>
      </c>
      <c r="J67">
        <v>185.31010000000001</v>
      </c>
      <c r="K67">
        <v>144.55799999999999</v>
      </c>
      <c r="L67">
        <v>104.2805</v>
      </c>
    </row>
    <row r="68" spans="1:12" x14ac:dyDescent="0.5">
      <c r="A68" s="2">
        <v>44364</v>
      </c>
      <c r="B68">
        <v>387.96140000000003</v>
      </c>
      <c r="C68">
        <v>245.45079999999999</v>
      </c>
      <c r="D68">
        <v>89.700400000000002</v>
      </c>
      <c r="E68">
        <v>305.13409999999999</v>
      </c>
      <c r="F68">
        <v>193.82730000000001</v>
      </c>
      <c r="G68">
        <v>183.53</v>
      </c>
      <c r="H68">
        <v>141.0093</v>
      </c>
      <c r="I68">
        <v>76.484499999999997</v>
      </c>
      <c r="J68">
        <v>180.69540000000001</v>
      </c>
      <c r="K68">
        <v>145.23259999999999</v>
      </c>
      <c r="L68">
        <v>104.1498</v>
      </c>
    </row>
    <row r="69" spans="1:12" x14ac:dyDescent="0.5">
      <c r="A69" s="2">
        <v>44365</v>
      </c>
      <c r="B69">
        <v>384.85599999999999</v>
      </c>
      <c r="C69">
        <v>242.80350000000001</v>
      </c>
      <c r="D69">
        <v>87.520700000000005</v>
      </c>
      <c r="E69">
        <v>302.97329999999999</v>
      </c>
      <c r="F69">
        <v>191.3407</v>
      </c>
      <c r="G69">
        <v>180.3229</v>
      </c>
      <c r="H69">
        <v>139.547</v>
      </c>
      <c r="I69">
        <v>74.343699999999998</v>
      </c>
      <c r="J69">
        <v>177.44499999999999</v>
      </c>
      <c r="K69">
        <v>141.38640000000001</v>
      </c>
      <c r="L69">
        <v>102.3796</v>
      </c>
    </row>
    <row r="70" spans="1:12" x14ac:dyDescent="0.5">
      <c r="A70" s="2">
        <v>44368</v>
      </c>
      <c r="B70">
        <v>388.28199999999998</v>
      </c>
      <c r="C70">
        <v>245.77170000000001</v>
      </c>
      <c r="D70">
        <v>89.627799999999993</v>
      </c>
      <c r="E70">
        <v>305.78230000000002</v>
      </c>
      <c r="F70">
        <v>195.34139999999999</v>
      </c>
      <c r="G70">
        <v>182.25620000000001</v>
      </c>
      <c r="H70">
        <v>140.96379999999999</v>
      </c>
      <c r="I70">
        <v>77.482399999999998</v>
      </c>
      <c r="J70">
        <v>181.17</v>
      </c>
      <c r="K70">
        <v>143.29339999999999</v>
      </c>
      <c r="L70">
        <v>104.4918</v>
      </c>
    </row>
    <row r="71" spans="1:12" x14ac:dyDescent="0.5">
      <c r="A71" s="2">
        <v>44369</v>
      </c>
      <c r="B71">
        <v>392.00850000000003</v>
      </c>
      <c r="C71">
        <v>246.57400000000001</v>
      </c>
      <c r="D71">
        <v>89.698400000000007</v>
      </c>
      <c r="E71">
        <v>308.91739999999999</v>
      </c>
      <c r="F71">
        <v>196.04320000000001</v>
      </c>
      <c r="G71">
        <v>182.8022</v>
      </c>
      <c r="H71">
        <v>142.25800000000001</v>
      </c>
      <c r="I71">
        <v>78.052800000000005</v>
      </c>
      <c r="J71">
        <v>181.89490000000001</v>
      </c>
      <c r="K71">
        <v>142.3604</v>
      </c>
      <c r="L71">
        <v>103.9486</v>
      </c>
    </row>
    <row r="72" spans="1:12" x14ac:dyDescent="0.5">
      <c r="A72" s="2">
        <v>44370</v>
      </c>
      <c r="B72">
        <v>391.73809999999997</v>
      </c>
      <c r="C72">
        <v>245.60130000000001</v>
      </c>
      <c r="D72">
        <v>89.960700000000003</v>
      </c>
      <c r="E72">
        <v>310.96080000000001</v>
      </c>
      <c r="F72">
        <v>195.63210000000001</v>
      </c>
      <c r="G72">
        <v>181.75069999999999</v>
      </c>
      <c r="H72">
        <v>142.53890000000001</v>
      </c>
      <c r="I72">
        <v>78.276899999999998</v>
      </c>
      <c r="J72">
        <v>180.86789999999999</v>
      </c>
      <c r="K72">
        <v>140.9102</v>
      </c>
      <c r="L72">
        <v>103.7676</v>
      </c>
    </row>
    <row r="73" spans="1:12" x14ac:dyDescent="0.5">
      <c r="A73" s="2">
        <v>44371</v>
      </c>
      <c r="B73">
        <v>394.41899999999998</v>
      </c>
      <c r="C73">
        <v>246.99359999999999</v>
      </c>
      <c r="D73">
        <v>91.060100000000006</v>
      </c>
      <c r="E73">
        <v>312.19279999999998</v>
      </c>
      <c r="F73">
        <v>197.24879999999999</v>
      </c>
      <c r="G73">
        <v>182.4888</v>
      </c>
      <c r="H73">
        <v>143.92339999999999</v>
      </c>
      <c r="I73">
        <v>78.989900000000006</v>
      </c>
      <c r="J73">
        <v>181.85470000000001</v>
      </c>
      <c r="K73">
        <v>140.82910000000001</v>
      </c>
      <c r="L73">
        <v>103.5454</v>
      </c>
    </row>
    <row r="74" spans="1:12" x14ac:dyDescent="0.5">
      <c r="A74" s="2">
        <v>44372</v>
      </c>
      <c r="B74">
        <v>394.32870000000003</v>
      </c>
      <c r="C74">
        <v>248.49199999999999</v>
      </c>
      <c r="D74">
        <v>92.169600000000003</v>
      </c>
      <c r="E74">
        <v>313.22449999999998</v>
      </c>
      <c r="F74">
        <v>197.79159999999999</v>
      </c>
      <c r="G74">
        <v>183.93459999999999</v>
      </c>
      <c r="H74">
        <v>144.31460000000001</v>
      </c>
      <c r="I74">
        <v>79.325999999999993</v>
      </c>
      <c r="J74">
        <v>181.6936</v>
      </c>
      <c r="K74">
        <v>142.4314</v>
      </c>
      <c r="L74">
        <v>104.2444</v>
      </c>
    </row>
    <row r="75" spans="1:12" x14ac:dyDescent="0.5">
      <c r="A75" s="2">
        <v>44375</v>
      </c>
      <c r="B75">
        <v>398.53230000000002</v>
      </c>
      <c r="C75">
        <v>248.96469999999999</v>
      </c>
      <c r="D75">
        <v>91.281999999999996</v>
      </c>
      <c r="E75">
        <v>313.39479999999998</v>
      </c>
      <c r="F75">
        <v>196.70590000000001</v>
      </c>
      <c r="G75">
        <v>183.99529999999999</v>
      </c>
      <c r="H75">
        <v>145.358</v>
      </c>
      <c r="I75">
        <v>76.698099999999997</v>
      </c>
      <c r="J75">
        <v>181.2807</v>
      </c>
      <c r="K75">
        <v>143.25280000000001</v>
      </c>
      <c r="L75">
        <v>103.9405</v>
      </c>
    </row>
    <row r="76" spans="1:12" x14ac:dyDescent="0.5">
      <c r="A76" s="2">
        <v>44376</v>
      </c>
      <c r="B76">
        <v>401.38159999999999</v>
      </c>
      <c r="C76">
        <v>248.88419999999999</v>
      </c>
      <c r="D76">
        <v>90.989500000000007</v>
      </c>
      <c r="E76">
        <v>313.91559999999998</v>
      </c>
      <c r="F76">
        <v>196.12289999999999</v>
      </c>
      <c r="G76">
        <v>183.13589999999999</v>
      </c>
      <c r="H76">
        <v>144.60560000000001</v>
      </c>
      <c r="I76">
        <v>76.290700000000001</v>
      </c>
      <c r="J76">
        <v>181.21029999999999</v>
      </c>
      <c r="K76">
        <v>140.9204</v>
      </c>
      <c r="L76">
        <v>103.6568</v>
      </c>
    </row>
    <row r="77" spans="1:12" x14ac:dyDescent="0.5">
      <c r="A77" s="2">
        <v>44377</v>
      </c>
      <c r="B77">
        <v>400.06729999999999</v>
      </c>
      <c r="C77">
        <v>248.5222</v>
      </c>
      <c r="D77">
        <v>91.2316</v>
      </c>
      <c r="E77">
        <v>314.52659999999997</v>
      </c>
      <c r="F77">
        <v>197.48</v>
      </c>
      <c r="G77">
        <v>184.53120000000001</v>
      </c>
      <c r="H77">
        <v>144.28450000000001</v>
      </c>
      <c r="I77">
        <v>77.299099999999996</v>
      </c>
      <c r="J77">
        <v>182.0359</v>
      </c>
      <c r="K77">
        <v>140.7176</v>
      </c>
      <c r="L77">
        <v>103.10980000000001</v>
      </c>
    </row>
    <row r="78" spans="1:12" x14ac:dyDescent="0.5">
      <c r="A78" s="2">
        <v>44378</v>
      </c>
      <c r="B78">
        <v>400.1977</v>
      </c>
      <c r="C78">
        <v>250.79490000000001</v>
      </c>
      <c r="D78">
        <v>91.998099999999994</v>
      </c>
      <c r="E78">
        <v>316.01909999999998</v>
      </c>
      <c r="F78">
        <v>198.68629999999999</v>
      </c>
      <c r="G78">
        <v>183.84360000000001</v>
      </c>
      <c r="H78">
        <v>145.1172</v>
      </c>
      <c r="I78">
        <v>78.694500000000005</v>
      </c>
      <c r="J78">
        <v>183.09309999999999</v>
      </c>
      <c r="K78">
        <v>142.27930000000001</v>
      </c>
      <c r="L78">
        <v>103.55549999999999</v>
      </c>
    </row>
    <row r="79" spans="1:12" x14ac:dyDescent="0.5">
      <c r="A79" s="2">
        <v>44379</v>
      </c>
      <c r="B79">
        <v>405.02339999999998</v>
      </c>
      <c r="C79">
        <v>252.34360000000001</v>
      </c>
      <c r="D79">
        <v>91.816599999999994</v>
      </c>
      <c r="E79">
        <v>318.34289999999999</v>
      </c>
      <c r="F79">
        <v>198.80690000000001</v>
      </c>
      <c r="G79">
        <v>184.16720000000001</v>
      </c>
      <c r="H79">
        <v>145.8997</v>
      </c>
      <c r="I79">
        <v>78.439899999999994</v>
      </c>
      <c r="J79">
        <v>183.19380000000001</v>
      </c>
      <c r="K79">
        <v>142.4821</v>
      </c>
      <c r="L79">
        <v>103.86960000000001</v>
      </c>
    </row>
    <row r="80" spans="1:12" x14ac:dyDescent="0.5">
      <c r="A80" s="2">
        <v>44383</v>
      </c>
      <c r="B80">
        <v>407.0299</v>
      </c>
      <c r="C80">
        <v>251.7201</v>
      </c>
      <c r="D80">
        <v>90.404499999999999</v>
      </c>
      <c r="E80">
        <v>318.82369999999997</v>
      </c>
      <c r="F80">
        <v>196.9271</v>
      </c>
      <c r="G80">
        <v>183.41900000000001</v>
      </c>
      <c r="H80">
        <v>145.52850000000001</v>
      </c>
      <c r="I80">
        <v>75.842500000000001</v>
      </c>
      <c r="J80">
        <v>180.24359999999999</v>
      </c>
      <c r="K80">
        <v>143.0094</v>
      </c>
      <c r="L80">
        <v>104.6293</v>
      </c>
    </row>
    <row r="81" spans="1:12" x14ac:dyDescent="0.5">
      <c r="A81" s="2">
        <v>44384</v>
      </c>
      <c r="B81">
        <v>408.59500000000003</v>
      </c>
      <c r="C81">
        <v>252.38380000000001</v>
      </c>
      <c r="D81">
        <v>90.444800000000001</v>
      </c>
      <c r="E81">
        <v>318.26280000000003</v>
      </c>
      <c r="F81">
        <v>198.3646</v>
      </c>
      <c r="G81">
        <v>184.3289</v>
      </c>
      <c r="H81">
        <v>144.46510000000001</v>
      </c>
      <c r="I81">
        <v>74.498000000000005</v>
      </c>
      <c r="J81">
        <v>182.06610000000001</v>
      </c>
      <c r="K81">
        <v>143.9323</v>
      </c>
      <c r="L81">
        <v>104.9939</v>
      </c>
    </row>
    <row r="82" spans="1:12" x14ac:dyDescent="0.5">
      <c r="A82" s="2">
        <v>44385</v>
      </c>
      <c r="B82">
        <v>404.61200000000002</v>
      </c>
      <c r="C82">
        <v>251.6799</v>
      </c>
      <c r="D82">
        <v>88.689800000000005</v>
      </c>
      <c r="E82">
        <v>317.01069999999999</v>
      </c>
      <c r="F82">
        <v>195.65039999999999</v>
      </c>
      <c r="G82">
        <v>183.78299999999999</v>
      </c>
      <c r="H82">
        <v>143.13079999999999</v>
      </c>
      <c r="I82">
        <v>74.263800000000003</v>
      </c>
      <c r="J82">
        <v>179.559</v>
      </c>
      <c r="K82">
        <v>143.38470000000001</v>
      </c>
      <c r="L82">
        <v>104.7002</v>
      </c>
    </row>
    <row r="83" spans="1:12" x14ac:dyDescent="0.5">
      <c r="A83" s="2">
        <v>44386</v>
      </c>
      <c r="B83">
        <v>408.43439999999998</v>
      </c>
      <c r="C83">
        <v>252.50450000000001</v>
      </c>
      <c r="D83">
        <v>91.171000000000006</v>
      </c>
      <c r="E83">
        <v>320.73680000000002</v>
      </c>
      <c r="F83">
        <v>198.88730000000001</v>
      </c>
      <c r="G83">
        <v>184.8244</v>
      </c>
      <c r="H83">
        <v>144.5855</v>
      </c>
      <c r="I83">
        <v>75.842500000000001</v>
      </c>
      <c r="J83">
        <v>183.30459999999999</v>
      </c>
      <c r="K83">
        <v>143.69900000000001</v>
      </c>
      <c r="L83">
        <v>106.4222</v>
      </c>
    </row>
    <row r="84" spans="1:12" x14ac:dyDescent="0.5">
      <c r="A84" s="2">
        <v>44389</v>
      </c>
      <c r="B84">
        <v>408.39429999999999</v>
      </c>
      <c r="C84">
        <v>252.95699999999999</v>
      </c>
      <c r="D84">
        <v>92.1494</v>
      </c>
      <c r="E84">
        <v>322.46969999999999</v>
      </c>
      <c r="F84">
        <v>199.19890000000001</v>
      </c>
      <c r="G84">
        <v>184.62219999999999</v>
      </c>
      <c r="H84">
        <v>145.31780000000001</v>
      </c>
      <c r="I84">
        <v>75.761099999999999</v>
      </c>
      <c r="J84">
        <v>184.02959999999999</v>
      </c>
      <c r="K84">
        <v>144.13509999999999</v>
      </c>
      <c r="L84">
        <v>107.3339</v>
      </c>
    </row>
    <row r="85" spans="1:12" x14ac:dyDescent="0.5">
      <c r="A85" s="2">
        <v>44390</v>
      </c>
      <c r="B85">
        <v>409.27719999999999</v>
      </c>
      <c r="C85">
        <v>251.85079999999999</v>
      </c>
      <c r="D85">
        <v>90.949100000000001</v>
      </c>
      <c r="E85">
        <v>318.63339999999999</v>
      </c>
      <c r="F85">
        <v>197.04769999999999</v>
      </c>
      <c r="G85">
        <v>184.06610000000001</v>
      </c>
      <c r="H85">
        <v>144.49520000000001</v>
      </c>
      <c r="I85">
        <v>75.119399999999999</v>
      </c>
      <c r="J85">
        <v>181.68350000000001</v>
      </c>
      <c r="K85">
        <v>142.97900000000001</v>
      </c>
      <c r="L85">
        <v>105.8347</v>
      </c>
    </row>
    <row r="86" spans="1:12" x14ac:dyDescent="0.5">
      <c r="A86" s="2">
        <v>44391</v>
      </c>
      <c r="B86">
        <v>411.05290000000002</v>
      </c>
      <c r="C86">
        <v>250.44290000000001</v>
      </c>
      <c r="D86">
        <v>90.414599999999993</v>
      </c>
      <c r="E86">
        <v>317.23110000000003</v>
      </c>
      <c r="F86">
        <v>196.40440000000001</v>
      </c>
      <c r="G86">
        <v>185.58269999999999</v>
      </c>
      <c r="H86">
        <v>143.8331</v>
      </c>
      <c r="I86">
        <v>72.725700000000003</v>
      </c>
      <c r="J86">
        <v>181.3613</v>
      </c>
      <c r="K86">
        <v>144.01339999999999</v>
      </c>
      <c r="L86">
        <v>106.5742</v>
      </c>
    </row>
    <row r="87" spans="1:12" x14ac:dyDescent="0.5">
      <c r="A87" s="2">
        <v>44392</v>
      </c>
      <c r="B87">
        <v>407.31079999999997</v>
      </c>
      <c r="C87">
        <v>250.0206</v>
      </c>
      <c r="D87">
        <v>90.878500000000003</v>
      </c>
      <c r="E87">
        <v>315.13760000000002</v>
      </c>
      <c r="F87">
        <v>196.69589999999999</v>
      </c>
      <c r="G87">
        <v>186.34100000000001</v>
      </c>
      <c r="H87">
        <v>142.99039999999999</v>
      </c>
      <c r="I87">
        <v>71.697000000000003</v>
      </c>
      <c r="J87">
        <v>181.321</v>
      </c>
      <c r="K87">
        <v>145.6258</v>
      </c>
      <c r="L87">
        <v>106.74639999999999</v>
      </c>
    </row>
    <row r="88" spans="1:12" x14ac:dyDescent="0.5">
      <c r="A88" s="2">
        <v>44393</v>
      </c>
      <c r="B88">
        <v>403.58870000000002</v>
      </c>
      <c r="C88">
        <v>250.83510000000001</v>
      </c>
      <c r="D88">
        <v>89.587500000000006</v>
      </c>
      <c r="E88">
        <v>310.7604</v>
      </c>
      <c r="F88">
        <v>194.7859</v>
      </c>
      <c r="G88">
        <v>186.26009999999999</v>
      </c>
      <c r="H88">
        <v>141.85669999999999</v>
      </c>
      <c r="I88">
        <v>69.67</v>
      </c>
      <c r="J88">
        <v>178.19970000000001</v>
      </c>
      <c r="K88">
        <v>146.934</v>
      </c>
      <c r="L88">
        <v>106.6755</v>
      </c>
    </row>
    <row r="89" spans="1:12" x14ac:dyDescent="0.5">
      <c r="A89" s="2">
        <v>44396</v>
      </c>
      <c r="B89">
        <v>398.7029</v>
      </c>
      <c r="C89">
        <v>249.14570000000001</v>
      </c>
      <c r="D89">
        <v>87.065899999999999</v>
      </c>
      <c r="E89">
        <v>307.41489999999999</v>
      </c>
      <c r="F89">
        <v>190.94589999999999</v>
      </c>
      <c r="G89">
        <v>185.75460000000001</v>
      </c>
      <c r="H89">
        <v>139.8502</v>
      </c>
      <c r="I89">
        <v>67.072699999999998</v>
      </c>
      <c r="J89">
        <v>174.19220000000001</v>
      </c>
      <c r="K89">
        <v>144.40889999999999</v>
      </c>
      <c r="L89">
        <v>104.7306</v>
      </c>
    </row>
    <row r="90" spans="1:12" x14ac:dyDescent="0.5">
      <c r="A90" s="2">
        <v>44397</v>
      </c>
      <c r="B90">
        <v>405.18389999999999</v>
      </c>
      <c r="C90">
        <v>252.45419999999999</v>
      </c>
      <c r="D90">
        <v>89.254599999999996</v>
      </c>
      <c r="E90">
        <v>314.08589999999998</v>
      </c>
      <c r="F90">
        <v>196.2636</v>
      </c>
      <c r="G90">
        <v>186.11850000000001</v>
      </c>
      <c r="H90">
        <v>141.99719999999999</v>
      </c>
      <c r="I90">
        <v>68.162499999999994</v>
      </c>
      <c r="J90">
        <v>176.58860000000001</v>
      </c>
      <c r="K90">
        <v>145.2405</v>
      </c>
      <c r="L90">
        <v>107.2022</v>
      </c>
    </row>
    <row r="91" spans="1:12" x14ac:dyDescent="0.5">
      <c r="A91" s="2">
        <v>44398</v>
      </c>
      <c r="B91">
        <v>409.31729999999999</v>
      </c>
      <c r="C91">
        <v>253.17830000000001</v>
      </c>
      <c r="D91">
        <v>90.777699999999996</v>
      </c>
      <c r="E91">
        <v>317.33120000000002</v>
      </c>
      <c r="F91">
        <v>198.37459999999999</v>
      </c>
      <c r="G91">
        <v>185.78489999999999</v>
      </c>
      <c r="H91">
        <v>143.2713</v>
      </c>
      <c r="I91">
        <v>70.637699999999995</v>
      </c>
      <c r="J91">
        <v>178.65280000000001</v>
      </c>
      <c r="K91">
        <v>143.77000000000001</v>
      </c>
      <c r="L91">
        <v>107.1921</v>
      </c>
    </row>
    <row r="92" spans="1:12" x14ac:dyDescent="0.5">
      <c r="A92" s="2">
        <v>44399</v>
      </c>
      <c r="B92">
        <v>412.03609999999998</v>
      </c>
      <c r="C92">
        <v>254.38499999999999</v>
      </c>
      <c r="D92">
        <v>89.819500000000005</v>
      </c>
      <c r="E92">
        <v>318.1626</v>
      </c>
      <c r="F92">
        <v>197.28899999999999</v>
      </c>
      <c r="G92">
        <v>185.20859999999999</v>
      </c>
      <c r="H92">
        <v>143.3716</v>
      </c>
      <c r="I92">
        <v>69.853399999999993</v>
      </c>
      <c r="J92">
        <v>178.39099999999999</v>
      </c>
      <c r="K92">
        <v>143.84100000000001</v>
      </c>
      <c r="L92">
        <v>106.3412</v>
      </c>
    </row>
    <row r="93" spans="1:12" x14ac:dyDescent="0.5">
      <c r="A93" s="2">
        <v>44400</v>
      </c>
      <c r="B93">
        <v>416.07920000000001</v>
      </c>
      <c r="C93">
        <v>256.88909999999998</v>
      </c>
      <c r="D93">
        <v>90.041399999999996</v>
      </c>
      <c r="E93">
        <v>321.02730000000003</v>
      </c>
      <c r="F93">
        <v>198.26410000000001</v>
      </c>
      <c r="G93">
        <v>187.07910000000001</v>
      </c>
      <c r="H93">
        <v>147.29419999999999</v>
      </c>
      <c r="I93">
        <v>69.496899999999997</v>
      </c>
      <c r="J93">
        <v>179.4683</v>
      </c>
      <c r="K93">
        <v>145.71709999999999</v>
      </c>
      <c r="L93">
        <v>107.2225</v>
      </c>
    </row>
    <row r="94" spans="1:12" x14ac:dyDescent="0.5">
      <c r="A94" s="2">
        <v>44403</v>
      </c>
      <c r="B94">
        <v>416.17950000000002</v>
      </c>
      <c r="C94">
        <v>254.90799999999999</v>
      </c>
      <c r="D94">
        <v>90.555800000000005</v>
      </c>
      <c r="E94">
        <v>323.40120000000002</v>
      </c>
      <c r="F94">
        <v>198.3244</v>
      </c>
      <c r="G94">
        <v>187.61490000000001</v>
      </c>
      <c r="H94">
        <v>148.28739999999999</v>
      </c>
      <c r="I94">
        <v>71.259</v>
      </c>
      <c r="J94">
        <v>181.22030000000001</v>
      </c>
      <c r="K94">
        <v>145.5549</v>
      </c>
      <c r="L94">
        <v>107.2731</v>
      </c>
    </row>
    <row r="95" spans="1:12" x14ac:dyDescent="0.5">
      <c r="A95" s="2">
        <v>44404</v>
      </c>
      <c r="B95">
        <v>411.64479999999998</v>
      </c>
      <c r="C95">
        <v>255.61189999999999</v>
      </c>
      <c r="D95">
        <v>90.585999999999999</v>
      </c>
      <c r="E95">
        <v>319.85539999999997</v>
      </c>
      <c r="F95">
        <v>197.32919999999999</v>
      </c>
      <c r="G95">
        <v>187.79689999999999</v>
      </c>
      <c r="H95">
        <v>146.4716</v>
      </c>
      <c r="I95">
        <v>70.382999999999996</v>
      </c>
      <c r="J95">
        <v>181.35120000000001</v>
      </c>
      <c r="K95">
        <v>147.9786</v>
      </c>
      <c r="L95">
        <v>107.8809</v>
      </c>
    </row>
    <row r="96" spans="1:12" x14ac:dyDescent="0.5">
      <c r="A96" s="2">
        <v>44405</v>
      </c>
      <c r="B96">
        <v>412.07619999999997</v>
      </c>
      <c r="C96">
        <v>257.44220000000001</v>
      </c>
      <c r="D96">
        <v>90.545699999999997</v>
      </c>
      <c r="E96">
        <v>319.30450000000002</v>
      </c>
      <c r="F96">
        <v>197.25880000000001</v>
      </c>
      <c r="G96">
        <v>186.39150000000001</v>
      </c>
      <c r="H96">
        <v>147.68549999999999</v>
      </c>
      <c r="I96">
        <v>71.075599999999994</v>
      </c>
      <c r="J96">
        <v>182.12649999999999</v>
      </c>
      <c r="K96">
        <v>147.2484</v>
      </c>
      <c r="L96">
        <v>107.5061</v>
      </c>
    </row>
    <row r="97" spans="1:12" x14ac:dyDescent="0.5">
      <c r="A97" s="2">
        <v>44406</v>
      </c>
      <c r="B97">
        <v>414.11279999999999</v>
      </c>
      <c r="C97">
        <v>257.64330000000001</v>
      </c>
      <c r="D97">
        <v>91.544200000000004</v>
      </c>
      <c r="E97">
        <v>322.42959999999999</v>
      </c>
      <c r="F97">
        <v>198.7466</v>
      </c>
      <c r="G97">
        <v>187.3015</v>
      </c>
      <c r="H97">
        <v>146.0703</v>
      </c>
      <c r="I97">
        <v>71.646000000000001</v>
      </c>
      <c r="J97">
        <v>184.48269999999999</v>
      </c>
      <c r="K97">
        <v>147.47149999999999</v>
      </c>
      <c r="L97">
        <v>107.5264</v>
      </c>
    </row>
    <row r="98" spans="1:12" x14ac:dyDescent="0.5">
      <c r="A98" s="2">
        <v>44407</v>
      </c>
      <c r="B98">
        <v>413.55099999999999</v>
      </c>
      <c r="C98">
        <v>257.86450000000002</v>
      </c>
      <c r="D98">
        <v>90.969300000000004</v>
      </c>
      <c r="E98">
        <v>315.58839999999998</v>
      </c>
      <c r="F98">
        <v>198.3646</v>
      </c>
      <c r="G98">
        <v>187.55430000000001</v>
      </c>
      <c r="H98">
        <v>145.1473</v>
      </c>
      <c r="I98">
        <v>70.576499999999996</v>
      </c>
      <c r="J98">
        <v>184.8552</v>
      </c>
      <c r="K98">
        <v>146.23429999999999</v>
      </c>
      <c r="L98">
        <v>107.6682</v>
      </c>
    </row>
    <row r="99" spans="1:12" x14ac:dyDescent="0.5">
      <c r="A99" s="2">
        <v>44410</v>
      </c>
      <c r="B99">
        <v>412.52769999999998</v>
      </c>
      <c r="C99">
        <v>258.10590000000002</v>
      </c>
      <c r="D99">
        <v>90.777699999999996</v>
      </c>
      <c r="E99">
        <v>316.3897</v>
      </c>
      <c r="F99">
        <v>197.02760000000001</v>
      </c>
      <c r="G99">
        <v>186.7859</v>
      </c>
      <c r="H99">
        <v>144.7159</v>
      </c>
      <c r="I99">
        <v>69.985799999999998</v>
      </c>
      <c r="J99">
        <v>182.70050000000001</v>
      </c>
      <c r="K99">
        <v>147.36000000000001</v>
      </c>
      <c r="L99">
        <v>107.43519999999999</v>
      </c>
    </row>
    <row r="100" spans="1:12" x14ac:dyDescent="0.5">
      <c r="A100" s="2">
        <v>44411</v>
      </c>
      <c r="B100">
        <v>414.8252</v>
      </c>
      <c r="C100">
        <v>261.20319999999998</v>
      </c>
      <c r="D100">
        <v>91.705600000000004</v>
      </c>
      <c r="E100">
        <v>318.49310000000003</v>
      </c>
      <c r="F100">
        <v>199.43010000000001</v>
      </c>
      <c r="G100">
        <v>187.59469999999999</v>
      </c>
      <c r="H100">
        <v>144.10390000000001</v>
      </c>
      <c r="I100">
        <v>71.136799999999994</v>
      </c>
      <c r="J100">
        <v>184.62360000000001</v>
      </c>
      <c r="K100">
        <v>148.32339999999999</v>
      </c>
      <c r="L100">
        <v>107.5669</v>
      </c>
    </row>
    <row r="101" spans="1:12" x14ac:dyDescent="0.5">
      <c r="A101" s="2">
        <v>44412</v>
      </c>
      <c r="B101">
        <v>415.85849999999999</v>
      </c>
      <c r="C101">
        <v>260.60989999999998</v>
      </c>
      <c r="D101">
        <v>91.171000000000006</v>
      </c>
      <c r="E101">
        <v>315.31790000000001</v>
      </c>
      <c r="F101">
        <v>196.67580000000001</v>
      </c>
      <c r="G101">
        <v>185.06700000000001</v>
      </c>
      <c r="H101">
        <v>144.1942</v>
      </c>
      <c r="I101">
        <v>69.007900000000006</v>
      </c>
      <c r="J101">
        <v>182.0762</v>
      </c>
      <c r="K101">
        <v>148.00899999999999</v>
      </c>
      <c r="L101">
        <v>107.23260000000001</v>
      </c>
    </row>
    <row r="102" spans="1:12" x14ac:dyDescent="0.5">
      <c r="A102" s="2">
        <v>44413</v>
      </c>
      <c r="B102">
        <v>418.48700000000002</v>
      </c>
      <c r="C102">
        <v>260.28809999999999</v>
      </c>
      <c r="D102">
        <v>92.300700000000006</v>
      </c>
      <c r="E102">
        <v>319.0641</v>
      </c>
      <c r="F102">
        <v>197.80160000000001</v>
      </c>
      <c r="G102">
        <v>186.16909999999999</v>
      </c>
      <c r="H102">
        <v>145.86959999999999</v>
      </c>
      <c r="I102">
        <v>69.894099999999995</v>
      </c>
      <c r="J102">
        <v>182.0359</v>
      </c>
      <c r="K102">
        <v>149.5504</v>
      </c>
      <c r="L102">
        <v>108.48869999999999</v>
      </c>
    </row>
    <row r="103" spans="1:12" x14ac:dyDescent="0.5">
      <c r="A103" s="2">
        <v>44414</v>
      </c>
      <c r="B103">
        <v>417.8349</v>
      </c>
      <c r="C103">
        <v>259.3931</v>
      </c>
      <c r="D103">
        <v>94.166700000000006</v>
      </c>
      <c r="E103">
        <v>317.17099999999999</v>
      </c>
      <c r="F103">
        <v>198.6259</v>
      </c>
      <c r="G103">
        <v>186.20949999999999</v>
      </c>
      <c r="H103">
        <v>145.43819999999999</v>
      </c>
      <c r="I103">
        <v>70.556200000000004</v>
      </c>
      <c r="J103">
        <v>184.61359999999999</v>
      </c>
      <c r="K103">
        <v>149.44900000000001</v>
      </c>
      <c r="L103">
        <v>108.2962</v>
      </c>
    </row>
    <row r="104" spans="1:12" x14ac:dyDescent="0.5">
      <c r="A104" s="2">
        <v>44417</v>
      </c>
      <c r="B104">
        <v>416.8116</v>
      </c>
      <c r="C104">
        <v>259.9864</v>
      </c>
      <c r="D104">
        <v>94.338200000000001</v>
      </c>
      <c r="E104">
        <v>316.63010000000003</v>
      </c>
      <c r="F104">
        <v>197.87200000000001</v>
      </c>
      <c r="G104">
        <v>186.86670000000001</v>
      </c>
      <c r="H104">
        <v>145.1874</v>
      </c>
      <c r="I104">
        <v>69.578299999999999</v>
      </c>
      <c r="J104">
        <v>184.684</v>
      </c>
      <c r="K104">
        <v>149.33750000000001</v>
      </c>
      <c r="L104">
        <v>107.7188</v>
      </c>
    </row>
    <row r="105" spans="1:12" x14ac:dyDescent="0.5">
      <c r="A105" s="2">
        <v>44418</v>
      </c>
      <c r="B105">
        <v>413.67140000000001</v>
      </c>
      <c r="C105">
        <v>258.67910000000001</v>
      </c>
      <c r="D105">
        <v>95.245900000000006</v>
      </c>
      <c r="E105">
        <v>318.77359999999999</v>
      </c>
      <c r="F105">
        <v>199.70160000000001</v>
      </c>
      <c r="G105">
        <v>188.18109999999999</v>
      </c>
      <c r="H105">
        <v>145.0369</v>
      </c>
      <c r="I105">
        <v>70.943200000000004</v>
      </c>
      <c r="J105">
        <v>187.745</v>
      </c>
      <c r="K105">
        <v>149.49969999999999</v>
      </c>
      <c r="L105">
        <v>106.6957</v>
      </c>
    </row>
    <row r="106" spans="1:12" x14ac:dyDescent="0.5">
      <c r="A106" s="2">
        <v>44419</v>
      </c>
      <c r="B106">
        <v>413.31020000000001</v>
      </c>
      <c r="C106">
        <v>256.1952</v>
      </c>
      <c r="D106">
        <v>96.274799999999999</v>
      </c>
      <c r="E106">
        <v>320.08569999999997</v>
      </c>
      <c r="F106">
        <v>202.18450000000001</v>
      </c>
      <c r="G106">
        <v>188.76759999999999</v>
      </c>
      <c r="H106">
        <v>145.17740000000001</v>
      </c>
      <c r="I106">
        <v>71.381200000000007</v>
      </c>
      <c r="J106">
        <v>190.3629</v>
      </c>
      <c r="K106">
        <v>150.8485</v>
      </c>
      <c r="L106">
        <v>107.32380000000001</v>
      </c>
    </row>
    <row r="107" spans="1:12" x14ac:dyDescent="0.5">
      <c r="A107" s="2">
        <v>44420</v>
      </c>
      <c r="B107">
        <v>415.54750000000001</v>
      </c>
      <c r="C107">
        <v>258.2165</v>
      </c>
      <c r="D107">
        <v>96.375600000000006</v>
      </c>
      <c r="E107">
        <v>319.9255</v>
      </c>
      <c r="F107">
        <v>201.88290000000001</v>
      </c>
      <c r="G107">
        <v>188.71700000000001</v>
      </c>
      <c r="H107">
        <v>145.54859999999999</v>
      </c>
      <c r="I107">
        <v>71.269199999999998</v>
      </c>
      <c r="J107">
        <v>190.04069999999999</v>
      </c>
      <c r="K107">
        <v>151.03100000000001</v>
      </c>
      <c r="L107">
        <v>107.5568</v>
      </c>
    </row>
    <row r="108" spans="1:12" x14ac:dyDescent="0.5">
      <c r="A108" s="2">
        <v>44421</v>
      </c>
      <c r="B108">
        <v>417.43360000000001</v>
      </c>
      <c r="C108">
        <v>259.17180000000002</v>
      </c>
      <c r="D108">
        <v>95.780500000000004</v>
      </c>
      <c r="E108">
        <v>318.87380000000002</v>
      </c>
      <c r="F108">
        <v>200.92789999999999</v>
      </c>
      <c r="G108">
        <v>190.0617</v>
      </c>
      <c r="H108">
        <v>145.30779999999999</v>
      </c>
      <c r="I108">
        <v>70.199700000000007</v>
      </c>
      <c r="J108">
        <v>190.1011</v>
      </c>
      <c r="K108">
        <v>151.87270000000001</v>
      </c>
      <c r="L108">
        <v>108.1443</v>
      </c>
    </row>
    <row r="109" spans="1:12" x14ac:dyDescent="0.5">
      <c r="A109" s="2">
        <v>44424</v>
      </c>
      <c r="B109">
        <v>418.20609999999999</v>
      </c>
      <c r="C109">
        <v>261.22329999999999</v>
      </c>
      <c r="D109">
        <v>95.588899999999995</v>
      </c>
      <c r="E109">
        <v>317.5616</v>
      </c>
      <c r="F109">
        <v>201.33</v>
      </c>
      <c r="G109">
        <v>191.1739</v>
      </c>
      <c r="H109">
        <v>145.358</v>
      </c>
      <c r="I109">
        <v>68.824600000000004</v>
      </c>
      <c r="J109">
        <v>188.9633</v>
      </c>
      <c r="K109">
        <v>152.684</v>
      </c>
      <c r="L109">
        <v>108.01260000000001</v>
      </c>
    </row>
    <row r="110" spans="1:12" x14ac:dyDescent="0.5">
      <c r="A110" s="2">
        <v>44425</v>
      </c>
      <c r="B110">
        <v>414.6345</v>
      </c>
      <c r="C110">
        <v>264.0994</v>
      </c>
      <c r="D110">
        <v>94.711399999999998</v>
      </c>
      <c r="E110">
        <v>309.92910000000001</v>
      </c>
      <c r="F110">
        <v>199.10849999999999</v>
      </c>
      <c r="G110">
        <v>191.2346</v>
      </c>
      <c r="H110">
        <v>144.0839</v>
      </c>
      <c r="I110">
        <v>68.335700000000003</v>
      </c>
      <c r="J110">
        <v>186.577</v>
      </c>
      <c r="K110">
        <v>152.78540000000001</v>
      </c>
      <c r="L110">
        <v>107.9012</v>
      </c>
    </row>
    <row r="111" spans="1:12" x14ac:dyDescent="0.5">
      <c r="A111" s="2">
        <v>44426</v>
      </c>
      <c r="B111">
        <v>409.3374</v>
      </c>
      <c r="C111">
        <v>260.41879999999998</v>
      </c>
      <c r="D111">
        <v>93.672499999999999</v>
      </c>
      <c r="E111">
        <v>309.97910000000002</v>
      </c>
      <c r="F111">
        <v>196.9572</v>
      </c>
      <c r="G111">
        <v>188.72710000000001</v>
      </c>
      <c r="H111">
        <v>143.13079999999999</v>
      </c>
      <c r="I111">
        <v>66.848600000000005</v>
      </c>
      <c r="J111">
        <v>184.7747</v>
      </c>
      <c r="K111">
        <v>151.91329999999999</v>
      </c>
      <c r="L111">
        <v>106.9186</v>
      </c>
    </row>
    <row r="112" spans="1:12" x14ac:dyDescent="0.5">
      <c r="A112" s="2">
        <v>44427</v>
      </c>
      <c r="B112">
        <v>412.41730000000001</v>
      </c>
      <c r="C112">
        <v>260.89150000000001</v>
      </c>
      <c r="D112">
        <v>92.855500000000006</v>
      </c>
      <c r="E112">
        <v>307.92579999999998</v>
      </c>
      <c r="F112">
        <v>195.38910000000001</v>
      </c>
      <c r="G112">
        <v>189.9606</v>
      </c>
      <c r="H112">
        <v>142.73949999999999</v>
      </c>
      <c r="I112">
        <v>64.974400000000003</v>
      </c>
      <c r="J112">
        <v>182.51920000000001</v>
      </c>
      <c r="K112">
        <v>152.4204</v>
      </c>
      <c r="L112">
        <v>107.43519999999999</v>
      </c>
    </row>
    <row r="113" spans="1:12" x14ac:dyDescent="0.5">
      <c r="A113" s="2">
        <v>44428</v>
      </c>
      <c r="B113">
        <v>417.6343</v>
      </c>
      <c r="C113">
        <v>262.83229999999998</v>
      </c>
      <c r="D113">
        <v>93.652299999999997</v>
      </c>
      <c r="E113">
        <v>311.01080000000002</v>
      </c>
      <c r="F113">
        <v>196.23349999999999</v>
      </c>
      <c r="G113">
        <v>190.45599999999999</v>
      </c>
      <c r="H113">
        <v>144.28450000000001</v>
      </c>
      <c r="I113">
        <v>65.229100000000003</v>
      </c>
      <c r="J113">
        <v>183.73759999999999</v>
      </c>
      <c r="K113">
        <v>154.29650000000001</v>
      </c>
      <c r="L113">
        <v>107.9721</v>
      </c>
    </row>
    <row r="114" spans="1:12" x14ac:dyDescent="0.5">
      <c r="A114" s="2">
        <v>44431</v>
      </c>
      <c r="B114">
        <v>423.50330000000002</v>
      </c>
      <c r="C114">
        <v>263.97879999999998</v>
      </c>
      <c r="D114">
        <v>94.3583</v>
      </c>
      <c r="E114">
        <v>314.88720000000001</v>
      </c>
      <c r="F114">
        <v>198.03280000000001</v>
      </c>
      <c r="G114">
        <v>190.04150000000001</v>
      </c>
      <c r="H114">
        <v>146.38130000000001</v>
      </c>
      <c r="I114">
        <v>67.694000000000003</v>
      </c>
      <c r="J114">
        <v>185.58019999999999</v>
      </c>
      <c r="K114">
        <v>152.38990000000001</v>
      </c>
      <c r="L114">
        <v>107.76949999999999</v>
      </c>
    </row>
    <row r="115" spans="1:12" x14ac:dyDescent="0.5">
      <c r="A115" s="2">
        <v>44432</v>
      </c>
      <c r="B115">
        <v>424.10520000000002</v>
      </c>
      <c r="C115">
        <v>263.54629999999997</v>
      </c>
      <c r="D115">
        <v>94.993799999999993</v>
      </c>
      <c r="E115">
        <v>318.26280000000003</v>
      </c>
      <c r="F115">
        <v>199.15870000000001</v>
      </c>
      <c r="G115">
        <v>188.6968</v>
      </c>
      <c r="H115">
        <v>147.23400000000001</v>
      </c>
      <c r="I115">
        <v>68.8857</v>
      </c>
      <c r="J115">
        <v>187.05019999999999</v>
      </c>
      <c r="K115">
        <v>151.46709999999999</v>
      </c>
      <c r="L115">
        <v>107.29340000000001</v>
      </c>
    </row>
    <row r="116" spans="1:12" x14ac:dyDescent="0.5">
      <c r="A116" s="2">
        <v>44433</v>
      </c>
      <c r="B116">
        <v>424.13529999999997</v>
      </c>
      <c r="C116">
        <v>263.22449999999998</v>
      </c>
      <c r="D116">
        <v>96.123500000000007</v>
      </c>
      <c r="E116">
        <v>319.5949</v>
      </c>
      <c r="F116">
        <v>200.44540000000001</v>
      </c>
      <c r="G116">
        <v>188.60579999999999</v>
      </c>
      <c r="H116">
        <v>147.62530000000001</v>
      </c>
      <c r="I116">
        <v>69.486699999999999</v>
      </c>
      <c r="J116">
        <v>187.9564</v>
      </c>
      <c r="K116">
        <v>151.822</v>
      </c>
      <c r="L116">
        <v>107.2225</v>
      </c>
    </row>
    <row r="117" spans="1:12" x14ac:dyDescent="0.5">
      <c r="A117" s="2">
        <v>44434</v>
      </c>
      <c r="B117">
        <v>421.64729999999997</v>
      </c>
      <c r="C117">
        <v>261.9776</v>
      </c>
      <c r="D117">
        <v>95.538499999999999</v>
      </c>
      <c r="E117">
        <v>316.42970000000003</v>
      </c>
      <c r="F117">
        <v>199.43010000000001</v>
      </c>
      <c r="G117">
        <v>187.59469999999999</v>
      </c>
      <c r="H117">
        <v>146.3612</v>
      </c>
      <c r="I117">
        <v>68.478300000000004</v>
      </c>
      <c r="J117">
        <v>186.4562</v>
      </c>
      <c r="K117">
        <v>151.28460000000001</v>
      </c>
      <c r="L117">
        <v>107.26300000000001</v>
      </c>
    </row>
    <row r="118" spans="1:12" x14ac:dyDescent="0.5">
      <c r="A118" s="2">
        <v>44435</v>
      </c>
      <c r="B118">
        <v>426.47289999999998</v>
      </c>
      <c r="C118">
        <v>262.43009999999998</v>
      </c>
      <c r="D118">
        <v>96.920299999999997</v>
      </c>
      <c r="E118">
        <v>319.55489999999998</v>
      </c>
      <c r="F118">
        <v>201.27979999999999</v>
      </c>
      <c r="G118">
        <v>188.535</v>
      </c>
      <c r="H118">
        <v>148.74889999999999</v>
      </c>
      <c r="I118">
        <v>70.525599999999997</v>
      </c>
      <c r="J118">
        <v>189.3963</v>
      </c>
      <c r="K118">
        <v>151.3758</v>
      </c>
      <c r="L118">
        <v>108.3874</v>
      </c>
    </row>
    <row r="119" spans="1:12" x14ac:dyDescent="0.5">
      <c r="A119" s="2">
        <v>44438</v>
      </c>
      <c r="B119">
        <v>430.69659999999999</v>
      </c>
      <c r="C119">
        <v>263.9486</v>
      </c>
      <c r="D119">
        <v>95.538499999999999</v>
      </c>
      <c r="E119">
        <v>321.11739999999998</v>
      </c>
      <c r="F119">
        <v>200.94810000000001</v>
      </c>
      <c r="G119">
        <v>189.2731</v>
      </c>
      <c r="H119">
        <v>149.83240000000001</v>
      </c>
      <c r="I119">
        <v>69.639499999999998</v>
      </c>
      <c r="J119">
        <v>189.00360000000001</v>
      </c>
      <c r="K119">
        <v>151.68010000000001</v>
      </c>
      <c r="L119">
        <v>109.4713</v>
      </c>
    </row>
    <row r="120" spans="1:12" x14ac:dyDescent="0.5">
      <c r="A120" s="2">
        <v>44439</v>
      </c>
      <c r="B120">
        <v>428.06810000000002</v>
      </c>
      <c r="C120">
        <v>263.96870000000001</v>
      </c>
      <c r="D120">
        <v>95.619100000000003</v>
      </c>
      <c r="E120">
        <v>321.46800000000002</v>
      </c>
      <c r="F120">
        <v>200.2544</v>
      </c>
      <c r="G120">
        <v>189.6876</v>
      </c>
      <c r="H120">
        <v>150.3741</v>
      </c>
      <c r="I120">
        <v>69.272800000000004</v>
      </c>
      <c r="J120">
        <v>188.3391</v>
      </c>
      <c r="K120">
        <v>151.64959999999999</v>
      </c>
      <c r="L120">
        <v>109.9879</v>
      </c>
    </row>
    <row r="121" spans="1:12" x14ac:dyDescent="0.5">
      <c r="A121" s="2">
        <v>44440</v>
      </c>
      <c r="B121">
        <v>428.34899999999999</v>
      </c>
      <c r="C121">
        <v>264.52179999999998</v>
      </c>
      <c r="D121">
        <v>95.155199999999994</v>
      </c>
      <c r="E121">
        <v>322.00889999999998</v>
      </c>
      <c r="F121">
        <v>199.9127</v>
      </c>
      <c r="G121">
        <v>190.5369</v>
      </c>
      <c r="H121">
        <v>151.14660000000001</v>
      </c>
      <c r="I121">
        <v>68.406999999999996</v>
      </c>
      <c r="J121">
        <v>187.9967</v>
      </c>
      <c r="K121">
        <v>153.50550000000001</v>
      </c>
      <c r="L121">
        <v>111.7504</v>
      </c>
    </row>
    <row r="122" spans="1:12" x14ac:dyDescent="0.5">
      <c r="A122" s="2">
        <v>44441</v>
      </c>
      <c r="B122">
        <v>428.68009999999998</v>
      </c>
      <c r="C122">
        <v>267.33760000000001</v>
      </c>
      <c r="D122">
        <v>95.447699999999998</v>
      </c>
      <c r="E122">
        <v>321.18759999999997</v>
      </c>
      <c r="F122">
        <v>201.9734</v>
      </c>
      <c r="G122">
        <v>191.30539999999999</v>
      </c>
      <c r="H122">
        <v>150.64500000000001</v>
      </c>
      <c r="I122">
        <v>70.189499999999995</v>
      </c>
      <c r="J122">
        <v>189.16470000000001</v>
      </c>
      <c r="K122">
        <v>154.79339999999999</v>
      </c>
      <c r="L122">
        <v>112.33799999999999</v>
      </c>
    </row>
    <row r="123" spans="1:12" x14ac:dyDescent="0.5">
      <c r="A123" s="2">
        <v>44442</v>
      </c>
      <c r="B123">
        <v>430.74680000000001</v>
      </c>
      <c r="C123">
        <v>267.33760000000001</v>
      </c>
      <c r="D123">
        <v>94.983699999999999</v>
      </c>
      <c r="E123">
        <v>320.98719999999997</v>
      </c>
      <c r="F123">
        <v>200.6163</v>
      </c>
      <c r="G123">
        <v>191.05260000000001</v>
      </c>
      <c r="H123">
        <v>150.4744</v>
      </c>
      <c r="I123">
        <v>69.873699999999999</v>
      </c>
      <c r="J123">
        <v>188.0873</v>
      </c>
      <c r="K123">
        <v>153.57640000000001</v>
      </c>
      <c r="L123">
        <v>112.3582</v>
      </c>
    </row>
    <row r="124" spans="1:12" x14ac:dyDescent="0.5">
      <c r="A124" s="2">
        <v>44446</v>
      </c>
      <c r="B124">
        <v>430.2953</v>
      </c>
      <c r="C124">
        <v>265.78890000000001</v>
      </c>
      <c r="D124">
        <v>94.378500000000003</v>
      </c>
      <c r="E124">
        <v>321.11739999999998</v>
      </c>
      <c r="F124">
        <v>197.63079999999999</v>
      </c>
      <c r="G124">
        <v>189.02029999999999</v>
      </c>
      <c r="H124">
        <v>150.99610000000001</v>
      </c>
      <c r="I124">
        <v>69.466300000000004</v>
      </c>
      <c r="J124">
        <v>186.64750000000001</v>
      </c>
      <c r="K124">
        <v>151.61920000000001</v>
      </c>
      <c r="L124">
        <v>111.092</v>
      </c>
    </row>
    <row r="125" spans="1:12" x14ac:dyDescent="0.5">
      <c r="A125" s="2">
        <v>44447</v>
      </c>
      <c r="B125">
        <v>427.79719999999998</v>
      </c>
      <c r="C125">
        <v>265.26600000000002</v>
      </c>
      <c r="D125">
        <v>94.0154</v>
      </c>
      <c r="E125">
        <v>320.6266</v>
      </c>
      <c r="F125">
        <v>197.56039999999999</v>
      </c>
      <c r="G125">
        <v>190.46619999999999</v>
      </c>
      <c r="H125">
        <v>150.0932</v>
      </c>
      <c r="I125">
        <v>68.610699999999994</v>
      </c>
      <c r="J125">
        <v>184.83510000000001</v>
      </c>
      <c r="K125">
        <v>154.1241</v>
      </c>
      <c r="L125">
        <v>111.6491</v>
      </c>
    </row>
    <row r="126" spans="1:12" x14ac:dyDescent="0.5">
      <c r="A126" s="2">
        <v>44448</v>
      </c>
      <c r="B126">
        <v>426.40269999999998</v>
      </c>
      <c r="C126">
        <v>262.7921</v>
      </c>
      <c r="D126">
        <v>94.257499999999993</v>
      </c>
      <c r="E126">
        <v>320.73680000000002</v>
      </c>
      <c r="F126">
        <v>196.726</v>
      </c>
      <c r="G126">
        <v>189.1619</v>
      </c>
      <c r="H126">
        <v>149.60159999999999</v>
      </c>
      <c r="I126">
        <v>68.732900000000001</v>
      </c>
      <c r="J126">
        <v>184.82499999999999</v>
      </c>
      <c r="K126">
        <v>153.30260000000001</v>
      </c>
      <c r="L126">
        <v>109.3801</v>
      </c>
    </row>
    <row r="127" spans="1:12" x14ac:dyDescent="0.5">
      <c r="A127" s="2">
        <v>44449</v>
      </c>
      <c r="B127">
        <v>422.13889999999998</v>
      </c>
      <c r="C127">
        <v>260.43889999999999</v>
      </c>
      <c r="D127">
        <v>93.501000000000005</v>
      </c>
      <c r="E127">
        <v>318.82369999999997</v>
      </c>
      <c r="F127">
        <v>195.58009999999999</v>
      </c>
      <c r="G127">
        <v>188.3126</v>
      </c>
      <c r="H127">
        <v>148.5583</v>
      </c>
      <c r="I127">
        <v>68.661600000000007</v>
      </c>
      <c r="J127">
        <v>184.52289999999999</v>
      </c>
      <c r="K127">
        <v>151.03100000000001</v>
      </c>
      <c r="L127">
        <v>107.7796</v>
      </c>
    </row>
    <row r="128" spans="1:12" x14ac:dyDescent="0.5">
      <c r="A128" s="2">
        <v>44452</v>
      </c>
      <c r="B128">
        <v>422.16899999999998</v>
      </c>
      <c r="C128">
        <v>258.488</v>
      </c>
      <c r="D128">
        <v>94.529799999999994</v>
      </c>
      <c r="E128">
        <v>319.4948</v>
      </c>
      <c r="F128">
        <v>196.23349999999999</v>
      </c>
      <c r="G128">
        <v>188.67660000000001</v>
      </c>
      <c r="H128">
        <v>149.02979999999999</v>
      </c>
      <c r="I128">
        <v>70.780299999999997</v>
      </c>
      <c r="J128">
        <v>184.4726</v>
      </c>
      <c r="K128">
        <v>150.81809999999999</v>
      </c>
      <c r="L128">
        <v>108.5089</v>
      </c>
    </row>
    <row r="129" spans="1:12" x14ac:dyDescent="0.5">
      <c r="A129" s="2">
        <v>44453</v>
      </c>
      <c r="B129">
        <v>421.63720000000001</v>
      </c>
      <c r="C129">
        <v>258.02539999999999</v>
      </c>
      <c r="D129">
        <v>93.198400000000007</v>
      </c>
      <c r="E129">
        <v>318.19260000000003</v>
      </c>
      <c r="F129">
        <v>193.7405</v>
      </c>
      <c r="G129">
        <v>187.53399999999999</v>
      </c>
      <c r="H129">
        <v>147.39449999999999</v>
      </c>
      <c r="I129">
        <v>69.598699999999994</v>
      </c>
      <c r="J129">
        <v>182.3279</v>
      </c>
      <c r="K129">
        <v>150.16900000000001</v>
      </c>
      <c r="L129">
        <v>108.3165</v>
      </c>
    </row>
    <row r="130" spans="1:12" x14ac:dyDescent="0.5">
      <c r="A130" s="2">
        <v>44454</v>
      </c>
      <c r="B130">
        <v>425.2389</v>
      </c>
      <c r="C130">
        <v>259.87580000000003</v>
      </c>
      <c r="D130">
        <v>94.166700000000006</v>
      </c>
      <c r="E130">
        <v>320.57659999999998</v>
      </c>
      <c r="F130">
        <v>195.86150000000001</v>
      </c>
      <c r="G130">
        <v>188.50470000000001</v>
      </c>
      <c r="H130">
        <v>148.3175</v>
      </c>
      <c r="I130">
        <v>72.399799999999999</v>
      </c>
      <c r="J130">
        <v>184.6035</v>
      </c>
      <c r="K130">
        <v>150.0778</v>
      </c>
      <c r="L130">
        <v>108.6609</v>
      </c>
    </row>
    <row r="131" spans="1:12" x14ac:dyDescent="0.5">
      <c r="A131" s="2">
        <v>44455</v>
      </c>
      <c r="B131">
        <v>425.95119999999997</v>
      </c>
      <c r="C131">
        <v>259.36290000000002</v>
      </c>
      <c r="D131">
        <v>94.005300000000005</v>
      </c>
      <c r="E131">
        <v>322.24930000000001</v>
      </c>
      <c r="F131">
        <v>194.71549999999999</v>
      </c>
      <c r="G131">
        <v>188.03960000000001</v>
      </c>
      <c r="H131">
        <v>148.25729999999999</v>
      </c>
      <c r="I131">
        <v>71.595100000000002</v>
      </c>
      <c r="J131">
        <v>182.4085</v>
      </c>
      <c r="K131">
        <v>148.67830000000001</v>
      </c>
      <c r="L131">
        <v>108.7521</v>
      </c>
    </row>
    <row r="132" spans="1:12" x14ac:dyDescent="0.5">
      <c r="A132" s="2">
        <v>44456</v>
      </c>
      <c r="B132">
        <v>420.23270000000002</v>
      </c>
      <c r="C132">
        <v>260.24790000000002</v>
      </c>
      <c r="D132">
        <v>93.642200000000003</v>
      </c>
      <c r="E132">
        <v>320.96719999999999</v>
      </c>
      <c r="F132">
        <v>192.9162</v>
      </c>
      <c r="G132">
        <v>187.2611</v>
      </c>
      <c r="H132">
        <v>147.0635</v>
      </c>
      <c r="I132">
        <v>70.933000000000007</v>
      </c>
      <c r="J132">
        <v>178.7132</v>
      </c>
      <c r="K132">
        <v>146.6602</v>
      </c>
      <c r="L132">
        <v>107.7796</v>
      </c>
    </row>
    <row r="133" spans="1:12" x14ac:dyDescent="0.5">
      <c r="A133" s="2">
        <v>44459</v>
      </c>
      <c r="B133">
        <v>412.17660000000001</v>
      </c>
      <c r="C133">
        <v>257.05</v>
      </c>
      <c r="D133">
        <v>91.392899999999997</v>
      </c>
      <c r="E133">
        <v>314.14600000000002</v>
      </c>
      <c r="F133">
        <v>190.6242</v>
      </c>
      <c r="G133">
        <v>185.11760000000001</v>
      </c>
      <c r="H133">
        <v>143.9033</v>
      </c>
      <c r="I133">
        <v>68.793999999999997</v>
      </c>
      <c r="J133">
        <v>175.11859999999999</v>
      </c>
      <c r="K133">
        <v>146.214</v>
      </c>
      <c r="L133">
        <v>107.1212</v>
      </c>
    </row>
    <row r="134" spans="1:12" x14ac:dyDescent="0.5">
      <c r="A134" s="2">
        <v>44460</v>
      </c>
      <c r="B134">
        <v>412.38720000000001</v>
      </c>
      <c r="C134">
        <v>257.63319999999999</v>
      </c>
      <c r="D134">
        <v>91.281999999999996</v>
      </c>
      <c r="E134">
        <v>314.2962</v>
      </c>
      <c r="F134">
        <v>189.7295</v>
      </c>
      <c r="G134">
        <v>184.8749</v>
      </c>
      <c r="H134">
        <v>143.6926</v>
      </c>
      <c r="I134">
        <v>68.9876</v>
      </c>
      <c r="J134">
        <v>174.61510000000001</v>
      </c>
      <c r="K134">
        <v>145.8185</v>
      </c>
      <c r="L134">
        <v>107.1718</v>
      </c>
    </row>
    <row r="135" spans="1:12" x14ac:dyDescent="0.5">
      <c r="A135" s="2">
        <v>44461</v>
      </c>
      <c r="B135">
        <v>418.48700000000002</v>
      </c>
      <c r="C135">
        <v>258.24669999999998</v>
      </c>
      <c r="D135">
        <v>92.673900000000003</v>
      </c>
      <c r="E135">
        <v>318.7636</v>
      </c>
      <c r="F135">
        <v>191.73</v>
      </c>
      <c r="G135">
        <v>185.5625</v>
      </c>
      <c r="H135">
        <v>144.1942</v>
      </c>
      <c r="I135">
        <v>71.085800000000006</v>
      </c>
      <c r="J135">
        <v>176.4376</v>
      </c>
      <c r="K135">
        <v>145.78809999999999</v>
      </c>
      <c r="L135">
        <v>108.2152</v>
      </c>
    </row>
    <row r="136" spans="1:12" x14ac:dyDescent="0.5">
      <c r="A136" s="2">
        <v>44462</v>
      </c>
      <c r="B136">
        <v>423.89460000000003</v>
      </c>
      <c r="C136">
        <v>260.3082</v>
      </c>
      <c r="D136">
        <v>94.903000000000006</v>
      </c>
      <c r="E136">
        <v>322.089</v>
      </c>
      <c r="F136">
        <v>194.7055</v>
      </c>
      <c r="G136">
        <v>186.17920000000001</v>
      </c>
      <c r="H136">
        <v>145.4683</v>
      </c>
      <c r="I136">
        <v>73.571100000000001</v>
      </c>
      <c r="J136">
        <v>179.126</v>
      </c>
      <c r="K136">
        <v>145.2912</v>
      </c>
      <c r="L136">
        <v>108.0025</v>
      </c>
    </row>
    <row r="137" spans="1:12" x14ac:dyDescent="0.5">
      <c r="A137" s="2">
        <v>44463</v>
      </c>
      <c r="B137">
        <v>423.93470000000002</v>
      </c>
      <c r="C137">
        <v>258.81990000000002</v>
      </c>
      <c r="D137">
        <v>95.467799999999997</v>
      </c>
      <c r="E137">
        <v>322.8503</v>
      </c>
      <c r="F137">
        <v>195.07740000000001</v>
      </c>
      <c r="G137">
        <v>186.4623</v>
      </c>
      <c r="H137">
        <v>146.49160000000001</v>
      </c>
      <c r="I137">
        <v>74.1721</v>
      </c>
      <c r="J137">
        <v>178.9145</v>
      </c>
      <c r="K137">
        <v>145.01740000000001</v>
      </c>
      <c r="L137">
        <v>106.8548</v>
      </c>
    </row>
    <row r="138" spans="1:12" x14ac:dyDescent="0.5">
      <c r="A138" s="2">
        <v>44466</v>
      </c>
      <c r="B138">
        <v>419.78120000000001</v>
      </c>
      <c r="C138">
        <v>255.7225</v>
      </c>
      <c r="D138">
        <v>96.849699999999999</v>
      </c>
      <c r="E138">
        <v>324.22250000000003</v>
      </c>
      <c r="F138">
        <v>195.761</v>
      </c>
      <c r="G138">
        <v>185.80510000000001</v>
      </c>
      <c r="H138">
        <v>146.30099999999999</v>
      </c>
      <c r="I138">
        <v>77.024100000000004</v>
      </c>
      <c r="J138">
        <v>180.82759999999999</v>
      </c>
      <c r="K138">
        <v>143.4759</v>
      </c>
      <c r="L138">
        <v>105.4175</v>
      </c>
    </row>
    <row r="139" spans="1:12" x14ac:dyDescent="0.5">
      <c r="A139" s="2">
        <v>44467</v>
      </c>
      <c r="B139">
        <v>406.65870000000001</v>
      </c>
      <c r="C139">
        <v>250.624</v>
      </c>
      <c r="D139">
        <v>95.245900000000006</v>
      </c>
      <c r="E139">
        <v>317.66180000000003</v>
      </c>
      <c r="F139">
        <v>193.17750000000001</v>
      </c>
      <c r="G139">
        <v>183.66159999999999</v>
      </c>
      <c r="H139">
        <v>142.3082</v>
      </c>
      <c r="I139">
        <v>77.156499999999994</v>
      </c>
      <c r="J139">
        <v>178.6225</v>
      </c>
      <c r="K139">
        <v>141.72149999999999</v>
      </c>
      <c r="L139">
        <v>104.70399999999999</v>
      </c>
    </row>
    <row r="140" spans="1:12" x14ac:dyDescent="0.5">
      <c r="A140" s="2">
        <v>44468</v>
      </c>
      <c r="B140">
        <v>405.73259999999999</v>
      </c>
      <c r="C140">
        <v>252.0146</v>
      </c>
      <c r="D140">
        <v>95.402199999999993</v>
      </c>
      <c r="E140">
        <v>317.60430000000002</v>
      </c>
      <c r="F140">
        <v>193.167</v>
      </c>
      <c r="G140">
        <v>185.51249999999999</v>
      </c>
      <c r="H140">
        <v>141.9573</v>
      </c>
      <c r="I140">
        <v>77.149600000000007</v>
      </c>
      <c r="J140">
        <v>177.8537</v>
      </c>
      <c r="K140">
        <v>143.53450000000001</v>
      </c>
      <c r="L140">
        <v>105.4889</v>
      </c>
    </row>
    <row r="141" spans="1:12" x14ac:dyDescent="0.5">
      <c r="A141" s="2">
        <v>44469</v>
      </c>
      <c r="B141">
        <v>403.4803</v>
      </c>
      <c r="C141">
        <v>249.44110000000001</v>
      </c>
      <c r="D141">
        <v>93.992099999999994</v>
      </c>
      <c r="E141">
        <v>312.0077</v>
      </c>
      <c r="F141">
        <v>189.50579999999999</v>
      </c>
      <c r="G141">
        <v>182.23830000000001</v>
      </c>
      <c r="H141">
        <v>141.58519999999999</v>
      </c>
      <c r="I141">
        <v>76.200900000000004</v>
      </c>
      <c r="J141">
        <v>175.21379999999999</v>
      </c>
      <c r="K141">
        <v>142.2971</v>
      </c>
      <c r="L141">
        <v>103.74590000000001</v>
      </c>
    </row>
    <row r="142" spans="1:12" x14ac:dyDescent="0.5">
      <c r="A142" s="2">
        <v>44470</v>
      </c>
      <c r="B142">
        <v>409.08069999999998</v>
      </c>
      <c r="C142">
        <v>249.976</v>
      </c>
      <c r="D142">
        <v>95.473200000000006</v>
      </c>
      <c r="E142">
        <v>314.38319999999999</v>
      </c>
      <c r="F142">
        <v>192.4307</v>
      </c>
      <c r="G142">
        <v>182.71619999999999</v>
      </c>
      <c r="H142">
        <v>144.05940000000001</v>
      </c>
      <c r="I142">
        <v>78.551900000000003</v>
      </c>
      <c r="J142">
        <v>178.05600000000001</v>
      </c>
      <c r="K142">
        <v>142.36869999999999</v>
      </c>
      <c r="L142">
        <v>105.2137</v>
      </c>
    </row>
    <row r="143" spans="1:12" x14ac:dyDescent="0.5">
      <c r="A143" s="2">
        <v>44473</v>
      </c>
      <c r="B143">
        <v>399.15690000000001</v>
      </c>
      <c r="C143">
        <v>246.0804</v>
      </c>
      <c r="D143">
        <v>94.874700000000004</v>
      </c>
      <c r="E143">
        <v>311.23270000000002</v>
      </c>
      <c r="F143">
        <v>191.34139999999999</v>
      </c>
      <c r="G143">
        <v>182.1061</v>
      </c>
      <c r="H143">
        <v>141.15270000000001</v>
      </c>
      <c r="I143">
        <v>80.005799999999994</v>
      </c>
      <c r="J143">
        <v>177.11529999999999</v>
      </c>
      <c r="K143">
        <v>144.3732</v>
      </c>
      <c r="L143">
        <v>105.2341</v>
      </c>
    </row>
    <row r="144" spans="1:12" x14ac:dyDescent="0.5">
      <c r="A144" s="2">
        <v>44474</v>
      </c>
      <c r="B144">
        <v>404.91809999999998</v>
      </c>
      <c r="C144">
        <v>247.20060000000001</v>
      </c>
      <c r="D144">
        <v>96.477500000000006</v>
      </c>
      <c r="E144">
        <v>312.16879999999998</v>
      </c>
      <c r="F144">
        <v>193.167</v>
      </c>
      <c r="G144">
        <v>183.0924</v>
      </c>
      <c r="H144">
        <v>142.9933</v>
      </c>
      <c r="I144">
        <v>80.397599999999997</v>
      </c>
      <c r="J144">
        <v>178.76400000000001</v>
      </c>
      <c r="K144">
        <v>144.1891</v>
      </c>
      <c r="L144">
        <v>104.5103</v>
      </c>
    </row>
    <row r="145" spans="1:12" x14ac:dyDescent="0.5">
      <c r="A145" s="2">
        <v>44475</v>
      </c>
      <c r="B145">
        <v>407.7133</v>
      </c>
      <c r="C145">
        <v>246.8272</v>
      </c>
      <c r="D145">
        <v>96.609399999999994</v>
      </c>
      <c r="E145">
        <v>312.73250000000002</v>
      </c>
      <c r="F145">
        <v>193.84270000000001</v>
      </c>
      <c r="G145">
        <v>184.68889999999999</v>
      </c>
      <c r="H145">
        <v>143.44589999999999</v>
      </c>
      <c r="I145">
        <v>79.3459</v>
      </c>
      <c r="J145">
        <v>178.10650000000001</v>
      </c>
      <c r="K145">
        <v>146.32650000000001</v>
      </c>
      <c r="L145">
        <v>105.5093</v>
      </c>
    </row>
    <row r="146" spans="1:12" x14ac:dyDescent="0.5">
      <c r="A146" s="2">
        <v>44476</v>
      </c>
      <c r="B146">
        <v>412.09710000000001</v>
      </c>
      <c r="C146">
        <v>249.81450000000001</v>
      </c>
      <c r="D146">
        <v>97.248599999999996</v>
      </c>
      <c r="E146">
        <v>317.42309999999998</v>
      </c>
      <c r="F146">
        <v>195.61789999999999</v>
      </c>
      <c r="G146">
        <v>185.4718</v>
      </c>
      <c r="H146">
        <v>144.54220000000001</v>
      </c>
      <c r="I146">
        <v>80.191400000000002</v>
      </c>
      <c r="J146">
        <v>180.39240000000001</v>
      </c>
      <c r="K146">
        <v>145.76400000000001</v>
      </c>
      <c r="L146">
        <v>105.79470000000001</v>
      </c>
    </row>
    <row r="147" spans="1:12" x14ac:dyDescent="0.5">
      <c r="A147" s="2">
        <v>44477</v>
      </c>
      <c r="B147">
        <v>410.15660000000003</v>
      </c>
      <c r="C147">
        <v>248.4016</v>
      </c>
      <c r="D147">
        <v>97.796400000000006</v>
      </c>
      <c r="E147">
        <v>315.6515</v>
      </c>
      <c r="F147">
        <v>195.4161</v>
      </c>
      <c r="G147">
        <v>185.18709999999999</v>
      </c>
      <c r="H147">
        <v>143.42580000000001</v>
      </c>
      <c r="I147">
        <v>82.449600000000004</v>
      </c>
      <c r="J147">
        <v>179.35059999999999</v>
      </c>
      <c r="K147">
        <v>144.7311</v>
      </c>
      <c r="L147">
        <v>104.7958</v>
      </c>
    </row>
    <row r="148" spans="1:12" x14ac:dyDescent="0.5">
      <c r="A148" s="2">
        <v>44480</v>
      </c>
      <c r="B148">
        <v>407.86410000000001</v>
      </c>
      <c r="C148">
        <v>246.66569999999999</v>
      </c>
      <c r="D148">
        <v>96.781899999999993</v>
      </c>
      <c r="E148">
        <v>313.76920000000001</v>
      </c>
      <c r="F148">
        <v>193.78219999999999</v>
      </c>
      <c r="G148">
        <v>184.9024</v>
      </c>
      <c r="H148">
        <v>141.47450000000001</v>
      </c>
      <c r="I148">
        <v>82.150599999999997</v>
      </c>
      <c r="J148">
        <v>179.64400000000001</v>
      </c>
      <c r="K148">
        <v>142.8493</v>
      </c>
      <c r="L148">
        <v>105.0608</v>
      </c>
    </row>
    <row r="149" spans="1:12" x14ac:dyDescent="0.5">
      <c r="A149" s="2">
        <v>44481</v>
      </c>
      <c r="B149">
        <v>406.89890000000003</v>
      </c>
      <c r="C149">
        <v>245.95930000000001</v>
      </c>
      <c r="D149">
        <v>96.6601</v>
      </c>
      <c r="E149">
        <v>315.83269999999999</v>
      </c>
      <c r="F149">
        <v>193.49979999999999</v>
      </c>
      <c r="G149">
        <v>185.0549</v>
      </c>
      <c r="H149">
        <v>140.5291</v>
      </c>
      <c r="I149">
        <v>82.212400000000002</v>
      </c>
      <c r="J149">
        <v>180.15979999999999</v>
      </c>
      <c r="K149">
        <v>143.8107</v>
      </c>
      <c r="L149">
        <v>106.43680000000001</v>
      </c>
    </row>
    <row r="150" spans="1:12" x14ac:dyDescent="0.5">
      <c r="A150" s="2">
        <v>44482</v>
      </c>
      <c r="B150">
        <v>410.3175</v>
      </c>
      <c r="C150">
        <v>246.2116</v>
      </c>
      <c r="D150">
        <v>96.264499999999998</v>
      </c>
      <c r="E150">
        <v>317.4633</v>
      </c>
      <c r="F150">
        <v>194.00409999999999</v>
      </c>
      <c r="G150">
        <v>185.38030000000001</v>
      </c>
      <c r="H150">
        <v>141.3639</v>
      </c>
      <c r="I150">
        <v>82.171199999999999</v>
      </c>
      <c r="J150">
        <v>181.25219999999999</v>
      </c>
      <c r="K150">
        <v>145.53899999999999</v>
      </c>
      <c r="L150">
        <v>107.2115</v>
      </c>
    </row>
    <row r="151" spans="1:12" x14ac:dyDescent="0.5">
      <c r="A151" s="2">
        <v>44483</v>
      </c>
      <c r="B151">
        <v>419.20569999999998</v>
      </c>
      <c r="C151">
        <v>249.7842</v>
      </c>
      <c r="D151">
        <v>97.816699999999997</v>
      </c>
      <c r="E151">
        <v>320.95620000000002</v>
      </c>
      <c r="F151">
        <v>197.47370000000001</v>
      </c>
      <c r="G151">
        <v>187.3937</v>
      </c>
      <c r="H151">
        <v>143.5565</v>
      </c>
      <c r="I151">
        <v>83.191999999999993</v>
      </c>
      <c r="J151">
        <v>185.17660000000001</v>
      </c>
      <c r="K151">
        <v>147.20599999999999</v>
      </c>
      <c r="L151">
        <v>108.5163</v>
      </c>
    </row>
    <row r="152" spans="1:12" x14ac:dyDescent="0.5">
      <c r="A152" s="2">
        <v>44484</v>
      </c>
      <c r="B152">
        <v>422.15170000000001</v>
      </c>
      <c r="C152">
        <v>250.7329</v>
      </c>
      <c r="D152">
        <v>99.013800000000003</v>
      </c>
      <c r="E152">
        <v>325.25420000000003</v>
      </c>
      <c r="F152">
        <v>199.07740000000001</v>
      </c>
      <c r="G152">
        <v>186.90559999999999</v>
      </c>
      <c r="H152">
        <v>143.3252</v>
      </c>
      <c r="I152">
        <v>83.583799999999997</v>
      </c>
      <c r="J152">
        <v>185.93520000000001</v>
      </c>
      <c r="K152">
        <v>146.91970000000001</v>
      </c>
      <c r="L152">
        <v>108.43470000000001</v>
      </c>
    </row>
    <row r="153" spans="1:12" x14ac:dyDescent="0.5">
      <c r="A153" s="2">
        <v>44487</v>
      </c>
      <c r="B153">
        <v>426.09309999999999</v>
      </c>
      <c r="C153">
        <v>248.77500000000001</v>
      </c>
      <c r="D153">
        <v>99.064499999999995</v>
      </c>
      <c r="E153">
        <v>329.21010000000001</v>
      </c>
      <c r="F153">
        <v>199.47069999999999</v>
      </c>
      <c r="G153">
        <v>186.16329999999999</v>
      </c>
      <c r="H153">
        <v>144.0795</v>
      </c>
      <c r="I153">
        <v>83.800399999999996</v>
      </c>
      <c r="J153">
        <v>186.08690000000001</v>
      </c>
      <c r="K153">
        <v>145.55950000000001</v>
      </c>
      <c r="L153">
        <v>108.7099</v>
      </c>
    </row>
    <row r="154" spans="1:12" x14ac:dyDescent="0.5">
      <c r="A154" s="2">
        <v>44488</v>
      </c>
      <c r="B154">
        <v>430.01440000000002</v>
      </c>
      <c r="C154">
        <v>251.98439999999999</v>
      </c>
      <c r="D154">
        <v>99.997799999999998</v>
      </c>
      <c r="E154">
        <v>328.21359999999999</v>
      </c>
      <c r="F154">
        <v>200.38849999999999</v>
      </c>
      <c r="G154">
        <v>186.32599999999999</v>
      </c>
      <c r="H154">
        <v>145.2261</v>
      </c>
      <c r="I154">
        <v>84.656199999999998</v>
      </c>
      <c r="J154">
        <v>186.4915</v>
      </c>
      <c r="K154">
        <v>147.20599999999999</v>
      </c>
      <c r="L154">
        <v>108.76090000000001</v>
      </c>
    </row>
    <row r="155" spans="1:12" x14ac:dyDescent="0.5">
      <c r="A155" s="2">
        <v>44489</v>
      </c>
      <c r="B155">
        <v>429.17989999999998</v>
      </c>
      <c r="C155">
        <v>255.10290000000001</v>
      </c>
      <c r="D155">
        <v>100.9616</v>
      </c>
      <c r="E155">
        <v>327.79079999999999</v>
      </c>
      <c r="F155">
        <v>201.67959999999999</v>
      </c>
      <c r="G155">
        <v>187.40379999999999</v>
      </c>
      <c r="H155">
        <v>145.63849999999999</v>
      </c>
      <c r="I155">
        <v>85.367699999999999</v>
      </c>
      <c r="J155">
        <v>188.30199999999999</v>
      </c>
      <c r="K155">
        <v>149.41499999999999</v>
      </c>
      <c r="L155">
        <v>110.47329999999999</v>
      </c>
    </row>
    <row r="156" spans="1:12" x14ac:dyDescent="0.5">
      <c r="A156" s="2">
        <v>44490</v>
      </c>
      <c r="B156">
        <v>431.0299</v>
      </c>
      <c r="C156">
        <v>256.51580000000001</v>
      </c>
      <c r="D156">
        <v>100.68770000000001</v>
      </c>
      <c r="E156">
        <v>332.58210000000003</v>
      </c>
      <c r="F156">
        <v>202.2645</v>
      </c>
      <c r="G156">
        <v>187.20050000000001</v>
      </c>
      <c r="H156">
        <v>145.9</v>
      </c>
      <c r="I156">
        <v>83.769499999999994</v>
      </c>
      <c r="J156">
        <v>187.6951</v>
      </c>
      <c r="K156">
        <v>149.3434</v>
      </c>
      <c r="L156">
        <v>110.6262</v>
      </c>
    </row>
    <row r="157" spans="1:12" x14ac:dyDescent="0.5">
      <c r="A157" s="2">
        <v>44491</v>
      </c>
      <c r="B157">
        <v>429.2</v>
      </c>
      <c r="C157">
        <v>257.04059999999998</v>
      </c>
      <c r="D157">
        <v>101.92529999999999</v>
      </c>
      <c r="E157">
        <v>330.57900000000001</v>
      </c>
      <c r="F157">
        <v>202.56710000000001</v>
      </c>
      <c r="G157">
        <v>188.58340000000001</v>
      </c>
      <c r="H157">
        <v>142.33949999999999</v>
      </c>
      <c r="I157">
        <v>84.594399999999993</v>
      </c>
      <c r="J157">
        <v>187.67490000000001</v>
      </c>
      <c r="K157">
        <v>150.20249999999999</v>
      </c>
      <c r="L157">
        <v>111.1461</v>
      </c>
    </row>
    <row r="158" spans="1:12" x14ac:dyDescent="0.5">
      <c r="A158" s="2">
        <v>44494</v>
      </c>
      <c r="B158">
        <v>431.21089999999998</v>
      </c>
      <c r="C158">
        <v>257.303</v>
      </c>
      <c r="D158">
        <v>101.92529999999999</v>
      </c>
      <c r="E158">
        <v>336.59829999999999</v>
      </c>
      <c r="F158">
        <v>203.52529999999999</v>
      </c>
      <c r="G158">
        <v>188.79689999999999</v>
      </c>
      <c r="H158">
        <v>142.77199999999999</v>
      </c>
      <c r="I158">
        <v>85.945099999999996</v>
      </c>
      <c r="J158">
        <v>189.62700000000001</v>
      </c>
      <c r="K158">
        <v>149.65020000000001</v>
      </c>
      <c r="L158">
        <v>111.50279999999999</v>
      </c>
    </row>
    <row r="159" spans="1:12" x14ac:dyDescent="0.5">
      <c r="A159" s="2">
        <v>44495</v>
      </c>
      <c r="B159">
        <v>431.78399999999999</v>
      </c>
      <c r="C159">
        <v>258.5444</v>
      </c>
      <c r="D159">
        <v>101.9355</v>
      </c>
      <c r="E159">
        <v>336.23599999999999</v>
      </c>
      <c r="F159">
        <v>202.04259999999999</v>
      </c>
      <c r="G159">
        <v>188.99010000000001</v>
      </c>
      <c r="H159">
        <v>141.7159</v>
      </c>
      <c r="I159">
        <v>86.326700000000002</v>
      </c>
      <c r="J159">
        <v>189.87979999999999</v>
      </c>
      <c r="K159">
        <v>150.2843</v>
      </c>
      <c r="L159">
        <v>111.8086</v>
      </c>
    </row>
    <row r="160" spans="1:12" x14ac:dyDescent="0.5">
      <c r="A160" s="2">
        <v>44496</v>
      </c>
      <c r="B160">
        <v>430.15519999999998</v>
      </c>
      <c r="C160">
        <v>256.09190000000001</v>
      </c>
      <c r="D160">
        <v>100.0587</v>
      </c>
      <c r="E160">
        <v>335.96420000000001</v>
      </c>
      <c r="F160">
        <v>199.33959999999999</v>
      </c>
      <c r="G160">
        <v>187.72919999999999</v>
      </c>
      <c r="H160">
        <v>141.2432</v>
      </c>
      <c r="I160">
        <v>83.790099999999995</v>
      </c>
      <c r="J160">
        <v>186.75450000000001</v>
      </c>
      <c r="K160">
        <v>149.40479999999999</v>
      </c>
      <c r="L160">
        <v>110.86069999999999</v>
      </c>
    </row>
    <row r="161" spans="1:12" x14ac:dyDescent="0.5">
      <c r="A161" s="2">
        <v>44497</v>
      </c>
      <c r="B161">
        <v>434.54899999999998</v>
      </c>
      <c r="C161">
        <v>258.76639999999998</v>
      </c>
      <c r="D161">
        <v>101.32680000000001</v>
      </c>
      <c r="E161">
        <v>340.66489999999999</v>
      </c>
      <c r="F161">
        <v>202.19390000000001</v>
      </c>
      <c r="G161">
        <v>188.8579</v>
      </c>
      <c r="H161">
        <v>142.18870000000001</v>
      </c>
      <c r="I161">
        <v>84.284999999999997</v>
      </c>
      <c r="J161">
        <v>188.65600000000001</v>
      </c>
      <c r="K161">
        <v>150.37629999999999</v>
      </c>
      <c r="L161">
        <v>112.41</v>
      </c>
    </row>
    <row r="162" spans="1:12" x14ac:dyDescent="0.5">
      <c r="A162" s="2">
        <v>44498</v>
      </c>
      <c r="B162">
        <v>436.52980000000002</v>
      </c>
      <c r="C162">
        <v>260.83530000000002</v>
      </c>
      <c r="D162">
        <v>101.0934</v>
      </c>
      <c r="E162">
        <v>341.03730000000002</v>
      </c>
      <c r="F162">
        <v>202.37549999999999</v>
      </c>
      <c r="G162">
        <v>188.80709999999999</v>
      </c>
      <c r="H162">
        <v>142.601</v>
      </c>
      <c r="I162">
        <v>83.748800000000003</v>
      </c>
      <c r="J162">
        <v>188.0188</v>
      </c>
      <c r="K162">
        <v>149.57859999999999</v>
      </c>
      <c r="L162">
        <v>111.1461</v>
      </c>
    </row>
    <row r="163" spans="1:12" x14ac:dyDescent="0.5">
      <c r="A163" s="2">
        <v>44501</v>
      </c>
      <c r="B163">
        <v>437.05259999999998</v>
      </c>
      <c r="C163">
        <v>261.2996</v>
      </c>
      <c r="D163">
        <v>101.55</v>
      </c>
      <c r="E163">
        <v>346.5231</v>
      </c>
      <c r="F163">
        <v>203.79759999999999</v>
      </c>
      <c r="G163">
        <v>189.30529999999999</v>
      </c>
      <c r="H163">
        <v>142.9933</v>
      </c>
      <c r="I163">
        <v>85.192400000000006</v>
      </c>
      <c r="J163">
        <v>188.7774</v>
      </c>
      <c r="K163">
        <v>150.24340000000001</v>
      </c>
      <c r="L163">
        <v>111.6965</v>
      </c>
    </row>
    <row r="164" spans="1:12" x14ac:dyDescent="0.5">
      <c r="A164" s="2">
        <v>44502</v>
      </c>
      <c r="B164">
        <v>440.03879999999998</v>
      </c>
      <c r="C164">
        <v>262.88400000000001</v>
      </c>
      <c r="D164">
        <v>101.7427</v>
      </c>
      <c r="E164">
        <v>344.4597</v>
      </c>
      <c r="F164">
        <v>204.6448</v>
      </c>
      <c r="G164">
        <v>190.41370000000001</v>
      </c>
      <c r="H164">
        <v>143.114</v>
      </c>
      <c r="I164">
        <v>84.429400000000001</v>
      </c>
      <c r="J164">
        <v>190.76990000000001</v>
      </c>
      <c r="K164">
        <v>150.2843</v>
      </c>
      <c r="L164">
        <v>112.2266</v>
      </c>
    </row>
    <row r="165" spans="1:12" x14ac:dyDescent="0.5">
      <c r="A165" s="2">
        <v>44503</v>
      </c>
      <c r="B165">
        <v>442.69319999999999</v>
      </c>
      <c r="C165">
        <v>264.84199999999998</v>
      </c>
      <c r="D165">
        <v>102.4123</v>
      </c>
      <c r="E165">
        <v>350.94200000000001</v>
      </c>
      <c r="F165">
        <v>204.57419999999999</v>
      </c>
      <c r="G165">
        <v>192.3152</v>
      </c>
      <c r="H165">
        <v>144.01920000000001</v>
      </c>
      <c r="I165">
        <v>83.7179</v>
      </c>
      <c r="J165">
        <v>193.0558</v>
      </c>
      <c r="K165">
        <v>149.95699999999999</v>
      </c>
      <c r="L165">
        <v>112.6037</v>
      </c>
    </row>
    <row r="166" spans="1:12" x14ac:dyDescent="0.5">
      <c r="A166" s="2">
        <v>44504</v>
      </c>
      <c r="B166">
        <v>449.01749999999998</v>
      </c>
      <c r="C166">
        <v>263.26760000000002</v>
      </c>
      <c r="D166">
        <v>101.12390000000001</v>
      </c>
      <c r="E166">
        <v>355.06900000000002</v>
      </c>
      <c r="F166">
        <v>205.4315</v>
      </c>
      <c r="G166">
        <v>192.72190000000001</v>
      </c>
      <c r="H166">
        <v>143.92869999999999</v>
      </c>
      <c r="I166">
        <v>83.707599999999999</v>
      </c>
      <c r="J166">
        <v>192.64109999999999</v>
      </c>
      <c r="K166">
        <v>149.10820000000001</v>
      </c>
      <c r="L166">
        <v>111.5334</v>
      </c>
    </row>
    <row r="167" spans="1:12" x14ac:dyDescent="0.5">
      <c r="A167" s="2">
        <v>44505</v>
      </c>
      <c r="B167">
        <v>450.53579999999999</v>
      </c>
      <c r="C167">
        <v>260.87569999999999</v>
      </c>
      <c r="D167">
        <v>101.3674</v>
      </c>
      <c r="E167">
        <v>357.83699999999999</v>
      </c>
      <c r="F167">
        <v>207.72110000000001</v>
      </c>
      <c r="G167">
        <v>193.8099</v>
      </c>
      <c r="H167">
        <v>145.40719999999999</v>
      </c>
      <c r="I167">
        <v>85.058400000000006</v>
      </c>
      <c r="J167">
        <v>194.5224</v>
      </c>
      <c r="K167">
        <v>150.36609999999999</v>
      </c>
      <c r="L167">
        <v>112.10420000000001</v>
      </c>
    </row>
    <row r="168" spans="1:12" x14ac:dyDescent="0.5">
      <c r="A168" s="2">
        <v>44508</v>
      </c>
      <c r="B168">
        <v>453.76330000000002</v>
      </c>
      <c r="C168">
        <v>262.11700000000002</v>
      </c>
      <c r="D168">
        <v>101.8137</v>
      </c>
      <c r="E168">
        <v>353.67989999999998</v>
      </c>
      <c r="F168">
        <v>208.70949999999999</v>
      </c>
      <c r="G168">
        <v>192.35579999999999</v>
      </c>
      <c r="H168">
        <v>145.2764</v>
      </c>
      <c r="I168">
        <v>85.893600000000006</v>
      </c>
      <c r="J168">
        <v>196.62620000000001</v>
      </c>
      <c r="K168">
        <v>148.37190000000001</v>
      </c>
      <c r="L168">
        <v>112.0125</v>
      </c>
    </row>
    <row r="169" spans="1:12" x14ac:dyDescent="0.5">
      <c r="A169" s="2">
        <v>44509</v>
      </c>
      <c r="B169">
        <v>452.55680000000001</v>
      </c>
      <c r="C169">
        <v>260.75459999999998</v>
      </c>
      <c r="D169">
        <v>101.32680000000001</v>
      </c>
      <c r="E169">
        <v>350.3381</v>
      </c>
      <c r="F169">
        <v>209.00200000000001</v>
      </c>
      <c r="G169">
        <v>192.71170000000001</v>
      </c>
      <c r="H169">
        <v>144.7937</v>
      </c>
      <c r="I169">
        <v>86.171999999999997</v>
      </c>
      <c r="J169">
        <v>197.27359999999999</v>
      </c>
      <c r="K169">
        <v>149.13890000000001</v>
      </c>
      <c r="L169">
        <v>112.2062</v>
      </c>
    </row>
    <row r="170" spans="1:12" x14ac:dyDescent="0.5">
      <c r="A170" s="2">
        <v>44510</v>
      </c>
      <c r="B170">
        <v>444.10090000000002</v>
      </c>
      <c r="C170">
        <v>260.51240000000001</v>
      </c>
      <c r="D170">
        <v>101.0224</v>
      </c>
      <c r="E170">
        <v>347.12709999999998</v>
      </c>
      <c r="F170">
        <v>207.65049999999999</v>
      </c>
      <c r="G170">
        <v>193.17949999999999</v>
      </c>
      <c r="H170">
        <v>143.06370000000001</v>
      </c>
      <c r="I170">
        <v>83.676699999999997</v>
      </c>
      <c r="J170">
        <v>195.7362</v>
      </c>
      <c r="K170">
        <v>150.3048</v>
      </c>
      <c r="L170">
        <v>111.6863</v>
      </c>
    </row>
    <row r="171" spans="1:12" x14ac:dyDescent="0.5">
      <c r="A171" s="2">
        <v>44511</v>
      </c>
      <c r="B171">
        <v>446.50389999999999</v>
      </c>
      <c r="C171">
        <v>259.9674</v>
      </c>
      <c r="D171">
        <v>101.4282</v>
      </c>
      <c r="E171">
        <v>346.26139999999998</v>
      </c>
      <c r="F171">
        <v>207.25710000000001</v>
      </c>
      <c r="G171">
        <v>193.11850000000001</v>
      </c>
      <c r="H171">
        <v>142.5608</v>
      </c>
      <c r="I171">
        <v>84.037499999999994</v>
      </c>
      <c r="J171">
        <v>197.7287</v>
      </c>
      <c r="K171">
        <v>149.59909999999999</v>
      </c>
      <c r="L171">
        <v>111.8698</v>
      </c>
    </row>
    <row r="172" spans="1:12" x14ac:dyDescent="0.5">
      <c r="A172" s="2">
        <v>44512</v>
      </c>
      <c r="B172">
        <v>451.85289999999998</v>
      </c>
      <c r="C172">
        <v>260.92610000000002</v>
      </c>
      <c r="D172">
        <v>101.52970000000001</v>
      </c>
      <c r="E172">
        <v>348.12360000000001</v>
      </c>
      <c r="F172">
        <v>208.86080000000001</v>
      </c>
      <c r="G172">
        <v>193.10830000000001</v>
      </c>
      <c r="H172">
        <v>144.26060000000001</v>
      </c>
      <c r="I172">
        <v>83.790099999999995</v>
      </c>
      <c r="J172">
        <v>199.51900000000001</v>
      </c>
      <c r="K172">
        <v>149.47640000000001</v>
      </c>
      <c r="L172">
        <v>111.78830000000001</v>
      </c>
    </row>
    <row r="173" spans="1:12" x14ac:dyDescent="0.5">
      <c r="A173" s="2">
        <v>44515</v>
      </c>
      <c r="B173">
        <v>451.24970000000002</v>
      </c>
      <c r="C173">
        <v>259.26089999999999</v>
      </c>
      <c r="D173">
        <v>101.5703</v>
      </c>
      <c r="E173">
        <v>348.40539999999999</v>
      </c>
      <c r="F173">
        <v>208.98179999999999</v>
      </c>
      <c r="G173">
        <v>194.1353</v>
      </c>
      <c r="H173">
        <v>144.85400000000001</v>
      </c>
      <c r="I173">
        <v>84.377799999999993</v>
      </c>
      <c r="J173">
        <v>198.51759999999999</v>
      </c>
      <c r="K173">
        <v>151.28649999999999</v>
      </c>
      <c r="L173">
        <v>112.5731</v>
      </c>
    </row>
    <row r="174" spans="1:12" x14ac:dyDescent="0.5">
      <c r="A174" s="2">
        <v>44516</v>
      </c>
      <c r="B174">
        <v>455.95519999999999</v>
      </c>
      <c r="C174">
        <v>260.38119999999998</v>
      </c>
      <c r="D174">
        <v>101.45869999999999</v>
      </c>
      <c r="E174">
        <v>353.15649999999999</v>
      </c>
      <c r="F174">
        <v>209.28440000000001</v>
      </c>
      <c r="G174">
        <v>193.09809999999999</v>
      </c>
      <c r="H174">
        <v>143.97900000000001</v>
      </c>
      <c r="I174">
        <v>84.470600000000005</v>
      </c>
      <c r="J174">
        <v>197.93100000000001</v>
      </c>
      <c r="K174">
        <v>150.63200000000001</v>
      </c>
      <c r="L174">
        <v>111.82899999999999</v>
      </c>
    </row>
    <row r="175" spans="1:12" x14ac:dyDescent="0.5">
      <c r="A175" s="2">
        <v>44517</v>
      </c>
      <c r="B175">
        <v>454.03480000000002</v>
      </c>
      <c r="C175">
        <v>260.3408</v>
      </c>
      <c r="D175">
        <v>100.38330000000001</v>
      </c>
      <c r="E175">
        <v>353.66980000000001</v>
      </c>
      <c r="F175">
        <v>208.13460000000001</v>
      </c>
      <c r="G175">
        <v>192.64060000000001</v>
      </c>
      <c r="H175">
        <v>143.33529999999999</v>
      </c>
      <c r="I175">
        <v>83.037300000000002</v>
      </c>
      <c r="J175">
        <v>196.5352</v>
      </c>
      <c r="K175">
        <v>150.77520000000001</v>
      </c>
      <c r="L175">
        <v>112.1756</v>
      </c>
    </row>
    <row r="176" spans="1:12" x14ac:dyDescent="0.5">
      <c r="A176" s="2">
        <v>44518</v>
      </c>
      <c r="B176">
        <v>457.30250000000001</v>
      </c>
      <c r="C176">
        <v>259.72519999999997</v>
      </c>
      <c r="D176">
        <v>99.967399999999998</v>
      </c>
      <c r="E176">
        <v>357.74639999999999</v>
      </c>
      <c r="F176">
        <v>207.39830000000001</v>
      </c>
      <c r="G176">
        <v>191.95930000000001</v>
      </c>
      <c r="H176">
        <v>142.0076</v>
      </c>
      <c r="I176">
        <v>82.6661</v>
      </c>
      <c r="J176">
        <v>195.5136</v>
      </c>
      <c r="K176">
        <v>149.9161</v>
      </c>
      <c r="L176">
        <v>112.196</v>
      </c>
    </row>
    <row r="177" spans="1:12" x14ac:dyDescent="0.5">
      <c r="A177" s="2">
        <v>44519</v>
      </c>
      <c r="B177">
        <v>459.96699999999998</v>
      </c>
      <c r="C177">
        <v>258.12049999999999</v>
      </c>
      <c r="D177">
        <v>98.851399999999998</v>
      </c>
      <c r="E177">
        <v>357.96789999999999</v>
      </c>
      <c r="F177">
        <v>206.65190000000001</v>
      </c>
      <c r="G177">
        <v>191.06450000000001</v>
      </c>
      <c r="H177">
        <v>141.02189999999999</v>
      </c>
      <c r="I177">
        <v>79.397400000000005</v>
      </c>
      <c r="J177">
        <v>195.1293</v>
      </c>
      <c r="K177">
        <v>150.857</v>
      </c>
      <c r="L177">
        <v>111.5334</v>
      </c>
    </row>
    <row r="178" spans="1:12" x14ac:dyDescent="0.5">
      <c r="A178" s="2">
        <v>44522</v>
      </c>
      <c r="B178">
        <v>453.09969999999998</v>
      </c>
      <c r="C178">
        <v>256.65710000000001</v>
      </c>
      <c r="D178">
        <v>100.1601</v>
      </c>
      <c r="E178">
        <v>356.45800000000003</v>
      </c>
      <c r="F178">
        <v>207.01499999999999</v>
      </c>
      <c r="G178">
        <v>192.8948</v>
      </c>
      <c r="H178">
        <v>139.50319999999999</v>
      </c>
      <c r="I178">
        <v>80.665700000000001</v>
      </c>
      <c r="J178">
        <v>195.80699999999999</v>
      </c>
      <c r="K178">
        <v>151.7672</v>
      </c>
      <c r="L178">
        <v>110.983</v>
      </c>
    </row>
    <row r="179" spans="1:12" x14ac:dyDescent="0.5">
      <c r="A179" s="2">
        <v>44523</v>
      </c>
      <c r="B179">
        <v>451.02850000000001</v>
      </c>
      <c r="C179">
        <v>256.46530000000001</v>
      </c>
      <c r="D179">
        <v>101.5398</v>
      </c>
      <c r="E179">
        <v>354.17309999999998</v>
      </c>
      <c r="F179">
        <v>207.21680000000001</v>
      </c>
      <c r="G179">
        <v>193.9828</v>
      </c>
      <c r="H179">
        <v>138.94999999999999</v>
      </c>
      <c r="I179">
        <v>83.181700000000006</v>
      </c>
      <c r="J179">
        <v>196.00919999999999</v>
      </c>
      <c r="K179">
        <v>151.9717</v>
      </c>
      <c r="L179">
        <v>111.88</v>
      </c>
    </row>
    <row r="180" spans="1:12" x14ac:dyDescent="0.5">
      <c r="A180" s="2">
        <v>44524</v>
      </c>
      <c r="B180">
        <v>454.77879999999999</v>
      </c>
      <c r="C180">
        <v>256.65710000000001</v>
      </c>
      <c r="D180">
        <v>101.3674</v>
      </c>
      <c r="E180">
        <v>354.25360000000001</v>
      </c>
      <c r="F180">
        <v>207.0856</v>
      </c>
      <c r="G180">
        <v>193.37270000000001</v>
      </c>
      <c r="H180">
        <v>139.11089999999999</v>
      </c>
      <c r="I180">
        <v>84.0685</v>
      </c>
      <c r="J180">
        <v>194.6337</v>
      </c>
      <c r="K180">
        <v>152.03309999999999</v>
      </c>
      <c r="L180">
        <v>113.23569999999999</v>
      </c>
    </row>
    <row r="181" spans="1:12" x14ac:dyDescent="0.5">
      <c r="A181" s="2">
        <v>44526</v>
      </c>
      <c r="B181">
        <v>444.53320000000002</v>
      </c>
      <c r="C181">
        <v>254.99189999999999</v>
      </c>
      <c r="D181">
        <v>97.908000000000001</v>
      </c>
      <c r="E181">
        <v>345.43599999999998</v>
      </c>
      <c r="F181">
        <v>200.87270000000001</v>
      </c>
      <c r="G181">
        <v>190.41370000000001</v>
      </c>
      <c r="H181">
        <v>136.75739999999999</v>
      </c>
      <c r="I181">
        <v>80.428600000000003</v>
      </c>
      <c r="J181">
        <v>191.03290000000001</v>
      </c>
      <c r="K181">
        <v>149.49680000000001</v>
      </c>
      <c r="L181">
        <v>110.086</v>
      </c>
    </row>
    <row r="182" spans="1:12" x14ac:dyDescent="0.5">
      <c r="A182" s="2">
        <v>44529</v>
      </c>
      <c r="B182">
        <v>454.61799999999999</v>
      </c>
      <c r="C182">
        <v>254.98179999999999</v>
      </c>
      <c r="D182">
        <v>98.151399999999995</v>
      </c>
      <c r="E182">
        <v>348.94900000000001</v>
      </c>
      <c r="F182">
        <v>201.4778</v>
      </c>
      <c r="G182">
        <v>191.14580000000001</v>
      </c>
      <c r="H182">
        <v>137.48159999999999</v>
      </c>
      <c r="I182">
        <v>80.995699999999999</v>
      </c>
      <c r="J182">
        <v>191.4375</v>
      </c>
      <c r="K182">
        <v>151.56270000000001</v>
      </c>
      <c r="L182">
        <v>110.9014</v>
      </c>
    </row>
    <row r="183" spans="1:12" x14ac:dyDescent="0.5">
      <c r="A183" s="2">
        <v>44530</v>
      </c>
      <c r="B183">
        <v>450.1336</v>
      </c>
      <c r="C183">
        <v>250.47049999999999</v>
      </c>
      <c r="D183">
        <v>95.686199999999999</v>
      </c>
      <c r="E183">
        <v>343.8356</v>
      </c>
      <c r="F183">
        <v>196.04150000000001</v>
      </c>
      <c r="G183">
        <v>186.10230000000001</v>
      </c>
      <c r="H183">
        <v>133.48859999999999</v>
      </c>
      <c r="I183">
        <v>78.933400000000006</v>
      </c>
      <c r="J183">
        <v>186.4308</v>
      </c>
      <c r="K183">
        <v>147.19579999999999</v>
      </c>
      <c r="L183">
        <v>108.8017</v>
      </c>
    </row>
    <row r="184" spans="1:12" x14ac:dyDescent="0.5">
      <c r="A184" s="2">
        <v>44531</v>
      </c>
      <c r="B184">
        <v>441.91899999999998</v>
      </c>
      <c r="C184">
        <v>249.19890000000001</v>
      </c>
      <c r="D184">
        <v>94.590599999999995</v>
      </c>
      <c r="E184">
        <v>336.709</v>
      </c>
      <c r="F184">
        <v>192.95519999999999</v>
      </c>
      <c r="G184">
        <v>184.88210000000001</v>
      </c>
      <c r="H184">
        <v>130.10910000000001</v>
      </c>
      <c r="I184">
        <v>77.799199999999999</v>
      </c>
      <c r="J184">
        <v>184.12469999999999</v>
      </c>
      <c r="K184">
        <v>147.36959999999999</v>
      </c>
      <c r="L184">
        <v>107.0077</v>
      </c>
    </row>
    <row r="185" spans="1:12" x14ac:dyDescent="0.5">
      <c r="A185" s="2">
        <v>44532</v>
      </c>
      <c r="B185">
        <v>446.6748</v>
      </c>
      <c r="C185">
        <v>250.3999</v>
      </c>
      <c r="D185">
        <v>97.451400000000007</v>
      </c>
      <c r="E185">
        <v>342.3861</v>
      </c>
      <c r="F185">
        <v>198.78489999999999</v>
      </c>
      <c r="G185">
        <v>187.1293</v>
      </c>
      <c r="H185">
        <v>132.58340000000001</v>
      </c>
      <c r="I185">
        <v>80.036699999999996</v>
      </c>
      <c r="J185">
        <v>187.93790000000001</v>
      </c>
      <c r="K185">
        <v>149.42519999999999</v>
      </c>
      <c r="L185">
        <v>110.21850000000001</v>
      </c>
    </row>
    <row r="186" spans="1:12" x14ac:dyDescent="0.5">
      <c r="A186" s="2">
        <v>44533</v>
      </c>
      <c r="B186">
        <v>438.37979999999999</v>
      </c>
      <c r="C186">
        <v>249.6026</v>
      </c>
      <c r="D186">
        <v>95.808000000000007</v>
      </c>
      <c r="E186">
        <v>335.3904</v>
      </c>
      <c r="F186">
        <v>197.9881</v>
      </c>
      <c r="G186">
        <v>188.95959999999999</v>
      </c>
      <c r="H186">
        <v>132.0805</v>
      </c>
      <c r="I186">
        <v>79.418099999999995</v>
      </c>
      <c r="J186">
        <v>187.29050000000001</v>
      </c>
      <c r="K186">
        <v>150.58090000000001</v>
      </c>
      <c r="L186">
        <v>109.8516</v>
      </c>
    </row>
    <row r="187" spans="1:12" x14ac:dyDescent="0.5">
      <c r="A187" s="2">
        <v>44536</v>
      </c>
      <c r="B187">
        <v>442.11009999999999</v>
      </c>
      <c r="C187">
        <v>251.1164</v>
      </c>
      <c r="D187">
        <v>97.218100000000007</v>
      </c>
      <c r="E187">
        <v>339.76900000000001</v>
      </c>
      <c r="F187">
        <v>201.42740000000001</v>
      </c>
      <c r="G187">
        <v>192.22370000000001</v>
      </c>
      <c r="H187">
        <v>134.26300000000001</v>
      </c>
      <c r="I187">
        <v>80.779200000000003</v>
      </c>
      <c r="J187">
        <v>190.20349999999999</v>
      </c>
      <c r="K187">
        <v>153.21940000000001</v>
      </c>
      <c r="L187">
        <v>111.77809999999999</v>
      </c>
    </row>
    <row r="188" spans="1:12" x14ac:dyDescent="0.5">
      <c r="A188" s="2">
        <v>44537</v>
      </c>
      <c r="B188">
        <v>458.09679999999997</v>
      </c>
      <c r="C188">
        <v>255.37540000000001</v>
      </c>
      <c r="D188">
        <v>98.861599999999996</v>
      </c>
      <c r="E188">
        <v>347.36869999999999</v>
      </c>
      <c r="F188">
        <v>203.71690000000001</v>
      </c>
      <c r="G188">
        <v>192.84389999999999</v>
      </c>
      <c r="H188">
        <v>135.68119999999999</v>
      </c>
      <c r="I188">
        <v>82.748599999999996</v>
      </c>
      <c r="J188">
        <v>193.30869999999999</v>
      </c>
      <c r="K188">
        <v>154.15010000000001</v>
      </c>
      <c r="L188">
        <v>113.3886</v>
      </c>
    </row>
    <row r="189" spans="1:12" x14ac:dyDescent="0.5">
      <c r="A189" s="2">
        <v>44538</v>
      </c>
      <c r="B189">
        <v>461.15339999999998</v>
      </c>
      <c r="C189">
        <v>257.52499999999998</v>
      </c>
      <c r="D189">
        <v>98.506500000000003</v>
      </c>
      <c r="E189">
        <v>348.60669999999999</v>
      </c>
      <c r="F189">
        <v>204.20099999999999</v>
      </c>
      <c r="G189">
        <v>192.2542</v>
      </c>
      <c r="H189">
        <v>137.11949999999999</v>
      </c>
      <c r="I189">
        <v>82.8827</v>
      </c>
      <c r="J189">
        <v>194.1987</v>
      </c>
      <c r="K189">
        <v>154.1705</v>
      </c>
      <c r="L189">
        <v>114.20399999999999</v>
      </c>
    </row>
    <row r="190" spans="1:12" x14ac:dyDescent="0.5">
      <c r="A190" s="2">
        <v>44539</v>
      </c>
      <c r="B190">
        <v>455.17099999999999</v>
      </c>
      <c r="C190">
        <v>256.61669999999998</v>
      </c>
      <c r="D190">
        <v>98.0398</v>
      </c>
      <c r="E190">
        <v>342.37610000000001</v>
      </c>
      <c r="F190">
        <v>203.02099999999999</v>
      </c>
      <c r="G190">
        <v>192.3253</v>
      </c>
      <c r="H190">
        <v>135.4297</v>
      </c>
      <c r="I190">
        <v>82.026799999999994</v>
      </c>
      <c r="J190">
        <v>192.93440000000001</v>
      </c>
      <c r="K190">
        <v>153.833</v>
      </c>
      <c r="L190">
        <v>112.5527</v>
      </c>
    </row>
    <row r="191" spans="1:12" x14ac:dyDescent="0.5">
      <c r="A191" s="2">
        <v>44540</v>
      </c>
      <c r="B191">
        <v>462.55099999999999</v>
      </c>
      <c r="C191">
        <v>256.97000000000003</v>
      </c>
      <c r="D191">
        <v>98.060100000000006</v>
      </c>
      <c r="E191">
        <v>343.55369999999999</v>
      </c>
      <c r="F191">
        <v>203.52529999999999</v>
      </c>
      <c r="G191">
        <v>195.4572</v>
      </c>
      <c r="H191">
        <v>135.24870000000001</v>
      </c>
      <c r="I191">
        <v>82.717699999999994</v>
      </c>
      <c r="J191">
        <v>194.11779999999999</v>
      </c>
      <c r="K191">
        <v>154.48759999999999</v>
      </c>
      <c r="L191">
        <v>112.8993</v>
      </c>
    </row>
    <row r="192" spans="1:12" x14ac:dyDescent="0.5">
      <c r="A192" s="2">
        <v>44543</v>
      </c>
      <c r="B192">
        <v>455.76420000000002</v>
      </c>
      <c r="C192">
        <v>259.26089999999999</v>
      </c>
      <c r="D192">
        <v>96.761600000000001</v>
      </c>
      <c r="E192">
        <v>335.25959999999998</v>
      </c>
      <c r="F192">
        <v>201.40719999999999</v>
      </c>
      <c r="G192">
        <v>197.65360000000001</v>
      </c>
      <c r="H192">
        <v>134.0719</v>
      </c>
      <c r="I192">
        <v>80.294499999999999</v>
      </c>
      <c r="J192">
        <v>192.43879999999999</v>
      </c>
      <c r="K192">
        <v>156.19550000000001</v>
      </c>
      <c r="L192">
        <v>113.9594</v>
      </c>
    </row>
    <row r="193" spans="1:12" x14ac:dyDescent="0.5">
      <c r="A193" s="2">
        <v>44544</v>
      </c>
      <c r="B193">
        <v>448.30369999999999</v>
      </c>
      <c r="C193">
        <v>258.0095</v>
      </c>
      <c r="D193">
        <v>97.289100000000005</v>
      </c>
      <c r="E193">
        <v>333.34710000000001</v>
      </c>
      <c r="F193">
        <v>199.34970000000001</v>
      </c>
      <c r="G193">
        <v>197.6129</v>
      </c>
      <c r="H193">
        <v>133.5087</v>
      </c>
      <c r="I193">
        <v>79.830500000000001</v>
      </c>
      <c r="J193">
        <v>192.15559999999999</v>
      </c>
      <c r="K193">
        <v>155.3262</v>
      </c>
      <c r="L193">
        <v>112.5018</v>
      </c>
    </row>
    <row r="194" spans="1:12" x14ac:dyDescent="0.5">
      <c r="A194" s="2">
        <v>44545</v>
      </c>
      <c r="B194">
        <v>460.16809999999998</v>
      </c>
      <c r="C194">
        <v>263.75200000000001</v>
      </c>
      <c r="D194">
        <v>97.654300000000006</v>
      </c>
      <c r="E194">
        <v>337.32310000000001</v>
      </c>
      <c r="F194">
        <v>201.22569999999999</v>
      </c>
      <c r="G194">
        <v>199.72790000000001</v>
      </c>
      <c r="H194">
        <v>134.72569999999999</v>
      </c>
      <c r="I194">
        <v>79.603700000000003</v>
      </c>
      <c r="J194">
        <v>192.7321</v>
      </c>
      <c r="K194">
        <v>157.83179999999999</v>
      </c>
      <c r="L194">
        <v>114.0817</v>
      </c>
    </row>
    <row r="195" spans="1:12" x14ac:dyDescent="0.5">
      <c r="A195" s="2">
        <v>44546</v>
      </c>
      <c r="B195">
        <v>446.84699999999998</v>
      </c>
      <c r="C195">
        <v>263.80059999999997</v>
      </c>
      <c r="D195">
        <v>98.394800000000004</v>
      </c>
      <c r="E195">
        <v>329.79899999999998</v>
      </c>
      <c r="F195">
        <v>200.56780000000001</v>
      </c>
      <c r="G195">
        <v>200.55670000000001</v>
      </c>
      <c r="H195">
        <v>134.1764</v>
      </c>
      <c r="I195">
        <v>79.902000000000001</v>
      </c>
      <c r="J195">
        <v>194.64060000000001</v>
      </c>
      <c r="K195">
        <v>158.48990000000001</v>
      </c>
      <c r="L195">
        <v>114.04089999999999</v>
      </c>
    </row>
    <row r="196" spans="1:12" x14ac:dyDescent="0.5">
      <c r="A196" s="2">
        <v>44547</v>
      </c>
      <c r="B196">
        <v>445.29570000000001</v>
      </c>
      <c r="C196">
        <v>263.87150000000003</v>
      </c>
      <c r="D196">
        <v>96.467299999999994</v>
      </c>
      <c r="E196">
        <v>328.90140000000002</v>
      </c>
      <c r="F196">
        <v>197.83619999999999</v>
      </c>
      <c r="G196">
        <v>197.88570000000001</v>
      </c>
      <c r="H196">
        <v>134.3177</v>
      </c>
      <c r="I196">
        <v>78.430199999999999</v>
      </c>
      <c r="J196">
        <v>192.45660000000001</v>
      </c>
      <c r="K196">
        <v>156.35830000000001</v>
      </c>
      <c r="L196">
        <v>113.8982</v>
      </c>
    </row>
    <row r="197" spans="1:12" x14ac:dyDescent="0.5">
      <c r="A197" s="2">
        <v>44550</v>
      </c>
      <c r="B197">
        <v>440.0677</v>
      </c>
      <c r="C197">
        <v>262.24149999999997</v>
      </c>
      <c r="D197">
        <v>94.560199999999995</v>
      </c>
      <c r="E197">
        <v>322.69850000000002</v>
      </c>
      <c r="F197">
        <v>194.5077</v>
      </c>
      <c r="G197">
        <v>197.84479999999999</v>
      </c>
      <c r="H197">
        <v>133.10659999999999</v>
      </c>
      <c r="I197">
        <v>77.344700000000003</v>
      </c>
      <c r="J197">
        <v>188.53559999999999</v>
      </c>
      <c r="K197">
        <v>156.47149999999999</v>
      </c>
      <c r="L197">
        <v>113.01139999999999</v>
      </c>
    </row>
    <row r="198" spans="1:12" x14ac:dyDescent="0.5">
      <c r="A198" s="2">
        <v>44551</v>
      </c>
      <c r="B198">
        <v>451.93389999999999</v>
      </c>
      <c r="C198">
        <v>264.05369999999999</v>
      </c>
      <c r="D198">
        <v>96.650899999999993</v>
      </c>
      <c r="E198">
        <v>331.61450000000002</v>
      </c>
      <c r="F198">
        <v>198.89850000000001</v>
      </c>
      <c r="G198">
        <v>198.05969999999999</v>
      </c>
      <c r="H198">
        <v>135.86199999999999</v>
      </c>
      <c r="I198">
        <v>79.787199999999999</v>
      </c>
      <c r="J198">
        <v>191.54239999999999</v>
      </c>
      <c r="K198">
        <v>156.28620000000001</v>
      </c>
      <c r="L198">
        <v>114.2856</v>
      </c>
    </row>
    <row r="199" spans="1:12" x14ac:dyDescent="0.5">
      <c r="A199" s="2">
        <v>44552</v>
      </c>
      <c r="B199">
        <v>457.33319999999998</v>
      </c>
      <c r="C199">
        <v>266.88839999999999</v>
      </c>
      <c r="D199">
        <v>97.313800000000001</v>
      </c>
      <c r="E199">
        <v>336.7079</v>
      </c>
      <c r="F199">
        <v>199.84950000000001</v>
      </c>
      <c r="G199">
        <v>199.0728</v>
      </c>
      <c r="H199">
        <v>136.39689999999999</v>
      </c>
      <c r="I199">
        <v>80.256900000000002</v>
      </c>
      <c r="J199">
        <v>193.10679999999999</v>
      </c>
      <c r="K199">
        <v>156.9246</v>
      </c>
      <c r="L199">
        <v>115.45780000000001</v>
      </c>
    </row>
    <row r="200" spans="1:12" x14ac:dyDescent="0.5">
      <c r="A200" s="2">
        <v>44553</v>
      </c>
      <c r="B200">
        <v>459.8313</v>
      </c>
      <c r="C200">
        <v>268.10329999999999</v>
      </c>
      <c r="D200">
        <v>98.007300000000001</v>
      </c>
      <c r="E200">
        <v>340.99439999999998</v>
      </c>
      <c r="F200">
        <v>202.1764</v>
      </c>
      <c r="G200">
        <v>199.60499999999999</v>
      </c>
      <c r="H200">
        <v>137.74940000000001</v>
      </c>
      <c r="I200">
        <v>80.298599999999993</v>
      </c>
      <c r="J200">
        <v>194.8844</v>
      </c>
      <c r="K200">
        <v>156.9143</v>
      </c>
      <c r="L200">
        <v>115.3355</v>
      </c>
    </row>
    <row r="201" spans="1:12" x14ac:dyDescent="0.5">
      <c r="A201" s="2">
        <v>44557</v>
      </c>
      <c r="B201">
        <v>469.51170000000002</v>
      </c>
      <c r="C201">
        <v>269.9864</v>
      </c>
      <c r="D201">
        <v>98.996499999999997</v>
      </c>
      <c r="E201">
        <v>344.12099999999998</v>
      </c>
      <c r="F201">
        <v>204.34139999999999</v>
      </c>
      <c r="G201">
        <v>201.63120000000001</v>
      </c>
      <c r="H201">
        <v>138.74860000000001</v>
      </c>
      <c r="I201">
        <v>82.187899999999999</v>
      </c>
      <c r="J201">
        <v>197.7998</v>
      </c>
      <c r="K201">
        <v>157.58369999999999</v>
      </c>
      <c r="L201">
        <v>117.2753</v>
      </c>
    </row>
    <row r="202" spans="1:12" x14ac:dyDescent="0.5">
      <c r="A202" s="2">
        <v>44558</v>
      </c>
      <c r="B202">
        <v>466.2278</v>
      </c>
      <c r="C202">
        <v>268.90309999999999</v>
      </c>
      <c r="D202">
        <v>98.965900000000005</v>
      </c>
      <c r="E202">
        <v>344.2319</v>
      </c>
      <c r="F202">
        <v>204.8776</v>
      </c>
      <c r="G202">
        <v>202.7466</v>
      </c>
      <c r="H202">
        <v>138.50630000000001</v>
      </c>
      <c r="I202">
        <v>82</v>
      </c>
      <c r="J202">
        <v>198.81569999999999</v>
      </c>
      <c r="K202">
        <v>158.93270000000001</v>
      </c>
      <c r="L202">
        <v>117.70740000000001</v>
      </c>
    </row>
    <row r="203" spans="1:12" x14ac:dyDescent="0.5">
      <c r="A203" s="2">
        <v>44559</v>
      </c>
      <c r="B203">
        <v>466.2681</v>
      </c>
      <c r="C203">
        <v>269.91550000000001</v>
      </c>
      <c r="D203">
        <v>98.843500000000006</v>
      </c>
      <c r="E203">
        <v>345.81540000000001</v>
      </c>
      <c r="F203">
        <v>205.3126</v>
      </c>
      <c r="G203">
        <v>203.34020000000001</v>
      </c>
      <c r="H203">
        <v>137.76949999999999</v>
      </c>
      <c r="I203">
        <v>81.498999999999995</v>
      </c>
      <c r="J203">
        <v>199.58770000000001</v>
      </c>
      <c r="K203">
        <v>159.77709999999999</v>
      </c>
      <c r="L203">
        <v>118.4995</v>
      </c>
    </row>
    <row r="204" spans="1:12" x14ac:dyDescent="0.5">
      <c r="A204" s="2">
        <v>44560</v>
      </c>
      <c r="B204">
        <v>463.8304</v>
      </c>
      <c r="C204">
        <v>270.82670000000002</v>
      </c>
      <c r="D204">
        <v>98.5886</v>
      </c>
      <c r="E204">
        <v>344.40339999999998</v>
      </c>
      <c r="F204">
        <v>204.51339999999999</v>
      </c>
      <c r="G204">
        <v>203.2379</v>
      </c>
      <c r="H204">
        <v>138.46600000000001</v>
      </c>
      <c r="I204">
        <v>80.768299999999996</v>
      </c>
      <c r="J204">
        <v>198.99850000000001</v>
      </c>
      <c r="K204">
        <v>160.42580000000001</v>
      </c>
      <c r="L204">
        <v>119.01390000000001</v>
      </c>
    </row>
    <row r="205" spans="1:12" x14ac:dyDescent="0.5">
      <c r="A205" s="2">
        <v>44561</v>
      </c>
      <c r="B205">
        <v>461.52359999999999</v>
      </c>
      <c r="C205">
        <v>269.72320000000002</v>
      </c>
      <c r="D205">
        <v>98.486599999999996</v>
      </c>
      <c r="E205">
        <v>343.58640000000003</v>
      </c>
      <c r="F205">
        <v>205.33279999999999</v>
      </c>
      <c r="G205">
        <v>204.54769999999999</v>
      </c>
      <c r="H205">
        <v>136.82079999999999</v>
      </c>
      <c r="I205">
        <v>81.008399999999995</v>
      </c>
      <c r="J205">
        <v>199.994</v>
      </c>
      <c r="K205">
        <v>161.0539</v>
      </c>
      <c r="L205">
        <v>119.34310000000001</v>
      </c>
    </row>
    <row r="206" spans="1:12" x14ac:dyDescent="0.5">
      <c r="A206" s="2">
        <v>44564</v>
      </c>
      <c r="B206">
        <v>465.38159999999999</v>
      </c>
      <c r="C206">
        <v>267.99200000000002</v>
      </c>
      <c r="D206">
        <v>99.608400000000003</v>
      </c>
      <c r="E206">
        <v>351.22149999999999</v>
      </c>
      <c r="F206">
        <v>204.06819999999999</v>
      </c>
      <c r="G206">
        <v>204.59889999999999</v>
      </c>
      <c r="H206">
        <v>137.77959999999999</v>
      </c>
      <c r="I206">
        <v>83.607399999999998</v>
      </c>
      <c r="J206">
        <v>197.81</v>
      </c>
      <c r="K206">
        <v>159.62260000000001</v>
      </c>
      <c r="L206">
        <v>118.40689999999999</v>
      </c>
    </row>
    <row r="207" spans="1:12" x14ac:dyDescent="0.5">
      <c r="A207" s="2">
        <v>44565</v>
      </c>
      <c r="B207">
        <v>459.49889999999999</v>
      </c>
      <c r="C207">
        <v>263.6893</v>
      </c>
      <c r="D207">
        <v>101.8827</v>
      </c>
      <c r="E207">
        <v>349.67829999999998</v>
      </c>
      <c r="F207">
        <v>207.7407</v>
      </c>
      <c r="G207">
        <v>205.61199999999999</v>
      </c>
      <c r="H207">
        <v>137.1337</v>
      </c>
      <c r="I207">
        <v>86.53</v>
      </c>
      <c r="J207">
        <v>200.2175</v>
      </c>
      <c r="K207">
        <v>159.33430000000001</v>
      </c>
      <c r="L207">
        <v>118.2629</v>
      </c>
    </row>
    <row r="208" spans="1:12" x14ac:dyDescent="0.5">
      <c r="A208" s="2">
        <v>44566</v>
      </c>
      <c r="B208">
        <v>444.24810000000002</v>
      </c>
      <c r="C208">
        <v>260.46980000000002</v>
      </c>
      <c r="D208">
        <v>100.4345</v>
      </c>
      <c r="E208">
        <v>339.69330000000002</v>
      </c>
      <c r="F208">
        <v>204.96860000000001</v>
      </c>
      <c r="G208">
        <v>205.25389999999999</v>
      </c>
      <c r="H208">
        <v>133.34880000000001</v>
      </c>
      <c r="I208">
        <v>86.143799999999999</v>
      </c>
      <c r="J208">
        <v>200.03460000000001</v>
      </c>
      <c r="K208">
        <v>158.92240000000001</v>
      </c>
      <c r="L208">
        <v>114.8784</v>
      </c>
    </row>
    <row r="209" spans="1:12" x14ac:dyDescent="0.5">
      <c r="A209" s="2">
        <v>44567</v>
      </c>
      <c r="B209">
        <v>442.5659</v>
      </c>
      <c r="C209">
        <v>257.18970000000002</v>
      </c>
      <c r="D209">
        <v>102.08669999999999</v>
      </c>
      <c r="E209">
        <v>339.02760000000001</v>
      </c>
      <c r="F209">
        <v>205.39349999999999</v>
      </c>
      <c r="G209">
        <v>204.75239999999999</v>
      </c>
      <c r="H209">
        <v>133.78280000000001</v>
      </c>
      <c r="I209">
        <v>88.179199999999994</v>
      </c>
      <c r="J209">
        <v>197.55600000000001</v>
      </c>
      <c r="K209">
        <v>157.3262</v>
      </c>
      <c r="L209">
        <v>114.9813</v>
      </c>
    </row>
    <row r="210" spans="1:12" x14ac:dyDescent="0.5">
      <c r="A210" s="2">
        <v>44568</v>
      </c>
      <c r="B210">
        <v>438.04300000000001</v>
      </c>
      <c r="C210">
        <v>255.6103</v>
      </c>
      <c r="D210">
        <v>103.06570000000001</v>
      </c>
      <c r="E210">
        <v>333.44</v>
      </c>
      <c r="F210">
        <v>204.64490000000001</v>
      </c>
      <c r="G210">
        <v>205.27430000000001</v>
      </c>
      <c r="H210">
        <v>133.83330000000001</v>
      </c>
      <c r="I210">
        <v>89.264799999999994</v>
      </c>
      <c r="J210">
        <v>197.57640000000001</v>
      </c>
      <c r="K210">
        <v>158.48990000000001</v>
      </c>
      <c r="L210">
        <v>114.22</v>
      </c>
    </row>
    <row r="211" spans="1:12" x14ac:dyDescent="0.5">
      <c r="A211" s="2">
        <v>44571</v>
      </c>
      <c r="B211">
        <v>438.50639999999999</v>
      </c>
      <c r="C211">
        <v>258.35390000000001</v>
      </c>
      <c r="D211">
        <v>102.77</v>
      </c>
      <c r="E211">
        <v>330.858</v>
      </c>
      <c r="F211">
        <v>202.59119999999999</v>
      </c>
      <c r="G211">
        <v>203.72909999999999</v>
      </c>
      <c r="H211">
        <v>133.63140000000001</v>
      </c>
      <c r="I211">
        <v>88.972499999999997</v>
      </c>
      <c r="J211">
        <v>195.50409999999999</v>
      </c>
      <c r="K211">
        <v>157.41890000000001</v>
      </c>
      <c r="L211">
        <v>113.5616</v>
      </c>
    </row>
    <row r="212" spans="1:12" x14ac:dyDescent="0.5">
      <c r="A212" s="2">
        <v>44572</v>
      </c>
      <c r="B212">
        <v>444.29840000000002</v>
      </c>
      <c r="C212">
        <v>260.48</v>
      </c>
      <c r="D212">
        <v>103.75920000000001</v>
      </c>
      <c r="E212">
        <v>334.9126</v>
      </c>
      <c r="F212">
        <v>204.0986</v>
      </c>
      <c r="G212">
        <v>203.77</v>
      </c>
      <c r="H212">
        <v>135.2362</v>
      </c>
      <c r="I212">
        <v>92.082999999999998</v>
      </c>
      <c r="J212">
        <v>197.6576</v>
      </c>
      <c r="K212">
        <v>156.04929999999999</v>
      </c>
      <c r="L212">
        <v>113.73650000000001</v>
      </c>
    </row>
    <row r="213" spans="1:12" x14ac:dyDescent="0.5">
      <c r="A213" s="2">
        <v>44573</v>
      </c>
      <c r="B213">
        <v>445.74900000000002</v>
      </c>
      <c r="C213">
        <v>259.00189999999998</v>
      </c>
      <c r="D213">
        <v>103.7694</v>
      </c>
      <c r="E213">
        <v>336.03210000000001</v>
      </c>
      <c r="F213">
        <v>204.4324</v>
      </c>
      <c r="G213">
        <v>203.55510000000001</v>
      </c>
      <c r="H213">
        <v>135.39769999999999</v>
      </c>
      <c r="I213">
        <v>92.427400000000006</v>
      </c>
      <c r="J213">
        <v>199.6283</v>
      </c>
      <c r="K213">
        <v>156.48179999999999</v>
      </c>
      <c r="L213">
        <v>113.8702</v>
      </c>
    </row>
    <row r="214" spans="1:12" x14ac:dyDescent="0.5">
      <c r="A214" s="2">
        <v>44574</v>
      </c>
      <c r="B214">
        <v>433.1474</v>
      </c>
      <c r="C214">
        <v>254.51689999999999</v>
      </c>
      <c r="D214">
        <v>103.36150000000001</v>
      </c>
      <c r="E214">
        <v>329.97050000000002</v>
      </c>
      <c r="F214">
        <v>204.5437</v>
      </c>
      <c r="G214">
        <v>204.11789999999999</v>
      </c>
      <c r="H214">
        <v>133.77269999999999</v>
      </c>
      <c r="I214">
        <v>91.675899999999999</v>
      </c>
      <c r="J214">
        <v>198.2773</v>
      </c>
      <c r="K214">
        <v>157.14089999999999</v>
      </c>
      <c r="L214">
        <v>113.6439</v>
      </c>
    </row>
    <row r="215" spans="1:12" x14ac:dyDescent="0.5">
      <c r="A215" s="2">
        <v>44575</v>
      </c>
      <c r="B215">
        <v>436.64280000000002</v>
      </c>
      <c r="C215">
        <v>254.3347</v>
      </c>
      <c r="D215">
        <v>102.4538</v>
      </c>
      <c r="E215">
        <v>327.77170000000001</v>
      </c>
      <c r="F215">
        <v>203.38030000000001</v>
      </c>
      <c r="G215">
        <v>204.42490000000001</v>
      </c>
      <c r="H215">
        <v>134.1865</v>
      </c>
      <c r="I215">
        <v>93.993099999999998</v>
      </c>
      <c r="J215">
        <v>196.95670000000001</v>
      </c>
      <c r="K215">
        <v>156.36859999999999</v>
      </c>
      <c r="L215">
        <v>112.6152</v>
      </c>
    </row>
    <row r="216" spans="1:12" x14ac:dyDescent="0.5">
      <c r="A216" s="2">
        <v>44579</v>
      </c>
      <c r="B216">
        <v>425.50189999999998</v>
      </c>
      <c r="C216">
        <v>249.5258</v>
      </c>
      <c r="D216">
        <v>100.1694</v>
      </c>
      <c r="E216">
        <v>320.83260000000001</v>
      </c>
      <c r="F216">
        <v>200.7398</v>
      </c>
      <c r="G216">
        <v>201.59030000000001</v>
      </c>
      <c r="H216">
        <v>131.744</v>
      </c>
      <c r="I216">
        <v>94.097499999999997</v>
      </c>
      <c r="J216">
        <v>194.2953</v>
      </c>
      <c r="K216">
        <v>154.51499999999999</v>
      </c>
      <c r="L216">
        <v>111.43210000000001</v>
      </c>
    </row>
    <row r="217" spans="1:12" x14ac:dyDescent="0.5">
      <c r="A217" s="2">
        <v>44580</v>
      </c>
      <c r="B217">
        <v>419.56880000000001</v>
      </c>
      <c r="C217">
        <v>248.46279999999999</v>
      </c>
      <c r="D217">
        <v>98.374399999999994</v>
      </c>
      <c r="E217">
        <v>315.74930000000001</v>
      </c>
      <c r="F217">
        <v>197.9778</v>
      </c>
      <c r="G217">
        <v>202.16329999999999</v>
      </c>
      <c r="H217">
        <v>131.3201</v>
      </c>
      <c r="I217">
        <v>93.304199999999994</v>
      </c>
      <c r="J217">
        <v>193.4623</v>
      </c>
      <c r="K217">
        <v>155.0299</v>
      </c>
      <c r="L217">
        <v>109.9302</v>
      </c>
    </row>
    <row r="218" spans="1:12" x14ac:dyDescent="0.5">
      <c r="A218" s="2">
        <v>44581</v>
      </c>
      <c r="B218">
        <v>414.35079999999999</v>
      </c>
      <c r="C218">
        <v>246.9948</v>
      </c>
      <c r="D218">
        <v>97.578900000000004</v>
      </c>
      <c r="E218">
        <v>309.3347</v>
      </c>
      <c r="F218">
        <v>195.3879</v>
      </c>
      <c r="G218">
        <v>200.6078</v>
      </c>
      <c r="H218">
        <v>129.8364</v>
      </c>
      <c r="I218">
        <v>92.156000000000006</v>
      </c>
      <c r="J218">
        <v>190.29300000000001</v>
      </c>
      <c r="K218">
        <v>155.0196</v>
      </c>
      <c r="L218">
        <v>108.52079999999999</v>
      </c>
    </row>
    <row r="219" spans="1:12" x14ac:dyDescent="0.5">
      <c r="A219" s="2">
        <v>44582</v>
      </c>
      <c r="B219">
        <v>405.37560000000002</v>
      </c>
      <c r="C219">
        <v>244.3828</v>
      </c>
      <c r="D219">
        <v>95.712599999999995</v>
      </c>
      <c r="E219">
        <v>300.7919</v>
      </c>
      <c r="F219">
        <v>193.27350000000001</v>
      </c>
      <c r="G219">
        <v>200.3929</v>
      </c>
      <c r="H219">
        <v>125.2744</v>
      </c>
      <c r="I219">
        <v>90.193700000000007</v>
      </c>
      <c r="J219">
        <v>185.14279999999999</v>
      </c>
      <c r="K219">
        <v>154.55619999999999</v>
      </c>
      <c r="L219">
        <v>108.2534</v>
      </c>
    </row>
    <row r="220" spans="1:12" x14ac:dyDescent="0.5">
      <c r="A220" s="2">
        <v>44585</v>
      </c>
      <c r="B220">
        <v>407.99459999999999</v>
      </c>
      <c r="C220">
        <v>244.0994</v>
      </c>
      <c r="D220">
        <v>96.059399999999997</v>
      </c>
      <c r="E220">
        <v>306.21820000000002</v>
      </c>
      <c r="F220">
        <v>194.47739999999999</v>
      </c>
      <c r="G220">
        <v>200.4032</v>
      </c>
      <c r="H220">
        <v>126.12220000000001</v>
      </c>
      <c r="I220">
        <v>90.872200000000007</v>
      </c>
      <c r="J220">
        <v>185.32560000000001</v>
      </c>
      <c r="K220">
        <v>153.45429999999999</v>
      </c>
      <c r="L220">
        <v>108.45910000000001</v>
      </c>
    </row>
    <row r="221" spans="1:12" x14ac:dyDescent="0.5">
      <c r="A221" s="2">
        <v>44586</v>
      </c>
      <c r="B221">
        <v>397.97179999999997</v>
      </c>
      <c r="C221">
        <v>241.81129999999999</v>
      </c>
      <c r="D221">
        <v>96.365300000000005</v>
      </c>
      <c r="E221">
        <v>301.05419999999998</v>
      </c>
      <c r="F221">
        <v>192.22130000000001</v>
      </c>
      <c r="G221">
        <v>197.71170000000001</v>
      </c>
      <c r="H221">
        <v>123.6191</v>
      </c>
      <c r="I221">
        <v>94.243600000000001</v>
      </c>
      <c r="J221">
        <v>183.9847</v>
      </c>
      <c r="K221">
        <v>151.03440000000001</v>
      </c>
      <c r="L221">
        <v>108.027</v>
      </c>
    </row>
    <row r="222" spans="1:12" x14ac:dyDescent="0.5">
      <c r="A222" s="2">
        <v>44587</v>
      </c>
      <c r="B222">
        <v>399.35180000000003</v>
      </c>
      <c r="C222">
        <v>240.50530000000001</v>
      </c>
      <c r="D222">
        <v>96.3245</v>
      </c>
      <c r="E222">
        <v>298.6336</v>
      </c>
      <c r="F222">
        <v>190.3699</v>
      </c>
      <c r="G222">
        <v>196.39160000000001</v>
      </c>
      <c r="H222">
        <v>121.6712</v>
      </c>
      <c r="I222">
        <v>94.003500000000003</v>
      </c>
      <c r="J222">
        <v>181.77029999999999</v>
      </c>
      <c r="K222">
        <v>150.03559999999999</v>
      </c>
      <c r="L222">
        <v>106.3399</v>
      </c>
    </row>
    <row r="223" spans="1:12" x14ac:dyDescent="0.5">
      <c r="A223" s="2">
        <v>44588</v>
      </c>
      <c r="B223">
        <v>395.96730000000002</v>
      </c>
      <c r="C223">
        <v>239.78649999999999</v>
      </c>
      <c r="D223">
        <v>95.488299999999995</v>
      </c>
      <c r="E223">
        <v>292.44080000000002</v>
      </c>
      <c r="F223">
        <v>187.8913</v>
      </c>
      <c r="G223">
        <v>196.9135</v>
      </c>
      <c r="H223">
        <v>121.651</v>
      </c>
      <c r="I223">
        <v>94.963800000000006</v>
      </c>
      <c r="J223">
        <v>182.17660000000001</v>
      </c>
      <c r="K223">
        <v>150.9829</v>
      </c>
      <c r="L223">
        <v>104.5808</v>
      </c>
    </row>
    <row r="224" spans="1:12" x14ac:dyDescent="0.5">
      <c r="A224" s="2">
        <v>44589</v>
      </c>
      <c r="B224">
        <v>412.8399</v>
      </c>
      <c r="C224">
        <v>245.28389999999999</v>
      </c>
      <c r="D224">
        <v>96.752899999999997</v>
      </c>
      <c r="E224">
        <v>298.75459999999998</v>
      </c>
      <c r="F224">
        <v>189.62129999999999</v>
      </c>
      <c r="G224">
        <v>199.3184</v>
      </c>
      <c r="H224">
        <v>125.123</v>
      </c>
      <c r="I224">
        <v>94.765500000000003</v>
      </c>
      <c r="J224">
        <v>183.1619</v>
      </c>
      <c r="K224">
        <v>152.8056</v>
      </c>
      <c r="L224">
        <v>107.9653</v>
      </c>
    </row>
    <row r="225" spans="1:12" x14ac:dyDescent="0.5">
      <c r="A225" s="2">
        <v>44592</v>
      </c>
      <c r="B225">
        <v>425.35079999999999</v>
      </c>
      <c r="C225">
        <v>248.3818</v>
      </c>
      <c r="D225">
        <v>97.925700000000006</v>
      </c>
      <c r="E225">
        <v>310.08109999999999</v>
      </c>
      <c r="F225">
        <v>192.45400000000001</v>
      </c>
      <c r="G225">
        <v>200.32130000000001</v>
      </c>
      <c r="H225">
        <v>128.48400000000001</v>
      </c>
      <c r="I225">
        <v>95.172600000000003</v>
      </c>
      <c r="J225">
        <v>185.90459999999999</v>
      </c>
      <c r="K225">
        <v>155.64769999999999</v>
      </c>
      <c r="L225">
        <v>109.2924</v>
      </c>
    </row>
    <row r="226" spans="1:12" x14ac:dyDescent="0.5">
      <c r="A226" s="2">
        <v>44593</v>
      </c>
      <c r="B226">
        <v>427.11360000000002</v>
      </c>
      <c r="C226">
        <v>249.33349999999999</v>
      </c>
      <c r="D226">
        <v>99.251499999999993</v>
      </c>
      <c r="E226">
        <v>312.50170000000003</v>
      </c>
      <c r="F226">
        <v>195.2362</v>
      </c>
      <c r="G226">
        <v>200.27010000000001</v>
      </c>
      <c r="H226">
        <v>129.94749999999999</v>
      </c>
      <c r="I226">
        <v>98.669300000000007</v>
      </c>
      <c r="J226">
        <v>189.1044</v>
      </c>
      <c r="K226">
        <v>153.5573</v>
      </c>
      <c r="L226">
        <v>108.9015</v>
      </c>
    </row>
    <row r="227" spans="1:12" x14ac:dyDescent="0.5">
      <c r="A227" s="2">
        <v>44594</v>
      </c>
      <c r="B227">
        <v>429.3297</v>
      </c>
      <c r="C227">
        <v>251.65180000000001</v>
      </c>
      <c r="D227">
        <v>99.720600000000005</v>
      </c>
      <c r="E227">
        <v>310.48450000000003</v>
      </c>
      <c r="F227">
        <v>196.0455</v>
      </c>
      <c r="G227">
        <v>202.25540000000001</v>
      </c>
      <c r="H227">
        <v>131.8349</v>
      </c>
      <c r="I227">
        <v>98.992900000000006</v>
      </c>
      <c r="J227">
        <v>189.66309999999999</v>
      </c>
      <c r="K227">
        <v>155.8331</v>
      </c>
      <c r="L227">
        <v>110.2902</v>
      </c>
    </row>
    <row r="228" spans="1:12" x14ac:dyDescent="0.5">
      <c r="A228" s="2">
        <v>44595</v>
      </c>
      <c r="B228">
        <v>415.95249999999999</v>
      </c>
      <c r="C228">
        <v>249.95099999999999</v>
      </c>
      <c r="D228">
        <v>98.568200000000004</v>
      </c>
      <c r="E228">
        <v>300.65069999999997</v>
      </c>
      <c r="F228">
        <v>192.5754</v>
      </c>
      <c r="G228">
        <v>202.06100000000001</v>
      </c>
      <c r="H228">
        <v>123.7504</v>
      </c>
      <c r="I228">
        <v>97.855099999999993</v>
      </c>
      <c r="J228">
        <v>186.4735</v>
      </c>
      <c r="K228">
        <v>154.84450000000001</v>
      </c>
      <c r="L228">
        <v>109.11750000000001</v>
      </c>
    </row>
    <row r="229" spans="1:12" x14ac:dyDescent="0.5">
      <c r="A229" s="2">
        <v>44596</v>
      </c>
      <c r="B229">
        <v>419.12549999999999</v>
      </c>
      <c r="C229">
        <v>249.49539999999999</v>
      </c>
      <c r="D229">
        <v>100.1795</v>
      </c>
      <c r="E229">
        <v>309.012</v>
      </c>
      <c r="F229">
        <v>190.8758</v>
      </c>
      <c r="G229">
        <v>199.5231</v>
      </c>
      <c r="H229">
        <v>124.911</v>
      </c>
      <c r="I229">
        <v>99.347700000000003</v>
      </c>
      <c r="J229">
        <v>183.63939999999999</v>
      </c>
      <c r="K229">
        <v>153.5367</v>
      </c>
      <c r="L229">
        <v>108.0373</v>
      </c>
    </row>
    <row r="230" spans="1:12" x14ac:dyDescent="0.5">
      <c r="A230" s="2">
        <v>44599</v>
      </c>
      <c r="B230">
        <v>417.07060000000001</v>
      </c>
      <c r="C230">
        <v>249.33349999999999</v>
      </c>
      <c r="D230">
        <v>100.5569</v>
      </c>
      <c r="E230">
        <v>308.61860000000001</v>
      </c>
      <c r="F230">
        <v>191.09829999999999</v>
      </c>
      <c r="G230">
        <v>200.08590000000001</v>
      </c>
      <c r="H230">
        <v>122.9631</v>
      </c>
      <c r="I230">
        <v>100.4228</v>
      </c>
      <c r="J230">
        <v>183.101</v>
      </c>
      <c r="K230">
        <v>153.34110000000001</v>
      </c>
      <c r="L230">
        <v>107.883</v>
      </c>
    </row>
    <row r="231" spans="1:12" x14ac:dyDescent="0.5">
      <c r="A231" s="2">
        <v>44600</v>
      </c>
      <c r="B231">
        <v>422.44970000000001</v>
      </c>
      <c r="C231">
        <v>251.3886</v>
      </c>
      <c r="D231">
        <v>101.85209999999999</v>
      </c>
      <c r="E231">
        <v>313.96409999999997</v>
      </c>
      <c r="F231">
        <v>193.5163</v>
      </c>
      <c r="G231">
        <v>201.16040000000001</v>
      </c>
      <c r="H231">
        <v>123.11450000000001</v>
      </c>
      <c r="I231">
        <v>98.304000000000002</v>
      </c>
      <c r="J231">
        <v>186.4836</v>
      </c>
      <c r="K231">
        <v>153.6294</v>
      </c>
      <c r="L231">
        <v>107.3789</v>
      </c>
    </row>
    <row r="232" spans="1:12" x14ac:dyDescent="0.5">
      <c r="A232" s="2">
        <v>44601</v>
      </c>
      <c r="B232">
        <v>432.82510000000002</v>
      </c>
      <c r="C232">
        <v>254.41569999999999</v>
      </c>
      <c r="D232">
        <v>102.3824</v>
      </c>
      <c r="E232">
        <v>318.34140000000002</v>
      </c>
      <c r="F232">
        <v>196.59180000000001</v>
      </c>
      <c r="G232">
        <v>201.4982</v>
      </c>
      <c r="H232">
        <v>126.57640000000001</v>
      </c>
      <c r="I232">
        <v>99.191199999999995</v>
      </c>
      <c r="J232">
        <v>190.1711</v>
      </c>
      <c r="K232">
        <v>154.21639999999999</v>
      </c>
      <c r="L232">
        <v>109.80670000000001</v>
      </c>
    </row>
    <row r="233" spans="1:12" x14ac:dyDescent="0.5">
      <c r="A233" s="2">
        <v>44602</v>
      </c>
      <c r="B233">
        <v>422.25830000000002</v>
      </c>
      <c r="C233">
        <v>250.43700000000001</v>
      </c>
      <c r="D233">
        <v>101.5665</v>
      </c>
      <c r="E233">
        <v>313.09679999999997</v>
      </c>
      <c r="F233">
        <v>193.10149999999999</v>
      </c>
      <c r="G233">
        <v>199.40029999999999</v>
      </c>
      <c r="H233">
        <v>124.95140000000001</v>
      </c>
      <c r="I233">
        <v>98.638000000000005</v>
      </c>
      <c r="J233">
        <v>188.98259999999999</v>
      </c>
      <c r="K233">
        <v>150.2518</v>
      </c>
      <c r="L233">
        <v>107.21429999999999</v>
      </c>
    </row>
    <row r="234" spans="1:12" x14ac:dyDescent="0.5">
      <c r="A234" s="2">
        <v>44603</v>
      </c>
      <c r="B234">
        <v>408.93150000000003</v>
      </c>
      <c r="C234">
        <v>246.80250000000001</v>
      </c>
      <c r="D234">
        <v>100.00620000000001</v>
      </c>
      <c r="E234">
        <v>304.64479999999998</v>
      </c>
      <c r="F234">
        <v>189.80340000000001</v>
      </c>
      <c r="G234">
        <v>198.75559999999999</v>
      </c>
      <c r="H234">
        <v>122.4786</v>
      </c>
      <c r="I234">
        <v>101.47709999999999</v>
      </c>
      <c r="J234">
        <v>186.4735</v>
      </c>
      <c r="K234">
        <v>150.2209</v>
      </c>
      <c r="L234">
        <v>106.23699999999999</v>
      </c>
    </row>
    <row r="235" spans="1:12" x14ac:dyDescent="0.5">
      <c r="A235" s="2">
        <v>44606</v>
      </c>
      <c r="B235">
        <v>408.86090000000002</v>
      </c>
      <c r="C235">
        <v>244.32210000000001</v>
      </c>
      <c r="D235">
        <v>98.935299999999998</v>
      </c>
      <c r="E235">
        <v>305.75420000000003</v>
      </c>
      <c r="F235">
        <v>189.42910000000001</v>
      </c>
      <c r="G235">
        <v>198.33600000000001</v>
      </c>
      <c r="H235">
        <v>122.3878</v>
      </c>
      <c r="I235">
        <v>99.274699999999996</v>
      </c>
      <c r="J235">
        <v>185.1936</v>
      </c>
      <c r="K235">
        <v>149.0573</v>
      </c>
      <c r="L235">
        <v>105.27</v>
      </c>
    </row>
    <row r="236" spans="1:12" x14ac:dyDescent="0.5">
      <c r="A236" s="2">
        <v>44607</v>
      </c>
      <c r="B236">
        <v>420.63650000000001</v>
      </c>
      <c r="C236">
        <v>247.6832</v>
      </c>
      <c r="D236">
        <v>100.57729999999999</v>
      </c>
      <c r="E236">
        <v>312.63279999999997</v>
      </c>
      <c r="F236">
        <v>192.81819999999999</v>
      </c>
      <c r="G236">
        <v>198.99090000000001</v>
      </c>
      <c r="H236">
        <v>124.4468</v>
      </c>
      <c r="I236">
        <v>98.178700000000006</v>
      </c>
      <c r="J236">
        <v>188.97239999999999</v>
      </c>
      <c r="K236">
        <v>148.42910000000001</v>
      </c>
      <c r="L236">
        <v>106.2165</v>
      </c>
    </row>
    <row r="237" spans="1:12" x14ac:dyDescent="0.5">
      <c r="A237" s="2">
        <v>44608</v>
      </c>
      <c r="B237">
        <v>419.89109999999999</v>
      </c>
      <c r="C237">
        <v>247.55160000000001</v>
      </c>
      <c r="D237">
        <v>100.6589</v>
      </c>
      <c r="E237">
        <v>313.1875</v>
      </c>
      <c r="F237">
        <v>193.81979999999999</v>
      </c>
      <c r="G237">
        <v>199.47190000000001</v>
      </c>
      <c r="H237">
        <v>123.71</v>
      </c>
      <c r="I237">
        <v>98.836299999999994</v>
      </c>
      <c r="J237">
        <v>190.32339999999999</v>
      </c>
      <c r="K237">
        <v>148.82040000000001</v>
      </c>
      <c r="L237">
        <v>106.7103</v>
      </c>
    </row>
    <row r="238" spans="1:12" x14ac:dyDescent="0.5">
      <c r="A238" s="2">
        <v>44609</v>
      </c>
      <c r="B238">
        <v>406.08069999999998</v>
      </c>
      <c r="C238">
        <v>242.92500000000001</v>
      </c>
      <c r="D238">
        <v>98.078699999999998</v>
      </c>
      <c r="E238">
        <v>304.71539999999999</v>
      </c>
      <c r="F238">
        <v>190.2182</v>
      </c>
      <c r="G238">
        <v>200.5874</v>
      </c>
      <c r="H238">
        <v>120.2985</v>
      </c>
      <c r="I238">
        <v>98.638000000000005</v>
      </c>
      <c r="J238">
        <v>187.5299</v>
      </c>
      <c r="K238">
        <v>148.93369999999999</v>
      </c>
      <c r="L238">
        <v>105.5787</v>
      </c>
    </row>
    <row r="239" spans="1:12" x14ac:dyDescent="0.5">
      <c r="A239" s="2">
        <v>44610</v>
      </c>
      <c r="B239">
        <v>401.00389999999999</v>
      </c>
      <c r="C239">
        <v>241.00139999999999</v>
      </c>
      <c r="D239">
        <v>98.007300000000001</v>
      </c>
      <c r="E239">
        <v>302.46620000000001</v>
      </c>
      <c r="F239">
        <v>188.52860000000001</v>
      </c>
      <c r="G239">
        <v>200.74090000000001</v>
      </c>
      <c r="H239">
        <v>118.93600000000001</v>
      </c>
      <c r="I239">
        <v>97.969899999999996</v>
      </c>
      <c r="J239">
        <v>187.083</v>
      </c>
      <c r="K239">
        <v>148.51150000000001</v>
      </c>
      <c r="L239">
        <v>104.9408</v>
      </c>
    </row>
    <row r="240" spans="1:12" x14ac:dyDescent="0.5">
      <c r="A240" s="2">
        <v>44614</v>
      </c>
      <c r="B240">
        <v>397.0652</v>
      </c>
      <c r="C240">
        <v>240.0498</v>
      </c>
      <c r="D240">
        <v>97.405600000000007</v>
      </c>
      <c r="E240">
        <v>293.32839999999999</v>
      </c>
      <c r="F240">
        <v>186.30289999999999</v>
      </c>
      <c r="G240">
        <v>199.0933</v>
      </c>
      <c r="H240">
        <v>117.62390000000001</v>
      </c>
      <c r="I240">
        <v>96.278999999999996</v>
      </c>
      <c r="J240">
        <v>184.54339999999999</v>
      </c>
      <c r="K240">
        <v>148.3468</v>
      </c>
      <c r="L240">
        <v>104.56019999999999</v>
      </c>
    </row>
    <row r="241" spans="1:12" x14ac:dyDescent="0.5">
      <c r="A241" s="2">
        <v>44615</v>
      </c>
      <c r="B241">
        <v>387.02229999999997</v>
      </c>
      <c r="C241">
        <v>238.18700000000001</v>
      </c>
      <c r="D241">
        <v>95.6922</v>
      </c>
      <c r="E241">
        <v>284.42250000000001</v>
      </c>
      <c r="F241">
        <v>182.64060000000001</v>
      </c>
      <c r="G241">
        <v>197.3843</v>
      </c>
      <c r="H241">
        <v>115.56489999999999</v>
      </c>
      <c r="I241">
        <v>97.427199999999999</v>
      </c>
      <c r="J241">
        <v>182.13589999999999</v>
      </c>
      <c r="K241">
        <v>145.85470000000001</v>
      </c>
      <c r="L241">
        <v>102.8319</v>
      </c>
    </row>
    <row r="242" spans="1:12" x14ac:dyDescent="0.5">
      <c r="A242" s="2">
        <v>44616</v>
      </c>
      <c r="B242">
        <v>401.00389999999999</v>
      </c>
      <c r="C242">
        <v>240.49520000000001</v>
      </c>
      <c r="D242">
        <v>94.754000000000005</v>
      </c>
      <c r="E242">
        <v>291.32130000000001</v>
      </c>
      <c r="F242">
        <v>185.60489999999999</v>
      </c>
      <c r="G242">
        <v>194.5291</v>
      </c>
      <c r="H242">
        <v>118.8754</v>
      </c>
      <c r="I242">
        <v>97.082700000000003</v>
      </c>
      <c r="J242">
        <v>181.54679999999999</v>
      </c>
      <c r="K242">
        <v>147.39940000000001</v>
      </c>
      <c r="L242">
        <v>104.56019999999999</v>
      </c>
    </row>
    <row r="243" spans="1:12" x14ac:dyDescent="0.5">
      <c r="A243" s="2">
        <v>44617</v>
      </c>
      <c r="B243">
        <v>406.7758</v>
      </c>
      <c r="C243">
        <v>247.501</v>
      </c>
      <c r="D243">
        <v>97.8339</v>
      </c>
      <c r="E243">
        <v>297.41320000000002</v>
      </c>
      <c r="F243">
        <v>189.9855</v>
      </c>
      <c r="G243">
        <v>200.63849999999999</v>
      </c>
      <c r="H243">
        <v>121.05549999999999</v>
      </c>
      <c r="I243">
        <v>99.5565</v>
      </c>
      <c r="J243">
        <v>188.55590000000001</v>
      </c>
      <c r="K243">
        <v>151.7758</v>
      </c>
      <c r="L243">
        <v>107.0806</v>
      </c>
    </row>
    <row r="244" spans="1:12" x14ac:dyDescent="0.5">
      <c r="A244" s="2">
        <v>44620</v>
      </c>
      <c r="B244">
        <v>406.86649999999997</v>
      </c>
      <c r="C244">
        <v>245.952</v>
      </c>
      <c r="D244">
        <v>96.630499999999998</v>
      </c>
      <c r="E244">
        <v>298.94619999999998</v>
      </c>
      <c r="F244">
        <v>191.51310000000001</v>
      </c>
      <c r="G244">
        <v>198.31549999999999</v>
      </c>
      <c r="H244">
        <v>120.9748</v>
      </c>
      <c r="I244">
        <v>102.3121</v>
      </c>
      <c r="J244">
        <v>187.04230000000001</v>
      </c>
      <c r="K244">
        <v>152.74379999999999</v>
      </c>
      <c r="L244">
        <v>105.48609999999999</v>
      </c>
    </row>
    <row r="245" spans="1:12" x14ac:dyDescent="0.5">
      <c r="A245" s="2">
        <v>44621</v>
      </c>
      <c r="B245">
        <v>399.03960000000001</v>
      </c>
      <c r="C245">
        <v>244.6258</v>
      </c>
      <c r="D245">
        <v>92.959000000000003</v>
      </c>
      <c r="E245">
        <v>294.1857</v>
      </c>
      <c r="F245">
        <v>188.52860000000001</v>
      </c>
      <c r="G245">
        <v>197.22049999999999</v>
      </c>
      <c r="H245">
        <v>119.2993</v>
      </c>
      <c r="I245">
        <v>103.28279999999999</v>
      </c>
      <c r="J245">
        <v>182.8064</v>
      </c>
      <c r="K245">
        <v>151.20949999999999</v>
      </c>
      <c r="L245">
        <v>104.9306</v>
      </c>
    </row>
    <row r="246" spans="1:12" x14ac:dyDescent="0.5">
      <c r="A246" s="2">
        <v>44622</v>
      </c>
      <c r="B246">
        <v>407.35</v>
      </c>
      <c r="C246">
        <v>248.36160000000001</v>
      </c>
      <c r="D246">
        <v>95.4679</v>
      </c>
      <c r="E246">
        <v>300.76170000000002</v>
      </c>
      <c r="F246">
        <v>192.5855</v>
      </c>
      <c r="G246">
        <v>199.34909999999999</v>
      </c>
      <c r="H246">
        <v>120.1673</v>
      </c>
      <c r="I246">
        <v>105.78789999999999</v>
      </c>
      <c r="J246">
        <v>186.9408</v>
      </c>
      <c r="K246">
        <v>153.2278</v>
      </c>
      <c r="L246">
        <v>106.8954</v>
      </c>
    </row>
    <row r="247" spans="1:12" x14ac:dyDescent="0.5">
      <c r="A247" s="2">
        <v>44623</v>
      </c>
      <c r="B247">
        <v>401.01389999999998</v>
      </c>
      <c r="C247">
        <v>248.6754</v>
      </c>
      <c r="D247">
        <v>95.029300000000006</v>
      </c>
      <c r="E247">
        <v>293.76209999999998</v>
      </c>
      <c r="F247">
        <v>192.21119999999999</v>
      </c>
      <c r="G247">
        <v>200.67949999999999</v>
      </c>
      <c r="H247">
        <v>118.76439999999999</v>
      </c>
      <c r="I247">
        <v>105.97580000000001</v>
      </c>
      <c r="J247">
        <v>187.35720000000001</v>
      </c>
      <c r="K247">
        <v>155.7816</v>
      </c>
      <c r="L247">
        <v>107.76990000000001</v>
      </c>
    </row>
    <row r="248" spans="1:12" x14ac:dyDescent="0.5">
      <c r="A248" s="2">
        <v>44624</v>
      </c>
      <c r="B248">
        <v>393.01580000000001</v>
      </c>
      <c r="C248">
        <v>249.10059999999999</v>
      </c>
      <c r="D248">
        <v>92.989599999999996</v>
      </c>
      <c r="E248">
        <v>288.50729999999999</v>
      </c>
      <c r="F248">
        <v>191.29060000000001</v>
      </c>
      <c r="G248">
        <v>200.74090000000001</v>
      </c>
      <c r="H248">
        <v>116.7256</v>
      </c>
      <c r="I248">
        <v>109.3159</v>
      </c>
      <c r="J248">
        <v>186.66650000000001</v>
      </c>
      <c r="K248">
        <v>159.01499999999999</v>
      </c>
      <c r="L248">
        <v>108.2636</v>
      </c>
    </row>
    <row r="249" spans="1:12" x14ac:dyDescent="0.5">
      <c r="A249" s="2">
        <v>44627</v>
      </c>
      <c r="B249">
        <v>378.27870000000001</v>
      </c>
      <c r="C249">
        <v>244.87889999999999</v>
      </c>
      <c r="D249">
        <v>89.318200000000004</v>
      </c>
      <c r="E249">
        <v>273.81220000000002</v>
      </c>
      <c r="F249">
        <v>185.83750000000001</v>
      </c>
      <c r="G249">
        <v>196.74979999999999</v>
      </c>
      <c r="H249">
        <v>112.4967</v>
      </c>
      <c r="I249">
        <v>111.0382</v>
      </c>
      <c r="J249">
        <v>180.04339999999999</v>
      </c>
      <c r="K249">
        <v>160.642</v>
      </c>
      <c r="L249">
        <v>106.12390000000001</v>
      </c>
    </row>
    <row r="250" spans="1:12" x14ac:dyDescent="0.5">
      <c r="A250" s="2">
        <v>44628</v>
      </c>
      <c r="B250">
        <v>376.41520000000003</v>
      </c>
      <c r="C250">
        <v>240.1611</v>
      </c>
      <c r="D250">
        <v>88.991799999999998</v>
      </c>
      <c r="E250">
        <v>274.96190000000001</v>
      </c>
      <c r="F250">
        <v>185.3014</v>
      </c>
      <c r="G250">
        <v>191.77629999999999</v>
      </c>
      <c r="H250">
        <v>112.4866</v>
      </c>
      <c r="I250">
        <v>112.16549999999999</v>
      </c>
      <c r="J250">
        <v>178.5806</v>
      </c>
      <c r="K250">
        <v>158.51050000000001</v>
      </c>
      <c r="L250">
        <v>105.6095</v>
      </c>
    </row>
    <row r="251" spans="1:12" x14ac:dyDescent="0.5">
      <c r="A251" s="2">
        <v>44629</v>
      </c>
      <c r="B251">
        <v>392.46179999999998</v>
      </c>
      <c r="C251">
        <v>245.1927</v>
      </c>
      <c r="D251">
        <v>92.265500000000003</v>
      </c>
      <c r="E251">
        <v>283.2122</v>
      </c>
      <c r="F251">
        <v>189.20650000000001</v>
      </c>
      <c r="G251">
        <v>193.30109999999999</v>
      </c>
      <c r="H251">
        <v>116.04940000000001</v>
      </c>
      <c r="I251">
        <v>109.13849999999999</v>
      </c>
      <c r="J251">
        <v>184.1574</v>
      </c>
      <c r="K251">
        <v>157.46010000000001</v>
      </c>
      <c r="L251">
        <v>107.2349</v>
      </c>
    </row>
    <row r="252" spans="1:12" x14ac:dyDescent="0.5">
      <c r="A252" s="2">
        <v>44630</v>
      </c>
      <c r="B252">
        <v>385.6825</v>
      </c>
      <c r="C252">
        <v>244.97</v>
      </c>
      <c r="D252">
        <v>91.612799999999993</v>
      </c>
      <c r="E252">
        <v>285.65300000000002</v>
      </c>
      <c r="F252">
        <v>189.07499999999999</v>
      </c>
      <c r="G252">
        <v>191.64330000000001</v>
      </c>
      <c r="H252">
        <v>115.1814</v>
      </c>
      <c r="I252">
        <v>112.3325</v>
      </c>
      <c r="J252">
        <v>185.17320000000001</v>
      </c>
      <c r="K252">
        <v>158.50020000000001</v>
      </c>
      <c r="L252">
        <v>107.50239999999999</v>
      </c>
    </row>
    <row r="253" spans="1:12" x14ac:dyDescent="0.5">
      <c r="A253" s="2">
        <v>44631</v>
      </c>
      <c r="B253">
        <v>377.66430000000003</v>
      </c>
      <c r="C253">
        <v>242.1454</v>
      </c>
      <c r="D253">
        <v>90.990700000000004</v>
      </c>
      <c r="E253">
        <v>280.25700000000001</v>
      </c>
      <c r="F253">
        <v>187.6788</v>
      </c>
      <c r="G253">
        <v>189.42259999999999</v>
      </c>
      <c r="H253">
        <v>112.8297</v>
      </c>
      <c r="I253">
        <v>111.2991</v>
      </c>
      <c r="J253">
        <v>183.65969999999999</v>
      </c>
      <c r="K253">
        <v>157.93379999999999</v>
      </c>
      <c r="L253">
        <v>106.6485</v>
      </c>
    </row>
    <row r="254" spans="1:12" x14ac:dyDescent="0.5">
      <c r="A254" s="2">
        <v>44634</v>
      </c>
      <c r="B254">
        <v>369.49489999999997</v>
      </c>
      <c r="C254">
        <v>242.64150000000001</v>
      </c>
      <c r="D254">
        <v>91.786199999999994</v>
      </c>
      <c r="E254">
        <v>275.82929999999999</v>
      </c>
      <c r="F254">
        <v>187.7193</v>
      </c>
      <c r="G254">
        <v>190.30269999999999</v>
      </c>
      <c r="H254">
        <v>111.2552</v>
      </c>
      <c r="I254">
        <v>107.7607</v>
      </c>
      <c r="J254">
        <v>183.30410000000001</v>
      </c>
      <c r="K254">
        <v>157.76900000000001</v>
      </c>
      <c r="L254">
        <v>105.81529999999999</v>
      </c>
    </row>
    <row r="255" spans="1:12" x14ac:dyDescent="0.5">
      <c r="A255" s="2">
        <v>44635</v>
      </c>
      <c r="B255">
        <v>381.9151</v>
      </c>
      <c r="C255">
        <v>247.3897</v>
      </c>
      <c r="D255">
        <v>92.918199999999999</v>
      </c>
      <c r="E255">
        <v>284.70490000000001</v>
      </c>
      <c r="F255">
        <v>190.66329999999999</v>
      </c>
      <c r="G255">
        <v>194.0788</v>
      </c>
      <c r="H255">
        <v>113.617</v>
      </c>
      <c r="I255">
        <v>104.1283</v>
      </c>
      <c r="J255">
        <v>185.2748</v>
      </c>
      <c r="K255">
        <v>159.67410000000001</v>
      </c>
      <c r="L255">
        <v>106.52509999999999</v>
      </c>
    </row>
    <row r="256" spans="1:12" x14ac:dyDescent="0.5">
      <c r="A256" s="2">
        <v>44636</v>
      </c>
      <c r="B256">
        <v>395.89670000000001</v>
      </c>
      <c r="C256">
        <v>251.41900000000001</v>
      </c>
      <c r="D256">
        <v>95.6922</v>
      </c>
      <c r="E256">
        <v>294.87150000000003</v>
      </c>
      <c r="F256">
        <v>193.9513</v>
      </c>
      <c r="G256">
        <v>194.81569999999999</v>
      </c>
      <c r="H256">
        <v>117.11920000000001</v>
      </c>
      <c r="I256">
        <v>103.836</v>
      </c>
      <c r="J256">
        <v>188.4442</v>
      </c>
      <c r="K256">
        <v>159.6123</v>
      </c>
      <c r="L256">
        <v>107.79040000000001</v>
      </c>
    </row>
    <row r="257" spans="1:12" x14ac:dyDescent="0.5">
      <c r="A257" s="2">
        <v>44637</v>
      </c>
      <c r="B257">
        <v>400.19799999999998</v>
      </c>
      <c r="C257">
        <v>256.13679999999999</v>
      </c>
      <c r="D257">
        <v>96.640699999999995</v>
      </c>
      <c r="E257">
        <v>299.8741</v>
      </c>
      <c r="F257">
        <v>196.68289999999999</v>
      </c>
      <c r="G257">
        <v>196.36089999999999</v>
      </c>
      <c r="H257">
        <v>118.41119999999999</v>
      </c>
      <c r="I257">
        <v>107.5415</v>
      </c>
      <c r="J257">
        <v>192.14169999999999</v>
      </c>
      <c r="K257">
        <v>160.15809999999999</v>
      </c>
      <c r="L257">
        <v>109.45699999999999</v>
      </c>
    </row>
    <row r="258" spans="1:12" x14ac:dyDescent="0.5">
      <c r="A258" s="2">
        <v>44638</v>
      </c>
      <c r="B258">
        <v>409.3646</v>
      </c>
      <c r="C258">
        <v>258.0806</v>
      </c>
      <c r="D258">
        <v>97.069000000000003</v>
      </c>
      <c r="E258">
        <v>306.05680000000001</v>
      </c>
      <c r="F258">
        <v>197.57320000000001</v>
      </c>
      <c r="G258">
        <v>197.01589999999999</v>
      </c>
      <c r="H258">
        <v>120.0765</v>
      </c>
      <c r="I258">
        <v>107.5206</v>
      </c>
      <c r="J258">
        <v>193.35059999999999</v>
      </c>
      <c r="K258">
        <v>158.7782</v>
      </c>
      <c r="L258">
        <v>109.45699999999999</v>
      </c>
    </row>
    <row r="259" spans="1:12" x14ac:dyDescent="0.5">
      <c r="A259" s="2">
        <v>44641</v>
      </c>
      <c r="B259">
        <v>408.32709999999997</v>
      </c>
      <c r="C259">
        <v>257.43259999999998</v>
      </c>
      <c r="D259">
        <v>96.803899999999999</v>
      </c>
      <c r="E259">
        <v>302.98059999999998</v>
      </c>
      <c r="F259">
        <v>197.6035</v>
      </c>
      <c r="G259">
        <v>197.06700000000001</v>
      </c>
      <c r="H259">
        <v>118.9562</v>
      </c>
      <c r="I259">
        <v>111.67489999999999</v>
      </c>
      <c r="J259">
        <v>195.16890000000001</v>
      </c>
      <c r="K259">
        <v>159.82849999999999</v>
      </c>
      <c r="L259">
        <v>108.78830000000001</v>
      </c>
    </row>
    <row r="260" spans="1:12" x14ac:dyDescent="0.5">
      <c r="A260" s="2">
        <v>44642</v>
      </c>
      <c r="B260">
        <v>414.8646</v>
      </c>
      <c r="C260">
        <v>257.94900000000001</v>
      </c>
      <c r="D260">
        <v>98.456000000000003</v>
      </c>
      <c r="E260">
        <v>309.66750000000002</v>
      </c>
      <c r="F260">
        <v>198.6354</v>
      </c>
      <c r="G260">
        <v>198.56110000000001</v>
      </c>
      <c r="H260">
        <v>121.1867</v>
      </c>
      <c r="I260">
        <v>110.9547</v>
      </c>
      <c r="J260">
        <v>195.7987</v>
      </c>
      <c r="K260">
        <v>159.9315</v>
      </c>
      <c r="L260">
        <v>109.06610000000001</v>
      </c>
    </row>
    <row r="261" spans="1:12" x14ac:dyDescent="0.5">
      <c r="A261" s="2">
        <v>44643</v>
      </c>
      <c r="B261">
        <v>408.5487</v>
      </c>
      <c r="C261">
        <v>252.80600000000001</v>
      </c>
      <c r="D261">
        <v>96.508099999999999</v>
      </c>
      <c r="E261">
        <v>304.9776</v>
      </c>
      <c r="F261">
        <v>196.5514</v>
      </c>
      <c r="G261">
        <v>196.58609999999999</v>
      </c>
      <c r="H261">
        <v>119.77370000000001</v>
      </c>
      <c r="I261">
        <v>112.8857</v>
      </c>
      <c r="J261">
        <v>194.98599999999999</v>
      </c>
      <c r="K261">
        <v>159.9933</v>
      </c>
      <c r="L261">
        <v>107.8488</v>
      </c>
    </row>
    <row r="262" spans="1:12" x14ac:dyDescent="0.5">
      <c r="A262" s="2">
        <v>44644</v>
      </c>
      <c r="B262">
        <v>419.21359999999999</v>
      </c>
      <c r="C262">
        <v>256.22989999999999</v>
      </c>
      <c r="D262">
        <v>97.259900000000002</v>
      </c>
      <c r="E262">
        <v>307.27069999999998</v>
      </c>
      <c r="F262">
        <v>197.98849999999999</v>
      </c>
      <c r="G262">
        <v>198.03800000000001</v>
      </c>
      <c r="H262">
        <v>121.5378</v>
      </c>
      <c r="I262">
        <v>113.2825</v>
      </c>
      <c r="J262">
        <v>198.9307</v>
      </c>
      <c r="K262">
        <v>161.6224</v>
      </c>
      <c r="L262">
        <v>108.53149999999999</v>
      </c>
    </row>
    <row r="263" spans="1:12" x14ac:dyDescent="0.5">
      <c r="A263" s="2">
        <v>44645</v>
      </c>
      <c r="B263">
        <v>418.23489999999998</v>
      </c>
      <c r="C263">
        <v>256.80860000000001</v>
      </c>
      <c r="D263">
        <v>98.417299999999997</v>
      </c>
      <c r="E263">
        <v>306.55349999999999</v>
      </c>
      <c r="F263">
        <v>198.72929999999999</v>
      </c>
      <c r="G263">
        <v>199.5686</v>
      </c>
      <c r="H263">
        <v>121.84099999999999</v>
      </c>
      <c r="I263">
        <v>116.26949999999999</v>
      </c>
      <c r="J263">
        <v>200.55119999999999</v>
      </c>
      <c r="K263">
        <v>164.03729999999999</v>
      </c>
      <c r="L263">
        <v>109.8866</v>
      </c>
    </row>
    <row r="264" spans="1:12" x14ac:dyDescent="0.5">
      <c r="A264" s="2">
        <v>44648</v>
      </c>
      <c r="B264">
        <v>423.4008</v>
      </c>
      <c r="C264">
        <v>258.7885</v>
      </c>
      <c r="D264">
        <v>98.1203</v>
      </c>
      <c r="E264">
        <v>313.70519999999999</v>
      </c>
      <c r="F264">
        <v>198.88149999999999</v>
      </c>
      <c r="G264">
        <v>200.3802</v>
      </c>
      <c r="H264">
        <v>122.4776</v>
      </c>
      <c r="I264">
        <v>113.3456</v>
      </c>
      <c r="J264">
        <v>199.54220000000001</v>
      </c>
      <c r="K264">
        <v>165.053</v>
      </c>
      <c r="L264">
        <v>111.05549999999999</v>
      </c>
    </row>
    <row r="265" spans="1:12" x14ac:dyDescent="0.5">
      <c r="A265" s="2">
        <v>44649</v>
      </c>
      <c r="B265">
        <v>432.76389999999998</v>
      </c>
      <c r="C265">
        <v>261.02210000000002</v>
      </c>
      <c r="D265">
        <v>98.775800000000004</v>
      </c>
      <c r="E265">
        <v>319.89729999999997</v>
      </c>
      <c r="F265">
        <v>201.38810000000001</v>
      </c>
      <c r="G265">
        <v>202.42449999999999</v>
      </c>
      <c r="H265">
        <v>124.5595</v>
      </c>
      <c r="I265">
        <v>112.95650000000001</v>
      </c>
      <c r="J265">
        <v>200.98949999999999</v>
      </c>
      <c r="K265">
        <v>166.6491</v>
      </c>
      <c r="L265">
        <v>114.3139</v>
      </c>
    </row>
    <row r="266" spans="1:12" x14ac:dyDescent="0.5">
      <c r="A266" s="2">
        <v>44650</v>
      </c>
      <c r="B266">
        <v>426.20569999999998</v>
      </c>
      <c r="C266">
        <v>261.13380000000001</v>
      </c>
      <c r="D266">
        <v>97.792500000000004</v>
      </c>
      <c r="E266">
        <v>314.37189999999998</v>
      </c>
      <c r="F266">
        <v>200.41380000000001</v>
      </c>
      <c r="G266">
        <v>202.42449999999999</v>
      </c>
      <c r="H266">
        <v>123.4984</v>
      </c>
      <c r="I266">
        <v>114.1344</v>
      </c>
      <c r="J266">
        <v>200.25569999999999</v>
      </c>
      <c r="K266">
        <v>167.94470000000001</v>
      </c>
      <c r="L266">
        <v>113.4864</v>
      </c>
    </row>
    <row r="267" spans="1:12" x14ac:dyDescent="0.5">
      <c r="A267" s="2">
        <v>44651</v>
      </c>
      <c r="B267">
        <v>420.2124</v>
      </c>
      <c r="C267">
        <v>258.27069999999998</v>
      </c>
      <c r="D267">
        <v>95.651899999999998</v>
      </c>
      <c r="E267">
        <v>308.33139999999997</v>
      </c>
      <c r="F267">
        <v>197.34909999999999</v>
      </c>
      <c r="G267">
        <v>201.2534</v>
      </c>
      <c r="H267">
        <v>121.32550000000001</v>
      </c>
      <c r="I267">
        <v>112.5779</v>
      </c>
      <c r="J267">
        <v>197.7689</v>
      </c>
      <c r="K267">
        <v>167.7063</v>
      </c>
      <c r="L267">
        <v>112.1002</v>
      </c>
    </row>
    <row r="268" spans="1:12" x14ac:dyDescent="0.5">
      <c r="A268" s="2">
        <v>44652</v>
      </c>
      <c r="B268">
        <v>418.98149999999998</v>
      </c>
      <c r="C268">
        <v>261.58049999999997</v>
      </c>
      <c r="D268">
        <v>95.549499999999995</v>
      </c>
      <c r="E268">
        <v>308.66469999999998</v>
      </c>
      <c r="F268">
        <v>196.28360000000001</v>
      </c>
      <c r="G268">
        <v>204.27350000000001</v>
      </c>
      <c r="H268">
        <v>122.22499999999999</v>
      </c>
      <c r="I268">
        <v>113.97669999999999</v>
      </c>
      <c r="J268">
        <v>199.9091</v>
      </c>
      <c r="K268">
        <v>170.10050000000001</v>
      </c>
      <c r="L268">
        <v>114.2829</v>
      </c>
    </row>
    <row r="269" spans="1:12" x14ac:dyDescent="0.5">
      <c r="A269" s="2">
        <v>44655</v>
      </c>
      <c r="B269">
        <v>427.22469999999998</v>
      </c>
      <c r="C269">
        <v>259.89510000000001</v>
      </c>
      <c r="D269">
        <v>95.242199999999997</v>
      </c>
      <c r="E269">
        <v>315.25069999999999</v>
      </c>
      <c r="F269">
        <v>196.31399999999999</v>
      </c>
      <c r="G269">
        <v>203.63659999999999</v>
      </c>
      <c r="H269">
        <v>124.9739</v>
      </c>
      <c r="I269">
        <v>113.97669999999999</v>
      </c>
      <c r="J269">
        <v>199.83779999999999</v>
      </c>
      <c r="K269">
        <v>168.68049999999999</v>
      </c>
      <c r="L269">
        <v>113.7243</v>
      </c>
    </row>
    <row r="270" spans="1:12" x14ac:dyDescent="0.5">
      <c r="A270" s="2">
        <v>44656</v>
      </c>
      <c r="B270">
        <v>417.125</v>
      </c>
      <c r="C270">
        <v>259.7124</v>
      </c>
      <c r="D270">
        <v>94.351100000000002</v>
      </c>
      <c r="E270">
        <v>308.05860000000001</v>
      </c>
      <c r="F270">
        <v>192.9753</v>
      </c>
      <c r="G270">
        <v>203.50309999999999</v>
      </c>
      <c r="H270">
        <v>123.0234</v>
      </c>
      <c r="I270">
        <v>112.0941</v>
      </c>
      <c r="J270">
        <v>197.73830000000001</v>
      </c>
      <c r="K270">
        <v>169.64439999999999</v>
      </c>
      <c r="L270">
        <v>113.1657</v>
      </c>
    </row>
    <row r="271" spans="1:12" x14ac:dyDescent="0.5">
      <c r="A271" s="2">
        <v>44657</v>
      </c>
      <c r="B271">
        <v>405.9255</v>
      </c>
      <c r="C271">
        <v>263.04250000000002</v>
      </c>
      <c r="D271">
        <v>93.552300000000002</v>
      </c>
      <c r="E271">
        <v>300.02809999999999</v>
      </c>
      <c r="F271">
        <v>190.95590000000001</v>
      </c>
      <c r="G271">
        <v>205.68090000000001</v>
      </c>
      <c r="H271">
        <v>120.75960000000001</v>
      </c>
      <c r="I271">
        <v>112.66200000000001</v>
      </c>
      <c r="J271">
        <v>195.62870000000001</v>
      </c>
      <c r="K271">
        <v>172.78479999999999</v>
      </c>
      <c r="L271">
        <v>114.5104</v>
      </c>
    </row>
    <row r="272" spans="1:12" x14ac:dyDescent="0.5">
      <c r="A272" s="2">
        <v>44658</v>
      </c>
      <c r="B272">
        <v>407.18669999999997</v>
      </c>
      <c r="C272">
        <v>267.52</v>
      </c>
      <c r="D272">
        <v>93.193799999999996</v>
      </c>
      <c r="E272">
        <v>301.04829999999998</v>
      </c>
      <c r="F272">
        <v>191.1994</v>
      </c>
      <c r="G272">
        <v>207.8382</v>
      </c>
      <c r="H272">
        <v>119.6782</v>
      </c>
      <c r="I272">
        <v>114.10290000000001</v>
      </c>
      <c r="J272">
        <v>196.4949</v>
      </c>
      <c r="K272">
        <v>172.4221</v>
      </c>
      <c r="L272">
        <v>113.37260000000001</v>
      </c>
    </row>
    <row r="273" spans="1:12" x14ac:dyDescent="0.5">
      <c r="A273" s="2">
        <v>44659</v>
      </c>
      <c r="B273">
        <v>401.21370000000002</v>
      </c>
      <c r="C273">
        <v>268.51499999999999</v>
      </c>
      <c r="D273">
        <v>93.921000000000006</v>
      </c>
      <c r="E273">
        <v>298.79579999999999</v>
      </c>
      <c r="F273">
        <v>189.8802</v>
      </c>
      <c r="G273">
        <v>208.9066</v>
      </c>
      <c r="H273">
        <v>119.2234</v>
      </c>
      <c r="I273">
        <v>117.1634</v>
      </c>
      <c r="J273">
        <v>197.40199999999999</v>
      </c>
      <c r="K273">
        <v>173.03360000000001</v>
      </c>
      <c r="L273">
        <v>113.55880000000001</v>
      </c>
    </row>
    <row r="274" spans="1:12" x14ac:dyDescent="0.5">
      <c r="A274" s="2">
        <v>44662</v>
      </c>
      <c r="B274">
        <v>391.70929999999998</v>
      </c>
      <c r="C274">
        <v>262.92070000000001</v>
      </c>
      <c r="D274">
        <v>93.480599999999995</v>
      </c>
      <c r="E274">
        <v>294.26029999999997</v>
      </c>
      <c r="F274">
        <v>189.4032</v>
      </c>
      <c r="G274">
        <v>207.9512</v>
      </c>
      <c r="H274">
        <v>117.86920000000001</v>
      </c>
      <c r="I274">
        <v>113.6927</v>
      </c>
      <c r="J274">
        <v>196.59690000000001</v>
      </c>
      <c r="K274">
        <v>170.5668</v>
      </c>
      <c r="L274">
        <v>112.3381</v>
      </c>
    </row>
    <row r="275" spans="1:12" x14ac:dyDescent="0.5">
      <c r="A275" s="2">
        <v>44663</v>
      </c>
      <c r="B275">
        <v>390.63979999999998</v>
      </c>
      <c r="C275">
        <v>260.70740000000001</v>
      </c>
      <c r="D275">
        <v>92.5792</v>
      </c>
      <c r="E275">
        <v>295.0179</v>
      </c>
      <c r="F275">
        <v>189.10890000000001</v>
      </c>
      <c r="G275">
        <v>208.0231</v>
      </c>
      <c r="H275">
        <v>117.0001</v>
      </c>
      <c r="I275">
        <v>115.6069</v>
      </c>
      <c r="J275">
        <v>196.6172</v>
      </c>
      <c r="K275">
        <v>171.28200000000001</v>
      </c>
      <c r="L275">
        <v>112.1726</v>
      </c>
    </row>
    <row r="276" spans="1:12" x14ac:dyDescent="0.5">
      <c r="A276" s="2">
        <v>44664</v>
      </c>
      <c r="B276">
        <v>397.45030000000003</v>
      </c>
      <c r="C276">
        <v>262.61610000000002</v>
      </c>
      <c r="D276">
        <v>92.866</v>
      </c>
      <c r="E276">
        <v>302.46249999999998</v>
      </c>
      <c r="F276">
        <v>191.21969999999999</v>
      </c>
      <c r="G276">
        <v>209.70779999999999</v>
      </c>
      <c r="H276">
        <v>118.7484</v>
      </c>
      <c r="I276">
        <v>117.43689999999999</v>
      </c>
      <c r="J276">
        <v>200.26589999999999</v>
      </c>
      <c r="K276">
        <v>171.0436</v>
      </c>
      <c r="L276">
        <v>112.9691</v>
      </c>
    </row>
    <row r="277" spans="1:12" x14ac:dyDescent="0.5">
      <c r="A277" s="2">
        <v>44665</v>
      </c>
      <c r="B277">
        <v>387.62299999999999</v>
      </c>
      <c r="C277">
        <v>261.04239999999999</v>
      </c>
      <c r="D277">
        <v>91.811099999999996</v>
      </c>
      <c r="E277">
        <v>298.00790000000001</v>
      </c>
      <c r="F277">
        <v>190.6311</v>
      </c>
      <c r="G277">
        <v>209.40989999999999</v>
      </c>
      <c r="H277">
        <v>116.7474</v>
      </c>
      <c r="I277">
        <v>117.9207</v>
      </c>
      <c r="J277">
        <v>199.50149999999999</v>
      </c>
      <c r="K277">
        <v>170.8571</v>
      </c>
      <c r="L277">
        <v>112.483</v>
      </c>
    </row>
    <row r="278" spans="1:12" x14ac:dyDescent="0.5">
      <c r="A278" s="2">
        <v>44669</v>
      </c>
      <c r="B278">
        <v>388.077</v>
      </c>
      <c r="C278">
        <v>257.45839999999998</v>
      </c>
      <c r="D278">
        <v>92.292500000000004</v>
      </c>
      <c r="E278">
        <v>298.52300000000002</v>
      </c>
      <c r="F278">
        <v>189.87</v>
      </c>
      <c r="G278">
        <v>207.7046</v>
      </c>
      <c r="H278">
        <v>116.1006</v>
      </c>
      <c r="I278">
        <v>119.7928</v>
      </c>
      <c r="J278">
        <v>199.54220000000001</v>
      </c>
      <c r="K278">
        <v>169.9761</v>
      </c>
      <c r="L278">
        <v>112.0278</v>
      </c>
    </row>
    <row r="279" spans="1:12" x14ac:dyDescent="0.5">
      <c r="A279" s="2">
        <v>44670</v>
      </c>
      <c r="B279">
        <v>395.8965</v>
      </c>
      <c r="C279">
        <v>260.18959999999998</v>
      </c>
      <c r="D279">
        <v>93.726399999999998</v>
      </c>
      <c r="E279">
        <v>307.53339999999997</v>
      </c>
      <c r="F279">
        <v>193.7567</v>
      </c>
      <c r="G279">
        <v>210.99189999999999</v>
      </c>
      <c r="H279">
        <v>118.607</v>
      </c>
      <c r="I279">
        <v>118.6148</v>
      </c>
      <c r="J279">
        <v>201.815</v>
      </c>
      <c r="K279">
        <v>171.08510000000001</v>
      </c>
      <c r="L279">
        <v>114.4691</v>
      </c>
    </row>
    <row r="280" spans="1:12" x14ac:dyDescent="0.5">
      <c r="A280" s="2">
        <v>44671</v>
      </c>
      <c r="B280">
        <v>394.26190000000003</v>
      </c>
      <c r="C280">
        <v>263.31670000000003</v>
      </c>
      <c r="D280">
        <v>94.474100000000007</v>
      </c>
      <c r="E280">
        <v>303.70499999999998</v>
      </c>
      <c r="F280">
        <v>194.80199999999999</v>
      </c>
      <c r="G280">
        <v>213.99160000000001</v>
      </c>
      <c r="H280">
        <v>113.76609999999999</v>
      </c>
      <c r="I280">
        <v>119.19329999999999</v>
      </c>
      <c r="J280">
        <v>203.31319999999999</v>
      </c>
      <c r="K280">
        <v>172.619</v>
      </c>
      <c r="L280">
        <v>116.3724</v>
      </c>
    </row>
    <row r="281" spans="1:12" x14ac:dyDescent="0.5">
      <c r="A281" s="2">
        <v>44672</v>
      </c>
      <c r="B281">
        <v>386.67450000000002</v>
      </c>
      <c r="C281">
        <v>259.77330000000001</v>
      </c>
      <c r="D281">
        <v>92.876300000000001</v>
      </c>
      <c r="E281">
        <v>299.70490000000001</v>
      </c>
      <c r="F281">
        <v>192.5187</v>
      </c>
      <c r="G281">
        <v>213.58070000000001</v>
      </c>
      <c r="H281">
        <v>110.85550000000001</v>
      </c>
      <c r="I281">
        <v>115.2388</v>
      </c>
      <c r="J281">
        <v>199.28749999999999</v>
      </c>
      <c r="K281">
        <v>169.9657</v>
      </c>
      <c r="L281">
        <v>115.5655</v>
      </c>
    </row>
    <row r="282" spans="1:12" x14ac:dyDescent="0.5">
      <c r="A282" s="2">
        <v>44673</v>
      </c>
      <c r="B282">
        <v>375.9896</v>
      </c>
      <c r="C282">
        <v>250.57470000000001</v>
      </c>
      <c r="D282">
        <v>90.162099999999995</v>
      </c>
      <c r="E282">
        <v>292.24</v>
      </c>
      <c r="F282">
        <v>187.90129999999999</v>
      </c>
      <c r="G282">
        <v>209.97489999999999</v>
      </c>
      <c r="H282">
        <v>107.9348</v>
      </c>
      <c r="I282">
        <v>112.2518</v>
      </c>
      <c r="J282">
        <v>192.18389999999999</v>
      </c>
      <c r="K282">
        <v>167.16730000000001</v>
      </c>
      <c r="L282">
        <v>113.5381</v>
      </c>
    </row>
    <row r="283" spans="1:12" x14ac:dyDescent="0.5">
      <c r="A283" s="2">
        <v>44676</v>
      </c>
      <c r="B283">
        <v>382.1241</v>
      </c>
      <c r="C283">
        <v>252.3819</v>
      </c>
      <c r="D283">
        <v>90.325999999999993</v>
      </c>
      <c r="E283">
        <v>295.24009999999998</v>
      </c>
      <c r="F283">
        <v>188.10429999999999</v>
      </c>
      <c r="G283">
        <v>210.84809999999999</v>
      </c>
      <c r="H283">
        <v>109.1071</v>
      </c>
      <c r="I283">
        <v>108.61279999999999</v>
      </c>
      <c r="J283">
        <v>191.33799999999999</v>
      </c>
      <c r="K283">
        <v>165.77850000000001</v>
      </c>
      <c r="L283">
        <v>113.2484</v>
      </c>
    </row>
    <row r="284" spans="1:12" x14ac:dyDescent="0.5">
      <c r="A284" s="2">
        <v>44677</v>
      </c>
      <c r="B284">
        <v>367.57490000000001</v>
      </c>
      <c r="C284">
        <v>246.9298</v>
      </c>
      <c r="D284">
        <v>87.949799999999996</v>
      </c>
      <c r="E284">
        <v>281.3408</v>
      </c>
      <c r="F284">
        <v>183.68989999999999</v>
      </c>
      <c r="G284">
        <v>207.417</v>
      </c>
      <c r="H284">
        <v>105.6204</v>
      </c>
      <c r="I284">
        <v>108.6233</v>
      </c>
      <c r="J284">
        <v>187.8015</v>
      </c>
      <c r="K284">
        <v>164.22380000000001</v>
      </c>
      <c r="L284">
        <v>111.3865</v>
      </c>
    </row>
    <row r="285" spans="1:12" x14ac:dyDescent="0.5">
      <c r="A285" s="2">
        <v>44678</v>
      </c>
      <c r="B285">
        <v>371.53</v>
      </c>
      <c r="C285">
        <v>246.46279999999999</v>
      </c>
      <c r="D285">
        <v>87.796099999999996</v>
      </c>
      <c r="E285">
        <v>281.21949999999998</v>
      </c>
      <c r="F285">
        <v>184.0958</v>
      </c>
      <c r="G285">
        <v>208.095</v>
      </c>
      <c r="H285">
        <v>103.3869</v>
      </c>
      <c r="I285">
        <v>110.24299999999999</v>
      </c>
      <c r="J285">
        <v>190.54300000000001</v>
      </c>
      <c r="K285">
        <v>163.33250000000001</v>
      </c>
      <c r="L285">
        <v>110.652</v>
      </c>
    </row>
    <row r="286" spans="1:12" x14ac:dyDescent="0.5">
      <c r="A286" s="2">
        <v>44679</v>
      </c>
      <c r="B286">
        <v>386.56360000000001</v>
      </c>
      <c r="C286">
        <v>249.20410000000001</v>
      </c>
      <c r="D286">
        <v>89.096900000000005</v>
      </c>
      <c r="E286">
        <v>287.59339999999997</v>
      </c>
      <c r="F286">
        <v>186.62260000000001</v>
      </c>
      <c r="G286">
        <v>211.09469999999999</v>
      </c>
      <c r="H286">
        <v>106.83320000000001</v>
      </c>
      <c r="I286">
        <v>113.6717</v>
      </c>
      <c r="J286">
        <v>193.60050000000001</v>
      </c>
      <c r="K286">
        <v>165.2499</v>
      </c>
      <c r="L286">
        <v>112.68980000000001</v>
      </c>
    </row>
    <row r="287" spans="1:12" x14ac:dyDescent="0.5">
      <c r="A287" s="2">
        <v>44680</v>
      </c>
      <c r="B287">
        <v>370.49079999999998</v>
      </c>
      <c r="C287">
        <v>243.14279999999999</v>
      </c>
      <c r="D287">
        <v>85.962800000000001</v>
      </c>
      <c r="E287">
        <v>272.89609999999999</v>
      </c>
      <c r="F287">
        <v>181.8023</v>
      </c>
      <c r="G287">
        <v>205.56790000000001</v>
      </c>
      <c r="H287">
        <v>103.1848</v>
      </c>
      <c r="I287">
        <v>110.6953</v>
      </c>
      <c r="J287">
        <v>189.68690000000001</v>
      </c>
      <c r="K287">
        <v>160.3683</v>
      </c>
      <c r="L287">
        <v>107.5177</v>
      </c>
    </row>
    <row r="288" spans="1:12" x14ac:dyDescent="0.5">
      <c r="A288" s="2">
        <v>44683</v>
      </c>
      <c r="B288">
        <v>376.61520000000002</v>
      </c>
      <c r="C288">
        <v>242.42189999999999</v>
      </c>
      <c r="D288">
        <v>86.341700000000003</v>
      </c>
      <c r="E288">
        <v>277.49220000000003</v>
      </c>
      <c r="F288">
        <v>182.33</v>
      </c>
      <c r="G288">
        <v>203.27709999999999</v>
      </c>
      <c r="H288">
        <v>105.6002</v>
      </c>
      <c r="I288">
        <v>111.9573</v>
      </c>
      <c r="J288">
        <v>189.1773</v>
      </c>
      <c r="K288">
        <v>158.6893</v>
      </c>
      <c r="L288">
        <v>104.9213</v>
      </c>
    </row>
    <row r="289" spans="1:12" x14ac:dyDescent="0.5">
      <c r="A289" s="2">
        <v>44684</v>
      </c>
      <c r="B289">
        <v>376.85739999999998</v>
      </c>
      <c r="C289">
        <v>243.0412</v>
      </c>
      <c r="D289">
        <v>87.447900000000004</v>
      </c>
      <c r="E289">
        <v>276.33049999999997</v>
      </c>
      <c r="F289">
        <v>183.36510000000001</v>
      </c>
      <c r="G289">
        <v>203.06139999999999</v>
      </c>
      <c r="H289">
        <v>105.9842</v>
      </c>
      <c r="I289">
        <v>115.386</v>
      </c>
      <c r="J289">
        <v>191.8476</v>
      </c>
      <c r="K289">
        <v>159.44589999999999</v>
      </c>
      <c r="L289">
        <v>106.2247</v>
      </c>
    </row>
    <row r="290" spans="1:12" x14ac:dyDescent="0.5">
      <c r="A290" s="2">
        <v>44685</v>
      </c>
      <c r="B290">
        <v>389.92340000000002</v>
      </c>
      <c r="C290">
        <v>248.28020000000001</v>
      </c>
      <c r="D290">
        <v>90.110900000000001</v>
      </c>
      <c r="E290">
        <v>284.19940000000003</v>
      </c>
      <c r="F290">
        <v>188.429</v>
      </c>
      <c r="G290">
        <v>207.2321</v>
      </c>
      <c r="H290">
        <v>109.572</v>
      </c>
      <c r="I290">
        <v>120.1504</v>
      </c>
      <c r="J290">
        <v>198.11539999999999</v>
      </c>
      <c r="K290">
        <v>163.15629999999999</v>
      </c>
      <c r="L290">
        <v>107.4453</v>
      </c>
    </row>
    <row r="291" spans="1:12" x14ac:dyDescent="0.5">
      <c r="A291" s="2">
        <v>44686</v>
      </c>
      <c r="B291">
        <v>370.01659999999998</v>
      </c>
      <c r="C291">
        <v>242.65539999999999</v>
      </c>
      <c r="D291">
        <v>87.509399999999999</v>
      </c>
      <c r="E291">
        <v>268.1687</v>
      </c>
      <c r="F291">
        <v>182.9795</v>
      </c>
      <c r="G291">
        <v>202.72239999999999</v>
      </c>
      <c r="H291">
        <v>105.38800000000001</v>
      </c>
      <c r="I291">
        <v>118.17310000000001</v>
      </c>
      <c r="J291">
        <v>191.70490000000001</v>
      </c>
      <c r="K291">
        <v>161.35290000000001</v>
      </c>
      <c r="L291">
        <v>104.58</v>
      </c>
    </row>
    <row r="292" spans="1:12" x14ac:dyDescent="0.5">
      <c r="A292" s="2">
        <v>44687</v>
      </c>
      <c r="B292">
        <v>366.0009</v>
      </c>
      <c r="C292">
        <v>240.97</v>
      </c>
      <c r="D292">
        <v>86.751400000000004</v>
      </c>
      <c r="E292">
        <v>264.42110000000002</v>
      </c>
      <c r="F292">
        <v>181.41669999999999</v>
      </c>
      <c r="G292">
        <v>202.61959999999999</v>
      </c>
      <c r="H292">
        <v>103.24550000000001</v>
      </c>
      <c r="I292">
        <v>121.1495</v>
      </c>
      <c r="J292">
        <v>188.68809999999999</v>
      </c>
      <c r="K292">
        <v>162.55520000000001</v>
      </c>
      <c r="L292">
        <v>103.3387</v>
      </c>
    </row>
    <row r="293" spans="1:12" x14ac:dyDescent="0.5">
      <c r="A293" s="2">
        <v>44690</v>
      </c>
      <c r="B293">
        <v>350.24090000000001</v>
      </c>
      <c r="C293">
        <v>233.55840000000001</v>
      </c>
      <c r="D293">
        <v>84.641499999999994</v>
      </c>
      <c r="E293">
        <v>252.93600000000001</v>
      </c>
      <c r="F293">
        <v>176.5558</v>
      </c>
      <c r="G293">
        <v>202.39359999999999</v>
      </c>
      <c r="H293">
        <v>100.2136</v>
      </c>
      <c r="I293">
        <v>110.8425</v>
      </c>
      <c r="J293">
        <v>182.512</v>
      </c>
      <c r="K293">
        <v>161.20779999999999</v>
      </c>
      <c r="L293">
        <v>98.787199999999999</v>
      </c>
    </row>
    <row r="294" spans="1:12" x14ac:dyDescent="0.5">
      <c r="A294" s="2">
        <v>44691</v>
      </c>
      <c r="B294">
        <v>355.3261</v>
      </c>
      <c r="C294">
        <v>235.12190000000001</v>
      </c>
      <c r="D294">
        <v>83.893900000000002</v>
      </c>
      <c r="E294">
        <v>252.08750000000001</v>
      </c>
      <c r="F294">
        <v>175.35830000000001</v>
      </c>
      <c r="G294">
        <v>200.9246</v>
      </c>
      <c r="H294">
        <v>100.4966</v>
      </c>
      <c r="I294">
        <v>111.6628</v>
      </c>
      <c r="J294">
        <v>181.00360000000001</v>
      </c>
      <c r="K294">
        <v>159.1764</v>
      </c>
      <c r="L294">
        <v>96.987300000000005</v>
      </c>
    </row>
    <row r="295" spans="1:12" x14ac:dyDescent="0.5">
      <c r="A295" s="2">
        <v>44692</v>
      </c>
      <c r="B295">
        <v>343.15800000000002</v>
      </c>
      <c r="C295">
        <v>232.59389999999999</v>
      </c>
      <c r="D295">
        <v>82.961799999999997</v>
      </c>
      <c r="E295">
        <v>242.8347</v>
      </c>
      <c r="F295">
        <v>173.1968</v>
      </c>
      <c r="G295">
        <v>199.8665</v>
      </c>
      <c r="H295">
        <v>98.6875</v>
      </c>
      <c r="I295">
        <v>113.0091</v>
      </c>
      <c r="J295">
        <v>180.67750000000001</v>
      </c>
      <c r="K295">
        <v>160.3372</v>
      </c>
      <c r="L295">
        <v>96.7804</v>
      </c>
    </row>
    <row r="296" spans="1:12" x14ac:dyDescent="0.5">
      <c r="A296" s="2">
        <v>44693</v>
      </c>
      <c r="B296">
        <v>340.63560000000001</v>
      </c>
      <c r="C296">
        <v>235.10159999999999</v>
      </c>
      <c r="D296">
        <v>82.552099999999996</v>
      </c>
      <c r="E296">
        <v>245.52160000000001</v>
      </c>
      <c r="F296">
        <v>173.8057</v>
      </c>
      <c r="G296">
        <v>200.2672</v>
      </c>
      <c r="H296">
        <v>99.890199999999993</v>
      </c>
      <c r="I296">
        <v>113.36669999999999</v>
      </c>
      <c r="J296">
        <v>180.13740000000001</v>
      </c>
      <c r="K296">
        <v>159.03129999999999</v>
      </c>
      <c r="L296">
        <v>97.535600000000002</v>
      </c>
    </row>
    <row r="297" spans="1:12" x14ac:dyDescent="0.5">
      <c r="A297" s="2">
        <v>44694</v>
      </c>
      <c r="B297">
        <v>353.52010000000001</v>
      </c>
      <c r="C297">
        <v>238.6755</v>
      </c>
      <c r="D297">
        <v>83.914299999999997</v>
      </c>
      <c r="E297">
        <v>255.38050000000001</v>
      </c>
      <c r="F297">
        <v>176.60650000000001</v>
      </c>
      <c r="G297">
        <v>203.24629999999999</v>
      </c>
      <c r="H297">
        <v>102.59869999999999</v>
      </c>
      <c r="I297">
        <v>117.21599999999999</v>
      </c>
      <c r="J297">
        <v>183.3579</v>
      </c>
      <c r="K297">
        <v>160.73099999999999</v>
      </c>
      <c r="L297">
        <v>100.1113</v>
      </c>
    </row>
    <row r="298" spans="1:12" x14ac:dyDescent="0.5">
      <c r="A298" s="2">
        <v>44697</v>
      </c>
      <c r="B298">
        <v>349.30259999999998</v>
      </c>
      <c r="C298">
        <v>240.1781</v>
      </c>
      <c r="D298">
        <v>83.330500000000001</v>
      </c>
      <c r="E298">
        <v>250.16820000000001</v>
      </c>
      <c r="F298">
        <v>176.12960000000001</v>
      </c>
      <c r="G298">
        <v>203.83179999999999</v>
      </c>
      <c r="H298">
        <v>101.962</v>
      </c>
      <c r="I298">
        <v>120.19240000000001</v>
      </c>
      <c r="J298">
        <v>183.2458</v>
      </c>
      <c r="K298">
        <v>161.37360000000001</v>
      </c>
      <c r="L298">
        <v>99.4803</v>
      </c>
    </row>
    <row r="299" spans="1:12" x14ac:dyDescent="0.5">
      <c r="A299" s="2">
        <v>44698</v>
      </c>
      <c r="B299">
        <v>359.19040000000001</v>
      </c>
      <c r="C299">
        <v>244.1276</v>
      </c>
      <c r="D299">
        <v>85.665800000000004</v>
      </c>
      <c r="E299">
        <v>256.6936</v>
      </c>
      <c r="F299">
        <v>180.40190000000001</v>
      </c>
      <c r="G299">
        <v>202.21899999999999</v>
      </c>
      <c r="H299">
        <v>104.29649999999999</v>
      </c>
      <c r="I299">
        <v>121.9173</v>
      </c>
      <c r="J299">
        <v>188.71870000000001</v>
      </c>
      <c r="K299">
        <v>163.17699999999999</v>
      </c>
      <c r="L299">
        <v>100.83540000000001</v>
      </c>
    </row>
    <row r="300" spans="1:12" x14ac:dyDescent="0.5">
      <c r="A300" s="2">
        <v>44699</v>
      </c>
      <c r="B300">
        <v>342.63339999999999</v>
      </c>
      <c r="C300">
        <v>237.47739999999999</v>
      </c>
      <c r="D300">
        <v>83.3613</v>
      </c>
      <c r="E300">
        <v>240.34979999999999</v>
      </c>
      <c r="F300">
        <v>173.6534</v>
      </c>
      <c r="G300">
        <v>189.54239999999999</v>
      </c>
      <c r="H300">
        <v>101.0827</v>
      </c>
      <c r="I300">
        <v>118.73050000000001</v>
      </c>
      <c r="J300">
        <v>182.7158</v>
      </c>
      <c r="K300">
        <v>161.67420000000001</v>
      </c>
      <c r="L300">
        <v>97.908000000000001</v>
      </c>
    </row>
    <row r="301" spans="1:12" x14ac:dyDescent="0.5">
      <c r="A301" s="2">
        <v>44700</v>
      </c>
      <c r="B301">
        <v>340.24209999999999</v>
      </c>
      <c r="C301">
        <v>238.2287</v>
      </c>
      <c r="D301">
        <v>82.757000000000005</v>
      </c>
      <c r="E301">
        <v>240.55179999999999</v>
      </c>
      <c r="F301">
        <v>172.7097</v>
      </c>
      <c r="G301">
        <v>186.5017</v>
      </c>
      <c r="H301">
        <v>101.00190000000001</v>
      </c>
      <c r="I301">
        <v>118.36239999999999</v>
      </c>
      <c r="J301">
        <v>183.8777</v>
      </c>
      <c r="K301">
        <v>161.5291</v>
      </c>
      <c r="L301">
        <v>97.473500000000001</v>
      </c>
    </row>
    <row r="302" spans="1:12" x14ac:dyDescent="0.5">
      <c r="A302" s="2">
        <v>44701</v>
      </c>
      <c r="B302">
        <v>340.7971</v>
      </c>
      <c r="C302">
        <v>241.102</v>
      </c>
      <c r="D302">
        <v>82.695499999999996</v>
      </c>
      <c r="E302">
        <v>236.78399999999999</v>
      </c>
      <c r="F302">
        <v>171.08600000000001</v>
      </c>
      <c r="G302">
        <v>186.5839</v>
      </c>
      <c r="H302">
        <v>101.02209999999999</v>
      </c>
      <c r="I302">
        <v>118.8883</v>
      </c>
      <c r="J302">
        <v>183.11330000000001</v>
      </c>
      <c r="K302">
        <v>161.78819999999999</v>
      </c>
      <c r="L302">
        <v>98.094200000000001</v>
      </c>
    </row>
    <row r="303" spans="1:12" x14ac:dyDescent="0.5">
      <c r="A303" s="2">
        <v>44704</v>
      </c>
      <c r="B303">
        <v>348.0111</v>
      </c>
      <c r="C303">
        <v>243.00059999999999</v>
      </c>
      <c r="D303">
        <v>85.133200000000002</v>
      </c>
      <c r="E303">
        <v>237.98609999999999</v>
      </c>
      <c r="F303">
        <v>173.5926</v>
      </c>
      <c r="G303">
        <v>190.39510000000001</v>
      </c>
      <c r="H303">
        <v>102.3258</v>
      </c>
      <c r="I303">
        <v>122.2749</v>
      </c>
      <c r="J303">
        <v>186.49690000000001</v>
      </c>
      <c r="K303">
        <v>163.67449999999999</v>
      </c>
      <c r="L303">
        <v>99.231999999999999</v>
      </c>
    </row>
    <row r="304" spans="1:12" x14ac:dyDescent="0.5">
      <c r="A304" s="2">
        <v>44705</v>
      </c>
      <c r="B304">
        <v>341.28140000000002</v>
      </c>
      <c r="C304">
        <v>242.9803</v>
      </c>
      <c r="D304">
        <v>84.866900000000001</v>
      </c>
      <c r="E304">
        <v>231.2586</v>
      </c>
      <c r="F304">
        <v>172.9735</v>
      </c>
      <c r="G304">
        <v>192.9941</v>
      </c>
      <c r="H304">
        <v>98.364099999999993</v>
      </c>
      <c r="I304">
        <v>122.664</v>
      </c>
      <c r="J304">
        <v>185.4982</v>
      </c>
      <c r="K304">
        <v>166.6387</v>
      </c>
      <c r="L304">
        <v>100.0699</v>
      </c>
    </row>
    <row r="305" spans="1:12" x14ac:dyDescent="0.5">
      <c r="A305" s="2">
        <v>44706</v>
      </c>
      <c r="B305">
        <v>346.1748</v>
      </c>
      <c r="C305">
        <v>243.2037</v>
      </c>
      <c r="D305">
        <v>85.665800000000004</v>
      </c>
      <c r="E305">
        <v>238.774</v>
      </c>
      <c r="F305">
        <v>174.2217</v>
      </c>
      <c r="G305">
        <v>193.405</v>
      </c>
      <c r="H305">
        <v>99.930599999999998</v>
      </c>
      <c r="I305">
        <v>125.4301</v>
      </c>
      <c r="J305">
        <v>186.67019999999999</v>
      </c>
      <c r="K305">
        <v>166.76310000000001</v>
      </c>
      <c r="L305">
        <v>100.9181</v>
      </c>
    </row>
    <row r="306" spans="1:12" x14ac:dyDescent="0.5">
      <c r="A306" s="2">
        <v>44707</v>
      </c>
      <c r="B306">
        <v>354.95280000000002</v>
      </c>
      <c r="C306">
        <v>244.5642</v>
      </c>
      <c r="D306">
        <v>87.734700000000004</v>
      </c>
      <c r="E306">
        <v>250.15809999999999</v>
      </c>
      <c r="F306">
        <v>177.9461</v>
      </c>
      <c r="G306">
        <v>195.73689999999999</v>
      </c>
      <c r="H306">
        <v>102.063</v>
      </c>
      <c r="I306">
        <v>127.09180000000001</v>
      </c>
      <c r="J306">
        <v>190.53280000000001</v>
      </c>
      <c r="K306">
        <v>167.18809999999999</v>
      </c>
      <c r="L306">
        <v>101.0423</v>
      </c>
    </row>
    <row r="307" spans="1:12" x14ac:dyDescent="0.5">
      <c r="A307" s="2">
        <v>44708</v>
      </c>
      <c r="B307">
        <v>367.3227</v>
      </c>
      <c r="C307">
        <v>249.04159999999999</v>
      </c>
      <c r="D307">
        <v>89.322199999999995</v>
      </c>
      <c r="E307">
        <v>258.11790000000002</v>
      </c>
      <c r="F307">
        <v>181.8835</v>
      </c>
      <c r="G307">
        <v>198.09960000000001</v>
      </c>
      <c r="H307">
        <v>104.5087</v>
      </c>
      <c r="I307">
        <v>129.58439999999999</v>
      </c>
      <c r="J307">
        <v>195.09870000000001</v>
      </c>
      <c r="K307">
        <v>169.7688</v>
      </c>
      <c r="L307">
        <v>103.75239999999999</v>
      </c>
    </row>
    <row r="308" spans="1:12" x14ac:dyDescent="0.5">
      <c r="A308" s="2">
        <v>44712</v>
      </c>
      <c r="B308">
        <v>364.33609999999999</v>
      </c>
      <c r="C308">
        <v>245.47790000000001</v>
      </c>
      <c r="D308">
        <v>88.984200000000001</v>
      </c>
      <c r="E308">
        <v>258.86540000000002</v>
      </c>
      <c r="F308">
        <v>180.34100000000001</v>
      </c>
      <c r="G308">
        <v>196.81549999999999</v>
      </c>
      <c r="H308">
        <v>104.42789999999999</v>
      </c>
      <c r="I308">
        <v>127.5125</v>
      </c>
      <c r="J308">
        <v>191.78639999999999</v>
      </c>
      <c r="K308">
        <v>167.6026</v>
      </c>
      <c r="L308">
        <v>102.48009999999999</v>
      </c>
    </row>
    <row r="309" spans="1:12" x14ac:dyDescent="0.5">
      <c r="A309" s="2">
        <v>44713</v>
      </c>
      <c r="B309">
        <v>362.93369999999999</v>
      </c>
      <c r="C309">
        <v>241.64009999999999</v>
      </c>
      <c r="D309">
        <v>87.529799999999994</v>
      </c>
      <c r="E309">
        <v>256.66329999999999</v>
      </c>
      <c r="F309">
        <v>179.29580000000001</v>
      </c>
      <c r="G309">
        <v>194.2268</v>
      </c>
      <c r="H309">
        <v>103.3263</v>
      </c>
      <c r="I309">
        <v>129.94200000000001</v>
      </c>
      <c r="J309">
        <v>190.2475</v>
      </c>
      <c r="K309">
        <v>167.27099999999999</v>
      </c>
      <c r="L309">
        <v>101.6319</v>
      </c>
    </row>
    <row r="310" spans="1:12" x14ac:dyDescent="0.5">
      <c r="A310" s="2">
        <v>44714</v>
      </c>
      <c r="B310">
        <v>372.91230000000002</v>
      </c>
      <c r="C310">
        <v>244.43219999999999</v>
      </c>
      <c r="D310">
        <v>88.943299999999994</v>
      </c>
      <c r="E310">
        <v>264.60289999999998</v>
      </c>
      <c r="F310">
        <v>183.17230000000001</v>
      </c>
      <c r="G310">
        <v>197.06209999999999</v>
      </c>
      <c r="H310">
        <v>105.8124</v>
      </c>
      <c r="I310">
        <v>129.6686</v>
      </c>
      <c r="J310">
        <v>195.3433</v>
      </c>
      <c r="K310">
        <v>168.46289999999999</v>
      </c>
      <c r="L310">
        <v>103.0284</v>
      </c>
    </row>
    <row r="311" spans="1:12" x14ac:dyDescent="0.5">
      <c r="A311" s="2">
        <v>44715</v>
      </c>
      <c r="B311">
        <v>363.43819999999999</v>
      </c>
      <c r="C311">
        <v>241.9143</v>
      </c>
      <c r="D311">
        <v>87.683499999999995</v>
      </c>
      <c r="E311">
        <v>257.72399999999999</v>
      </c>
      <c r="F311">
        <v>182.3605</v>
      </c>
      <c r="G311">
        <v>195.12049999999999</v>
      </c>
      <c r="H311">
        <v>103.5082</v>
      </c>
      <c r="I311">
        <v>131.31979999999999</v>
      </c>
      <c r="J311">
        <v>193.38650000000001</v>
      </c>
      <c r="K311">
        <v>167.69589999999999</v>
      </c>
      <c r="L311">
        <v>101.65260000000001</v>
      </c>
    </row>
    <row r="312" spans="1:12" x14ac:dyDescent="0.5">
      <c r="A312" s="2">
        <v>44718</v>
      </c>
      <c r="B312">
        <v>363.65</v>
      </c>
      <c r="C312">
        <v>241.6097</v>
      </c>
      <c r="D312">
        <v>87.990700000000004</v>
      </c>
      <c r="E312">
        <v>260.30990000000003</v>
      </c>
      <c r="F312">
        <v>183.3854</v>
      </c>
      <c r="G312">
        <v>195.33629999999999</v>
      </c>
      <c r="H312">
        <v>104.2157</v>
      </c>
      <c r="I312">
        <v>131.40389999999999</v>
      </c>
      <c r="J312">
        <v>195.2516</v>
      </c>
      <c r="K312">
        <v>168.5872</v>
      </c>
      <c r="L312">
        <v>101.3319</v>
      </c>
    </row>
    <row r="313" spans="1:12" x14ac:dyDescent="0.5">
      <c r="A313" s="2">
        <v>44719</v>
      </c>
      <c r="B313">
        <v>368.483</v>
      </c>
      <c r="C313">
        <v>245.01089999999999</v>
      </c>
      <c r="D313">
        <v>88.666700000000006</v>
      </c>
      <c r="E313">
        <v>259.91590000000002</v>
      </c>
      <c r="F313">
        <v>185.7296</v>
      </c>
      <c r="G313">
        <v>196.24029999999999</v>
      </c>
      <c r="H313">
        <v>104.7816</v>
      </c>
      <c r="I313">
        <v>135.6635</v>
      </c>
      <c r="J313">
        <v>197.0351</v>
      </c>
      <c r="K313">
        <v>169.5926</v>
      </c>
      <c r="L313">
        <v>102.72839999999999</v>
      </c>
    </row>
    <row r="314" spans="1:12" x14ac:dyDescent="0.5">
      <c r="A314" s="2">
        <v>44720</v>
      </c>
      <c r="B314">
        <v>364.51769999999999</v>
      </c>
      <c r="C314">
        <v>243.28489999999999</v>
      </c>
      <c r="D314">
        <v>87.120199999999997</v>
      </c>
      <c r="E314">
        <v>258.11790000000002</v>
      </c>
      <c r="F314">
        <v>182.24879999999999</v>
      </c>
      <c r="G314">
        <v>193.8981</v>
      </c>
      <c r="H314">
        <v>104.5997</v>
      </c>
      <c r="I314">
        <v>135.5162</v>
      </c>
      <c r="J314">
        <v>192.49979999999999</v>
      </c>
      <c r="K314">
        <v>166.4315</v>
      </c>
      <c r="L314">
        <v>100.3595</v>
      </c>
    </row>
    <row r="315" spans="1:12" x14ac:dyDescent="0.5">
      <c r="A315" s="2">
        <v>44721</v>
      </c>
      <c r="B315">
        <v>354.26670000000001</v>
      </c>
      <c r="C315">
        <v>237.5282</v>
      </c>
      <c r="D315">
        <v>84.918099999999995</v>
      </c>
      <c r="E315">
        <v>253.07740000000001</v>
      </c>
      <c r="F315">
        <v>178.8492</v>
      </c>
      <c r="G315">
        <v>190.84710000000001</v>
      </c>
      <c r="H315">
        <v>101.64870000000001</v>
      </c>
      <c r="I315">
        <v>132.43459999999999</v>
      </c>
      <c r="J315">
        <v>187.57730000000001</v>
      </c>
      <c r="K315">
        <v>162.53440000000001</v>
      </c>
      <c r="L315">
        <v>97.980400000000003</v>
      </c>
    </row>
    <row r="316" spans="1:12" x14ac:dyDescent="0.5">
      <c r="A316" s="2">
        <v>44722</v>
      </c>
      <c r="B316">
        <v>340.36320000000001</v>
      </c>
      <c r="C316">
        <v>233.44669999999999</v>
      </c>
      <c r="D316">
        <v>81.865899999999996</v>
      </c>
      <c r="E316">
        <v>242.61250000000001</v>
      </c>
      <c r="F316">
        <v>173.3186</v>
      </c>
      <c r="G316">
        <v>189.93279999999999</v>
      </c>
      <c r="H316">
        <v>98.738100000000003</v>
      </c>
      <c r="I316">
        <v>130.2681</v>
      </c>
      <c r="J316">
        <v>181.8699</v>
      </c>
      <c r="K316">
        <v>161.28039999999999</v>
      </c>
      <c r="L316">
        <v>95.808099999999996</v>
      </c>
    </row>
    <row r="317" spans="1:12" x14ac:dyDescent="0.5">
      <c r="A317" s="2">
        <v>44725</v>
      </c>
      <c r="B317">
        <v>324.351</v>
      </c>
      <c r="C317">
        <v>225.98429999999999</v>
      </c>
      <c r="D317">
        <v>79.182400000000001</v>
      </c>
      <c r="E317">
        <v>230.9051</v>
      </c>
      <c r="F317">
        <v>167.43270000000001</v>
      </c>
      <c r="G317">
        <v>185.5258</v>
      </c>
      <c r="H317">
        <v>94.038700000000006</v>
      </c>
      <c r="I317">
        <v>123.2109</v>
      </c>
      <c r="J317">
        <v>174.16499999999999</v>
      </c>
      <c r="K317">
        <v>153.71430000000001</v>
      </c>
      <c r="L317">
        <v>91.018699999999995</v>
      </c>
    </row>
    <row r="318" spans="1:12" x14ac:dyDescent="0.5">
      <c r="A318" s="2">
        <v>44726</v>
      </c>
      <c r="B318">
        <v>326.15699999999998</v>
      </c>
      <c r="C318">
        <v>224.06540000000001</v>
      </c>
      <c r="D318">
        <v>78.680599999999998</v>
      </c>
      <c r="E318">
        <v>230.53129999999999</v>
      </c>
      <c r="F318">
        <v>166.834</v>
      </c>
      <c r="G318">
        <v>183.68700000000001</v>
      </c>
      <c r="H318">
        <v>93.715299999999999</v>
      </c>
      <c r="I318">
        <v>123.1163</v>
      </c>
      <c r="J318">
        <v>172.62610000000001</v>
      </c>
      <c r="K318">
        <v>149.79660000000001</v>
      </c>
      <c r="L318">
        <v>90.325699999999998</v>
      </c>
    </row>
    <row r="319" spans="1:12" x14ac:dyDescent="0.5">
      <c r="A319" s="2">
        <v>44727</v>
      </c>
      <c r="B319">
        <v>333.37110000000001</v>
      </c>
      <c r="C319">
        <v>226.56299999999999</v>
      </c>
      <c r="D319">
        <v>79.520399999999995</v>
      </c>
      <c r="E319">
        <v>236.95570000000001</v>
      </c>
      <c r="F319">
        <v>168.58959999999999</v>
      </c>
      <c r="G319">
        <v>184.20060000000001</v>
      </c>
      <c r="H319">
        <v>96.100300000000004</v>
      </c>
      <c r="I319">
        <v>120.80240000000001</v>
      </c>
      <c r="J319">
        <v>172.81979999999999</v>
      </c>
      <c r="K319">
        <v>150.8434</v>
      </c>
      <c r="L319">
        <v>92.466899999999995</v>
      </c>
    </row>
    <row r="320" spans="1:12" x14ac:dyDescent="0.5">
      <c r="A320" s="2">
        <v>44728</v>
      </c>
      <c r="B320">
        <v>318.80169999999998</v>
      </c>
      <c r="C320">
        <v>222.8673</v>
      </c>
      <c r="D320">
        <v>77.246700000000004</v>
      </c>
      <c r="E320">
        <v>224.9958</v>
      </c>
      <c r="F320">
        <v>162.1456</v>
      </c>
      <c r="G320">
        <v>182.50559999999999</v>
      </c>
      <c r="H320">
        <v>92.361000000000004</v>
      </c>
      <c r="I320">
        <v>114.0082</v>
      </c>
      <c r="J320">
        <v>165.869</v>
      </c>
      <c r="K320">
        <v>147.83770000000001</v>
      </c>
      <c r="L320">
        <v>90.036000000000001</v>
      </c>
    </row>
    <row r="321" spans="1:12" x14ac:dyDescent="0.5">
      <c r="A321" s="2">
        <v>44729</v>
      </c>
      <c r="B321">
        <v>322.67610000000002</v>
      </c>
      <c r="C321">
        <v>223.578</v>
      </c>
      <c r="D321">
        <v>77.687100000000001</v>
      </c>
      <c r="E321">
        <v>228.1575</v>
      </c>
      <c r="F321">
        <v>162.17599999999999</v>
      </c>
      <c r="G321">
        <v>181.88919999999999</v>
      </c>
      <c r="H321">
        <v>93.846599999999995</v>
      </c>
      <c r="I321">
        <v>107.6452</v>
      </c>
      <c r="J321">
        <v>165.92</v>
      </c>
      <c r="K321">
        <v>146.59399999999999</v>
      </c>
      <c r="L321">
        <v>90.718699999999998</v>
      </c>
    </row>
    <row r="322" spans="1:12" x14ac:dyDescent="0.5">
      <c r="A322" s="2">
        <v>44733</v>
      </c>
      <c r="B322">
        <v>330.82850000000002</v>
      </c>
      <c r="C322">
        <v>229.36519999999999</v>
      </c>
      <c r="D322">
        <v>79.192700000000002</v>
      </c>
      <c r="E322">
        <v>233.78389999999999</v>
      </c>
      <c r="F322">
        <v>164.80430000000001</v>
      </c>
      <c r="G322">
        <v>186.625</v>
      </c>
      <c r="H322">
        <v>94.857299999999995</v>
      </c>
      <c r="I322">
        <v>113.0932</v>
      </c>
      <c r="J322">
        <v>167.887</v>
      </c>
      <c r="K322">
        <v>149.19550000000001</v>
      </c>
      <c r="L322">
        <v>91.980699999999999</v>
      </c>
    </row>
    <row r="323" spans="1:12" x14ac:dyDescent="0.5">
      <c r="A323" s="2">
        <v>44734</v>
      </c>
      <c r="B323">
        <v>329.6884</v>
      </c>
      <c r="C323">
        <v>232.7157</v>
      </c>
      <c r="D323">
        <v>79.08</v>
      </c>
      <c r="E323">
        <v>233.59200000000001</v>
      </c>
      <c r="F323">
        <v>164.18530000000001</v>
      </c>
      <c r="G323">
        <v>186.3579</v>
      </c>
      <c r="H323">
        <v>95.079599999999999</v>
      </c>
      <c r="I323">
        <v>108.0659</v>
      </c>
      <c r="J323">
        <v>165.869</v>
      </c>
      <c r="K323">
        <v>150.7398</v>
      </c>
      <c r="L323">
        <v>93.149600000000007</v>
      </c>
    </row>
    <row r="324" spans="1:12" x14ac:dyDescent="0.5">
      <c r="A324" s="2">
        <v>44735</v>
      </c>
      <c r="B324">
        <v>335.37439999999998</v>
      </c>
      <c r="C324">
        <v>238.57689999999999</v>
      </c>
      <c r="D324">
        <v>78.858199999999997</v>
      </c>
      <c r="E324">
        <v>237.5823</v>
      </c>
      <c r="F324">
        <v>163.77799999999999</v>
      </c>
      <c r="G324">
        <v>189.88040000000001</v>
      </c>
      <c r="H324">
        <v>96.356300000000005</v>
      </c>
      <c r="I324">
        <v>104.0673</v>
      </c>
      <c r="J324">
        <v>163.69149999999999</v>
      </c>
      <c r="K324">
        <v>154.04300000000001</v>
      </c>
      <c r="L324">
        <v>94.907600000000002</v>
      </c>
    </row>
    <row r="325" spans="1:12" x14ac:dyDescent="0.5">
      <c r="A325" s="2">
        <v>44736</v>
      </c>
      <c r="B325">
        <v>347.73610000000002</v>
      </c>
      <c r="C325">
        <v>242.6311</v>
      </c>
      <c r="D325">
        <v>81.772400000000005</v>
      </c>
      <c r="E325">
        <v>246.6403</v>
      </c>
      <c r="F325">
        <v>169.4522</v>
      </c>
      <c r="G325">
        <v>193.67529999999999</v>
      </c>
      <c r="H325">
        <v>99.667400000000001</v>
      </c>
      <c r="I325">
        <v>105.8312</v>
      </c>
      <c r="J325">
        <v>170.3364</v>
      </c>
      <c r="K325">
        <v>156.7158</v>
      </c>
      <c r="L325">
        <v>96.926900000000003</v>
      </c>
    </row>
    <row r="326" spans="1:12" x14ac:dyDescent="0.5">
      <c r="A326" s="2">
        <v>44739</v>
      </c>
      <c r="B326">
        <v>345.21929999999998</v>
      </c>
      <c r="C326">
        <v>243.40530000000001</v>
      </c>
      <c r="D326">
        <v>81.525199999999998</v>
      </c>
      <c r="E326">
        <v>243.90770000000001</v>
      </c>
      <c r="F326">
        <v>169.4726</v>
      </c>
      <c r="G326">
        <v>193.52019999999999</v>
      </c>
      <c r="H326">
        <v>98.928299999999993</v>
      </c>
      <c r="I326">
        <v>109.0826</v>
      </c>
      <c r="J326">
        <v>169.50579999999999</v>
      </c>
      <c r="K326">
        <v>158.1567</v>
      </c>
      <c r="L326">
        <v>96.781199999999998</v>
      </c>
    </row>
    <row r="327" spans="1:12" x14ac:dyDescent="0.5">
      <c r="A327" s="2">
        <v>44740</v>
      </c>
      <c r="B327">
        <v>334.54559999999998</v>
      </c>
      <c r="C327">
        <v>239.01490000000001</v>
      </c>
      <c r="D327">
        <v>80.752899999999997</v>
      </c>
      <c r="E327">
        <v>234.62710000000001</v>
      </c>
      <c r="F327">
        <v>167.19059999999999</v>
      </c>
      <c r="G327">
        <v>190.93510000000001</v>
      </c>
      <c r="H327">
        <v>96.285399999999996</v>
      </c>
      <c r="I327">
        <v>111.9834</v>
      </c>
      <c r="J327">
        <v>167.5984</v>
      </c>
      <c r="K327">
        <v>157.59289999999999</v>
      </c>
      <c r="L327">
        <v>95.605000000000004</v>
      </c>
    </row>
    <row r="328" spans="1:12" x14ac:dyDescent="0.5">
      <c r="A328" s="2">
        <v>44741</v>
      </c>
      <c r="B328">
        <v>334.80840000000001</v>
      </c>
      <c r="C328">
        <v>240.87899999999999</v>
      </c>
      <c r="D328">
        <v>80.104200000000006</v>
      </c>
      <c r="E328">
        <v>234.0806</v>
      </c>
      <c r="F328">
        <v>165.98859999999999</v>
      </c>
      <c r="G328">
        <v>191.69</v>
      </c>
      <c r="H328">
        <v>96.447500000000005</v>
      </c>
      <c r="I328">
        <v>108.1794</v>
      </c>
      <c r="J328">
        <v>166.17310000000001</v>
      </c>
      <c r="K328">
        <v>157.4571</v>
      </c>
      <c r="L328">
        <v>95.011700000000005</v>
      </c>
    </row>
    <row r="329" spans="1:12" x14ac:dyDescent="0.5">
      <c r="A329" s="2">
        <v>44742</v>
      </c>
      <c r="B329">
        <v>330.06779999999998</v>
      </c>
      <c r="C329">
        <v>239.89089999999999</v>
      </c>
      <c r="D329">
        <v>79.4863</v>
      </c>
      <c r="E329">
        <v>230.20439999999999</v>
      </c>
      <c r="F329">
        <v>166.39609999999999</v>
      </c>
      <c r="G329">
        <v>191.64859999999999</v>
      </c>
      <c r="H329">
        <v>95.212100000000007</v>
      </c>
      <c r="I329">
        <v>105.693</v>
      </c>
      <c r="J329">
        <v>164.28630000000001</v>
      </c>
      <c r="K329">
        <v>159.065</v>
      </c>
      <c r="L329">
        <v>94.834800000000001</v>
      </c>
    </row>
    <row r="330" spans="1:12" x14ac:dyDescent="0.5">
      <c r="A330" s="2">
        <v>44743</v>
      </c>
      <c r="B330">
        <v>331.05840000000001</v>
      </c>
      <c r="C330">
        <v>242.9469</v>
      </c>
      <c r="D330">
        <v>80.567599999999999</v>
      </c>
      <c r="E330">
        <v>234.4348</v>
      </c>
      <c r="F330">
        <v>168.02600000000001</v>
      </c>
      <c r="G330">
        <v>194.3578</v>
      </c>
      <c r="H330">
        <v>96.214600000000004</v>
      </c>
      <c r="I330">
        <v>106.9894</v>
      </c>
      <c r="J330">
        <v>165.2912</v>
      </c>
      <c r="K330">
        <v>163.10560000000001</v>
      </c>
      <c r="L330">
        <v>96.541799999999995</v>
      </c>
    </row>
    <row r="331" spans="1:12" x14ac:dyDescent="0.5">
      <c r="A331" s="2">
        <v>44747</v>
      </c>
      <c r="B331">
        <v>336.12240000000003</v>
      </c>
      <c r="C331">
        <v>242.59030000000001</v>
      </c>
      <c r="D331">
        <v>80.474900000000005</v>
      </c>
      <c r="E331">
        <v>240.21369999999999</v>
      </c>
      <c r="F331">
        <v>166.09039999999999</v>
      </c>
      <c r="G331">
        <v>193.45820000000001</v>
      </c>
      <c r="H331">
        <v>98.290300000000002</v>
      </c>
      <c r="I331">
        <v>102.5372</v>
      </c>
      <c r="J331">
        <v>161.94820000000001</v>
      </c>
      <c r="K331">
        <v>157.4571</v>
      </c>
      <c r="L331">
        <v>96.271199999999993</v>
      </c>
    </row>
    <row r="332" spans="1:12" x14ac:dyDescent="0.5">
      <c r="A332" s="2">
        <v>44748</v>
      </c>
      <c r="B332">
        <v>338.4572</v>
      </c>
      <c r="C332">
        <v>243.88399999999999</v>
      </c>
      <c r="D332">
        <v>80.114500000000007</v>
      </c>
      <c r="E332">
        <v>239.03970000000001</v>
      </c>
      <c r="F332">
        <v>166.70169999999999</v>
      </c>
      <c r="G332">
        <v>193.77869999999999</v>
      </c>
      <c r="H332">
        <v>98.128299999999996</v>
      </c>
      <c r="I332">
        <v>100.5502</v>
      </c>
      <c r="J332">
        <v>162.74809999999999</v>
      </c>
      <c r="K332">
        <v>159.05459999999999</v>
      </c>
      <c r="L332">
        <v>96.094200000000001</v>
      </c>
    </row>
    <row r="333" spans="1:12" x14ac:dyDescent="0.5">
      <c r="A333" s="2">
        <v>44749</v>
      </c>
      <c r="B333">
        <v>345.98750000000001</v>
      </c>
      <c r="C333">
        <v>245.70740000000001</v>
      </c>
      <c r="D333">
        <v>81.329599999999999</v>
      </c>
      <c r="E333">
        <v>245.30439999999999</v>
      </c>
      <c r="F333">
        <v>169.08539999999999</v>
      </c>
      <c r="G333">
        <v>194.18199999999999</v>
      </c>
      <c r="H333">
        <v>99.758600000000001</v>
      </c>
      <c r="I333">
        <v>104.5986</v>
      </c>
      <c r="J333">
        <v>164.8297</v>
      </c>
      <c r="K333">
        <v>159.00239999999999</v>
      </c>
      <c r="L333">
        <v>96.354500000000002</v>
      </c>
    </row>
    <row r="334" spans="1:12" x14ac:dyDescent="0.5">
      <c r="A334" s="2">
        <v>44750</v>
      </c>
      <c r="B334">
        <v>346.23009999999999</v>
      </c>
      <c r="C334">
        <v>246.5121</v>
      </c>
      <c r="D334">
        <v>81.092699999999994</v>
      </c>
      <c r="E334">
        <v>244.96029999999999</v>
      </c>
      <c r="F334">
        <v>168.44370000000001</v>
      </c>
      <c r="G334">
        <v>193.67529999999999</v>
      </c>
      <c r="H334">
        <v>99.383899999999997</v>
      </c>
      <c r="I334">
        <v>104.5561</v>
      </c>
      <c r="J334">
        <v>163.1173</v>
      </c>
      <c r="K334">
        <v>158.52209999999999</v>
      </c>
      <c r="L334">
        <v>95.844399999999993</v>
      </c>
    </row>
    <row r="335" spans="1:12" x14ac:dyDescent="0.5">
      <c r="A335" s="2">
        <v>44753</v>
      </c>
      <c r="B335">
        <v>340.69110000000001</v>
      </c>
      <c r="C335">
        <v>245.0249</v>
      </c>
      <c r="D335">
        <v>80.351299999999995</v>
      </c>
      <c r="E335">
        <v>238.51339999999999</v>
      </c>
      <c r="F335">
        <v>166.91560000000001</v>
      </c>
      <c r="G335">
        <v>193.23070000000001</v>
      </c>
      <c r="H335">
        <v>96.639799999999994</v>
      </c>
      <c r="I335">
        <v>103.51479999999999</v>
      </c>
      <c r="J335">
        <v>162.33789999999999</v>
      </c>
      <c r="K335">
        <v>159.31559999999999</v>
      </c>
      <c r="L335">
        <v>95.636200000000002</v>
      </c>
    </row>
    <row r="336" spans="1:12" x14ac:dyDescent="0.5">
      <c r="A336" s="2">
        <v>44754</v>
      </c>
      <c r="B336">
        <v>336.0213</v>
      </c>
      <c r="C336">
        <v>242.08099999999999</v>
      </c>
      <c r="D336">
        <v>79.918800000000005</v>
      </c>
      <c r="E336">
        <v>237.1876</v>
      </c>
      <c r="F336">
        <v>166.3451</v>
      </c>
      <c r="G336">
        <v>192.74469999999999</v>
      </c>
      <c r="H336">
        <v>96.65</v>
      </c>
      <c r="I336">
        <v>101.464</v>
      </c>
      <c r="J336">
        <v>162.2046</v>
      </c>
      <c r="K336">
        <v>158.5325</v>
      </c>
      <c r="L336">
        <v>95.261499999999998</v>
      </c>
    </row>
    <row r="337" spans="1:12" x14ac:dyDescent="0.5">
      <c r="A337" s="2">
        <v>44755</v>
      </c>
      <c r="B337">
        <v>335.24299999999999</v>
      </c>
      <c r="C337">
        <v>240.21690000000001</v>
      </c>
      <c r="D337">
        <v>79.064099999999996</v>
      </c>
      <c r="E337">
        <v>239.03970000000001</v>
      </c>
      <c r="F337">
        <v>164.71520000000001</v>
      </c>
      <c r="G337">
        <v>192.9308</v>
      </c>
      <c r="H337">
        <v>96.001900000000006</v>
      </c>
      <c r="I337">
        <v>101.464</v>
      </c>
      <c r="J337">
        <v>161.7329</v>
      </c>
      <c r="K337">
        <v>158.02090000000001</v>
      </c>
      <c r="L337">
        <v>94.8035</v>
      </c>
    </row>
    <row r="338" spans="1:12" x14ac:dyDescent="0.5">
      <c r="A338" s="2">
        <v>44756</v>
      </c>
      <c r="B338">
        <v>337.49700000000001</v>
      </c>
      <c r="C338">
        <v>239.30009999999999</v>
      </c>
      <c r="D338">
        <v>77.5916</v>
      </c>
      <c r="E338">
        <v>238.17939999999999</v>
      </c>
      <c r="F338">
        <v>163.59460000000001</v>
      </c>
      <c r="G338">
        <v>192.96180000000001</v>
      </c>
      <c r="H338">
        <v>94.827299999999994</v>
      </c>
      <c r="I338">
        <v>99.636399999999995</v>
      </c>
      <c r="J338">
        <v>158.83090000000001</v>
      </c>
      <c r="K338">
        <v>157.90610000000001</v>
      </c>
      <c r="L338">
        <v>93.95</v>
      </c>
    </row>
    <row r="339" spans="1:12" x14ac:dyDescent="0.5">
      <c r="A339" s="2">
        <v>44757</v>
      </c>
      <c r="B339">
        <v>343.69299999999998</v>
      </c>
      <c r="C339">
        <v>244.78039999999999</v>
      </c>
      <c r="D339">
        <v>80.186599999999999</v>
      </c>
      <c r="E339">
        <v>242.5111</v>
      </c>
      <c r="F339">
        <v>166.1617</v>
      </c>
      <c r="G339">
        <v>193.87180000000001</v>
      </c>
      <c r="H339">
        <v>97.115799999999993</v>
      </c>
      <c r="I339">
        <v>101.5278</v>
      </c>
      <c r="J339">
        <v>161.2304</v>
      </c>
      <c r="K339">
        <v>158.54300000000001</v>
      </c>
      <c r="L339">
        <v>95.542599999999993</v>
      </c>
    </row>
    <row r="340" spans="1:12" x14ac:dyDescent="0.5">
      <c r="A340" s="2">
        <v>44760</v>
      </c>
      <c r="B340">
        <v>340.59</v>
      </c>
      <c r="C340">
        <v>239.6566</v>
      </c>
      <c r="D340">
        <v>79.898200000000003</v>
      </c>
      <c r="E340">
        <v>243.3005</v>
      </c>
      <c r="F340">
        <v>165.40790000000001</v>
      </c>
      <c r="G340">
        <v>192.1036</v>
      </c>
      <c r="H340">
        <v>96.751199999999997</v>
      </c>
      <c r="I340">
        <v>103.7273</v>
      </c>
      <c r="J340">
        <v>161.7842</v>
      </c>
      <c r="K340">
        <v>156.50700000000001</v>
      </c>
      <c r="L340">
        <v>94.866</v>
      </c>
    </row>
    <row r="341" spans="1:12" x14ac:dyDescent="0.5">
      <c r="A341" s="2">
        <v>44761</v>
      </c>
      <c r="B341">
        <v>350.83920000000001</v>
      </c>
      <c r="C341">
        <v>244.06739999999999</v>
      </c>
      <c r="D341">
        <v>82.369600000000005</v>
      </c>
      <c r="E341">
        <v>251.24520000000001</v>
      </c>
      <c r="F341">
        <v>171.55070000000001</v>
      </c>
      <c r="G341">
        <v>194.28540000000001</v>
      </c>
      <c r="H341">
        <v>99.890199999999993</v>
      </c>
      <c r="I341">
        <v>107.0425</v>
      </c>
      <c r="J341">
        <v>166.77809999999999</v>
      </c>
      <c r="K341">
        <v>157.66589999999999</v>
      </c>
      <c r="L341">
        <v>97.322500000000005</v>
      </c>
    </row>
    <row r="342" spans="1:12" x14ac:dyDescent="0.5">
      <c r="A342" s="2">
        <v>44762</v>
      </c>
      <c r="B342">
        <v>357.39909999999998</v>
      </c>
      <c r="C342">
        <v>242.49870000000001</v>
      </c>
      <c r="D342">
        <v>82.894800000000004</v>
      </c>
      <c r="E342">
        <v>255.79949999999999</v>
      </c>
      <c r="F342">
        <v>173.12970000000001</v>
      </c>
      <c r="G342">
        <v>193.27199999999999</v>
      </c>
      <c r="H342">
        <v>101.4091</v>
      </c>
      <c r="I342">
        <v>108.5194</v>
      </c>
      <c r="J342">
        <v>167.23949999999999</v>
      </c>
      <c r="K342">
        <v>155.61959999999999</v>
      </c>
      <c r="L342">
        <v>97.093500000000006</v>
      </c>
    </row>
    <row r="343" spans="1:12" x14ac:dyDescent="0.5">
      <c r="A343" s="2">
        <v>44763</v>
      </c>
      <c r="B343">
        <v>362.59449999999998</v>
      </c>
      <c r="C343">
        <v>246.125</v>
      </c>
      <c r="D343">
        <v>83.358199999999997</v>
      </c>
      <c r="E343">
        <v>261.00150000000002</v>
      </c>
      <c r="F343">
        <v>174.36240000000001</v>
      </c>
      <c r="G343">
        <v>193.8511</v>
      </c>
      <c r="H343">
        <v>101.31789999999999</v>
      </c>
      <c r="I343">
        <v>106.55370000000001</v>
      </c>
      <c r="J343">
        <v>169.59809999999999</v>
      </c>
      <c r="K343">
        <v>155.88059999999999</v>
      </c>
      <c r="L343">
        <v>97.863699999999994</v>
      </c>
    </row>
    <row r="344" spans="1:12" x14ac:dyDescent="0.5">
      <c r="A344" s="2">
        <v>44764</v>
      </c>
      <c r="B344">
        <v>356.93419999999998</v>
      </c>
      <c r="C344">
        <v>244.6276</v>
      </c>
      <c r="D344">
        <v>82.750600000000006</v>
      </c>
      <c r="E344">
        <v>258.99759999999998</v>
      </c>
      <c r="F344">
        <v>173.52699999999999</v>
      </c>
      <c r="G344">
        <v>194.86449999999999</v>
      </c>
      <c r="H344">
        <v>97.571399999999997</v>
      </c>
      <c r="I344">
        <v>105.5018</v>
      </c>
      <c r="J344">
        <v>168.0907</v>
      </c>
      <c r="K344">
        <v>157.87479999999999</v>
      </c>
      <c r="L344">
        <v>98.373800000000003</v>
      </c>
    </row>
    <row r="345" spans="1:12" x14ac:dyDescent="0.5">
      <c r="A345" s="2">
        <v>44767</v>
      </c>
      <c r="B345">
        <v>354.6397</v>
      </c>
      <c r="C345">
        <v>245.75829999999999</v>
      </c>
      <c r="D345">
        <v>83.316999999999993</v>
      </c>
      <c r="E345">
        <v>256.58890000000002</v>
      </c>
      <c r="F345">
        <v>174.22989999999999</v>
      </c>
      <c r="G345">
        <v>195.87780000000001</v>
      </c>
      <c r="H345">
        <v>97.318299999999994</v>
      </c>
      <c r="I345">
        <v>109.69889999999999</v>
      </c>
      <c r="J345">
        <v>169.19810000000001</v>
      </c>
      <c r="K345">
        <v>159.99420000000001</v>
      </c>
      <c r="L345">
        <v>98.540300000000002</v>
      </c>
    </row>
    <row r="346" spans="1:12" x14ac:dyDescent="0.5">
      <c r="A346" s="2">
        <v>44768</v>
      </c>
      <c r="B346">
        <v>347.95850000000002</v>
      </c>
      <c r="C346">
        <v>246.84829999999999</v>
      </c>
      <c r="D346">
        <v>82.235799999999998</v>
      </c>
      <c r="E346">
        <v>248.11789999999999</v>
      </c>
      <c r="F346">
        <v>173.21119999999999</v>
      </c>
      <c r="G346">
        <v>194.99889999999999</v>
      </c>
      <c r="H346">
        <v>95.485500000000002</v>
      </c>
      <c r="I346">
        <v>108.94450000000001</v>
      </c>
      <c r="J346">
        <v>168.33680000000001</v>
      </c>
      <c r="K346">
        <v>160.87129999999999</v>
      </c>
      <c r="L346">
        <v>98.644400000000005</v>
      </c>
    </row>
    <row r="347" spans="1:12" x14ac:dyDescent="0.5">
      <c r="A347" s="2">
        <v>44769</v>
      </c>
      <c r="B347">
        <v>363.00889999999998</v>
      </c>
      <c r="C347">
        <v>248.94669999999999</v>
      </c>
      <c r="D347">
        <v>83.543499999999995</v>
      </c>
      <c r="E347">
        <v>257.59089999999998</v>
      </c>
      <c r="F347">
        <v>176.2775</v>
      </c>
      <c r="G347">
        <v>196.42590000000001</v>
      </c>
      <c r="H347">
        <v>99.343400000000003</v>
      </c>
      <c r="I347">
        <v>111.61150000000001</v>
      </c>
      <c r="J347">
        <v>170.63380000000001</v>
      </c>
      <c r="K347">
        <v>161.1636</v>
      </c>
      <c r="L347">
        <v>99.237700000000004</v>
      </c>
    </row>
    <row r="348" spans="1:12" x14ac:dyDescent="0.5">
      <c r="A348" s="2">
        <v>44770</v>
      </c>
      <c r="B348">
        <v>368.1841</v>
      </c>
      <c r="C348">
        <v>250.27090000000001</v>
      </c>
      <c r="D348">
        <v>84.223200000000006</v>
      </c>
      <c r="E348">
        <v>262.02370000000002</v>
      </c>
      <c r="F348">
        <v>180.33199999999999</v>
      </c>
      <c r="G348">
        <v>199.36250000000001</v>
      </c>
      <c r="H348">
        <v>98.5334</v>
      </c>
      <c r="I348">
        <v>112.02589999999999</v>
      </c>
      <c r="J348">
        <v>173.31020000000001</v>
      </c>
      <c r="K348">
        <v>166.7285</v>
      </c>
      <c r="L348">
        <v>102.45399999999999</v>
      </c>
    </row>
    <row r="349" spans="1:12" x14ac:dyDescent="0.5">
      <c r="A349" s="2">
        <v>44771</v>
      </c>
      <c r="B349">
        <v>374.18810000000002</v>
      </c>
      <c r="C349">
        <v>249.35409999999999</v>
      </c>
      <c r="D349">
        <v>85.407399999999996</v>
      </c>
      <c r="E349">
        <v>271.95209999999997</v>
      </c>
      <c r="F349">
        <v>183.97900000000001</v>
      </c>
      <c r="G349">
        <v>198.2148</v>
      </c>
      <c r="H349">
        <v>98.745999999999995</v>
      </c>
      <c r="I349">
        <v>116.84990000000001</v>
      </c>
      <c r="J349">
        <v>175.89429999999999</v>
      </c>
      <c r="K349">
        <v>168.14850000000001</v>
      </c>
      <c r="L349">
        <v>103.0057</v>
      </c>
    </row>
    <row r="350" spans="1:12" x14ac:dyDescent="0.5">
      <c r="A350" s="2">
        <v>44774</v>
      </c>
      <c r="B350">
        <v>373.52089999999998</v>
      </c>
      <c r="C350">
        <v>247.34739999999999</v>
      </c>
      <c r="D350">
        <v>84.830699999999993</v>
      </c>
      <c r="E350">
        <v>273.541</v>
      </c>
      <c r="F350">
        <v>184.3152</v>
      </c>
      <c r="G350">
        <v>200.54130000000001</v>
      </c>
      <c r="H350">
        <v>98.6447</v>
      </c>
      <c r="I350">
        <v>114.35290000000001</v>
      </c>
      <c r="J350">
        <v>174.52019999999999</v>
      </c>
      <c r="K350">
        <v>168.232</v>
      </c>
      <c r="L350">
        <v>102.173</v>
      </c>
    </row>
    <row r="351" spans="1:12" x14ac:dyDescent="0.5">
      <c r="A351" s="2">
        <v>44775</v>
      </c>
      <c r="B351">
        <v>371.59039999999999</v>
      </c>
      <c r="C351">
        <v>247.15389999999999</v>
      </c>
      <c r="D351">
        <v>83.821600000000004</v>
      </c>
      <c r="E351">
        <v>271.64839999999998</v>
      </c>
      <c r="F351">
        <v>182.78710000000001</v>
      </c>
      <c r="G351">
        <v>199.13499999999999</v>
      </c>
      <c r="H351">
        <v>98.735900000000001</v>
      </c>
      <c r="I351">
        <v>114.17230000000001</v>
      </c>
      <c r="J351">
        <v>172.73589999999999</v>
      </c>
      <c r="K351">
        <v>167.9188</v>
      </c>
      <c r="L351">
        <v>100.86150000000001</v>
      </c>
    </row>
    <row r="352" spans="1:12" x14ac:dyDescent="0.5">
      <c r="A352" s="2">
        <v>44776</v>
      </c>
      <c r="B352">
        <v>382.36520000000002</v>
      </c>
      <c r="C352">
        <v>249.6292</v>
      </c>
      <c r="D352">
        <v>85.108800000000002</v>
      </c>
      <c r="E352">
        <v>278.43939999999998</v>
      </c>
      <c r="F352">
        <v>184.4272</v>
      </c>
      <c r="G352">
        <v>200.39660000000001</v>
      </c>
      <c r="H352">
        <v>101.08499999999999</v>
      </c>
      <c r="I352">
        <v>111.0483</v>
      </c>
      <c r="J352">
        <v>172.68459999999999</v>
      </c>
      <c r="K352">
        <v>168.91059999999999</v>
      </c>
      <c r="L352">
        <v>101.1841</v>
      </c>
    </row>
    <row r="353" spans="1:12" x14ac:dyDescent="0.5">
      <c r="A353" s="2">
        <v>44777</v>
      </c>
      <c r="B353">
        <v>383.57810000000001</v>
      </c>
      <c r="C353">
        <v>249.06890000000001</v>
      </c>
      <c r="D353">
        <v>84.830699999999993</v>
      </c>
      <c r="E353">
        <v>279.71460000000002</v>
      </c>
      <c r="F353">
        <v>185.27269999999999</v>
      </c>
      <c r="G353">
        <v>199.00059999999999</v>
      </c>
      <c r="H353">
        <v>101.32810000000001</v>
      </c>
      <c r="I353">
        <v>106.9575</v>
      </c>
      <c r="J353">
        <v>172.66409999999999</v>
      </c>
      <c r="K353">
        <v>169.16120000000001</v>
      </c>
      <c r="L353">
        <v>101.02800000000001</v>
      </c>
    </row>
    <row r="354" spans="1:12" x14ac:dyDescent="0.5">
      <c r="A354" s="2">
        <v>44778</v>
      </c>
      <c r="B354">
        <v>382.98180000000002</v>
      </c>
      <c r="C354">
        <v>249.4051</v>
      </c>
      <c r="D354">
        <v>85.469200000000001</v>
      </c>
      <c r="E354">
        <v>275.73719999999997</v>
      </c>
      <c r="F354">
        <v>185.67</v>
      </c>
      <c r="G354">
        <v>198.7525</v>
      </c>
      <c r="H354">
        <v>100.6395</v>
      </c>
      <c r="I354">
        <v>109.1995</v>
      </c>
      <c r="J354">
        <v>173.3819</v>
      </c>
      <c r="K354">
        <v>168.36770000000001</v>
      </c>
      <c r="L354">
        <v>101.3091</v>
      </c>
    </row>
    <row r="355" spans="1:12" x14ac:dyDescent="0.5">
      <c r="A355" s="2">
        <v>44781</v>
      </c>
      <c r="B355">
        <v>380.32339999999999</v>
      </c>
      <c r="C355">
        <v>250.5052</v>
      </c>
      <c r="D355">
        <v>85.438299999999998</v>
      </c>
      <c r="E355">
        <v>277.41719999999998</v>
      </c>
      <c r="F355">
        <v>185.90430000000001</v>
      </c>
      <c r="G355">
        <v>198.87649999999999</v>
      </c>
      <c r="H355">
        <v>101.2774</v>
      </c>
      <c r="I355">
        <v>109.64579999999999</v>
      </c>
      <c r="J355">
        <v>174.68430000000001</v>
      </c>
      <c r="K355">
        <v>168.78540000000001</v>
      </c>
      <c r="L355">
        <v>102.2146</v>
      </c>
    </row>
    <row r="356" spans="1:12" x14ac:dyDescent="0.5">
      <c r="A356" s="2">
        <v>44782</v>
      </c>
      <c r="B356">
        <v>375.65370000000001</v>
      </c>
      <c r="C356">
        <v>248.97730000000001</v>
      </c>
      <c r="D356">
        <v>85.819299999999998</v>
      </c>
      <c r="E356">
        <v>272.46820000000002</v>
      </c>
      <c r="F356">
        <v>184.78380000000001</v>
      </c>
      <c r="G356">
        <v>198.29750000000001</v>
      </c>
      <c r="H356">
        <v>100.2851</v>
      </c>
      <c r="I356">
        <v>111.6965</v>
      </c>
      <c r="J356">
        <v>173.9049</v>
      </c>
      <c r="K356">
        <v>170.5498</v>
      </c>
      <c r="L356">
        <v>102.77670000000001</v>
      </c>
    </row>
    <row r="357" spans="1:12" x14ac:dyDescent="0.5">
      <c r="A357" s="2">
        <v>44783</v>
      </c>
      <c r="B357">
        <v>387.11579999999998</v>
      </c>
      <c r="C357">
        <v>252.24709999999999</v>
      </c>
      <c r="D357">
        <v>87.868499999999997</v>
      </c>
      <c r="E357">
        <v>280.57490000000001</v>
      </c>
      <c r="F357">
        <v>189.2559</v>
      </c>
      <c r="G357">
        <v>199.75550000000001</v>
      </c>
      <c r="H357">
        <v>102.857</v>
      </c>
      <c r="I357">
        <v>112.5997</v>
      </c>
      <c r="J357">
        <v>178.93979999999999</v>
      </c>
      <c r="K357">
        <v>171.3955</v>
      </c>
      <c r="L357">
        <v>104.33799999999999</v>
      </c>
    </row>
    <row r="358" spans="1:12" x14ac:dyDescent="0.5">
      <c r="A358" s="2">
        <v>44784</v>
      </c>
      <c r="B358">
        <v>384.87189999999998</v>
      </c>
      <c r="C358">
        <v>250.495</v>
      </c>
      <c r="D358">
        <v>88.815899999999999</v>
      </c>
      <c r="E358">
        <v>279.58300000000003</v>
      </c>
      <c r="F358">
        <v>190.07089999999999</v>
      </c>
      <c r="G358">
        <v>199.37289999999999</v>
      </c>
      <c r="H358">
        <v>103.19119999999999</v>
      </c>
      <c r="I358">
        <v>116.60550000000001</v>
      </c>
      <c r="J358">
        <v>179.58590000000001</v>
      </c>
      <c r="K358">
        <v>171.38509999999999</v>
      </c>
      <c r="L358">
        <v>104.0882</v>
      </c>
    </row>
    <row r="359" spans="1:12" x14ac:dyDescent="0.5">
      <c r="A359" s="2">
        <v>44785</v>
      </c>
      <c r="B359">
        <v>392.86709999999999</v>
      </c>
      <c r="C359">
        <v>253.6936</v>
      </c>
      <c r="D359">
        <v>90.206000000000003</v>
      </c>
      <c r="E359">
        <v>285.70600000000002</v>
      </c>
      <c r="F359">
        <v>193.08619999999999</v>
      </c>
      <c r="G359">
        <v>201.22380000000001</v>
      </c>
      <c r="H359">
        <v>104.9834</v>
      </c>
      <c r="I359">
        <v>117.6681</v>
      </c>
      <c r="J359">
        <v>183.12360000000001</v>
      </c>
      <c r="K359">
        <v>174.1832</v>
      </c>
      <c r="L359">
        <v>105.8785</v>
      </c>
    </row>
    <row r="360" spans="1:12" x14ac:dyDescent="0.5">
      <c r="A360" s="2">
        <v>44788</v>
      </c>
      <c r="B360">
        <v>395.24250000000001</v>
      </c>
      <c r="C360">
        <v>255.1095</v>
      </c>
      <c r="D360">
        <v>90.288399999999996</v>
      </c>
      <c r="E360">
        <v>287.47710000000001</v>
      </c>
      <c r="F360">
        <v>193.71780000000001</v>
      </c>
      <c r="G360">
        <v>203.22980000000001</v>
      </c>
      <c r="H360">
        <v>105.4391</v>
      </c>
      <c r="I360">
        <v>115.23480000000001</v>
      </c>
      <c r="J360">
        <v>182.9391</v>
      </c>
      <c r="K360">
        <v>175.7807</v>
      </c>
      <c r="L360">
        <v>106.3053</v>
      </c>
    </row>
    <row r="361" spans="1:12" x14ac:dyDescent="0.5">
      <c r="A361" s="2">
        <v>44789</v>
      </c>
      <c r="B361">
        <v>393.86779999999999</v>
      </c>
      <c r="C361">
        <v>253.86670000000001</v>
      </c>
      <c r="D361">
        <v>90.834199999999996</v>
      </c>
      <c r="E361">
        <v>291.14080000000001</v>
      </c>
      <c r="F361">
        <v>194.41059999999999</v>
      </c>
      <c r="G361">
        <v>205.63910000000001</v>
      </c>
      <c r="H361">
        <v>105.6922</v>
      </c>
      <c r="I361">
        <v>115.11799999999999</v>
      </c>
      <c r="J361">
        <v>184.2619</v>
      </c>
      <c r="K361">
        <v>176.07300000000001</v>
      </c>
      <c r="L361">
        <v>106.02419999999999</v>
      </c>
    </row>
    <row r="362" spans="1:12" x14ac:dyDescent="0.5">
      <c r="A362" s="2">
        <v>44790</v>
      </c>
      <c r="B362">
        <v>390.55250000000001</v>
      </c>
      <c r="C362">
        <v>251.89060000000001</v>
      </c>
      <c r="D362">
        <v>90.329599999999999</v>
      </c>
      <c r="E362">
        <v>287.28489999999999</v>
      </c>
      <c r="F362">
        <v>192.4648</v>
      </c>
      <c r="G362">
        <v>205.09110000000001</v>
      </c>
      <c r="H362">
        <v>103.4139</v>
      </c>
      <c r="I362">
        <v>116.01049999999999</v>
      </c>
      <c r="J362">
        <v>181.42140000000001</v>
      </c>
      <c r="K362">
        <v>175.87459999999999</v>
      </c>
      <c r="L362">
        <v>105.38930000000001</v>
      </c>
    </row>
    <row r="363" spans="1:12" x14ac:dyDescent="0.5">
      <c r="A363" s="2">
        <v>44791</v>
      </c>
      <c r="B363">
        <v>392.5942</v>
      </c>
      <c r="C363">
        <v>250.78030000000001</v>
      </c>
      <c r="D363">
        <v>90.463499999999996</v>
      </c>
      <c r="E363">
        <v>287.25450000000001</v>
      </c>
      <c r="F363">
        <v>193.18809999999999</v>
      </c>
      <c r="G363">
        <v>205.79429999999999</v>
      </c>
      <c r="H363">
        <v>103.14060000000001</v>
      </c>
      <c r="I363">
        <v>119.4426</v>
      </c>
      <c r="J363">
        <v>182.3135</v>
      </c>
      <c r="K363">
        <v>176.4384</v>
      </c>
      <c r="L363">
        <v>104.6919</v>
      </c>
    </row>
    <row r="364" spans="1:12" x14ac:dyDescent="0.5">
      <c r="A364" s="2">
        <v>44792</v>
      </c>
      <c r="B364">
        <v>385.03370000000001</v>
      </c>
      <c r="C364">
        <v>250.85159999999999</v>
      </c>
      <c r="D364">
        <v>88.6511</v>
      </c>
      <c r="E364">
        <v>280.48379999999997</v>
      </c>
      <c r="F364">
        <v>190.3357</v>
      </c>
      <c r="G364">
        <v>204.96700000000001</v>
      </c>
      <c r="H364">
        <v>101.3686</v>
      </c>
      <c r="I364">
        <v>119.16630000000001</v>
      </c>
      <c r="J364">
        <v>178.70400000000001</v>
      </c>
      <c r="K364">
        <v>176.20869999999999</v>
      </c>
      <c r="L364">
        <v>103.5886</v>
      </c>
    </row>
    <row r="365" spans="1:12" x14ac:dyDescent="0.5">
      <c r="A365" s="2">
        <v>44795</v>
      </c>
      <c r="B365">
        <v>374.47109999999998</v>
      </c>
      <c r="C365">
        <v>247.49</v>
      </c>
      <c r="D365">
        <v>86.715199999999996</v>
      </c>
      <c r="E365">
        <v>272.38729999999998</v>
      </c>
      <c r="F365">
        <v>186.50540000000001</v>
      </c>
      <c r="G365">
        <v>202.74379999999999</v>
      </c>
      <c r="H365">
        <v>98.553600000000003</v>
      </c>
      <c r="I365">
        <v>119.0282</v>
      </c>
      <c r="J365">
        <v>175.6892</v>
      </c>
      <c r="K365">
        <v>173.79689999999999</v>
      </c>
      <c r="L365">
        <v>101.32989999999999</v>
      </c>
    </row>
    <row r="366" spans="1:12" x14ac:dyDescent="0.5">
      <c r="A366" s="2">
        <v>44796</v>
      </c>
      <c r="B366">
        <v>373.5917</v>
      </c>
      <c r="C366">
        <v>244.56649999999999</v>
      </c>
      <c r="D366">
        <v>86.4268</v>
      </c>
      <c r="E366">
        <v>273.27789999999999</v>
      </c>
      <c r="F366">
        <v>186.66839999999999</v>
      </c>
      <c r="G366">
        <v>201.86490000000001</v>
      </c>
      <c r="H366">
        <v>97.824600000000004</v>
      </c>
      <c r="I366">
        <v>123.0765</v>
      </c>
      <c r="J366">
        <v>177.4735</v>
      </c>
      <c r="K366">
        <v>172.65889999999999</v>
      </c>
      <c r="L366">
        <v>100.0288</v>
      </c>
    </row>
    <row r="367" spans="1:12" x14ac:dyDescent="0.5">
      <c r="A367" s="2">
        <v>44797</v>
      </c>
      <c r="B367">
        <v>374.19819999999999</v>
      </c>
      <c r="C367">
        <v>245.40180000000001</v>
      </c>
      <c r="D367">
        <v>86.7667</v>
      </c>
      <c r="E367">
        <v>274.48219999999998</v>
      </c>
      <c r="F367">
        <v>187.58519999999999</v>
      </c>
      <c r="G367">
        <v>202.43360000000001</v>
      </c>
      <c r="H367">
        <v>98.3005</v>
      </c>
      <c r="I367">
        <v>124.6598</v>
      </c>
      <c r="J367">
        <v>178.10919999999999</v>
      </c>
      <c r="K367">
        <v>173.2749</v>
      </c>
      <c r="L367">
        <v>100.60129999999999</v>
      </c>
    </row>
    <row r="368" spans="1:12" x14ac:dyDescent="0.5">
      <c r="A368" s="2">
        <v>44798</v>
      </c>
      <c r="B368">
        <v>380.99059999999997</v>
      </c>
      <c r="C368">
        <v>248.17250000000001</v>
      </c>
      <c r="D368">
        <v>88.125900000000001</v>
      </c>
      <c r="E368">
        <v>278.03460000000001</v>
      </c>
      <c r="F368">
        <v>190.60059999999999</v>
      </c>
      <c r="G368">
        <v>203.50899999999999</v>
      </c>
      <c r="H368">
        <v>100.18380000000001</v>
      </c>
      <c r="I368">
        <v>125.48860000000001</v>
      </c>
      <c r="J368">
        <v>182.4161</v>
      </c>
      <c r="K368">
        <v>174.47559999999999</v>
      </c>
      <c r="L368">
        <v>102.1001</v>
      </c>
    </row>
    <row r="369" spans="1:12" x14ac:dyDescent="0.5">
      <c r="A369" s="2">
        <v>44799</v>
      </c>
      <c r="B369">
        <v>364.85860000000002</v>
      </c>
      <c r="C369">
        <v>240.79750000000001</v>
      </c>
      <c r="D369">
        <v>85.479500000000002</v>
      </c>
      <c r="E369">
        <v>267.35730000000001</v>
      </c>
      <c r="F369">
        <v>184.0401</v>
      </c>
      <c r="G369">
        <v>198.61799999999999</v>
      </c>
      <c r="H369">
        <v>96.893000000000001</v>
      </c>
      <c r="I369">
        <v>124.1391</v>
      </c>
      <c r="J369">
        <v>176.87870000000001</v>
      </c>
      <c r="K369">
        <v>171.8236</v>
      </c>
      <c r="L369">
        <v>99.5291</v>
      </c>
    </row>
    <row r="370" spans="1:12" x14ac:dyDescent="0.5">
      <c r="A370" s="2">
        <v>44802</v>
      </c>
      <c r="B370">
        <v>360.14839999999998</v>
      </c>
      <c r="C370">
        <v>238.9742</v>
      </c>
      <c r="D370">
        <v>84.768900000000002</v>
      </c>
      <c r="E370">
        <v>265.83920000000001</v>
      </c>
      <c r="F370">
        <v>183.10290000000001</v>
      </c>
      <c r="G370">
        <v>198.2354</v>
      </c>
      <c r="H370">
        <v>96.194299999999998</v>
      </c>
      <c r="I370">
        <v>125.8605</v>
      </c>
      <c r="J370">
        <v>175.6482</v>
      </c>
      <c r="K370">
        <v>172.2621</v>
      </c>
      <c r="L370">
        <v>98.634</v>
      </c>
    </row>
    <row r="371" spans="1:12" x14ac:dyDescent="0.5">
      <c r="A371" s="2">
        <v>44803</v>
      </c>
      <c r="B371">
        <v>356.51979999999998</v>
      </c>
      <c r="C371">
        <v>237.08969999999999</v>
      </c>
      <c r="D371">
        <v>84.3673</v>
      </c>
      <c r="E371">
        <v>262.803</v>
      </c>
      <c r="F371">
        <v>180.63759999999999</v>
      </c>
      <c r="G371">
        <v>196.17769999999999</v>
      </c>
      <c r="H371">
        <v>95.232399999999998</v>
      </c>
      <c r="I371">
        <v>121.3764</v>
      </c>
      <c r="J371">
        <v>172.35650000000001</v>
      </c>
      <c r="K371">
        <v>169.58930000000001</v>
      </c>
      <c r="L371">
        <v>97.270399999999995</v>
      </c>
    </row>
    <row r="372" spans="1:12" x14ac:dyDescent="0.5">
      <c r="A372" s="2">
        <v>44804</v>
      </c>
      <c r="B372">
        <v>353.04270000000002</v>
      </c>
      <c r="C372">
        <v>235.8775</v>
      </c>
      <c r="D372">
        <v>83.749499999999998</v>
      </c>
      <c r="E372">
        <v>260.48540000000003</v>
      </c>
      <c r="F372">
        <v>179.0994</v>
      </c>
      <c r="G372">
        <v>195.12299999999999</v>
      </c>
      <c r="H372">
        <v>95.323499999999996</v>
      </c>
      <c r="I372">
        <v>120.5902</v>
      </c>
      <c r="J372">
        <v>170.3466</v>
      </c>
      <c r="K372">
        <v>168.62870000000001</v>
      </c>
      <c r="L372">
        <v>96.812399999999997</v>
      </c>
    </row>
    <row r="373" spans="1:12" x14ac:dyDescent="0.5">
      <c r="A373" s="2">
        <v>44805</v>
      </c>
      <c r="B373">
        <v>349.94970000000001</v>
      </c>
      <c r="C373">
        <v>239.1677</v>
      </c>
      <c r="D373">
        <v>83.883399999999995</v>
      </c>
      <c r="E373">
        <v>261.57839999999999</v>
      </c>
      <c r="F373">
        <v>178.92619999999999</v>
      </c>
      <c r="G373">
        <v>196.16739999999999</v>
      </c>
      <c r="H373">
        <v>95.930999999999997</v>
      </c>
      <c r="I373">
        <v>117.56189999999999</v>
      </c>
      <c r="J373">
        <v>167.79329999999999</v>
      </c>
      <c r="K373">
        <v>170.88390000000001</v>
      </c>
      <c r="L373">
        <v>96.989400000000003</v>
      </c>
    </row>
    <row r="374" spans="1:12" x14ac:dyDescent="0.5">
      <c r="A374" s="2">
        <v>44806</v>
      </c>
      <c r="B374">
        <v>345.83589999999998</v>
      </c>
      <c r="C374">
        <v>235.745</v>
      </c>
      <c r="D374">
        <v>83.244900000000001</v>
      </c>
      <c r="E374">
        <v>259.2405</v>
      </c>
      <c r="F374">
        <v>177.2046</v>
      </c>
      <c r="G374">
        <v>193.5616</v>
      </c>
      <c r="H374">
        <v>94.280600000000007</v>
      </c>
      <c r="I374">
        <v>120.0057</v>
      </c>
      <c r="J374">
        <v>167.67019999999999</v>
      </c>
      <c r="K374">
        <v>169.23429999999999</v>
      </c>
      <c r="L374">
        <v>95.636200000000002</v>
      </c>
    </row>
    <row r="375" spans="1:12" x14ac:dyDescent="0.5">
      <c r="A375" s="2">
        <v>44810</v>
      </c>
      <c r="B375">
        <v>343.32920000000001</v>
      </c>
      <c r="C375">
        <v>235.5617</v>
      </c>
      <c r="D375">
        <v>82.987499999999997</v>
      </c>
      <c r="E375">
        <v>258.51179999999999</v>
      </c>
      <c r="F375">
        <v>177.55090000000001</v>
      </c>
      <c r="G375">
        <v>192.17599999999999</v>
      </c>
      <c r="H375">
        <v>93.075599999999994</v>
      </c>
      <c r="I375">
        <v>118.67749999999999</v>
      </c>
      <c r="J375">
        <v>167.05500000000001</v>
      </c>
      <c r="K375">
        <v>169.4014</v>
      </c>
      <c r="L375">
        <v>96.500200000000007</v>
      </c>
    </row>
    <row r="376" spans="1:12" x14ac:dyDescent="0.5">
      <c r="A376" s="2">
        <v>44811</v>
      </c>
      <c r="B376">
        <v>348.79739999999998</v>
      </c>
      <c r="C376">
        <v>239.88069999999999</v>
      </c>
      <c r="D376">
        <v>84.645399999999995</v>
      </c>
      <c r="E376">
        <v>266.3655</v>
      </c>
      <c r="F376">
        <v>180.84139999999999</v>
      </c>
      <c r="G376">
        <v>195.6917</v>
      </c>
      <c r="H376">
        <v>94.726100000000002</v>
      </c>
      <c r="I376">
        <v>117.2856</v>
      </c>
      <c r="J376">
        <v>171.6694</v>
      </c>
      <c r="K376">
        <v>174.58</v>
      </c>
      <c r="L376">
        <v>98.384200000000007</v>
      </c>
    </row>
    <row r="377" spans="1:12" x14ac:dyDescent="0.5">
      <c r="A377" s="2">
        <v>44812</v>
      </c>
      <c r="B377">
        <v>350.8999</v>
      </c>
      <c r="C377">
        <v>244.4341</v>
      </c>
      <c r="D377">
        <v>86.025199999999998</v>
      </c>
      <c r="E377">
        <v>268.8956</v>
      </c>
      <c r="F377">
        <v>181.44239999999999</v>
      </c>
      <c r="G377">
        <v>195.21600000000001</v>
      </c>
      <c r="H377">
        <v>94.695700000000002</v>
      </c>
      <c r="I377">
        <v>117.97620000000001</v>
      </c>
      <c r="J377">
        <v>173.22810000000001</v>
      </c>
      <c r="K377">
        <v>174.4547</v>
      </c>
      <c r="L377">
        <v>98.654799999999994</v>
      </c>
    </row>
    <row r="378" spans="1:12" x14ac:dyDescent="0.5">
      <c r="A378" s="2">
        <v>44813</v>
      </c>
      <c r="B378">
        <v>358.48070000000001</v>
      </c>
      <c r="C378">
        <v>246.70570000000001</v>
      </c>
      <c r="D378">
        <v>86.910799999999995</v>
      </c>
      <c r="E378">
        <v>274.55309999999997</v>
      </c>
      <c r="F378">
        <v>184.142</v>
      </c>
      <c r="G378">
        <v>197.35650000000001</v>
      </c>
      <c r="H378">
        <v>97.389099999999999</v>
      </c>
      <c r="I378">
        <v>120.9833</v>
      </c>
      <c r="J378">
        <v>176.23269999999999</v>
      </c>
      <c r="K378">
        <v>175.11250000000001</v>
      </c>
      <c r="L378">
        <v>99.726900000000001</v>
      </c>
    </row>
    <row r="379" spans="1:12" x14ac:dyDescent="0.5">
      <c r="A379" s="2">
        <v>44816</v>
      </c>
      <c r="B379">
        <v>364.16120000000001</v>
      </c>
      <c r="C379">
        <v>248.25399999999999</v>
      </c>
      <c r="D379">
        <v>87.693399999999997</v>
      </c>
      <c r="E379">
        <v>278.39890000000003</v>
      </c>
      <c r="F379">
        <v>185.4255</v>
      </c>
      <c r="G379">
        <v>198.17339999999999</v>
      </c>
      <c r="H379">
        <v>98.128299999999996</v>
      </c>
      <c r="I379">
        <v>123.0765</v>
      </c>
      <c r="J379">
        <v>177.67850000000001</v>
      </c>
      <c r="K379">
        <v>176.87690000000001</v>
      </c>
      <c r="L379">
        <v>100.6949</v>
      </c>
    </row>
    <row r="380" spans="1:12" x14ac:dyDescent="0.5">
      <c r="A380" s="2">
        <v>44817</v>
      </c>
      <c r="B380">
        <v>345.08789999999999</v>
      </c>
      <c r="C380">
        <v>240.01320000000001</v>
      </c>
      <c r="D380">
        <v>84.429100000000005</v>
      </c>
      <c r="E380">
        <v>263.9871</v>
      </c>
      <c r="F380">
        <v>178.64089999999999</v>
      </c>
      <c r="G380">
        <v>191.46250000000001</v>
      </c>
      <c r="H380">
        <v>93.055300000000003</v>
      </c>
      <c r="I380">
        <v>119.9739</v>
      </c>
      <c r="J380">
        <v>171.00290000000001</v>
      </c>
      <c r="K380">
        <v>172.0951</v>
      </c>
      <c r="L380">
        <v>96.843699999999998</v>
      </c>
    </row>
    <row r="381" spans="1:12" x14ac:dyDescent="0.5">
      <c r="A381" s="2">
        <v>44818</v>
      </c>
      <c r="B381">
        <v>346.58390000000003</v>
      </c>
      <c r="C381">
        <v>240.2576</v>
      </c>
      <c r="D381">
        <v>84.3673</v>
      </c>
      <c r="E381">
        <v>267.12450000000001</v>
      </c>
      <c r="F381">
        <v>178.22329999999999</v>
      </c>
      <c r="G381">
        <v>191.33840000000001</v>
      </c>
      <c r="H381">
        <v>93.217399999999998</v>
      </c>
      <c r="I381">
        <v>123.70350000000001</v>
      </c>
      <c r="J381">
        <v>168.57259999999999</v>
      </c>
      <c r="K381">
        <v>173.62989999999999</v>
      </c>
      <c r="L381">
        <v>95.740300000000005</v>
      </c>
    </row>
    <row r="382" spans="1:12" x14ac:dyDescent="0.5">
      <c r="A382" s="2">
        <v>44819</v>
      </c>
      <c r="B382">
        <v>338.87169999999998</v>
      </c>
      <c r="C382">
        <v>241.3476</v>
      </c>
      <c r="D382">
        <v>84.624799999999993</v>
      </c>
      <c r="E382">
        <v>265.62670000000003</v>
      </c>
      <c r="F382">
        <v>176.4813</v>
      </c>
      <c r="G382">
        <v>189.75630000000001</v>
      </c>
      <c r="H382">
        <v>92.670599999999993</v>
      </c>
      <c r="I382">
        <v>120.5264</v>
      </c>
      <c r="J382">
        <v>166.53200000000001</v>
      </c>
      <c r="K382">
        <v>169.5266</v>
      </c>
      <c r="L382">
        <v>93.970799999999997</v>
      </c>
    </row>
    <row r="383" spans="1:12" x14ac:dyDescent="0.5">
      <c r="A383" s="2">
        <v>44820</v>
      </c>
      <c r="B383">
        <v>336.33460000000002</v>
      </c>
      <c r="C383">
        <v>240.19649999999999</v>
      </c>
      <c r="D383">
        <v>83.811300000000003</v>
      </c>
      <c r="E383">
        <v>262.93459999999999</v>
      </c>
      <c r="F383">
        <v>172.6713</v>
      </c>
      <c r="G383">
        <v>189.9528</v>
      </c>
      <c r="H383">
        <v>91.627600000000001</v>
      </c>
      <c r="I383">
        <v>117.7106</v>
      </c>
      <c r="J383">
        <v>163.5992</v>
      </c>
      <c r="K383">
        <v>168.94200000000001</v>
      </c>
      <c r="L383">
        <v>93.981200000000001</v>
      </c>
    </row>
    <row r="384" spans="1:12" x14ac:dyDescent="0.5">
      <c r="A384" s="2">
        <v>44823</v>
      </c>
      <c r="B384">
        <v>338.97269999999997</v>
      </c>
      <c r="C384">
        <v>238.7602</v>
      </c>
      <c r="D384">
        <v>84.779200000000003</v>
      </c>
      <c r="E384">
        <v>266.49700000000001</v>
      </c>
      <c r="F384">
        <v>175.15700000000001</v>
      </c>
      <c r="G384">
        <v>191.3177</v>
      </c>
      <c r="H384">
        <v>91.981999999999999</v>
      </c>
      <c r="I384">
        <v>117.9444</v>
      </c>
      <c r="J384">
        <v>166.6858</v>
      </c>
      <c r="K384">
        <v>171.1763</v>
      </c>
      <c r="L384">
        <v>93.8459</v>
      </c>
    </row>
    <row r="385" spans="1:12" x14ac:dyDescent="0.5">
      <c r="A385" s="2">
        <v>44824</v>
      </c>
      <c r="B385">
        <v>336.87029999999999</v>
      </c>
      <c r="C385">
        <v>236.19329999999999</v>
      </c>
      <c r="D385">
        <v>83.584699999999998</v>
      </c>
      <c r="E385">
        <v>261.63909999999998</v>
      </c>
      <c r="F385">
        <v>172.81389999999999</v>
      </c>
      <c r="G385">
        <v>190.0872</v>
      </c>
      <c r="H385">
        <v>90.453000000000003</v>
      </c>
      <c r="I385">
        <v>117.0412</v>
      </c>
      <c r="J385">
        <v>163.1378</v>
      </c>
      <c r="K385">
        <v>168.75399999999999</v>
      </c>
      <c r="L385">
        <v>91.566400000000002</v>
      </c>
    </row>
    <row r="386" spans="1:12" x14ac:dyDescent="0.5">
      <c r="A386" s="2">
        <v>44825</v>
      </c>
      <c r="B386">
        <v>331.76589999999999</v>
      </c>
      <c r="C386">
        <v>231.9659</v>
      </c>
      <c r="D386">
        <v>81.957700000000003</v>
      </c>
      <c r="E386">
        <v>255.81970000000001</v>
      </c>
      <c r="F386">
        <v>170.63390000000001</v>
      </c>
      <c r="G386">
        <v>189.4564</v>
      </c>
      <c r="H386">
        <v>88.3874</v>
      </c>
      <c r="I386">
        <v>115.23480000000001</v>
      </c>
      <c r="J386">
        <v>159.74350000000001</v>
      </c>
      <c r="K386">
        <v>166.4049</v>
      </c>
      <c r="L386">
        <v>90.119600000000005</v>
      </c>
    </row>
    <row r="387" spans="1:12" x14ac:dyDescent="0.5">
      <c r="A387" s="2">
        <v>44826</v>
      </c>
      <c r="B387">
        <v>327.39940000000001</v>
      </c>
      <c r="C387">
        <v>232.14920000000001</v>
      </c>
      <c r="D387">
        <v>80.433700000000002</v>
      </c>
      <c r="E387">
        <v>249.4539</v>
      </c>
      <c r="F387">
        <v>167.5676</v>
      </c>
      <c r="G387">
        <v>188.9084</v>
      </c>
      <c r="H387">
        <v>87.678600000000003</v>
      </c>
      <c r="I387">
        <v>114.5335</v>
      </c>
      <c r="J387">
        <v>157.53880000000001</v>
      </c>
      <c r="K387">
        <v>165.91409999999999</v>
      </c>
      <c r="L387">
        <v>88.974599999999995</v>
      </c>
    </row>
    <row r="388" spans="1:12" x14ac:dyDescent="0.5">
      <c r="A388" s="2">
        <v>44827</v>
      </c>
      <c r="B388">
        <v>322.75990000000002</v>
      </c>
      <c r="C388">
        <v>230.93700000000001</v>
      </c>
      <c r="D388">
        <v>79.053799999999995</v>
      </c>
      <c r="E388">
        <v>243.96850000000001</v>
      </c>
      <c r="F388">
        <v>164.37899999999999</v>
      </c>
      <c r="G388">
        <v>185.51679999999999</v>
      </c>
      <c r="H388">
        <v>85.9572</v>
      </c>
      <c r="I388">
        <v>106.575</v>
      </c>
      <c r="J388">
        <v>153.94980000000001</v>
      </c>
      <c r="K388">
        <v>163.70070000000001</v>
      </c>
      <c r="L388">
        <v>87.805099999999996</v>
      </c>
    </row>
    <row r="389" spans="1:12" x14ac:dyDescent="0.5">
      <c r="A389" s="2">
        <v>44830</v>
      </c>
      <c r="B389">
        <v>320.65750000000003</v>
      </c>
      <c r="C389">
        <v>228.52289999999999</v>
      </c>
      <c r="D389">
        <v>77.735799999999998</v>
      </c>
      <c r="E389">
        <v>243.15880000000001</v>
      </c>
      <c r="F389">
        <v>162.46379999999999</v>
      </c>
      <c r="G389">
        <v>185.7132</v>
      </c>
      <c r="H389">
        <v>84.478899999999996</v>
      </c>
      <c r="I389">
        <v>103.791</v>
      </c>
      <c r="J389">
        <v>151.48869999999999</v>
      </c>
      <c r="K389">
        <v>159.9838</v>
      </c>
      <c r="L389">
        <v>85.342699999999994</v>
      </c>
    </row>
    <row r="390" spans="1:12" x14ac:dyDescent="0.5">
      <c r="A390" s="2">
        <v>44831</v>
      </c>
      <c r="B390">
        <v>321.8098</v>
      </c>
      <c r="C390">
        <v>228.32929999999999</v>
      </c>
      <c r="D390">
        <v>77.395899999999997</v>
      </c>
      <c r="E390">
        <v>244.16079999999999</v>
      </c>
      <c r="F390">
        <v>162.1378</v>
      </c>
      <c r="G390">
        <v>182.40430000000001</v>
      </c>
      <c r="H390">
        <v>84.185199999999995</v>
      </c>
      <c r="I390">
        <v>105.1511</v>
      </c>
      <c r="J390">
        <v>151.77590000000001</v>
      </c>
      <c r="K390">
        <v>157.01859999999999</v>
      </c>
      <c r="L390">
        <v>84.206199999999995</v>
      </c>
    </row>
    <row r="391" spans="1:12" x14ac:dyDescent="0.5">
      <c r="A391" s="2">
        <v>44832</v>
      </c>
      <c r="B391">
        <v>325.53339999999997</v>
      </c>
      <c r="C391">
        <v>233.6481</v>
      </c>
      <c r="D391">
        <v>78.920900000000003</v>
      </c>
      <c r="E391">
        <v>251.33070000000001</v>
      </c>
      <c r="F391">
        <v>166.04499999999999</v>
      </c>
      <c r="G391">
        <v>184.7397</v>
      </c>
      <c r="H391">
        <v>86.807100000000005</v>
      </c>
      <c r="I391">
        <v>110.0352</v>
      </c>
      <c r="J391">
        <v>155.90969999999999</v>
      </c>
      <c r="K391">
        <v>158.8383</v>
      </c>
      <c r="L391">
        <v>85.953000000000003</v>
      </c>
    </row>
    <row r="392" spans="1:12" x14ac:dyDescent="0.5">
      <c r="A392" s="2">
        <v>44833</v>
      </c>
      <c r="B392">
        <v>317.17469999999997</v>
      </c>
      <c r="C392">
        <v>231.3888</v>
      </c>
      <c r="D392">
        <v>77.853700000000003</v>
      </c>
      <c r="E392">
        <v>242.6781</v>
      </c>
      <c r="F392">
        <v>162.7603</v>
      </c>
      <c r="G392">
        <v>181.71119999999999</v>
      </c>
      <c r="H392">
        <v>84.665800000000004</v>
      </c>
      <c r="I392">
        <v>109.8309</v>
      </c>
      <c r="J392">
        <v>153.4152</v>
      </c>
      <c r="K392">
        <v>152.6575</v>
      </c>
      <c r="L392">
        <v>83.427400000000006</v>
      </c>
    </row>
    <row r="393" spans="1:12" x14ac:dyDescent="0.5">
      <c r="A393" s="2">
        <v>44834</v>
      </c>
      <c r="B393">
        <v>311.41989999999998</v>
      </c>
      <c r="C393">
        <v>228.68989999999999</v>
      </c>
      <c r="D393">
        <v>77.128399999999999</v>
      </c>
      <c r="E393">
        <v>238.44820000000001</v>
      </c>
      <c r="F393">
        <v>161.20500000000001</v>
      </c>
      <c r="G393">
        <v>178.7867</v>
      </c>
      <c r="H393">
        <v>83.590100000000007</v>
      </c>
      <c r="I393">
        <v>109.2394</v>
      </c>
      <c r="J393">
        <v>152.99250000000001</v>
      </c>
      <c r="K393">
        <v>149.79339999999999</v>
      </c>
      <c r="L393">
        <v>84.364000000000004</v>
      </c>
    </row>
    <row r="394" spans="1:12" x14ac:dyDescent="0.5">
      <c r="A394" s="2">
        <v>44837</v>
      </c>
      <c r="B394">
        <v>320.87279999999998</v>
      </c>
      <c r="C394">
        <v>232.9631</v>
      </c>
      <c r="D394">
        <v>79.169600000000003</v>
      </c>
      <c r="E394">
        <v>239.6756</v>
      </c>
      <c r="F394">
        <v>166.12690000000001</v>
      </c>
      <c r="G394">
        <v>181.95050000000001</v>
      </c>
      <c r="H394">
        <v>86.005399999999995</v>
      </c>
      <c r="I394">
        <v>115.2079</v>
      </c>
      <c r="J394">
        <v>158.3527</v>
      </c>
      <c r="K394">
        <v>154.20529999999999</v>
      </c>
      <c r="L394">
        <v>85.868799999999993</v>
      </c>
    </row>
    <row r="395" spans="1:12" x14ac:dyDescent="0.5">
      <c r="A395" s="2">
        <v>44838</v>
      </c>
      <c r="B395">
        <v>332.10890000000001</v>
      </c>
      <c r="C395">
        <v>238.73920000000001</v>
      </c>
      <c r="D395">
        <v>82.402199999999993</v>
      </c>
      <c r="E395">
        <v>248.96719999999999</v>
      </c>
      <c r="F395">
        <v>172.0925</v>
      </c>
      <c r="G395">
        <v>185.02070000000001</v>
      </c>
      <c r="H395">
        <v>88.674300000000002</v>
      </c>
      <c r="I395">
        <v>120.14400000000001</v>
      </c>
      <c r="J395">
        <v>164.084</v>
      </c>
      <c r="K395">
        <v>157.52209999999999</v>
      </c>
      <c r="L395">
        <v>87.605099999999993</v>
      </c>
    </row>
    <row r="396" spans="1:12" x14ac:dyDescent="0.5">
      <c r="A396" s="2">
        <v>44839</v>
      </c>
      <c r="B396">
        <v>333.1626</v>
      </c>
      <c r="C396">
        <v>239.25030000000001</v>
      </c>
      <c r="D396">
        <v>81.749499999999998</v>
      </c>
      <c r="E396">
        <v>247.75</v>
      </c>
      <c r="F396">
        <v>171.31479999999999</v>
      </c>
      <c r="G396">
        <v>183.8655</v>
      </c>
      <c r="H396">
        <v>87.923400000000001</v>
      </c>
      <c r="I396">
        <v>122.63890000000001</v>
      </c>
      <c r="J396">
        <v>162.5069</v>
      </c>
      <c r="K396">
        <v>154.0369</v>
      </c>
      <c r="L396">
        <v>85.889899999999997</v>
      </c>
    </row>
    <row r="397" spans="1:12" x14ac:dyDescent="0.5">
      <c r="A397" s="2">
        <v>44840</v>
      </c>
      <c r="B397">
        <v>330.63979999999998</v>
      </c>
      <c r="C397">
        <v>236.47989999999999</v>
      </c>
      <c r="D397">
        <v>80.713399999999993</v>
      </c>
      <c r="E397">
        <v>246.04589999999999</v>
      </c>
      <c r="F397">
        <v>169.5446</v>
      </c>
      <c r="G397">
        <v>181.2637</v>
      </c>
      <c r="H397">
        <v>87.456500000000005</v>
      </c>
      <c r="I397">
        <v>124.66070000000001</v>
      </c>
      <c r="J397">
        <v>160.9091</v>
      </c>
      <c r="K397">
        <v>149.11959999999999</v>
      </c>
      <c r="L397">
        <v>83.501099999999994</v>
      </c>
    </row>
    <row r="398" spans="1:12" x14ac:dyDescent="0.5">
      <c r="A398" s="2">
        <v>44841</v>
      </c>
      <c r="B398">
        <v>316.8809</v>
      </c>
      <c r="C398">
        <v>231.0821</v>
      </c>
      <c r="D398">
        <v>78.713700000000003</v>
      </c>
      <c r="E398">
        <v>237.8802</v>
      </c>
      <c r="F398">
        <v>165.81989999999999</v>
      </c>
      <c r="G398">
        <v>178.54740000000001</v>
      </c>
      <c r="H398">
        <v>85.041300000000007</v>
      </c>
      <c r="I398">
        <v>123.6498</v>
      </c>
      <c r="J398">
        <v>156.60040000000001</v>
      </c>
      <c r="K398">
        <v>145.93960000000001</v>
      </c>
      <c r="L398">
        <v>81.491200000000006</v>
      </c>
    </row>
    <row r="399" spans="1:12" x14ac:dyDescent="0.5">
      <c r="A399" s="2">
        <v>44844</v>
      </c>
      <c r="B399">
        <v>311.15640000000002</v>
      </c>
      <c r="C399">
        <v>229.1499</v>
      </c>
      <c r="D399">
        <v>78.423599999999993</v>
      </c>
      <c r="E399">
        <v>236.2166</v>
      </c>
      <c r="F399">
        <v>166.31110000000001</v>
      </c>
      <c r="G399">
        <v>179.28630000000001</v>
      </c>
      <c r="H399">
        <v>84.635400000000004</v>
      </c>
      <c r="I399">
        <v>121.1118</v>
      </c>
      <c r="J399">
        <v>157.37350000000001</v>
      </c>
      <c r="K399">
        <v>146.21340000000001</v>
      </c>
      <c r="L399">
        <v>80.722999999999999</v>
      </c>
    </row>
    <row r="400" spans="1:12" x14ac:dyDescent="0.5">
      <c r="A400" s="2">
        <v>44845</v>
      </c>
      <c r="B400">
        <v>306.09059999999999</v>
      </c>
      <c r="C400">
        <v>230.41759999999999</v>
      </c>
      <c r="D400">
        <v>77.542900000000003</v>
      </c>
      <c r="E400">
        <v>234.85730000000001</v>
      </c>
      <c r="F400">
        <v>165.91200000000001</v>
      </c>
      <c r="G400">
        <v>180.92019999999999</v>
      </c>
      <c r="H400">
        <v>83.204499999999996</v>
      </c>
      <c r="I400">
        <v>120.2085</v>
      </c>
      <c r="J400">
        <v>156.45599999999999</v>
      </c>
      <c r="K400">
        <v>146.04490000000001</v>
      </c>
      <c r="L400">
        <v>81.543800000000005</v>
      </c>
    </row>
    <row r="401" spans="1:12" x14ac:dyDescent="0.5">
      <c r="A401" s="2">
        <v>44846</v>
      </c>
      <c r="B401">
        <v>304.99630000000002</v>
      </c>
      <c r="C401">
        <v>229.20099999999999</v>
      </c>
      <c r="D401">
        <v>77.397800000000004</v>
      </c>
      <c r="E401">
        <v>235.51669999999999</v>
      </c>
      <c r="F401">
        <v>164.6738</v>
      </c>
      <c r="G401">
        <v>181.71119999999999</v>
      </c>
      <c r="H401">
        <v>83.001499999999993</v>
      </c>
      <c r="I401">
        <v>121.1656</v>
      </c>
      <c r="J401">
        <v>155.2294</v>
      </c>
      <c r="K401">
        <v>141.3066</v>
      </c>
      <c r="L401">
        <v>80.691400000000002</v>
      </c>
    </row>
    <row r="402" spans="1:12" x14ac:dyDescent="0.5">
      <c r="A402" s="2">
        <v>44847</v>
      </c>
      <c r="B402">
        <v>313.72989999999999</v>
      </c>
      <c r="C402">
        <v>234.44550000000001</v>
      </c>
      <c r="D402">
        <v>80.433599999999998</v>
      </c>
      <c r="E402">
        <v>237.82939999999999</v>
      </c>
      <c r="F402">
        <v>168.01990000000001</v>
      </c>
      <c r="G402">
        <v>184.79169999999999</v>
      </c>
      <c r="H402">
        <v>84.858599999999996</v>
      </c>
      <c r="I402">
        <v>126.0372</v>
      </c>
      <c r="J402">
        <v>159.74430000000001</v>
      </c>
      <c r="K402">
        <v>144.77080000000001</v>
      </c>
      <c r="L402">
        <v>82.164699999999996</v>
      </c>
    </row>
    <row r="403" spans="1:12" x14ac:dyDescent="0.5">
      <c r="A403" s="2">
        <v>44848</v>
      </c>
      <c r="B403">
        <v>304.80380000000002</v>
      </c>
      <c r="C403">
        <v>232.0839</v>
      </c>
      <c r="D403">
        <v>79.148799999999994</v>
      </c>
      <c r="E403">
        <v>229.05510000000001</v>
      </c>
      <c r="F403">
        <v>163.94730000000001</v>
      </c>
      <c r="G403">
        <v>181.30529999999999</v>
      </c>
      <c r="H403">
        <v>83.356700000000004</v>
      </c>
      <c r="I403">
        <v>121.30540000000001</v>
      </c>
      <c r="J403">
        <v>154.62119999999999</v>
      </c>
      <c r="K403">
        <v>142.7808</v>
      </c>
      <c r="L403">
        <v>80.123199999999997</v>
      </c>
    </row>
    <row r="404" spans="1:12" x14ac:dyDescent="0.5">
      <c r="A404" s="2">
        <v>44851</v>
      </c>
      <c r="B404">
        <v>314.4391</v>
      </c>
      <c r="C404">
        <v>236.47989999999999</v>
      </c>
      <c r="D404">
        <v>81.055300000000003</v>
      </c>
      <c r="E404">
        <v>238.3468</v>
      </c>
      <c r="F404">
        <v>168.0813</v>
      </c>
      <c r="G404">
        <v>183.45959999999999</v>
      </c>
      <c r="H404">
        <v>86.086500000000001</v>
      </c>
      <c r="I404">
        <v>122.91849999999999</v>
      </c>
      <c r="J404">
        <v>158.46610000000001</v>
      </c>
      <c r="K404">
        <v>145.77119999999999</v>
      </c>
      <c r="L404">
        <v>83.143299999999996</v>
      </c>
    </row>
    <row r="405" spans="1:12" x14ac:dyDescent="0.5">
      <c r="A405" s="2">
        <v>44852</v>
      </c>
      <c r="B405">
        <v>317.6712</v>
      </c>
      <c r="C405">
        <v>237.79859999999999</v>
      </c>
      <c r="D405">
        <v>82.298599999999993</v>
      </c>
      <c r="E405">
        <v>241.78550000000001</v>
      </c>
      <c r="F405">
        <v>171.96969999999999</v>
      </c>
      <c r="G405">
        <v>185.78039999999999</v>
      </c>
      <c r="H405">
        <v>86.746200000000002</v>
      </c>
      <c r="I405">
        <v>123.89709999999999</v>
      </c>
      <c r="J405">
        <v>161.61009999999999</v>
      </c>
      <c r="K405">
        <v>148.34039999999999</v>
      </c>
      <c r="L405">
        <v>84.048299999999998</v>
      </c>
    </row>
    <row r="406" spans="1:12" x14ac:dyDescent="0.5">
      <c r="A406" s="2">
        <v>44853</v>
      </c>
      <c r="B406">
        <v>316.11090000000002</v>
      </c>
      <c r="C406">
        <v>233.94450000000001</v>
      </c>
      <c r="D406">
        <v>80.972399999999993</v>
      </c>
      <c r="E406">
        <v>238.1439</v>
      </c>
      <c r="F406">
        <v>170.28129999999999</v>
      </c>
      <c r="G406">
        <v>184.78129999999999</v>
      </c>
      <c r="H406">
        <v>86.472200000000001</v>
      </c>
      <c r="I406">
        <v>127.3599</v>
      </c>
      <c r="J406">
        <v>159.33199999999999</v>
      </c>
      <c r="K406">
        <v>146.46610000000001</v>
      </c>
      <c r="L406">
        <v>81.9542</v>
      </c>
    </row>
    <row r="407" spans="1:12" x14ac:dyDescent="0.5">
      <c r="A407" s="2">
        <v>44854</v>
      </c>
      <c r="B407">
        <v>316.28309999999999</v>
      </c>
      <c r="C407">
        <v>231.97149999999999</v>
      </c>
      <c r="D407">
        <v>79.521799999999999</v>
      </c>
      <c r="E407">
        <v>234.24870000000001</v>
      </c>
      <c r="F407">
        <v>167.08869999999999</v>
      </c>
      <c r="G407">
        <v>182.31479999999999</v>
      </c>
      <c r="H407">
        <v>86.796899999999994</v>
      </c>
      <c r="I407">
        <v>127.42449999999999</v>
      </c>
      <c r="J407">
        <v>158.3218</v>
      </c>
      <c r="K407">
        <v>142.83340000000001</v>
      </c>
      <c r="L407">
        <v>81.596400000000003</v>
      </c>
    </row>
    <row r="408" spans="1:12" x14ac:dyDescent="0.5">
      <c r="A408" s="2">
        <v>44855</v>
      </c>
      <c r="B408">
        <v>324.6114</v>
      </c>
      <c r="C408">
        <v>236.98079999999999</v>
      </c>
      <c r="D408">
        <v>81.645899999999997</v>
      </c>
      <c r="E408">
        <v>240.77109999999999</v>
      </c>
      <c r="F408">
        <v>171.4478</v>
      </c>
      <c r="G408">
        <v>185.2809</v>
      </c>
      <c r="H408">
        <v>87.294200000000004</v>
      </c>
      <c r="I408">
        <v>130.8657</v>
      </c>
      <c r="J408">
        <v>164.0325</v>
      </c>
      <c r="K408">
        <v>145.40260000000001</v>
      </c>
      <c r="L408">
        <v>82.238299999999995</v>
      </c>
    </row>
    <row r="409" spans="1:12" x14ac:dyDescent="0.5">
      <c r="A409" s="2">
        <v>44858</v>
      </c>
      <c r="B409">
        <v>328.44119999999998</v>
      </c>
      <c r="C409">
        <v>240.81440000000001</v>
      </c>
      <c r="D409">
        <v>82.723399999999998</v>
      </c>
      <c r="E409">
        <v>241.91739999999999</v>
      </c>
      <c r="F409">
        <v>173.7911</v>
      </c>
      <c r="G409">
        <v>188.34059999999999</v>
      </c>
      <c r="H409">
        <v>87.821899999999999</v>
      </c>
      <c r="I409">
        <v>131.22059999999999</v>
      </c>
      <c r="J409">
        <v>163.39340000000001</v>
      </c>
      <c r="K409">
        <v>146.50819999999999</v>
      </c>
      <c r="L409">
        <v>82.227800000000002</v>
      </c>
    </row>
    <row r="410" spans="1:12" x14ac:dyDescent="0.5">
      <c r="A410" s="2">
        <v>44859</v>
      </c>
      <c r="B410">
        <v>335.63479999999998</v>
      </c>
      <c r="C410">
        <v>243.33949999999999</v>
      </c>
      <c r="D410">
        <v>83.863200000000006</v>
      </c>
      <c r="E410">
        <v>248.2876</v>
      </c>
      <c r="F410">
        <v>176.38</v>
      </c>
      <c r="G410">
        <v>191.19220000000001</v>
      </c>
      <c r="H410">
        <v>90.135599999999997</v>
      </c>
      <c r="I410">
        <v>131.37119999999999</v>
      </c>
      <c r="J410">
        <v>166.96</v>
      </c>
      <c r="K410">
        <v>149.5197</v>
      </c>
      <c r="L410">
        <v>85.458399999999997</v>
      </c>
    </row>
    <row r="411" spans="1:12" x14ac:dyDescent="0.5">
      <c r="A411" s="2">
        <v>44860</v>
      </c>
      <c r="B411">
        <v>328.887</v>
      </c>
      <c r="C411">
        <v>246.25309999999999</v>
      </c>
      <c r="D411">
        <v>84.080699999999993</v>
      </c>
      <c r="E411">
        <v>246.1574</v>
      </c>
      <c r="F411">
        <v>176.88140000000001</v>
      </c>
      <c r="G411">
        <v>192.45150000000001</v>
      </c>
      <c r="H411">
        <v>87.527600000000007</v>
      </c>
      <c r="I411">
        <v>133.28540000000001</v>
      </c>
      <c r="J411">
        <v>168.09389999999999</v>
      </c>
      <c r="K411">
        <v>149.57230000000001</v>
      </c>
      <c r="L411">
        <v>85.405799999999999</v>
      </c>
    </row>
    <row r="412" spans="1:12" x14ac:dyDescent="0.5">
      <c r="A412" s="2">
        <v>44861</v>
      </c>
      <c r="B412">
        <v>325.48270000000002</v>
      </c>
      <c r="C412">
        <v>244.6481</v>
      </c>
      <c r="D412">
        <v>84.785300000000007</v>
      </c>
      <c r="E412">
        <v>245.0112</v>
      </c>
      <c r="F412">
        <v>178.59020000000001</v>
      </c>
      <c r="G412">
        <v>192.59719999999999</v>
      </c>
      <c r="H412">
        <v>84.645499999999998</v>
      </c>
      <c r="I412">
        <v>133.70480000000001</v>
      </c>
      <c r="J412">
        <v>167.63</v>
      </c>
      <c r="K412">
        <v>150.8253</v>
      </c>
      <c r="L412">
        <v>85.5321</v>
      </c>
    </row>
    <row r="413" spans="1:12" x14ac:dyDescent="0.5">
      <c r="A413" s="2">
        <v>44862</v>
      </c>
      <c r="B413">
        <v>338.5831</v>
      </c>
      <c r="C413">
        <v>248.67599999999999</v>
      </c>
      <c r="D413">
        <v>86.971500000000006</v>
      </c>
      <c r="E413">
        <v>245.559</v>
      </c>
      <c r="F413">
        <v>182.673</v>
      </c>
      <c r="G413">
        <v>196.9058</v>
      </c>
      <c r="H413">
        <v>86.867999999999995</v>
      </c>
      <c r="I413">
        <v>134.2963</v>
      </c>
      <c r="J413">
        <v>168.9494</v>
      </c>
      <c r="K413">
        <v>154.80549999999999</v>
      </c>
      <c r="L413">
        <v>87.415700000000001</v>
      </c>
    </row>
    <row r="414" spans="1:12" x14ac:dyDescent="0.5">
      <c r="A414" s="2">
        <v>44865</v>
      </c>
      <c r="B414">
        <v>334.55070000000001</v>
      </c>
      <c r="C414">
        <v>248.4511</v>
      </c>
      <c r="D414">
        <v>86.494900000000001</v>
      </c>
      <c r="E414">
        <v>244.1388</v>
      </c>
      <c r="F414">
        <v>182.0693</v>
      </c>
      <c r="G414">
        <v>195.61529999999999</v>
      </c>
      <c r="H414">
        <v>85.721199999999996</v>
      </c>
      <c r="I414">
        <v>135.47919999999999</v>
      </c>
      <c r="J414">
        <v>167.6712</v>
      </c>
      <c r="K414">
        <v>153.45769999999999</v>
      </c>
      <c r="L414">
        <v>87.320999999999998</v>
      </c>
    </row>
    <row r="415" spans="1:12" x14ac:dyDescent="0.5">
      <c r="A415" s="2">
        <v>44866</v>
      </c>
      <c r="B415">
        <v>331.96710000000002</v>
      </c>
      <c r="C415">
        <v>248.64529999999999</v>
      </c>
      <c r="D415">
        <v>86.857500000000002</v>
      </c>
      <c r="E415">
        <v>241.7551</v>
      </c>
      <c r="F415">
        <v>182.34559999999999</v>
      </c>
      <c r="G415">
        <v>194.99090000000001</v>
      </c>
      <c r="H415">
        <v>85.000699999999995</v>
      </c>
      <c r="I415">
        <v>136.73740000000001</v>
      </c>
      <c r="J415">
        <v>168.166</v>
      </c>
      <c r="K415">
        <v>154.02629999999999</v>
      </c>
      <c r="L415">
        <v>87.289400000000001</v>
      </c>
    </row>
    <row r="416" spans="1:12" x14ac:dyDescent="0.5">
      <c r="A416" s="2">
        <v>44867</v>
      </c>
      <c r="B416">
        <v>319.68740000000003</v>
      </c>
      <c r="C416">
        <v>244.43340000000001</v>
      </c>
      <c r="D416">
        <v>85.665999999999997</v>
      </c>
      <c r="E416">
        <v>232.44309999999999</v>
      </c>
      <c r="F416">
        <v>178.447</v>
      </c>
      <c r="G416">
        <v>191.74379999999999</v>
      </c>
      <c r="H416">
        <v>82.453500000000005</v>
      </c>
      <c r="I416">
        <v>133.76929999999999</v>
      </c>
      <c r="J416">
        <v>163.11510000000001</v>
      </c>
      <c r="K416">
        <v>152.45740000000001</v>
      </c>
      <c r="L416">
        <v>84.890199999999993</v>
      </c>
    </row>
    <row r="417" spans="1:12" x14ac:dyDescent="0.5">
      <c r="A417" s="2">
        <v>44868</v>
      </c>
      <c r="B417">
        <v>310.58909999999997</v>
      </c>
      <c r="C417">
        <v>243.40090000000001</v>
      </c>
      <c r="D417">
        <v>84.733500000000006</v>
      </c>
      <c r="E417">
        <v>231.05350000000001</v>
      </c>
      <c r="F417">
        <v>179.86930000000001</v>
      </c>
      <c r="G417">
        <v>191.21299999999999</v>
      </c>
      <c r="H417">
        <v>80.464500000000001</v>
      </c>
      <c r="I417">
        <v>136.33949999999999</v>
      </c>
      <c r="J417">
        <v>164.19739999999999</v>
      </c>
      <c r="K417">
        <v>153.0471</v>
      </c>
      <c r="L417">
        <v>84.7744</v>
      </c>
    </row>
    <row r="418" spans="1:12" x14ac:dyDescent="0.5">
      <c r="A418" s="2">
        <v>44869</v>
      </c>
      <c r="B418">
        <v>314.62150000000003</v>
      </c>
      <c r="C418">
        <v>244.42320000000001</v>
      </c>
      <c r="D418">
        <v>86.453400000000002</v>
      </c>
      <c r="E418">
        <v>233.39660000000001</v>
      </c>
      <c r="F418">
        <v>182.40700000000001</v>
      </c>
      <c r="G418">
        <v>193.6275</v>
      </c>
      <c r="H418">
        <v>80.84</v>
      </c>
      <c r="I418">
        <v>137.8989</v>
      </c>
      <c r="J418">
        <v>170.19669999999999</v>
      </c>
      <c r="K418">
        <v>153.97370000000001</v>
      </c>
      <c r="L418">
        <v>85.931899999999999</v>
      </c>
    </row>
    <row r="419" spans="1:12" x14ac:dyDescent="0.5">
      <c r="A419" s="2">
        <v>44872</v>
      </c>
      <c r="B419">
        <v>319.28210000000001</v>
      </c>
      <c r="C419">
        <v>246.78469999999999</v>
      </c>
      <c r="D419">
        <v>87.282300000000006</v>
      </c>
      <c r="E419">
        <v>232.4736</v>
      </c>
      <c r="F419">
        <v>184.607</v>
      </c>
      <c r="G419">
        <v>195.49039999999999</v>
      </c>
      <c r="H419">
        <v>82.037400000000005</v>
      </c>
      <c r="I419">
        <v>140.6412</v>
      </c>
      <c r="J419">
        <v>171.5265</v>
      </c>
      <c r="K419">
        <v>151.26759999999999</v>
      </c>
      <c r="L419">
        <v>85.931899999999999</v>
      </c>
    </row>
    <row r="420" spans="1:12" x14ac:dyDescent="0.5">
      <c r="A420" s="2">
        <v>44873</v>
      </c>
      <c r="B420">
        <v>322.25069999999999</v>
      </c>
      <c r="C420">
        <v>247.69460000000001</v>
      </c>
      <c r="D420">
        <v>87.593199999999996</v>
      </c>
      <c r="E420">
        <v>232.33160000000001</v>
      </c>
      <c r="F420">
        <v>185.72239999999999</v>
      </c>
      <c r="G420">
        <v>195.9796</v>
      </c>
      <c r="H420">
        <v>82.240399999999994</v>
      </c>
      <c r="I420">
        <v>140.65190000000001</v>
      </c>
      <c r="J420">
        <v>174.3509</v>
      </c>
      <c r="K420">
        <v>152.3416</v>
      </c>
      <c r="L420">
        <v>86.194999999999993</v>
      </c>
    </row>
    <row r="421" spans="1:12" x14ac:dyDescent="0.5">
      <c r="A421" s="2">
        <v>44874</v>
      </c>
      <c r="B421">
        <v>313.66910000000001</v>
      </c>
      <c r="C421">
        <v>244.8219</v>
      </c>
      <c r="D421">
        <v>86.070099999999996</v>
      </c>
      <c r="E421">
        <v>225.25120000000001</v>
      </c>
      <c r="F421">
        <v>182.82650000000001</v>
      </c>
      <c r="G421">
        <v>193.34649999999999</v>
      </c>
      <c r="H421">
        <v>80.464500000000001</v>
      </c>
      <c r="I421">
        <v>133.45750000000001</v>
      </c>
      <c r="J421">
        <v>170.94919999999999</v>
      </c>
      <c r="K421">
        <v>151.15180000000001</v>
      </c>
      <c r="L421">
        <v>85.311099999999996</v>
      </c>
    </row>
    <row r="422" spans="1:12" x14ac:dyDescent="0.5">
      <c r="A422" s="2">
        <v>44875</v>
      </c>
      <c r="B422">
        <v>340.24470000000002</v>
      </c>
      <c r="C422">
        <v>252.0291</v>
      </c>
      <c r="D422">
        <v>90.566800000000001</v>
      </c>
      <c r="E422">
        <v>242.26230000000001</v>
      </c>
      <c r="F422">
        <v>191.50380000000001</v>
      </c>
      <c r="G422">
        <v>198.33160000000001</v>
      </c>
      <c r="H422">
        <v>85.1935</v>
      </c>
      <c r="I422">
        <v>136.5761</v>
      </c>
      <c r="J422">
        <v>180.3193</v>
      </c>
      <c r="K422">
        <v>158.25919999999999</v>
      </c>
      <c r="L422">
        <v>91.551299999999998</v>
      </c>
    </row>
    <row r="423" spans="1:12" x14ac:dyDescent="0.5">
      <c r="A423" s="2">
        <v>44876</v>
      </c>
      <c r="B423">
        <v>347.185</v>
      </c>
      <c r="C423">
        <v>249.85159999999999</v>
      </c>
      <c r="D423">
        <v>91.136700000000005</v>
      </c>
      <c r="E423">
        <v>248.3485</v>
      </c>
      <c r="F423">
        <v>191.52430000000001</v>
      </c>
      <c r="G423">
        <v>197.8425</v>
      </c>
      <c r="H423">
        <v>87.608800000000002</v>
      </c>
      <c r="I423">
        <v>140.57660000000001</v>
      </c>
      <c r="J423">
        <v>182.721</v>
      </c>
      <c r="K423">
        <v>156.6061</v>
      </c>
      <c r="L423">
        <v>91.540800000000004</v>
      </c>
    </row>
    <row r="424" spans="1:12" x14ac:dyDescent="0.5">
      <c r="A424" s="2">
        <v>44879</v>
      </c>
      <c r="B424">
        <v>343.87189999999998</v>
      </c>
      <c r="C424">
        <v>249.50399999999999</v>
      </c>
      <c r="D424">
        <v>89.613600000000005</v>
      </c>
      <c r="E424">
        <v>244.22</v>
      </c>
      <c r="F424">
        <v>190.20429999999999</v>
      </c>
      <c r="G424">
        <v>196.32300000000001</v>
      </c>
      <c r="H424">
        <v>87.243399999999994</v>
      </c>
      <c r="I424">
        <v>140.10339999999999</v>
      </c>
      <c r="J424">
        <v>182.56639999999999</v>
      </c>
      <c r="K424">
        <v>154.80549999999999</v>
      </c>
      <c r="L424">
        <v>89.309899999999999</v>
      </c>
    </row>
    <row r="425" spans="1:12" x14ac:dyDescent="0.5">
      <c r="A425" s="2">
        <v>44880</v>
      </c>
      <c r="B425">
        <v>348.83640000000003</v>
      </c>
      <c r="C425">
        <v>249.69829999999999</v>
      </c>
      <c r="D425">
        <v>89.851900000000001</v>
      </c>
      <c r="E425">
        <v>247.84129999999999</v>
      </c>
      <c r="F425">
        <v>191.89259999999999</v>
      </c>
      <c r="G425">
        <v>198.3732</v>
      </c>
      <c r="H425">
        <v>88.694599999999994</v>
      </c>
      <c r="I425">
        <v>141.82409999999999</v>
      </c>
      <c r="J425">
        <v>182.3912</v>
      </c>
      <c r="K425">
        <v>156.45869999999999</v>
      </c>
      <c r="L425">
        <v>90.278000000000006</v>
      </c>
    </row>
    <row r="426" spans="1:12" x14ac:dyDescent="0.5">
      <c r="A426" s="2">
        <v>44881</v>
      </c>
      <c r="B426">
        <v>342.88909999999998</v>
      </c>
      <c r="C426">
        <v>248.88040000000001</v>
      </c>
      <c r="D426">
        <v>89.240600000000001</v>
      </c>
      <c r="E426">
        <v>243.79400000000001</v>
      </c>
      <c r="F426">
        <v>190.20429999999999</v>
      </c>
      <c r="G426">
        <v>199.27869999999999</v>
      </c>
      <c r="H426">
        <v>87.7102</v>
      </c>
      <c r="I426">
        <v>138.94200000000001</v>
      </c>
      <c r="J426">
        <v>180.56659999999999</v>
      </c>
      <c r="K426">
        <v>157.75380000000001</v>
      </c>
      <c r="L426">
        <v>89.4572</v>
      </c>
    </row>
    <row r="427" spans="1:12" x14ac:dyDescent="0.5">
      <c r="A427" s="2">
        <v>44882</v>
      </c>
      <c r="B427">
        <v>342.69659999999999</v>
      </c>
      <c r="C427">
        <v>248.3999</v>
      </c>
      <c r="D427">
        <v>88.670699999999997</v>
      </c>
      <c r="E427">
        <v>241.0146</v>
      </c>
      <c r="F427">
        <v>189.6824</v>
      </c>
      <c r="G427">
        <v>199.13300000000001</v>
      </c>
      <c r="H427">
        <v>87.111500000000007</v>
      </c>
      <c r="I427">
        <v>139.0496</v>
      </c>
      <c r="J427">
        <v>179.0307</v>
      </c>
      <c r="K427">
        <v>155.04769999999999</v>
      </c>
      <c r="L427">
        <v>88.846900000000005</v>
      </c>
    </row>
    <row r="428" spans="1:12" x14ac:dyDescent="0.5">
      <c r="A428" s="2">
        <v>44883</v>
      </c>
      <c r="B428">
        <v>343.08159999999998</v>
      </c>
      <c r="C428">
        <v>251.3237</v>
      </c>
      <c r="D428">
        <v>89.292400000000001</v>
      </c>
      <c r="E428">
        <v>241.4203</v>
      </c>
      <c r="F428">
        <v>191.02289999999999</v>
      </c>
      <c r="G428">
        <v>201.06870000000001</v>
      </c>
      <c r="H428">
        <v>86.695400000000006</v>
      </c>
      <c r="I428">
        <v>137.9204</v>
      </c>
      <c r="J428">
        <v>180.21619999999999</v>
      </c>
      <c r="K428">
        <v>158.31190000000001</v>
      </c>
      <c r="L428">
        <v>89.972800000000007</v>
      </c>
    </row>
    <row r="429" spans="1:12" x14ac:dyDescent="0.5">
      <c r="A429" s="2">
        <v>44886</v>
      </c>
      <c r="B429">
        <v>338.99849999999998</v>
      </c>
      <c r="C429">
        <v>251.22149999999999</v>
      </c>
      <c r="D429">
        <v>89.572199999999995</v>
      </c>
      <c r="E429">
        <v>238.16419999999999</v>
      </c>
      <c r="F429">
        <v>191.48330000000001</v>
      </c>
      <c r="G429">
        <v>202.95240000000001</v>
      </c>
      <c r="H429">
        <v>85.944500000000005</v>
      </c>
      <c r="I429">
        <v>135.8449</v>
      </c>
      <c r="J429">
        <v>180.70070000000001</v>
      </c>
      <c r="K429">
        <v>159.19630000000001</v>
      </c>
      <c r="L429">
        <v>90.446399999999997</v>
      </c>
    </row>
    <row r="430" spans="1:12" x14ac:dyDescent="0.5">
      <c r="A430" s="2">
        <v>44887</v>
      </c>
      <c r="B430">
        <v>345.06740000000002</v>
      </c>
      <c r="C430">
        <v>253.45009999999999</v>
      </c>
      <c r="D430">
        <v>90.515000000000001</v>
      </c>
      <c r="E430">
        <v>241.43049999999999</v>
      </c>
      <c r="F430">
        <v>192.875</v>
      </c>
      <c r="G430">
        <v>204.30539999999999</v>
      </c>
      <c r="H430">
        <v>87.202799999999996</v>
      </c>
      <c r="I430">
        <v>140.40459999999999</v>
      </c>
      <c r="J430">
        <v>184.82390000000001</v>
      </c>
      <c r="K430">
        <v>160.57570000000001</v>
      </c>
      <c r="L430">
        <v>90.941000000000003</v>
      </c>
    </row>
    <row r="431" spans="1:12" x14ac:dyDescent="0.5">
      <c r="A431" s="2">
        <v>44888</v>
      </c>
      <c r="B431">
        <v>348.75540000000001</v>
      </c>
      <c r="C431">
        <v>254.55420000000001</v>
      </c>
      <c r="D431">
        <v>90.825900000000004</v>
      </c>
      <c r="E431">
        <v>244.38229999999999</v>
      </c>
      <c r="F431">
        <v>193.61170000000001</v>
      </c>
      <c r="G431">
        <v>204.82570000000001</v>
      </c>
      <c r="H431">
        <v>88.390199999999993</v>
      </c>
      <c r="I431">
        <v>138.69470000000001</v>
      </c>
      <c r="J431">
        <v>185.58670000000001</v>
      </c>
      <c r="K431">
        <v>162.2499</v>
      </c>
      <c r="L431">
        <v>91.014600000000002</v>
      </c>
    </row>
    <row r="432" spans="1:12" x14ac:dyDescent="0.5">
      <c r="A432" s="2">
        <v>44890</v>
      </c>
      <c r="B432">
        <v>346.56689999999998</v>
      </c>
      <c r="C432">
        <v>256.05700000000002</v>
      </c>
      <c r="D432">
        <v>91.229900000000001</v>
      </c>
      <c r="E432">
        <v>244.63589999999999</v>
      </c>
      <c r="F432">
        <v>194.3382</v>
      </c>
      <c r="G432">
        <v>205.2628</v>
      </c>
      <c r="H432">
        <v>87.943700000000007</v>
      </c>
      <c r="I432">
        <v>138.46879999999999</v>
      </c>
      <c r="J432">
        <v>185.4939</v>
      </c>
      <c r="K432">
        <v>163.3134</v>
      </c>
      <c r="L432">
        <v>91.593400000000003</v>
      </c>
    </row>
    <row r="433" spans="1:12" x14ac:dyDescent="0.5">
      <c r="A433" s="2">
        <v>44893</v>
      </c>
      <c r="B433">
        <v>339.24169999999998</v>
      </c>
      <c r="C433">
        <v>253.8897</v>
      </c>
      <c r="D433">
        <v>89.572199999999995</v>
      </c>
      <c r="E433">
        <v>242.6122</v>
      </c>
      <c r="F433">
        <v>190.64429999999999</v>
      </c>
      <c r="G433">
        <v>204.48230000000001</v>
      </c>
      <c r="H433">
        <v>86.502600000000001</v>
      </c>
      <c r="I433">
        <v>134.55439999999999</v>
      </c>
      <c r="J433">
        <v>181.1439</v>
      </c>
      <c r="K433">
        <v>161.47069999999999</v>
      </c>
      <c r="L433">
        <v>89.141499999999994</v>
      </c>
    </row>
    <row r="434" spans="1:12" x14ac:dyDescent="0.5">
      <c r="A434" s="2">
        <v>44894</v>
      </c>
      <c r="B434">
        <v>336.10079999999999</v>
      </c>
      <c r="C434">
        <v>253.28659999999999</v>
      </c>
      <c r="D434">
        <v>90.193799999999996</v>
      </c>
      <c r="E434">
        <v>241.8261</v>
      </c>
      <c r="F434">
        <v>191.65729999999999</v>
      </c>
      <c r="G434">
        <v>203.785</v>
      </c>
      <c r="H434">
        <v>86.492500000000007</v>
      </c>
      <c r="I434">
        <v>136.36099999999999</v>
      </c>
      <c r="J434">
        <v>181.97890000000001</v>
      </c>
      <c r="K434">
        <v>160.29140000000001</v>
      </c>
      <c r="L434">
        <v>90.614699999999999</v>
      </c>
    </row>
    <row r="435" spans="1:12" x14ac:dyDescent="0.5">
      <c r="A435" s="2">
        <v>44895</v>
      </c>
      <c r="B435">
        <v>352.52440000000001</v>
      </c>
      <c r="C435">
        <v>260.02359999999999</v>
      </c>
      <c r="D435">
        <v>91.799800000000005</v>
      </c>
      <c r="E435">
        <v>250.0222</v>
      </c>
      <c r="F435">
        <v>195.2285</v>
      </c>
      <c r="G435">
        <v>207.71899999999999</v>
      </c>
      <c r="H435">
        <v>90.125500000000002</v>
      </c>
      <c r="I435">
        <v>137.25360000000001</v>
      </c>
      <c r="J435">
        <v>186.34950000000001</v>
      </c>
      <c r="K435">
        <v>164.2611</v>
      </c>
      <c r="L435">
        <v>92.687799999999996</v>
      </c>
    </row>
    <row r="436" spans="1:12" x14ac:dyDescent="0.5">
      <c r="A436" s="2">
        <v>44896</v>
      </c>
      <c r="B436">
        <v>353.7706</v>
      </c>
      <c r="C436">
        <v>260.93340000000001</v>
      </c>
      <c r="D436">
        <v>91.136700000000005</v>
      </c>
      <c r="E436">
        <v>250.03229999999999</v>
      </c>
      <c r="F436">
        <v>195.14660000000001</v>
      </c>
      <c r="G436">
        <v>206.56379999999999</v>
      </c>
      <c r="H436">
        <v>90.551699999999997</v>
      </c>
      <c r="I436">
        <v>136.49010000000001</v>
      </c>
      <c r="J436">
        <v>186.5453</v>
      </c>
      <c r="K436">
        <v>163.8083</v>
      </c>
      <c r="L436">
        <v>92.487899999999996</v>
      </c>
    </row>
    <row r="437" spans="1:12" x14ac:dyDescent="0.5">
      <c r="A437" s="2">
        <v>44897</v>
      </c>
      <c r="B437">
        <v>351.78480000000002</v>
      </c>
      <c r="C437">
        <v>261.66950000000003</v>
      </c>
      <c r="D437">
        <v>90.805099999999996</v>
      </c>
      <c r="E437">
        <v>249.50489999999999</v>
      </c>
      <c r="F437">
        <v>196.20060000000001</v>
      </c>
      <c r="G437">
        <v>207.57329999999999</v>
      </c>
      <c r="H437">
        <v>90.653199999999998</v>
      </c>
      <c r="I437">
        <v>135.80179999999999</v>
      </c>
      <c r="J437">
        <v>188.8647</v>
      </c>
      <c r="K437">
        <v>163.09229999999999</v>
      </c>
      <c r="L437">
        <v>92.214299999999994</v>
      </c>
    </row>
    <row r="438" spans="1:12" x14ac:dyDescent="0.5">
      <c r="A438" s="2">
        <v>44900</v>
      </c>
      <c r="B438">
        <v>345.08769999999998</v>
      </c>
      <c r="C438">
        <v>258.63319999999999</v>
      </c>
      <c r="D438">
        <v>88.287400000000005</v>
      </c>
      <c r="E438">
        <v>242.37379999999999</v>
      </c>
      <c r="F438">
        <v>192.75219999999999</v>
      </c>
      <c r="G438">
        <v>205.04429999999999</v>
      </c>
      <c r="H438">
        <v>89.009200000000007</v>
      </c>
      <c r="I438">
        <v>131.4034</v>
      </c>
      <c r="J438">
        <v>184.93729999999999</v>
      </c>
      <c r="K438">
        <v>162.02879999999999</v>
      </c>
      <c r="L438">
        <v>90.530600000000007</v>
      </c>
    </row>
    <row r="439" spans="1:12" x14ac:dyDescent="0.5">
      <c r="A439" s="2">
        <v>44901</v>
      </c>
      <c r="B439">
        <v>337.59019999999998</v>
      </c>
      <c r="C439">
        <v>256.12860000000001</v>
      </c>
      <c r="D439">
        <v>87.541399999999996</v>
      </c>
      <c r="E439">
        <v>238.3366</v>
      </c>
      <c r="F439">
        <v>190.3271</v>
      </c>
      <c r="G439">
        <v>203.7122</v>
      </c>
      <c r="H439">
        <v>86.512799999999999</v>
      </c>
      <c r="I439">
        <v>127.87609999999999</v>
      </c>
      <c r="J439">
        <v>183.54570000000001</v>
      </c>
      <c r="K439">
        <v>163.00800000000001</v>
      </c>
      <c r="L439">
        <v>89.678200000000004</v>
      </c>
    </row>
    <row r="440" spans="1:12" x14ac:dyDescent="0.5">
      <c r="A440" s="2">
        <v>44902</v>
      </c>
      <c r="B440">
        <v>336.05020000000002</v>
      </c>
      <c r="C440">
        <v>258.0301</v>
      </c>
      <c r="D440">
        <v>87.178700000000006</v>
      </c>
      <c r="E440">
        <v>237.0788</v>
      </c>
      <c r="F440">
        <v>190.05080000000001</v>
      </c>
      <c r="G440">
        <v>204.17009999999999</v>
      </c>
      <c r="H440">
        <v>85.863299999999995</v>
      </c>
      <c r="I440">
        <v>127.52119999999999</v>
      </c>
      <c r="J440">
        <v>183.05090000000001</v>
      </c>
      <c r="K440">
        <v>162.3973</v>
      </c>
      <c r="L440">
        <v>89.857100000000003</v>
      </c>
    </row>
    <row r="441" spans="1:12" x14ac:dyDescent="0.5">
      <c r="A441" s="2">
        <v>44903</v>
      </c>
      <c r="B441">
        <v>341.90629999999999</v>
      </c>
      <c r="C441">
        <v>260.59609999999998</v>
      </c>
      <c r="D441">
        <v>87.292699999999996</v>
      </c>
      <c r="E441">
        <v>239.7466</v>
      </c>
      <c r="F441">
        <v>191.1661</v>
      </c>
      <c r="G441">
        <v>205.0547</v>
      </c>
      <c r="H441">
        <v>85.761799999999994</v>
      </c>
      <c r="I441">
        <v>126.7685</v>
      </c>
      <c r="J441">
        <v>184.17449999999999</v>
      </c>
      <c r="K441">
        <v>163.35550000000001</v>
      </c>
      <c r="L441">
        <v>90.488500000000002</v>
      </c>
    </row>
    <row r="442" spans="1:12" x14ac:dyDescent="0.5">
      <c r="A442" s="2">
        <v>44904</v>
      </c>
      <c r="B442">
        <v>339.82929999999999</v>
      </c>
      <c r="C442">
        <v>256.95659999999998</v>
      </c>
      <c r="D442">
        <v>86.981899999999996</v>
      </c>
      <c r="E442">
        <v>238.00190000000001</v>
      </c>
      <c r="F442">
        <v>189.53909999999999</v>
      </c>
      <c r="G442">
        <v>203.51439999999999</v>
      </c>
      <c r="H442">
        <v>85.934299999999993</v>
      </c>
      <c r="I442">
        <v>123.96169999999999</v>
      </c>
      <c r="J442">
        <v>182.1747</v>
      </c>
      <c r="K442">
        <v>162.6079</v>
      </c>
      <c r="L442">
        <v>90.320099999999996</v>
      </c>
    </row>
    <row r="443" spans="1:12" x14ac:dyDescent="0.5">
      <c r="A443" s="2">
        <v>44907</v>
      </c>
      <c r="B443">
        <v>347.28629999999998</v>
      </c>
      <c r="C443">
        <v>259.89069999999998</v>
      </c>
      <c r="D443">
        <v>88.080200000000005</v>
      </c>
      <c r="E443">
        <v>239.06700000000001</v>
      </c>
      <c r="F443">
        <v>192.48609999999999</v>
      </c>
      <c r="G443">
        <v>205.37729999999999</v>
      </c>
      <c r="H443">
        <v>86.6447</v>
      </c>
      <c r="I443">
        <v>127.1664</v>
      </c>
      <c r="J443">
        <v>183.6591</v>
      </c>
      <c r="K443">
        <v>165.9879</v>
      </c>
      <c r="L443">
        <v>91.014600000000002</v>
      </c>
    </row>
    <row r="444" spans="1:12" x14ac:dyDescent="0.5">
      <c r="A444" s="2">
        <v>44908</v>
      </c>
      <c r="B444">
        <v>351.43020000000001</v>
      </c>
      <c r="C444">
        <v>261.08679999999998</v>
      </c>
      <c r="D444">
        <v>88.2667</v>
      </c>
      <c r="E444">
        <v>239.51329999999999</v>
      </c>
      <c r="F444">
        <v>193.5299</v>
      </c>
      <c r="G444">
        <v>205.0027</v>
      </c>
      <c r="H444">
        <v>87.953800000000001</v>
      </c>
      <c r="I444">
        <v>129.56450000000001</v>
      </c>
      <c r="J444">
        <v>186.0299</v>
      </c>
      <c r="K444">
        <v>166.53540000000001</v>
      </c>
      <c r="L444">
        <v>92.698300000000003</v>
      </c>
    </row>
    <row r="445" spans="1:12" x14ac:dyDescent="0.5">
      <c r="A445" s="2">
        <v>44909</v>
      </c>
      <c r="B445">
        <v>348.80610000000001</v>
      </c>
      <c r="C445">
        <v>261.51609999999999</v>
      </c>
      <c r="D445">
        <v>87.106200000000001</v>
      </c>
      <c r="E445">
        <v>238.24529999999999</v>
      </c>
      <c r="F445">
        <v>193.18199999999999</v>
      </c>
      <c r="G445">
        <v>205.03389999999999</v>
      </c>
      <c r="H445">
        <v>87.040499999999994</v>
      </c>
      <c r="I445">
        <v>128.8117</v>
      </c>
      <c r="J445">
        <v>183.9786</v>
      </c>
      <c r="K445">
        <v>166.3775</v>
      </c>
      <c r="L445">
        <v>92.066900000000004</v>
      </c>
    </row>
    <row r="446" spans="1:12" x14ac:dyDescent="0.5">
      <c r="A446" s="2">
        <v>44910</v>
      </c>
      <c r="B446">
        <v>335.62670000000003</v>
      </c>
      <c r="C446">
        <v>256.44510000000002</v>
      </c>
      <c r="D446">
        <v>85.424300000000002</v>
      </c>
      <c r="E446">
        <v>233.773</v>
      </c>
      <c r="F446">
        <v>188.19589999999999</v>
      </c>
      <c r="G446">
        <v>201.60140000000001</v>
      </c>
      <c r="H446">
        <v>83.748000000000005</v>
      </c>
      <c r="I446">
        <v>128.1677</v>
      </c>
      <c r="J446">
        <v>178.35740000000001</v>
      </c>
      <c r="K446">
        <v>164.20349999999999</v>
      </c>
      <c r="L446">
        <v>90.835700000000003</v>
      </c>
    </row>
    <row r="447" spans="1:12" x14ac:dyDescent="0.5">
      <c r="A447" s="2">
        <v>44911</v>
      </c>
      <c r="B447">
        <v>331.23820000000001</v>
      </c>
      <c r="C447">
        <v>253.1096</v>
      </c>
      <c r="D447">
        <v>84.641300000000001</v>
      </c>
      <c r="E447">
        <v>229.6224</v>
      </c>
      <c r="F447">
        <v>187.18860000000001</v>
      </c>
      <c r="G447">
        <v>200.5214</v>
      </c>
      <c r="H447">
        <v>83.453000000000003</v>
      </c>
      <c r="I447">
        <v>126.5033</v>
      </c>
      <c r="J447">
        <v>177.6319</v>
      </c>
      <c r="K447">
        <v>161.45519999999999</v>
      </c>
      <c r="L447">
        <v>88.489099999999993</v>
      </c>
    </row>
    <row r="448" spans="1:12" x14ac:dyDescent="0.5">
      <c r="A448" s="2">
        <v>44914</v>
      </c>
      <c r="B448">
        <v>326.46370000000002</v>
      </c>
      <c r="C448">
        <v>251.89850000000001</v>
      </c>
      <c r="D448">
        <v>84.411699999999996</v>
      </c>
      <c r="E448">
        <v>225.89920000000001</v>
      </c>
      <c r="F448">
        <v>185.89340000000001</v>
      </c>
      <c r="G448">
        <v>200.3117</v>
      </c>
      <c r="H448">
        <v>81.733900000000006</v>
      </c>
      <c r="I448">
        <v>126.2531</v>
      </c>
      <c r="J448">
        <v>175.50710000000001</v>
      </c>
      <c r="K448">
        <v>160.88229999999999</v>
      </c>
      <c r="L448">
        <v>87.363100000000003</v>
      </c>
    </row>
    <row r="449" spans="1:12" x14ac:dyDescent="0.5">
      <c r="A449" s="2">
        <v>44915</v>
      </c>
      <c r="B449">
        <v>327.18490000000003</v>
      </c>
      <c r="C449">
        <v>252.2064</v>
      </c>
      <c r="D449">
        <v>84.777000000000001</v>
      </c>
      <c r="E449">
        <v>223.6611</v>
      </c>
      <c r="F449">
        <v>186.21209999999999</v>
      </c>
      <c r="G449">
        <v>200.32210000000001</v>
      </c>
      <c r="H449">
        <v>82.272999999999996</v>
      </c>
      <c r="I449">
        <v>128.17850000000001</v>
      </c>
      <c r="J449">
        <v>176.8545</v>
      </c>
      <c r="K449">
        <v>160.999</v>
      </c>
      <c r="L449">
        <v>87.142099999999999</v>
      </c>
    </row>
    <row r="450" spans="1:12" x14ac:dyDescent="0.5">
      <c r="A450" s="2">
        <v>44916</v>
      </c>
      <c r="B450">
        <v>332.36579999999998</v>
      </c>
      <c r="C450">
        <v>255.4393</v>
      </c>
      <c r="D450">
        <v>86.217699999999994</v>
      </c>
      <c r="E450">
        <v>227.2216</v>
      </c>
      <c r="F450">
        <v>189.57329999999999</v>
      </c>
      <c r="G450">
        <v>202.36680000000001</v>
      </c>
      <c r="H450">
        <v>83.432699999999997</v>
      </c>
      <c r="I450">
        <v>130.7458</v>
      </c>
      <c r="J450">
        <v>178.8135</v>
      </c>
      <c r="K450">
        <v>163.24850000000001</v>
      </c>
      <c r="L450">
        <v>87.889300000000006</v>
      </c>
    </row>
    <row r="451" spans="1:12" x14ac:dyDescent="0.5">
      <c r="A451" s="2">
        <v>44917</v>
      </c>
      <c r="B451">
        <v>324.12720000000002</v>
      </c>
      <c r="C451">
        <v>255.19300000000001</v>
      </c>
      <c r="D451">
        <v>85.372100000000003</v>
      </c>
      <c r="E451">
        <v>221.79949999999999</v>
      </c>
      <c r="F451">
        <v>186.9316</v>
      </c>
      <c r="G451">
        <v>201.6223</v>
      </c>
      <c r="H451">
        <v>82.741</v>
      </c>
      <c r="I451">
        <v>127.4823</v>
      </c>
      <c r="J451">
        <v>176.9374</v>
      </c>
      <c r="K451">
        <v>162.15559999999999</v>
      </c>
      <c r="L451">
        <v>87.524600000000007</v>
      </c>
    </row>
    <row r="452" spans="1:12" x14ac:dyDescent="0.5">
      <c r="A452" s="2">
        <v>44918</v>
      </c>
      <c r="B452">
        <v>324.2491</v>
      </c>
      <c r="C452">
        <v>254.8954</v>
      </c>
      <c r="D452">
        <v>85.946200000000005</v>
      </c>
      <c r="E452">
        <v>223.2542</v>
      </c>
      <c r="F452">
        <v>187.92859999999999</v>
      </c>
      <c r="G452">
        <v>202.66040000000001</v>
      </c>
      <c r="H452">
        <v>83.412300000000002</v>
      </c>
      <c r="I452">
        <v>131.68129999999999</v>
      </c>
      <c r="J452">
        <v>178.3056</v>
      </c>
      <c r="K452">
        <v>163.7578</v>
      </c>
      <c r="L452">
        <v>88.303700000000006</v>
      </c>
    </row>
    <row r="453" spans="1:12" x14ac:dyDescent="0.5">
      <c r="A453" s="2">
        <v>44922</v>
      </c>
      <c r="B453">
        <v>321.0797</v>
      </c>
      <c r="C453">
        <v>253.66380000000001</v>
      </c>
      <c r="D453">
        <v>85.8523</v>
      </c>
      <c r="E453">
        <v>220.0498</v>
      </c>
      <c r="F453">
        <v>188.4015</v>
      </c>
      <c r="G453">
        <v>203.48869999999999</v>
      </c>
      <c r="H453">
        <v>82.639200000000002</v>
      </c>
      <c r="I453">
        <v>133.0085</v>
      </c>
      <c r="J453">
        <v>178.53360000000001</v>
      </c>
      <c r="K453">
        <v>164.71279999999999</v>
      </c>
      <c r="L453">
        <v>88.271699999999996</v>
      </c>
    </row>
    <row r="454" spans="1:12" x14ac:dyDescent="0.5">
      <c r="A454" s="2">
        <v>44923</v>
      </c>
      <c r="B454">
        <v>316.03089999999997</v>
      </c>
      <c r="C454">
        <v>252.268</v>
      </c>
      <c r="D454">
        <v>85.309399999999997</v>
      </c>
      <c r="E454">
        <v>217.649</v>
      </c>
      <c r="F454">
        <v>185.79060000000001</v>
      </c>
      <c r="G454">
        <v>200.88839999999999</v>
      </c>
      <c r="H454">
        <v>81.418599999999998</v>
      </c>
      <c r="I454">
        <v>129.6036</v>
      </c>
      <c r="J454">
        <v>175.64179999999999</v>
      </c>
      <c r="K454">
        <v>163.25909999999999</v>
      </c>
      <c r="L454">
        <v>86.766900000000007</v>
      </c>
    </row>
    <row r="455" spans="1:12" x14ac:dyDescent="0.5">
      <c r="A455" s="2">
        <v>44924</v>
      </c>
      <c r="B455">
        <v>324.64530000000002</v>
      </c>
      <c r="C455">
        <v>255.36750000000001</v>
      </c>
      <c r="D455">
        <v>86.666499999999999</v>
      </c>
      <c r="E455">
        <v>223.28469999999999</v>
      </c>
      <c r="F455">
        <v>188.6173</v>
      </c>
      <c r="G455">
        <v>201.89490000000001</v>
      </c>
      <c r="H455">
        <v>83.595399999999998</v>
      </c>
      <c r="I455">
        <v>131.10480000000001</v>
      </c>
      <c r="J455">
        <v>177.65260000000001</v>
      </c>
      <c r="K455">
        <v>164.5324</v>
      </c>
      <c r="L455">
        <v>88.666600000000003</v>
      </c>
    </row>
    <row r="456" spans="1:12" x14ac:dyDescent="0.5">
      <c r="A456" s="2">
        <v>44925</v>
      </c>
      <c r="B456">
        <v>324.4726</v>
      </c>
      <c r="C456">
        <v>254.5772</v>
      </c>
      <c r="D456">
        <v>86.363799999999998</v>
      </c>
      <c r="E456">
        <v>222.8066</v>
      </c>
      <c r="F456">
        <v>187.73339999999999</v>
      </c>
      <c r="G456">
        <v>200.8674</v>
      </c>
      <c r="H456">
        <v>83.666600000000003</v>
      </c>
      <c r="I456">
        <v>131.9315</v>
      </c>
      <c r="J456">
        <v>176.40880000000001</v>
      </c>
      <c r="K456">
        <v>162.7285</v>
      </c>
      <c r="L456">
        <v>88.026200000000003</v>
      </c>
    </row>
    <row r="457" spans="1:12" x14ac:dyDescent="0.5">
      <c r="A457" s="2">
        <v>44929</v>
      </c>
      <c r="B457">
        <v>321.36410000000001</v>
      </c>
      <c r="C457">
        <v>253.53039999999999</v>
      </c>
      <c r="D457">
        <v>86.635199999999998</v>
      </c>
      <c r="E457">
        <v>221.55529999999999</v>
      </c>
      <c r="F457">
        <v>188.18559999999999</v>
      </c>
      <c r="G457">
        <v>200.24879999999999</v>
      </c>
      <c r="H457">
        <v>84.612700000000004</v>
      </c>
      <c r="I457">
        <v>126.6991</v>
      </c>
      <c r="J457">
        <v>176.30520000000001</v>
      </c>
      <c r="K457">
        <v>162.7604</v>
      </c>
      <c r="L457">
        <v>88.111599999999996</v>
      </c>
    </row>
    <row r="458" spans="1:12" x14ac:dyDescent="0.5">
      <c r="A458" s="2">
        <v>44930</v>
      </c>
      <c r="B458">
        <v>322.75580000000002</v>
      </c>
      <c r="C458">
        <v>254.6388</v>
      </c>
      <c r="D458">
        <v>87.940100000000001</v>
      </c>
      <c r="E458">
        <v>225.15649999999999</v>
      </c>
      <c r="F458">
        <v>189.95359999999999</v>
      </c>
      <c r="G458">
        <v>201.0351</v>
      </c>
      <c r="H458">
        <v>86.179199999999994</v>
      </c>
      <c r="I458">
        <v>126.92749999999999</v>
      </c>
      <c r="J458">
        <v>179.44569999999999</v>
      </c>
      <c r="K458">
        <v>164.36259999999999</v>
      </c>
      <c r="L458">
        <v>90.107399999999998</v>
      </c>
    </row>
    <row r="459" spans="1:12" x14ac:dyDescent="0.5">
      <c r="A459" s="2">
        <v>44931</v>
      </c>
      <c r="B459">
        <v>316.07150000000001</v>
      </c>
      <c r="C459">
        <v>252.3296</v>
      </c>
      <c r="D459">
        <v>87.198899999999995</v>
      </c>
      <c r="E459">
        <v>223.3254</v>
      </c>
      <c r="F459">
        <v>187.85669999999999</v>
      </c>
      <c r="G459">
        <v>199.17920000000001</v>
      </c>
      <c r="H459">
        <v>86.097800000000007</v>
      </c>
      <c r="I459">
        <v>129.0488</v>
      </c>
      <c r="J459">
        <v>176.86490000000001</v>
      </c>
      <c r="K459">
        <v>160.74430000000001</v>
      </c>
      <c r="L459">
        <v>87.684700000000007</v>
      </c>
    </row>
    <row r="460" spans="1:12" x14ac:dyDescent="0.5">
      <c r="A460" s="2">
        <v>44932</v>
      </c>
      <c r="B460">
        <v>325.11259999999999</v>
      </c>
      <c r="C460">
        <v>254.45400000000001</v>
      </c>
      <c r="D460">
        <v>89.307699999999997</v>
      </c>
      <c r="E460">
        <v>228.39150000000001</v>
      </c>
      <c r="F460">
        <v>192.87280000000001</v>
      </c>
      <c r="G460">
        <v>204.48480000000001</v>
      </c>
      <c r="H460">
        <v>87.654200000000003</v>
      </c>
      <c r="I460">
        <v>131.2353</v>
      </c>
      <c r="J460">
        <v>182.74170000000001</v>
      </c>
      <c r="K460">
        <v>164.0231</v>
      </c>
      <c r="L460">
        <v>90.043300000000002</v>
      </c>
    </row>
    <row r="461" spans="1:12" x14ac:dyDescent="0.5">
      <c r="A461" s="2">
        <v>44935</v>
      </c>
      <c r="B461">
        <v>329.18619999999999</v>
      </c>
      <c r="C461">
        <v>250.47190000000001</v>
      </c>
      <c r="D461">
        <v>88.984099999999998</v>
      </c>
      <c r="E461">
        <v>229.66309999999999</v>
      </c>
      <c r="F461">
        <v>192.3588</v>
      </c>
      <c r="G461">
        <v>202.31440000000001</v>
      </c>
      <c r="H461">
        <v>87.857600000000005</v>
      </c>
      <c r="I461">
        <v>131.0069</v>
      </c>
      <c r="J461">
        <v>183.70570000000001</v>
      </c>
      <c r="K461">
        <v>164.95679999999999</v>
      </c>
      <c r="L461">
        <v>90.075299999999999</v>
      </c>
    </row>
    <row r="462" spans="1:12" x14ac:dyDescent="0.5">
      <c r="A462" s="2">
        <v>44936</v>
      </c>
      <c r="B462">
        <v>331.31950000000001</v>
      </c>
      <c r="C462">
        <v>252.9864</v>
      </c>
      <c r="D462">
        <v>89.673000000000002</v>
      </c>
      <c r="E462">
        <v>232.76589999999999</v>
      </c>
      <c r="F462">
        <v>193.9521</v>
      </c>
      <c r="G462">
        <v>202.45070000000001</v>
      </c>
      <c r="H462">
        <v>89.139300000000006</v>
      </c>
      <c r="I462">
        <v>132.09469999999999</v>
      </c>
      <c r="J462">
        <v>185.77860000000001</v>
      </c>
      <c r="K462">
        <v>165.19030000000001</v>
      </c>
      <c r="L462">
        <v>90.278099999999995</v>
      </c>
    </row>
    <row r="463" spans="1:12" x14ac:dyDescent="0.5">
      <c r="A463" s="2">
        <v>44937</v>
      </c>
      <c r="B463">
        <v>336.90660000000003</v>
      </c>
      <c r="C463">
        <v>254.5772</v>
      </c>
      <c r="D463">
        <v>90.445499999999996</v>
      </c>
      <c r="E463">
        <v>238.85939999999999</v>
      </c>
      <c r="F463">
        <v>195.8125</v>
      </c>
      <c r="G463">
        <v>202.71279999999999</v>
      </c>
      <c r="H463">
        <v>90.146299999999997</v>
      </c>
      <c r="I463">
        <v>132.55160000000001</v>
      </c>
      <c r="J463">
        <v>188.49420000000001</v>
      </c>
      <c r="K463">
        <v>166.53790000000001</v>
      </c>
      <c r="L463">
        <v>93.511899999999997</v>
      </c>
    </row>
    <row r="464" spans="1:12" x14ac:dyDescent="0.5">
      <c r="A464" s="2">
        <v>44938</v>
      </c>
      <c r="B464">
        <v>339.53769999999997</v>
      </c>
      <c r="C464">
        <v>254.45400000000001</v>
      </c>
      <c r="D464">
        <v>90.904899999999998</v>
      </c>
      <c r="E464">
        <v>239.9581</v>
      </c>
      <c r="F464">
        <v>197.2105</v>
      </c>
      <c r="G464">
        <v>201.5489</v>
      </c>
      <c r="H464">
        <v>90.909300000000002</v>
      </c>
      <c r="I464">
        <v>135.21680000000001</v>
      </c>
      <c r="J464">
        <v>189.7587</v>
      </c>
      <c r="K464">
        <v>165.81630000000001</v>
      </c>
      <c r="L464">
        <v>94.6965</v>
      </c>
    </row>
    <row r="465" spans="1:12" x14ac:dyDescent="0.5">
      <c r="A465" s="2">
        <v>44939</v>
      </c>
      <c r="B465">
        <v>340.97</v>
      </c>
      <c r="C465">
        <v>255.5522</v>
      </c>
      <c r="D465">
        <v>91.499899999999997</v>
      </c>
      <c r="E465">
        <v>242.30799999999999</v>
      </c>
      <c r="F465">
        <v>197.3544</v>
      </c>
      <c r="G465">
        <v>202.4821</v>
      </c>
      <c r="H465">
        <v>91.265299999999996</v>
      </c>
      <c r="I465">
        <v>135.51050000000001</v>
      </c>
      <c r="J465">
        <v>190.88849999999999</v>
      </c>
      <c r="K465">
        <v>164.9674</v>
      </c>
      <c r="L465">
        <v>94.109499999999997</v>
      </c>
    </row>
    <row r="466" spans="1:12" x14ac:dyDescent="0.5">
      <c r="A466" s="2">
        <v>44943</v>
      </c>
      <c r="B466">
        <v>342.67669999999998</v>
      </c>
      <c r="C466">
        <v>254.54640000000001</v>
      </c>
      <c r="D466">
        <v>90.946600000000004</v>
      </c>
      <c r="E466">
        <v>242.45050000000001</v>
      </c>
      <c r="F466">
        <v>196.0181</v>
      </c>
      <c r="G466">
        <v>202.66040000000001</v>
      </c>
      <c r="H466">
        <v>90.675299999999993</v>
      </c>
      <c r="I466">
        <v>135.65190000000001</v>
      </c>
      <c r="J466">
        <v>188.99170000000001</v>
      </c>
      <c r="K466">
        <v>164.63849999999999</v>
      </c>
      <c r="L466">
        <v>94.376300000000001</v>
      </c>
    </row>
    <row r="467" spans="1:12" x14ac:dyDescent="0.5">
      <c r="A467" s="2">
        <v>44944</v>
      </c>
      <c r="B467">
        <v>338.35930000000002</v>
      </c>
      <c r="C467">
        <v>250.97479999999999</v>
      </c>
      <c r="D467">
        <v>89.245000000000005</v>
      </c>
      <c r="E467">
        <v>239.1951</v>
      </c>
      <c r="F467">
        <v>192.73920000000001</v>
      </c>
      <c r="G467">
        <v>197.27090000000001</v>
      </c>
      <c r="H467">
        <v>89.647900000000007</v>
      </c>
      <c r="I467">
        <v>133.10640000000001</v>
      </c>
      <c r="J467">
        <v>186.44200000000001</v>
      </c>
      <c r="K467">
        <v>160.80799999999999</v>
      </c>
      <c r="L467">
        <v>92.999600000000001</v>
      </c>
    </row>
    <row r="468" spans="1:12" x14ac:dyDescent="0.5">
      <c r="A468" s="2">
        <v>44945</v>
      </c>
      <c r="B468">
        <v>334.2045</v>
      </c>
      <c r="C468">
        <v>251.334</v>
      </c>
      <c r="D468">
        <v>88.221999999999994</v>
      </c>
      <c r="E468">
        <v>235.2175</v>
      </c>
      <c r="F468">
        <v>188.93600000000001</v>
      </c>
      <c r="G468">
        <v>195.60380000000001</v>
      </c>
      <c r="H468">
        <v>89.871700000000004</v>
      </c>
      <c r="I468">
        <v>134.60759999999999</v>
      </c>
      <c r="J468">
        <v>184.93440000000001</v>
      </c>
      <c r="K468">
        <v>159.1951</v>
      </c>
      <c r="L468">
        <v>92.487300000000005</v>
      </c>
    </row>
    <row r="469" spans="1:12" x14ac:dyDescent="0.5">
      <c r="A469" s="2">
        <v>44946</v>
      </c>
      <c r="B469">
        <v>343.56040000000002</v>
      </c>
      <c r="C469">
        <v>253.0172</v>
      </c>
      <c r="D469">
        <v>89.756600000000006</v>
      </c>
      <c r="E469">
        <v>240.93469999999999</v>
      </c>
      <c r="F469">
        <v>191.87569999999999</v>
      </c>
      <c r="G469">
        <v>197.09270000000001</v>
      </c>
      <c r="H469">
        <v>92.831800000000001</v>
      </c>
      <c r="I469">
        <v>136.34809999999999</v>
      </c>
      <c r="J469">
        <v>188.61859999999999</v>
      </c>
      <c r="K469">
        <v>160.0864</v>
      </c>
      <c r="L469">
        <v>93.586600000000004</v>
      </c>
    </row>
    <row r="470" spans="1:12" x14ac:dyDescent="0.5">
      <c r="A470" s="2">
        <v>44949</v>
      </c>
      <c r="B470">
        <v>351.71769999999998</v>
      </c>
      <c r="C470">
        <v>254.03319999999999</v>
      </c>
      <c r="D470">
        <v>90.873599999999996</v>
      </c>
      <c r="E470">
        <v>245.06489999999999</v>
      </c>
      <c r="F470">
        <v>194.1371</v>
      </c>
      <c r="G470">
        <v>197.8057</v>
      </c>
      <c r="H470">
        <v>94.418700000000001</v>
      </c>
      <c r="I470">
        <v>136.446</v>
      </c>
      <c r="J470">
        <v>189.46850000000001</v>
      </c>
      <c r="K470">
        <v>160.2456</v>
      </c>
      <c r="L470">
        <v>94.013499999999993</v>
      </c>
    </row>
    <row r="471" spans="1:12" x14ac:dyDescent="0.5">
      <c r="A471" s="2">
        <v>44950</v>
      </c>
      <c r="B471">
        <v>351.12849999999997</v>
      </c>
      <c r="C471">
        <v>252.309</v>
      </c>
      <c r="D471">
        <v>90.779600000000002</v>
      </c>
      <c r="E471">
        <v>244.29169999999999</v>
      </c>
      <c r="F471">
        <v>195.10329999999999</v>
      </c>
      <c r="G471">
        <v>198.55009999999999</v>
      </c>
      <c r="H471">
        <v>94.011799999999994</v>
      </c>
      <c r="I471">
        <v>135.98910000000001</v>
      </c>
      <c r="J471">
        <v>189.41669999999999</v>
      </c>
      <c r="K471">
        <v>161.0308</v>
      </c>
      <c r="L471">
        <v>94.2483</v>
      </c>
    </row>
    <row r="472" spans="1:12" x14ac:dyDescent="0.5">
      <c r="A472" s="2">
        <v>44951</v>
      </c>
      <c r="B472">
        <v>350.387</v>
      </c>
      <c r="C472">
        <v>252.63749999999999</v>
      </c>
      <c r="D472">
        <v>91.395499999999998</v>
      </c>
      <c r="E472">
        <v>245.6549</v>
      </c>
      <c r="F472">
        <v>194.40430000000001</v>
      </c>
      <c r="G472">
        <v>199.22120000000001</v>
      </c>
      <c r="H472">
        <v>94.357699999999994</v>
      </c>
      <c r="I472">
        <v>135.90209999999999</v>
      </c>
      <c r="J472">
        <v>189.8313</v>
      </c>
      <c r="K472">
        <v>159.07839999999999</v>
      </c>
      <c r="L472">
        <v>94.290899999999993</v>
      </c>
    </row>
    <row r="473" spans="1:12" x14ac:dyDescent="0.5">
      <c r="A473" s="2">
        <v>44952</v>
      </c>
      <c r="B473">
        <v>355.964</v>
      </c>
      <c r="C473">
        <v>253.26349999999999</v>
      </c>
      <c r="D473">
        <v>92.001000000000005</v>
      </c>
      <c r="E473">
        <v>250.3039</v>
      </c>
      <c r="F473">
        <v>195.4117</v>
      </c>
      <c r="G473">
        <v>198.655</v>
      </c>
      <c r="H473">
        <v>95.68</v>
      </c>
      <c r="I473">
        <v>140.00319999999999</v>
      </c>
      <c r="J473">
        <v>191.1165</v>
      </c>
      <c r="K473">
        <v>159.69380000000001</v>
      </c>
      <c r="L473">
        <v>95.347499999999997</v>
      </c>
    </row>
    <row r="474" spans="1:12" x14ac:dyDescent="0.5">
      <c r="A474" s="2">
        <v>44953</v>
      </c>
      <c r="B474">
        <v>357.59949999999998</v>
      </c>
      <c r="C474">
        <v>251.71379999999999</v>
      </c>
      <c r="D474">
        <v>92.199299999999994</v>
      </c>
      <c r="E474">
        <v>255.899</v>
      </c>
      <c r="F474">
        <v>196.39840000000001</v>
      </c>
      <c r="G474">
        <v>198.0993</v>
      </c>
      <c r="H474">
        <v>96.361599999999996</v>
      </c>
      <c r="I474">
        <v>137.4795</v>
      </c>
      <c r="J474">
        <v>190.74340000000001</v>
      </c>
      <c r="K474">
        <v>159.66200000000001</v>
      </c>
      <c r="L474">
        <v>96.4148</v>
      </c>
    </row>
    <row r="475" spans="1:12" x14ac:dyDescent="0.5">
      <c r="A475" s="2">
        <v>44956</v>
      </c>
      <c r="B475">
        <v>350.61040000000003</v>
      </c>
      <c r="C475">
        <v>249.1275</v>
      </c>
      <c r="D475">
        <v>91.708699999999993</v>
      </c>
      <c r="E475">
        <v>251.87049999999999</v>
      </c>
      <c r="F475">
        <v>194.29130000000001</v>
      </c>
      <c r="G475">
        <v>198.28800000000001</v>
      </c>
      <c r="H475">
        <v>94.9375</v>
      </c>
      <c r="I475">
        <v>134.3792</v>
      </c>
      <c r="J475">
        <v>189.2612</v>
      </c>
      <c r="K475">
        <v>158.78129999999999</v>
      </c>
      <c r="L475">
        <v>95.187399999999997</v>
      </c>
    </row>
    <row r="476" spans="1:12" x14ac:dyDescent="0.5">
      <c r="A476" s="2">
        <v>44957</v>
      </c>
      <c r="B476">
        <v>355.93349999999998</v>
      </c>
      <c r="C476">
        <v>252.55539999999999</v>
      </c>
      <c r="D476">
        <v>93.128399999999999</v>
      </c>
      <c r="E476">
        <v>257.29270000000002</v>
      </c>
      <c r="F476">
        <v>198.18700000000001</v>
      </c>
      <c r="G476">
        <v>200.54230000000001</v>
      </c>
      <c r="H476">
        <v>96.229299999999995</v>
      </c>
      <c r="I476">
        <v>135.8477</v>
      </c>
      <c r="J476">
        <v>193.54179999999999</v>
      </c>
      <c r="K476">
        <v>160.16069999999999</v>
      </c>
      <c r="L476">
        <v>97.183199999999999</v>
      </c>
    </row>
    <row r="477" spans="1:12" x14ac:dyDescent="0.5">
      <c r="A477" s="2">
        <v>44958</v>
      </c>
      <c r="B477">
        <v>364.66980000000001</v>
      </c>
      <c r="C477">
        <v>254.04349999999999</v>
      </c>
      <c r="D477">
        <v>93.420699999999997</v>
      </c>
      <c r="E477">
        <v>262.37909999999999</v>
      </c>
      <c r="F477">
        <v>200.16050000000001</v>
      </c>
      <c r="G477">
        <v>202.22</v>
      </c>
      <c r="H477">
        <v>97.633099999999999</v>
      </c>
      <c r="I477">
        <v>133.35659999999999</v>
      </c>
      <c r="J477">
        <v>195.38679999999999</v>
      </c>
      <c r="K477">
        <v>160.64879999999999</v>
      </c>
      <c r="L477">
        <v>97.780799999999999</v>
      </c>
    </row>
    <row r="478" spans="1:12" x14ac:dyDescent="0.5">
      <c r="A478" s="2">
        <v>44959</v>
      </c>
      <c r="B478">
        <v>375.5394</v>
      </c>
      <c r="C478">
        <v>253.2122</v>
      </c>
      <c r="D478">
        <v>93.754800000000003</v>
      </c>
      <c r="E478">
        <v>269.74430000000001</v>
      </c>
      <c r="F478">
        <v>202.16489999999999</v>
      </c>
      <c r="G478">
        <v>200.8254</v>
      </c>
      <c r="H478">
        <v>102.9532</v>
      </c>
      <c r="I478">
        <v>130.22370000000001</v>
      </c>
      <c r="J478">
        <v>195.5215</v>
      </c>
      <c r="K478">
        <v>161.12629999999999</v>
      </c>
      <c r="L478">
        <v>100.00069999999999</v>
      </c>
    </row>
    <row r="479" spans="1:12" x14ac:dyDescent="0.5">
      <c r="A479" s="2">
        <v>44960</v>
      </c>
      <c r="B479">
        <v>371.5573</v>
      </c>
      <c r="C479">
        <v>252.114</v>
      </c>
      <c r="D479">
        <v>93.754800000000003</v>
      </c>
      <c r="E479">
        <v>262.30790000000002</v>
      </c>
      <c r="F479">
        <v>201.0548</v>
      </c>
      <c r="G479">
        <v>200.21729999999999</v>
      </c>
      <c r="H479">
        <v>100.86790000000001</v>
      </c>
      <c r="I479">
        <v>129.9299</v>
      </c>
      <c r="J479">
        <v>192.267</v>
      </c>
      <c r="K479">
        <v>158.04910000000001</v>
      </c>
      <c r="L479">
        <v>98.122299999999996</v>
      </c>
    </row>
    <row r="480" spans="1:12" x14ac:dyDescent="0.5">
      <c r="A480" s="2">
        <v>44963</v>
      </c>
      <c r="B480">
        <v>366.68119999999999</v>
      </c>
      <c r="C480">
        <v>250.34880000000001</v>
      </c>
      <c r="D480">
        <v>93.451999999999998</v>
      </c>
      <c r="E480">
        <v>261.3313</v>
      </c>
      <c r="F480">
        <v>200.37639999999999</v>
      </c>
      <c r="G480">
        <v>199.9342</v>
      </c>
      <c r="H480">
        <v>99.7286</v>
      </c>
      <c r="I480">
        <v>129.2337</v>
      </c>
      <c r="J480">
        <v>190.1215</v>
      </c>
      <c r="K480">
        <v>159.11019999999999</v>
      </c>
      <c r="L480">
        <v>97.407300000000006</v>
      </c>
    </row>
    <row r="481" spans="1:12" x14ac:dyDescent="0.5">
      <c r="A481" s="2">
        <v>44964</v>
      </c>
      <c r="B481">
        <v>375.4683</v>
      </c>
      <c r="C481">
        <v>251.93960000000001</v>
      </c>
      <c r="D481">
        <v>94.621200000000002</v>
      </c>
      <c r="E481">
        <v>261.99259999999998</v>
      </c>
      <c r="F481">
        <v>201.3323</v>
      </c>
      <c r="G481">
        <v>199.27359999999999</v>
      </c>
      <c r="H481">
        <v>101.2443</v>
      </c>
      <c r="I481">
        <v>133.23689999999999</v>
      </c>
      <c r="J481">
        <v>192.1011</v>
      </c>
      <c r="K481">
        <v>159.0147</v>
      </c>
      <c r="L481">
        <v>97.193799999999996</v>
      </c>
    </row>
    <row r="482" spans="1:12" x14ac:dyDescent="0.5">
      <c r="A482" s="2">
        <v>44965</v>
      </c>
      <c r="B482">
        <v>370.71409999999997</v>
      </c>
      <c r="C482">
        <v>250.7285</v>
      </c>
      <c r="D482">
        <v>94.067999999999998</v>
      </c>
      <c r="E482">
        <v>259.07299999999998</v>
      </c>
      <c r="F482">
        <v>200.03720000000001</v>
      </c>
      <c r="G482">
        <v>197.60640000000001</v>
      </c>
      <c r="H482">
        <v>98.294300000000007</v>
      </c>
      <c r="I482">
        <v>132.1926</v>
      </c>
      <c r="J482">
        <v>190.26660000000001</v>
      </c>
      <c r="K482">
        <v>156.22409999999999</v>
      </c>
      <c r="L482">
        <v>96.734899999999996</v>
      </c>
    </row>
    <row r="483" spans="1:12" x14ac:dyDescent="0.5">
      <c r="A483" s="2">
        <v>44966</v>
      </c>
      <c r="B483">
        <v>369.1497</v>
      </c>
      <c r="C483">
        <v>248.51580000000001</v>
      </c>
      <c r="D483">
        <v>92.763099999999994</v>
      </c>
      <c r="E483">
        <v>258.16759999999999</v>
      </c>
      <c r="F483">
        <v>198.04310000000001</v>
      </c>
      <c r="G483">
        <v>196.67330000000001</v>
      </c>
      <c r="H483">
        <v>96.0869</v>
      </c>
      <c r="I483">
        <v>130.94159999999999</v>
      </c>
      <c r="J483">
        <v>187.44730000000001</v>
      </c>
      <c r="K483">
        <v>154.08070000000001</v>
      </c>
      <c r="L483">
        <v>95.678399999999996</v>
      </c>
    </row>
    <row r="484" spans="1:12" x14ac:dyDescent="0.5">
      <c r="A484" s="2">
        <v>44967</v>
      </c>
      <c r="B484">
        <v>366.80309999999997</v>
      </c>
      <c r="C484">
        <v>250.42060000000001</v>
      </c>
      <c r="D484">
        <v>93.034499999999994</v>
      </c>
      <c r="E484">
        <v>254.91220000000001</v>
      </c>
      <c r="F484">
        <v>199.0504</v>
      </c>
      <c r="G484">
        <v>198.55009999999999</v>
      </c>
      <c r="H484">
        <v>95.039199999999994</v>
      </c>
      <c r="I484">
        <v>136.1088</v>
      </c>
      <c r="J484">
        <v>187.9554</v>
      </c>
      <c r="K484">
        <v>157.0411</v>
      </c>
      <c r="L484">
        <v>96.009200000000007</v>
      </c>
    </row>
    <row r="485" spans="1:12" x14ac:dyDescent="0.5">
      <c r="A485" s="2">
        <v>44970</v>
      </c>
      <c r="B485">
        <v>373.04039999999998</v>
      </c>
      <c r="C485">
        <v>252.3501</v>
      </c>
      <c r="D485">
        <v>94.151499999999999</v>
      </c>
      <c r="E485">
        <v>259.00170000000003</v>
      </c>
      <c r="F485">
        <v>200.9006</v>
      </c>
      <c r="G485">
        <v>200.96180000000001</v>
      </c>
      <c r="H485">
        <v>96.066599999999994</v>
      </c>
      <c r="I485">
        <v>135.56489999999999</v>
      </c>
      <c r="J485">
        <v>189.13679999999999</v>
      </c>
      <c r="K485">
        <v>158.04910000000001</v>
      </c>
      <c r="L485">
        <v>96.863</v>
      </c>
    </row>
    <row r="486" spans="1:12" x14ac:dyDescent="0.5">
      <c r="A486" s="2">
        <v>44971</v>
      </c>
      <c r="B486">
        <v>375.0213</v>
      </c>
      <c r="C486">
        <v>251.11850000000001</v>
      </c>
      <c r="D486">
        <v>93.619100000000003</v>
      </c>
      <c r="E486">
        <v>261.90100000000001</v>
      </c>
      <c r="F486">
        <v>200.59219999999999</v>
      </c>
      <c r="G486">
        <v>199.2002</v>
      </c>
      <c r="H486">
        <v>96.117500000000007</v>
      </c>
      <c r="I486">
        <v>135.79329999999999</v>
      </c>
      <c r="J486">
        <v>189.69649999999999</v>
      </c>
      <c r="K486">
        <v>157.18969999999999</v>
      </c>
      <c r="L486">
        <v>96.0946</v>
      </c>
    </row>
    <row r="487" spans="1:12" x14ac:dyDescent="0.5">
      <c r="A487" s="2">
        <v>44972</v>
      </c>
      <c r="B487">
        <v>377.66250000000002</v>
      </c>
      <c r="C487">
        <v>250.40010000000001</v>
      </c>
      <c r="D487">
        <v>93.9114</v>
      </c>
      <c r="E487">
        <v>265.49200000000002</v>
      </c>
      <c r="F487">
        <v>202.16489999999999</v>
      </c>
      <c r="G487">
        <v>199.8922</v>
      </c>
      <c r="H487">
        <v>97.755200000000002</v>
      </c>
      <c r="I487">
        <v>133.7808</v>
      </c>
      <c r="J487">
        <v>190.7226</v>
      </c>
      <c r="K487">
        <v>158.1977</v>
      </c>
      <c r="L487">
        <v>96.478800000000007</v>
      </c>
    </row>
    <row r="488" spans="1:12" x14ac:dyDescent="0.5">
      <c r="A488" s="2">
        <v>44973</v>
      </c>
      <c r="B488">
        <v>370.77510000000001</v>
      </c>
      <c r="C488">
        <v>248.01900000000001</v>
      </c>
      <c r="D488">
        <v>92.961399999999998</v>
      </c>
      <c r="E488">
        <v>260.22250000000003</v>
      </c>
      <c r="F488">
        <v>200.33519999999999</v>
      </c>
      <c r="G488">
        <v>198.42429999999999</v>
      </c>
      <c r="H488">
        <v>96.280199999999994</v>
      </c>
      <c r="I488">
        <v>132.4537</v>
      </c>
      <c r="J488">
        <v>188.91909999999999</v>
      </c>
      <c r="K488">
        <v>157.126</v>
      </c>
      <c r="L488">
        <v>95.539599999999993</v>
      </c>
    </row>
    <row r="489" spans="1:12" x14ac:dyDescent="0.5">
      <c r="A489" s="2">
        <v>44974</v>
      </c>
      <c r="B489">
        <v>366.23419999999999</v>
      </c>
      <c r="C489">
        <v>250.52330000000001</v>
      </c>
      <c r="D489">
        <v>93.034499999999994</v>
      </c>
      <c r="E489">
        <v>260.01900000000001</v>
      </c>
      <c r="F489">
        <v>201.3631</v>
      </c>
      <c r="G489">
        <v>200.8254</v>
      </c>
      <c r="H489">
        <v>95.985200000000006</v>
      </c>
      <c r="I489">
        <v>127.5911</v>
      </c>
      <c r="J489">
        <v>187.55099999999999</v>
      </c>
      <c r="K489">
        <v>158.9298</v>
      </c>
      <c r="L489">
        <v>95.1661</v>
      </c>
    </row>
    <row r="490" spans="1:12" x14ac:dyDescent="0.5">
      <c r="A490" s="2">
        <v>44978</v>
      </c>
      <c r="B490">
        <v>357.37599999999998</v>
      </c>
      <c r="C490">
        <v>246.28460000000001</v>
      </c>
      <c r="D490">
        <v>91.061499999999995</v>
      </c>
      <c r="E490">
        <v>251.4128</v>
      </c>
      <c r="F490">
        <v>196.36760000000001</v>
      </c>
      <c r="G490">
        <v>199.81890000000001</v>
      </c>
      <c r="H490">
        <v>93.808400000000006</v>
      </c>
      <c r="I490">
        <v>126.76439999999999</v>
      </c>
      <c r="J490">
        <v>183.8819</v>
      </c>
      <c r="K490">
        <v>155.87389999999999</v>
      </c>
      <c r="L490">
        <v>93.255700000000004</v>
      </c>
    </row>
    <row r="491" spans="1:12" x14ac:dyDescent="0.5">
      <c r="A491" s="2">
        <v>44979</v>
      </c>
      <c r="B491">
        <v>357.29469999999998</v>
      </c>
      <c r="C491">
        <v>245.7714</v>
      </c>
      <c r="D491">
        <v>90.915300000000002</v>
      </c>
      <c r="E491">
        <v>253.07089999999999</v>
      </c>
      <c r="F491">
        <v>196.31620000000001</v>
      </c>
      <c r="G491">
        <v>199.5043</v>
      </c>
      <c r="H491">
        <v>94.052499999999995</v>
      </c>
      <c r="I491">
        <v>125.8724</v>
      </c>
      <c r="J491">
        <v>185.2604</v>
      </c>
      <c r="K491">
        <v>155.30090000000001</v>
      </c>
      <c r="L491">
        <v>92.412599999999998</v>
      </c>
    </row>
    <row r="492" spans="1:12" x14ac:dyDescent="0.5">
      <c r="A492" s="2">
        <v>44980</v>
      </c>
      <c r="B492">
        <v>362.79050000000001</v>
      </c>
      <c r="C492">
        <v>246.4385</v>
      </c>
      <c r="D492">
        <v>91.113699999999994</v>
      </c>
      <c r="E492">
        <v>252.67420000000001</v>
      </c>
      <c r="F492">
        <v>197.2927</v>
      </c>
      <c r="G492">
        <v>199.27359999999999</v>
      </c>
      <c r="H492">
        <v>93.554000000000002</v>
      </c>
      <c r="I492">
        <v>127.89570000000001</v>
      </c>
      <c r="J492">
        <v>185.4366</v>
      </c>
      <c r="K492">
        <v>154.54759999999999</v>
      </c>
      <c r="L492">
        <v>93.106300000000005</v>
      </c>
    </row>
    <row r="493" spans="1:12" x14ac:dyDescent="0.5">
      <c r="A493" s="2">
        <v>44981</v>
      </c>
      <c r="B493">
        <v>356.4821</v>
      </c>
      <c r="C493">
        <v>243.1748</v>
      </c>
      <c r="D493">
        <v>91.092799999999997</v>
      </c>
      <c r="E493">
        <v>249.07300000000001</v>
      </c>
      <c r="F493">
        <v>196.0284</v>
      </c>
      <c r="G493">
        <v>198.12020000000001</v>
      </c>
      <c r="H493">
        <v>92.170599999999993</v>
      </c>
      <c r="I493">
        <v>128.22210000000001</v>
      </c>
      <c r="J493">
        <v>186.2139</v>
      </c>
      <c r="K493">
        <v>154.4521</v>
      </c>
      <c r="L493">
        <v>91.473399999999998</v>
      </c>
    </row>
    <row r="494" spans="1:12" x14ac:dyDescent="0.5">
      <c r="A494" s="2">
        <v>44984</v>
      </c>
      <c r="B494">
        <v>358.07690000000002</v>
      </c>
      <c r="C494">
        <v>242.6104</v>
      </c>
      <c r="D494">
        <v>91.009299999999996</v>
      </c>
      <c r="E494">
        <v>251.54499999999999</v>
      </c>
      <c r="F494">
        <v>197.56</v>
      </c>
      <c r="G494">
        <v>197.74279999999999</v>
      </c>
      <c r="H494">
        <v>92.353700000000003</v>
      </c>
      <c r="I494">
        <v>128.7116</v>
      </c>
      <c r="J494">
        <v>187.03280000000001</v>
      </c>
      <c r="K494">
        <v>153.48650000000001</v>
      </c>
      <c r="L494">
        <v>91.612200000000001</v>
      </c>
    </row>
    <row r="495" spans="1:12" x14ac:dyDescent="0.5">
      <c r="A495" s="2">
        <v>44985</v>
      </c>
      <c r="B495">
        <v>357.7011</v>
      </c>
      <c r="C495">
        <v>240.9375</v>
      </c>
      <c r="D495">
        <v>91.197199999999995</v>
      </c>
      <c r="E495">
        <v>251.65690000000001</v>
      </c>
      <c r="F495">
        <v>197.18989999999999</v>
      </c>
      <c r="G495">
        <v>196.07560000000001</v>
      </c>
      <c r="H495">
        <v>92.313000000000002</v>
      </c>
      <c r="I495">
        <v>126.84050000000001</v>
      </c>
      <c r="J495">
        <v>187.9967</v>
      </c>
      <c r="K495">
        <v>150.96109999999999</v>
      </c>
      <c r="L495">
        <v>91.484099999999998</v>
      </c>
    </row>
    <row r="496" spans="1:12" x14ac:dyDescent="0.5">
      <c r="A496" s="2">
        <v>44986</v>
      </c>
      <c r="B496">
        <v>354.93799999999999</v>
      </c>
      <c r="C496">
        <v>240.9785</v>
      </c>
      <c r="D496">
        <v>90.842200000000005</v>
      </c>
      <c r="E496">
        <v>248.80850000000001</v>
      </c>
      <c r="F496">
        <v>198.09450000000001</v>
      </c>
      <c r="G496">
        <v>195.02709999999999</v>
      </c>
      <c r="H496">
        <v>91.682400000000001</v>
      </c>
      <c r="I496">
        <v>129.37520000000001</v>
      </c>
      <c r="J496">
        <v>189.53550000000001</v>
      </c>
      <c r="K496">
        <v>148.60550000000001</v>
      </c>
      <c r="L496">
        <v>90.331500000000005</v>
      </c>
    </row>
    <row r="497" spans="1:12" x14ac:dyDescent="0.5">
      <c r="A497" s="2">
        <v>44987</v>
      </c>
      <c r="B497">
        <v>359.15370000000001</v>
      </c>
      <c r="C497">
        <v>242.31270000000001</v>
      </c>
      <c r="D497">
        <v>90.309799999999996</v>
      </c>
      <c r="E497">
        <v>248.3914</v>
      </c>
      <c r="F497">
        <v>200.21190000000001</v>
      </c>
      <c r="G497">
        <v>197.49109999999999</v>
      </c>
      <c r="H497">
        <v>92.618200000000002</v>
      </c>
      <c r="I497">
        <v>130.68049999999999</v>
      </c>
      <c r="J497">
        <v>191.67619999999999</v>
      </c>
      <c r="K497">
        <v>151.06720000000001</v>
      </c>
      <c r="L497">
        <v>91.388000000000005</v>
      </c>
    </row>
    <row r="498" spans="1:12" x14ac:dyDescent="0.5">
      <c r="A498" s="2">
        <v>44988</v>
      </c>
      <c r="B498">
        <v>366.69139999999999</v>
      </c>
      <c r="C498">
        <v>245.41220000000001</v>
      </c>
      <c r="D498">
        <v>91.708699999999993</v>
      </c>
      <c r="E498">
        <v>253.3253</v>
      </c>
      <c r="F498">
        <v>202.36019999999999</v>
      </c>
      <c r="G498">
        <v>197.77420000000001</v>
      </c>
      <c r="H498">
        <v>94.367800000000003</v>
      </c>
      <c r="I498">
        <v>132.5625</v>
      </c>
      <c r="J498">
        <v>194.67160000000001</v>
      </c>
      <c r="K498">
        <v>153.49709999999999</v>
      </c>
      <c r="L498">
        <v>92.775499999999994</v>
      </c>
    </row>
    <row r="499" spans="1:12" x14ac:dyDescent="0.5">
      <c r="A499" s="2">
        <v>44991</v>
      </c>
      <c r="B499">
        <v>368.02210000000002</v>
      </c>
      <c r="C499">
        <v>244.52959999999999</v>
      </c>
      <c r="D499">
        <v>91.531199999999998</v>
      </c>
      <c r="E499">
        <v>251.3416</v>
      </c>
      <c r="F499">
        <v>201.3837</v>
      </c>
      <c r="G499">
        <v>197.85810000000001</v>
      </c>
      <c r="H499">
        <v>94.367800000000003</v>
      </c>
      <c r="I499">
        <v>132.21440000000001</v>
      </c>
      <c r="J499">
        <v>190.85740000000001</v>
      </c>
      <c r="K499">
        <v>154.30350000000001</v>
      </c>
      <c r="L499">
        <v>92.412599999999998</v>
      </c>
    </row>
    <row r="500" spans="1:12" x14ac:dyDescent="0.5">
      <c r="A500" s="2">
        <v>44992</v>
      </c>
      <c r="B500">
        <v>363.4914</v>
      </c>
      <c r="C500">
        <v>240.80410000000001</v>
      </c>
      <c r="D500">
        <v>89.359899999999996</v>
      </c>
      <c r="E500">
        <v>248.35069999999999</v>
      </c>
      <c r="F500">
        <v>199.184</v>
      </c>
      <c r="G500">
        <v>196.04409999999999</v>
      </c>
      <c r="H500">
        <v>93.187799999999996</v>
      </c>
      <c r="I500">
        <v>129.9735</v>
      </c>
      <c r="J500">
        <v>187.27959999999999</v>
      </c>
      <c r="K500">
        <v>151.87360000000001</v>
      </c>
      <c r="L500">
        <v>90.256799999999998</v>
      </c>
    </row>
    <row r="501" spans="1:12" x14ac:dyDescent="0.5">
      <c r="A501" s="2">
        <v>44993</v>
      </c>
      <c r="B501">
        <v>366.36630000000002</v>
      </c>
      <c r="C501">
        <v>239.398</v>
      </c>
      <c r="D501">
        <v>88.994500000000002</v>
      </c>
      <c r="E501">
        <v>248.10659999999999</v>
      </c>
      <c r="F501">
        <v>199.5849</v>
      </c>
      <c r="G501">
        <v>196.17</v>
      </c>
      <c r="H501">
        <v>93.075999999999993</v>
      </c>
      <c r="I501">
        <v>128.58099999999999</v>
      </c>
      <c r="J501">
        <v>188.0692</v>
      </c>
      <c r="K501">
        <v>153.03020000000001</v>
      </c>
      <c r="L501">
        <v>91.292000000000002</v>
      </c>
    </row>
    <row r="502" spans="1:12" x14ac:dyDescent="0.5">
      <c r="A502" s="2">
        <v>44994</v>
      </c>
      <c r="B502">
        <v>360.59629999999999</v>
      </c>
      <c r="C502">
        <v>236.60640000000001</v>
      </c>
      <c r="D502">
        <v>85.267700000000005</v>
      </c>
      <c r="E502">
        <v>242.01300000000001</v>
      </c>
      <c r="F502">
        <v>196.25450000000001</v>
      </c>
      <c r="G502">
        <v>194.18819999999999</v>
      </c>
      <c r="H502">
        <v>90.817700000000002</v>
      </c>
      <c r="I502">
        <v>126.5142</v>
      </c>
      <c r="J502">
        <v>183.4051</v>
      </c>
      <c r="K502">
        <v>151.7251</v>
      </c>
      <c r="L502">
        <v>89.200199999999995</v>
      </c>
    </row>
    <row r="503" spans="1:12" x14ac:dyDescent="0.5">
      <c r="A503" s="2">
        <v>44995</v>
      </c>
      <c r="B503">
        <v>353.46499999999997</v>
      </c>
      <c r="C503">
        <v>234.23560000000001</v>
      </c>
      <c r="D503">
        <v>83.159000000000006</v>
      </c>
      <c r="E503">
        <v>239.1748</v>
      </c>
      <c r="F503">
        <v>192.2149</v>
      </c>
      <c r="G503">
        <v>193.0034</v>
      </c>
      <c r="H503">
        <v>89.413899999999998</v>
      </c>
      <c r="I503">
        <v>124.6649</v>
      </c>
      <c r="J503">
        <v>179.17619999999999</v>
      </c>
      <c r="K503">
        <v>149.327</v>
      </c>
      <c r="L503">
        <v>86.243899999999996</v>
      </c>
    </row>
    <row r="504" spans="1:12" x14ac:dyDescent="0.5">
      <c r="A504" s="2">
        <v>44998</v>
      </c>
      <c r="B504">
        <v>355.11070000000001</v>
      </c>
      <c r="C504">
        <v>236.51410000000001</v>
      </c>
      <c r="D504">
        <v>79.640900000000002</v>
      </c>
      <c r="E504">
        <v>238.8289</v>
      </c>
      <c r="F504">
        <v>190.4881</v>
      </c>
      <c r="G504">
        <v>193.53809999999999</v>
      </c>
      <c r="H504">
        <v>89.271500000000003</v>
      </c>
      <c r="I504">
        <v>121.9453</v>
      </c>
      <c r="J504">
        <v>177.10329999999999</v>
      </c>
      <c r="K504">
        <v>151.3537</v>
      </c>
      <c r="L504">
        <v>87.375200000000007</v>
      </c>
    </row>
    <row r="505" spans="1:12" x14ac:dyDescent="0.5">
      <c r="A505" s="2">
        <v>44999</v>
      </c>
      <c r="B505">
        <v>363.12569999999999</v>
      </c>
      <c r="C505">
        <v>239.1825</v>
      </c>
      <c r="D505">
        <v>81.52</v>
      </c>
      <c r="E505">
        <v>242.40979999999999</v>
      </c>
      <c r="F505">
        <v>192.97559999999999</v>
      </c>
      <c r="G505">
        <v>195.5933</v>
      </c>
      <c r="H505">
        <v>91.3874</v>
      </c>
      <c r="I505">
        <v>122.9461</v>
      </c>
      <c r="J505">
        <v>179.5701</v>
      </c>
      <c r="K505">
        <v>153.60319999999999</v>
      </c>
      <c r="L505">
        <v>88.218299999999999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25CD-F47F-4B46-911D-87E59D3FFF29}">
  <dimension ref="A1:L505"/>
  <sheetViews>
    <sheetView workbookViewId="0">
      <pane ySplit="1" topLeftCell="A2" activePane="bottomLeft" state="frozen"/>
      <selection pane="bottomLeft" sqref="A1:XFD1"/>
    </sheetView>
  </sheetViews>
  <sheetFormatPr defaultRowHeight="14.35" x14ac:dyDescent="0.5"/>
  <cols>
    <col min="1" max="1" width="10.29296875" bestFit="1" customWidth="1"/>
  </cols>
  <sheetData>
    <row r="1" spans="1:12" s="5" customFormat="1" x14ac:dyDescent="0.5">
      <c r="A1" s="5" t="s">
        <v>44</v>
      </c>
      <c r="B1" s="5" t="str" cm="1">
        <f t="array" ref="B1:L1">TRANSPOSE(Tickers!A3:A13)</f>
        <v>VGT</v>
      </c>
      <c r="C1" s="5" t="str">
        <v>VHT</v>
      </c>
      <c r="D1" s="5" t="str">
        <v>VFH</v>
      </c>
      <c r="E1" s="5" t="str">
        <v>VCR</v>
      </c>
      <c r="F1" s="5" t="str">
        <v>VIS</v>
      </c>
      <c r="G1" s="5" t="str">
        <v>VDC</v>
      </c>
      <c r="H1" s="5" t="str">
        <v>VOX</v>
      </c>
      <c r="I1" s="5" t="str">
        <v>VDE</v>
      </c>
      <c r="J1" s="5" t="str">
        <v>VAW</v>
      </c>
      <c r="K1" s="5" t="str">
        <v>VPU</v>
      </c>
      <c r="L1" s="5" t="str">
        <v>VNQ</v>
      </c>
    </row>
    <row r="2" spans="1:12" x14ac:dyDescent="0.5">
      <c r="A2" s="2">
        <f>'Sector TotRetIndx'!A2</f>
        <v>44270</v>
      </c>
    </row>
    <row r="3" spans="1:12" x14ac:dyDescent="0.5">
      <c r="A3" s="2">
        <f>'Sector TotRetIndx'!A3</f>
        <v>44271</v>
      </c>
      <c r="B3">
        <f>LN('Sector TotRetIndx'!B3/'Sector TotRetIndx'!B2)</f>
        <v>5.3543956582821827E-3</v>
      </c>
      <c r="C3">
        <f>LN('Sector TotRetIndx'!C3/'Sector TotRetIndx'!C2)</f>
        <v>-2.4514107881252484E-3</v>
      </c>
      <c r="D3">
        <f>LN('Sector TotRetIndx'!D3/'Sector TotRetIndx'!D2)</f>
        <v>-1.0366408131326367E-2</v>
      </c>
      <c r="E3">
        <f>LN('Sector TotRetIndx'!E3/'Sector TotRetIndx'!E2)</f>
        <v>-1.2456304353025791E-2</v>
      </c>
      <c r="F3">
        <f>LN('Sector TotRetIndx'!F3/'Sector TotRetIndx'!F2)</f>
        <v>-1.5017926658743744E-2</v>
      </c>
      <c r="G3">
        <f>LN('Sector TotRetIndx'!G3/'Sector TotRetIndx'!G2)</f>
        <v>4.0134163311411565E-4</v>
      </c>
      <c r="H3">
        <f>LN('Sector TotRetIndx'!H3/'Sector TotRetIndx'!H2)</f>
        <v>6.1043887913486781E-3</v>
      </c>
      <c r="I3">
        <f>LN('Sector TotRetIndx'!I3/'Sector TotRetIndx'!I2)</f>
        <v>-2.8899768231335773E-2</v>
      </c>
      <c r="J3">
        <f>LN('Sector TotRetIndx'!J3/'Sector TotRetIndx'!J2)</f>
        <v>-1.0236218260617571E-2</v>
      </c>
      <c r="K3">
        <f>LN('Sector TotRetIndx'!K3/'Sector TotRetIndx'!K2)</f>
        <v>9.3387456950550808E-4</v>
      </c>
      <c r="L3">
        <f>LN('Sector TotRetIndx'!L3/'Sector TotRetIndx'!L2)</f>
        <v>-4.0952746103051375E-3</v>
      </c>
    </row>
    <row r="4" spans="1:12" x14ac:dyDescent="0.5">
      <c r="A4" s="2">
        <f>'Sector TotRetIndx'!A4</f>
        <v>44272</v>
      </c>
      <c r="B4">
        <f>LN('Sector TotRetIndx'!B4/'Sector TotRetIndx'!B3)</f>
        <v>3.0274257479834905E-4</v>
      </c>
      <c r="C4">
        <f>LN('Sector TotRetIndx'!C4/'Sector TotRetIndx'!C3)</f>
        <v>-2.1060028843888075E-3</v>
      </c>
      <c r="D4">
        <f>LN('Sector TotRetIndx'!D4/'Sector TotRetIndx'!D3)</f>
        <v>5.9534408024988252E-3</v>
      </c>
      <c r="E4">
        <f>LN('Sector TotRetIndx'!E4/'Sector TotRetIndx'!E3)</f>
        <v>1.2289456934602398E-2</v>
      </c>
      <c r="F4">
        <f>LN('Sector TotRetIndx'!F4/'Sector TotRetIndx'!F3)</f>
        <v>7.9350702606215181E-3</v>
      </c>
      <c r="G4">
        <f>LN('Sector TotRetIndx'!G4/'Sector TotRetIndx'!G3)</f>
        <v>-1.3766995807147639E-3</v>
      </c>
      <c r="H4">
        <f>LN('Sector TotRetIndx'!H4/'Sector TotRetIndx'!H3)</f>
        <v>3.5560861300178788E-3</v>
      </c>
      <c r="I4">
        <f>LN('Sector TotRetIndx'!I4/'Sector TotRetIndx'!I3)</f>
        <v>8.2041758928035561E-3</v>
      </c>
      <c r="J4">
        <f>LN('Sector TotRetIndx'!J4/'Sector TotRetIndx'!J3)</f>
        <v>1.0178352913264667E-2</v>
      </c>
      <c r="K4">
        <f>LN('Sector TotRetIndx'!K4/'Sector TotRetIndx'!K3)</f>
        <v>-1.7236811457579909E-2</v>
      </c>
      <c r="L4">
        <f>LN('Sector TotRetIndx'!L4/'Sector TotRetIndx'!L3)</f>
        <v>8.6355791204198418E-4</v>
      </c>
    </row>
    <row r="5" spans="1:12" x14ac:dyDescent="0.5">
      <c r="A5" s="2">
        <f>'Sector TotRetIndx'!A5</f>
        <v>44273</v>
      </c>
      <c r="B5">
        <f>LN('Sector TotRetIndx'!B5/'Sector TotRetIndx'!B4)</f>
        <v>-3.2583459967572337E-2</v>
      </c>
      <c r="C5">
        <f>LN('Sector TotRetIndx'!C5/'Sector TotRetIndx'!C4)</f>
        <v>-7.8044444724113832E-3</v>
      </c>
      <c r="D5">
        <f>LN('Sector TotRetIndx'!D5/'Sector TotRetIndx'!D4)</f>
        <v>2.7894020875785922E-3</v>
      </c>
      <c r="E5">
        <f>LN('Sector TotRetIndx'!E5/'Sector TotRetIndx'!E4)</f>
        <v>-2.4800243945574986E-2</v>
      </c>
      <c r="F5">
        <f>LN('Sector TotRetIndx'!F5/'Sector TotRetIndx'!F4)</f>
        <v>-3.8265352813675341E-3</v>
      </c>
      <c r="G5">
        <f>LN('Sector TotRetIndx'!G5/'Sector TotRetIndx'!G4)</f>
        <v>-7.0854871737024332E-3</v>
      </c>
      <c r="H5">
        <f>LN('Sector TotRetIndx'!H5/'Sector TotRetIndx'!H4)</f>
        <v>-2.1226506971755151E-2</v>
      </c>
      <c r="I5">
        <f>LN('Sector TotRetIndx'!I5/'Sector TotRetIndx'!I4)</f>
        <v>-4.9974912237300016E-2</v>
      </c>
      <c r="J5">
        <f>LN('Sector TotRetIndx'!J5/'Sector TotRetIndx'!J4)</f>
        <v>-5.6289137454004932E-3</v>
      </c>
      <c r="K5">
        <f>LN('Sector TotRetIndx'!K5/'Sector TotRetIndx'!K4)</f>
        <v>-5.1267140265548227E-3</v>
      </c>
      <c r="L5">
        <f>LN('Sector TotRetIndx'!L5/'Sector TotRetIndx'!L4)</f>
        <v>-1.0194210395149653E-2</v>
      </c>
    </row>
    <row r="6" spans="1:12" x14ac:dyDescent="0.5">
      <c r="A6" s="2">
        <f>'Sector TotRetIndx'!A6</f>
        <v>44274</v>
      </c>
      <c r="B6">
        <f>LN('Sector TotRetIndx'!B6/'Sector TotRetIndx'!B5)</f>
        <v>-5.9719320974616324E-4</v>
      </c>
      <c r="C6">
        <f>LN('Sector TotRetIndx'!C6/'Sector TotRetIndx'!C5)</f>
        <v>6.6618383274457656E-3</v>
      </c>
      <c r="D6">
        <f>LN('Sector TotRetIndx'!D6/'Sector TotRetIndx'!D5)</f>
        <v>-1.143936835306556E-2</v>
      </c>
      <c r="E6">
        <f>LN('Sector TotRetIndx'!E6/'Sector TotRetIndx'!E5)</f>
        <v>7.1245038961018012E-3</v>
      </c>
      <c r="F6">
        <f>LN('Sector TotRetIndx'!F6/'Sector TotRetIndx'!F5)</f>
        <v>-5.7673982359167097E-3</v>
      </c>
      <c r="G6">
        <f>LN('Sector TotRetIndx'!G6/'Sector TotRetIndx'!G5)</f>
        <v>4.1536923686933949E-3</v>
      </c>
      <c r="H6">
        <f>LN('Sector TotRetIndx'!H6/'Sector TotRetIndx'!H5)</f>
        <v>7.6755587907465887E-3</v>
      </c>
      <c r="I6">
        <f>LN('Sector TotRetIndx'!I6/'Sector TotRetIndx'!I5)</f>
        <v>4.6477934067203066E-3</v>
      </c>
      <c r="J6">
        <f>LN('Sector TotRetIndx'!J6/'Sector TotRetIndx'!J5)</f>
        <v>-4.9002548178400671E-3</v>
      </c>
      <c r="K6">
        <f>LN('Sector TotRetIndx'!K6/'Sector TotRetIndx'!K5)</f>
        <v>3.0791813185298282E-3</v>
      </c>
      <c r="L6">
        <f>LN('Sector TotRetIndx'!L6/'Sector TotRetIndx'!L5)</f>
        <v>-1.3719141805984006E-2</v>
      </c>
    </row>
    <row r="7" spans="1:12" x14ac:dyDescent="0.5">
      <c r="A7" s="2">
        <f>'Sector TotRetIndx'!A7</f>
        <v>44277</v>
      </c>
      <c r="B7">
        <f>LN('Sector TotRetIndx'!B7/'Sector TotRetIndx'!B6)</f>
        <v>1.8097745529905025E-2</v>
      </c>
      <c r="C7">
        <f>LN('Sector TotRetIndx'!C7/'Sector TotRetIndx'!C6)</f>
        <v>8.4070904135816818E-3</v>
      </c>
      <c r="D7">
        <f>LN('Sector TotRetIndx'!D7/'Sector TotRetIndx'!D6)</f>
        <v>-1.3116879347862164E-2</v>
      </c>
      <c r="E7">
        <f>LN('Sector TotRetIndx'!E7/'Sector TotRetIndx'!E6)</f>
        <v>3.2894208747136539E-3</v>
      </c>
      <c r="F7">
        <f>LN('Sector TotRetIndx'!F7/'Sector TotRetIndx'!F6)</f>
        <v>-3.7022175083495932E-3</v>
      </c>
      <c r="G7">
        <f>LN('Sector TotRetIndx'!G7/'Sector TotRetIndx'!G6)</f>
        <v>8.9409123806453196E-3</v>
      </c>
      <c r="H7">
        <f>LN('Sector TotRetIndx'!H7/'Sector TotRetIndx'!H6)</f>
        <v>6.8728792877620504E-3</v>
      </c>
      <c r="I7">
        <f>LN('Sector TotRetIndx'!I7/'Sector TotRetIndx'!I6)</f>
        <v>-1.2100154922753405E-2</v>
      </c>
      <c r="J7">
        <f>LN('Sector TotRetIndx'!J7/'Sector TotRetIndx'!J6)</f>
        <v>-1.3459346035120956E-3</v>
      </c>
      <c r="K7">
        <f>LN('Sector TotRetIndx'!K7/'Sector TotRetIndx'!K6)</f>
        <v>-3.2260457629120433E-3</v>
      </c>
      <c r="L7">
        <f>LN('Sector TotRetIndx'!L7/'Sector TotRetIndx'!L6)</f>
        <v>7.0477111449936212E-3</v>
      </c>
    </row>
    <row r="8" spans="1:12" x14ac:dyDescent="0.5">
      <c r="A8" s="2">
        <f>'Sector TotRetIndx'!A8</f>
        <v>44278</v>
      </c>
      <c r="B8">
        <f>LN('Sector TotRetIndx'!B8/'Sector TotRetIndx'!B7)</f>
        <v>-7.5713325429177178E-3</v>
      </c>
      <c r="C8">
        <f>LN('Sector TotRetIndx'!C8/'Sector TotRetIndx'!C7)</f>
        <v>-1.4184012086670117E-2</v>
      </c>
      <c r="D8">
        <f>LN('Sector TotRetIndx'!D8/'Sector TotRetIndx'!D7)</f>
        <v>-1.5704932269863064E-2</v>
      </c>
      <c r="E8">
        <f>LN('Sector TotRetIndx'!E8/'Sector TotRetIndx'!E7)</f>
        <v>-1.4561956977857223E-2</v>
      </c>
      <c r="F8">
        <f>LN('Sector TotRetIndx'!F8/'Sector TotRetIndx'!F7)</f>
        <v>-2.0967633987158844E-2</v>
      </c>
      <c r="G8">
        <f>LN('Sector TotRetIndx'!G8/'Sector TotRetIndx'!G7)</f>
        <v>2.2797228612667151E-3</v>
      </c>
      <c r="H8">
        <f>LN('Sector TotRetIndx'!H8/'Sector TotRetIndx'!H7)</f>
        <v>-1.0628047050085611E-2</v>
      </c>
      <c r="I8">
        <f>LN('Sector TotRetIndx'!I8/'Sector TotRetIndx'!I7)</f>
        <v>-2.0148829781146814E-2</v>
      </c>
      <c r="J8">
        <f>LN('Sector TotRetIndx'!J8/'Sector TotRetIndx'!J7)</f>
        <v>-2.5382374342386875E-2</v>
      </c>
      <c r="K8">
        <f>LN('Sector TotRetIndx'!K8/'Sector TotRetIndx'!K7)</f>
        <v>1.3494497055972001E-2</v>
      </c>
      <c r="L8">
        <f>LN('Sector TotRetIndx'!L8/'Sector TotRetIndx'!L7)</f>
        <v>-1.427551991185335E-3</v>
      </c>
    </row>
    <row r="9" spans="1:12" x14ac:dyDescent="0.5">
      <c r="A9" s="2">
        <f>'Sector TotRetIndx'!A9</f>
        <v>44279</v>
      </c>
      <c r="B9">
        <f>LN('Sector TotRetIndx'!B9/'Sector TotRetIndx'!B8)</f>
        <v>-1.5459765831423517E-2</v>
      </c>
      <c r="C9">
        <f>LN('Sector TotRetIndx'!C9/'Sector TotRetIndx'!C8)</f>
        <v>-6.8341439330383211E-3</v>
      </c>
      <c r="D9">
        <f>LN('Sector TotRetIndx'!D9/'Sector TotRetIndx'!D8)</f>
        <v>2.7752657330142277E-3</v>
      </c>
      <c r="E9">
        <f>LN('Sector TotRetIndx'!E9/'Sector TotRetIndx'!E8)</f>
        <v>-1.7954799340459605E-2</v>
      </c>
      <c r="F9">
        <f>LN('Sector TotRetIndx'!F9/'Sector TotRetIndx'!F8)</f>
        <v>5.0375181817757927E-3</v>
      </c>
      <c r="G9">
        <f>LN('Sector TotRetIndx'!G9/'Sector TotRetIndx'!G8)</f>
        <v>-5.4228520026181424E-3</v>
      </c>
      <c r="H9">
        <f>LN('Sector TotRetIndx'!H9/'Sector TotRetIndx'!H8)</f>
        <v>-2.4295776366617925E-2</v>
      </c>
      <c r="I9">
        <f>LN('Sector TotRetIndx'!I9/'Sector TotRetIndx'!I8)</f>
        <v>2.4247196173428711E-2</v>
      </c>
      <c r="J9">
        <f>LN('Sector TotRetIndx'!J9/'Sector TotRetIndx'!J8)</f>
        <v>5.2716829687858161E-3</v>
      </c>
      <c r="K9">
        <f>LN('Sector TotRetIndx'!K9/'Sector TotRetIndx'!K8)</f>
        <v>1.2309476229374712E-3</v>
      </c>
      <c r="L9">
        <f>LN('Sector TotRetIndx'!L9/'Sector TotRetIndx'!L8)</f>
        <v>-5.6201591538081923E-3</v>
      </c>
    </row>
    <row r="10" spans="1:12" x14ac:dyDescent="0.5">
      <c r="A10" s="2">
        <f>'Sector TotRetIndx'!A10</f>
        <v>44280</v>
      </c>
      <c r="B10">
        <f>LN('Sector TotRetIndx'!B10/'Sector TotRetIndx'!B9)</f>
        <v>2.2866943075195456E-4</v>
      </c>
      <c r="C10">
        <f>LN('Sector TotRetIndx'!C10/'Sector TotRetIndx'!C9)</f>
        <v>3.4229101455697775E-3</v>
      </c>
      <c r="D10">
        <f>LN('Sector TotRetIndx'!D10/'Sector TotRetIndx'!D9)</f>
        <v>1.6491769567178891E-2</v>
      </c>
      <c r="E10">
        <f>LN('Sector TotRetIndx'!E10/'Sector TotRetIndx'!E9)</f>
        <v>1.2408702690997387E-2</v>
      </c>
      <c r="F10">
        <f>LN('Sector TotRetIndx'!F10/'Sector TotRetIndx'!F9)</f>
        <v>1.5768838488688028E-2</v>
      </c>
      <c r="G10">
        <f>LN('Sector TotRetIndx'!G10/'Sector TotRetIndx'!G9)</f>
        <v>1.0306727914993347E-2</v>
      </c>
      <c r="H10">
        <f>LN('Sector TotRetIndx'!H10/'Sector TotRetIndx'!H9)</f>
        <v>-2.3928072857815385E-3</v>
      </c>
      <c r="I10">
        <f>LN('Sector TotRetIndx'!I10/'Sector TotRetIndx'!I9)</f>
        <v>4.0816383196486776E-3</v>
      </c>
      <c r="J10">
        <f>LN('Sector TotRetIndx'!J10/'Sector TotRetIndx'!J9)</f>
        <v>1.723721043440497E-2</v>
      </c>
      <c r="K10">
        <f>LN('Sector TotRetIndx'!K10/'Sector TotRetIndx'!K9)</f>
        <v>1.1511746667643834E-2</v>
      </c>
      <c r="L10">
        <f>LN('Sector TotRetIndx'!L10/'Sector TotRetIndx'!L9)</f>
        <v>1.0076150527483008E-2</v>
      </c>
    </row>
    <row r="11" spans="1:12" x14ac:dyDescent="0.5">
      <c r="A11" s="2">
        <f>'Sector TotRetIndx'!A11</f>
        <v>44281</v>
      </c>
      <c r="B11">
        <f>LN('Sector TotRetIndx'!B11/'Sector TotRetIndx'!B10)</f>
        <v>2.3526270159076226E-2</v>
      </c>
      <c r="C11">
        <f>LN('Sector TotRetIndx'!C11/'Sector TotRetIndx'!C10)</f>
        <v>1.5784066257776019E-2</v>
      </c>
      <c r="D11">
        <f>LN('Sector TotRetIndx'!D11/'Sector TotRetIndx'!D10)</f>
        <v>1.6725529906552405E-2</v>
      </c>
      <c r="E11">
        <f>LN('Sector TotRetIndx'!E11/'Sector TotRetIndx'!E10)</f>
        <v>1.1401472813893128E-2</v>
      </c>
      <c r="F11">
        <f>LN('Sector TotRetIndx'!F11/'Sector TotRetIndx'!F10)</f>
        <v>1.8090747516817093E-2</v>
      </c>
      <c r="G11">
        <f>LN('Sector TotRetIndx'!G11/'Sector TotRetIndx'!G10)</f>
        <v>1.8076065109890863E-2</v>
      </c>
      <c r="H11">
        <f>LN('Sector TotRetIndx'!H11/'Sector TotRetIndx'!H10)</f>
        <v>-6.2015702632812692E-3</v>
      </c>
      <c r="I11">
        <f>LN('Sector TotRetIndx'!I11/'Sector TotRetIndx'!I10)</f>
        <v>2.7374282331086731E-2</v>
      </c>
      <c r="J11">
        <f>LN('Sector TotRetIndx'!J11/'Sector TotRetIndx'!J10)</f>
        <v>2.7096660053997811E-2</v>
      </c>
      <c r="K11">
        <f>LN('Sector TotRetIndx'!K11/'Sector TotRetIndx'!K10)</f>
        <v>2.7724604952879361E-3</v>
      </c>
      <c r="L11">
        <f>LN('Sector TotRetIndx'!L11/'Sector TotRetIndx'!L10)</f>
        <v>2.1338131725986139E-2</v>
      </c>
    </row>
    <row r="12" spans="1:12" x14ac:dyDescent="0.5">
      <c r="A12" s="2">
        <f>'Sector TotRetIndx'!A12</f>
        <v>44284</v>
      </c>
      <c r="B12">
        <f>LN('Sector TotRetIndx'!B12/'Sector TotRetIndx'!B11)</f>
        <v>-7.5509256432333693E-3</v>
      </c>
      <c r="C12">
        <f>LN('Sector TotRetIndx'!C12/'Sector TotRetIndx'!C11)</f>
        <v>1.7515119939262033E-4</v>
      </c>
      <c r="D12">
        <f>LN('Sector TotRetIndx'!D12/'Sector TotRetIndx'!D11)</f>
        <v>-1.1540465334053828E-2</v>
      </c>
      <c r="E12">
        <f>LN('Sector TotRetIndx'!E12/'Sector TotRetIndx'!E11)</f>
        <v>-8.6121784943662336E-3</v>
      </c>
      <c r="F12">
        <f>LN('Sector TotRetIndx'!F12/'Sector TotRetIndx'!F11)</f>
        <v>-3.2879483346707323E-3</v>
      </c>
      <c r="G12">
        <f>LN('Sector TotRetIndx'!G12/'Sector TotRetIndx'!G11)</f>
        <v>7.9669642022070653E-3</v>
      </c>
      <c r="H12">
        <f>LN('Sector TotRetIndx'!H12/'Sector TotRetIndx'!H11)</f>
        <v>4.3521021638577712E-3</v>
      </c>
      <c r="I12">
        <f>LN('Sector TotRetIndx'!I12/'Sector TotRetIndx'!I11)</f>
        <v>-1.5412361860168844E-2</v>
      </c>
      <c r="J12">
        <f>LN('Sector TotRetIndx'!J12/'Sector TotRetIndx'!J11)</f>
        <v>-5.1740560508093123E-3</v>
      </c>
      <c r="K12">
        <f>LN('Sector TotRetIndx'!K12/'Sector TotRetIndx'!K11)</f>
        <v>1.0148213685488764E-2</v>
      </c>
      <c r="L12">
        <f>LN('Sector TotRetIndx'!L12/'Sector TotRetIndx'!L11)</f>
        <v>-5.834214486130633E-3</v>
      </c>
    </row>
    <row r="13" spans="1:12" x14ac:dyDescent="0.5">
      <c r="A13" s="2">
        <f>'Sector TotRetIndx'!A13</f>
        <v>44285</v>
      </c>
      <c r="B13">
        <f>LN('Sector TotRetIndx'!B13/'Sector TotRetIndx'!B12)</f>
        <v>-6.3601114512498672E-3</v>
      </c>
      <c r="C13">
        <f>LN('Sector TotRetIndx'!C13/'Sector TotRetIndx'!C12)</f>
        <v>-6.9438849500409591E-3</v>
      </c>
      <c r="D13">
        <f>LN('Sector TotRetIndx'!D13/'Sector TotRetIndx'!D12)</f>
        <v>8.9611740841328332E-3</v>
      </c>
      <c r="E13">
        <f>LN('Sector TotRetIndx'!E13/'Sector TotRetIndx'!E12)</f>
        <v>1.0762118290427893E-2</v>
      </c>
      <c r="F13">
        <f>LN('Sector TotRetIndx'!F13/'Sector TotRetIndx'!F12)</f>
        <v>6.0371351706207197E-3</v>
      </c>
      <c r="G13">
        <f>LN('Sector TotRetIndx'!G13/'Sector TotRetIndx'!G12)</f>
        <v>-7.8551421338108225E-3</v>
      </c>
      <c r="H13">
        <f>LN('Sector TotRetIndx'!H13/'Sector TotRetIndx'!H12)</f>
        <v>1.2395448852291809E-3</v>
      </c>
      <c r="I13">
        <f>LN('Sector TotRetIndx'!I13/'Sector TotRetIndx'!I12)</f>
        <v>-7.7230266865992662E-3</v>
      </c>
      <c r="J13">
        <f>LN('Sector TotRetIndx'!J13/'Sector TotRetIndx'!J12)</f>
        <v>-1.0956612111685381E-3</v>
      </c>
      <c r="K13">
        <f>LN('Sector TotRetIndx'!K13/'Sector TotRetIndx'!K12)</f>
        <v>-8.641268193525873E-3</v>
      </c>
      <c r="L13">
        <f>LN('Sector TotRetIndx'!L13/'Sector TotRetIndx'!L12)</f>
        <v>1.2993173146735415E-3</v>
      </c>
    </row>
    <row r="14" spans="1:12" x14ac:dyDescent="0.5">
      <c r="A14" s="2">
        <f>'Sector TotRetIndx'!A14</f>
        <v>44286</v>
      </c>
      <c r="B14">
        <f>LN('Sector TotRetIndx'!B14/'Sector TotRetIndx'!B13)</f>
        <v>1.6424769703166243E-2</v>
      </c>
      <c r="C14">
        <f>LN('Sector TotRetIndx'!C14/'Sector TotRetIndx'!C13)</f>
        <v>8.7817766574182915E-3</v>
      </c>
      <c r="D14">
        <f>LN('Sector TotRetIndx'!D14/'Sector TotRetIndx'!D13)</f>
        <v>-8.1325920846098965E-3</v>
      </c>
      <c r="E14">
        <f>LN('Sector TotRetIndx'!E14/'Sector TotRetIndx'!E13)</f>
        <v>6.9645207171262317E-3</v>
      </c>
      <c r="F14">
        <f>LN('Sector TotRetIndx'!F14/'Sector TotRetIndx'!F13)</f>
        <v>-7.3954409741668612E-4</v>
      </c>
      <c r="G14">
        <f>LN('Sector TotRetIndx'!G14/'Sector TotRetIndx'!G13)</f>
        <v>-3.1932344661729146E-3</v>
      </c>
      <c r="H14">
        <f>LN('Sector TotRetIndx'!H14/'Sector TotRetIndx'!H13)</f>
        <v>6.8692724579613807E-3</v>
      </c>
      <c r="I14">
        <f>LN('Sector TotRetIndx'!I14/'Sector TotRetIndx'!I13)</f>
        <v>-5.2810426846802826E-3</v>
      </c>
      <c r="J14">
        <f>LN('Sector TotRetIndx'!J14/'Sector TotRetIndx'!J13)</f>
        <v>-2.0790752469675732E-3</v>
      </c>
      <c r="K14">
        <f>LN('Sector TotRetIndx'!K14/'Sector TotRetIndx'!K13)</f>
        <v>7.7164572316580594E-3</v>
      </c>
      <c r="L14">
        <f>LN('Sector TotRetIndx'!L14/'Sector TotRetIndx'!L13)</f>
        <v>-6.0772552880614629E-3</v>
      </c>
    </row>
    <row r="15" spans="1:12" x14ac:dyDescent="0.5">
      <c r="A15" s="2">
        <f>'Sector TotRetIndx'!A15</f>
        <v>44287</v>
      </c>
      <c r="B15">
        <f>LN('Sector TotRetIndx'!B15/'Sector TotRetIndx'!B14)</f>
        <v>2.0650428532709011E-2</v>
      </c>
      <c r="C15">
        <f>LN('Sector TotRetIndx'!C15/'Sector TotRetIndx'!C14)</f>
        <v>-5.250165714484207E-4</v>
      </c>
      <c r="D15">
        <f>LN('Sector TotRetIndx'!D15/'Sector TotRetIndx'!D14)</f>
        <v>1.2115441380170688E-2</v>
      </c>
      <c r="E15">
        <f>LN('Sector TotRetIndx'!E15/'Sector TotRetIndx'!E14)</f>
        <v>9.3674581258619341E-3</v>
      </c>
      <c r="F15">
        <f>LN('Sector TotRetIndx'!F15/'Sector TotRetIndx'!F14)</f>
        <v>6.6352427849623455E-3</v>
      </c>
      <c r="G15">
        <f>LN('Sector TotRetIndx'!G15/'Sector TotRetIndx'!G14)</f>
        <v>-2.8653610985987931E-3</v>
      </c>
      <c r="H15">
        <f>LN('Sector TotRetIndx'!H15/'Sector TotRetIndx'!H14)</f>
        <v>1.8593841549099325E-2</v>
      </c>
      <c r="I15">
        <f>LN('Sector TotRetIndx'!I15/'Sector TotRetIndx'!I14)</f>
        <v>2.6556184357578529E-2</v>
      </c>
      <c r="J15">
        <f>LN('Sector TotRetIndx'!J15/'Sector TotRetIndx'!J14)</f>
        <v>9.2086336141605288E-3</v>
      </c>
      <c r="K15">
        <f>LN('Sector TotRetIndx'!K15/'Sector TotRetIndx'!K14)</f>
        <v>-9.9712539156641316E-4</v>
      </c>
      <c r="L15">
        <f>LN('Sector TotRetIndx'!L15/'Sector TotRetIndx'!L14)</f>
        <v>1.8015780312349704E-2</v>
      </c>
    </row>
    <row r="16" spans="1:12" x14ac:dyDescent="0.5">
      <c r="A16" s="2">
        <f>'Sector TotRetIndx'!A16</f>
        <v>44291</v>
      </c>
      <c r="B16">
        <f>LN('Sector TotRetIndx'!B16/'Sector TotRetIndx'!B15)</f>
        <v>1.7551434761569607E-2</v>
      </c>
      <c r="C16">
        <f>LN('Sector TotRetIndx'!C16/'Sector TotRetIndx'!C15)</f>
        <v>5.5397490203682904E-3</v>
      </c>
      <c r="D16">
        <f>LN('Sector TotRetIndx'!D16/'Sector TotRetIndx'!D15)</f>
        <v>7.3397101733445854E-3</v>
      </c>
      <c r="E16">
        <f>LN('Sector TotRetIndx'!E16/'Sector TotRetIndx'!E15)</f>
        <v>1.83772944376553E-2</v>
      </c>
      <c r="F16">
        <f>LN('Sector TotRetIndx'!F16/'Sector TotRetIndx'!F15)</f>
        <v>1.033844357604456E-2</v>
      </c>
      <c r="G16">
        <f>LN('Sector TotRetIndx'!G16/'Sector TotRetIndx'!G15)</f>
        <v>1.1969554840236776E-2</v>
      </c>
      <c r="H16">
        <f>LN('Sector TotRetIndx'!H16/'Sector TotRetIndx'!H15)</f>
        <v>1.7735403113284535E-2</v>
      </c>
      <c r="I16">
        <f>LN('Sector TotRetIndx'!I16/'Sector TotRetIndx'!I15)</f>
        <v>-2.670327884129093E-2</v>
      </c>
      <c r="J16">
        <f>LN('Sector TotRetIndx'!J16/'Sector TotRetIndx'!J15)</f>
        <v>1.1619333152548246E-2</v>
      </c>
      <c r="K16">
        <f>LN('Sector TotRetIndx'!K16/'Sector TotRetIndx'!K15)</f>
        <v>1.0417754337893003E-2</v>
      </c>
      <c r="L16">
        <f>LN('Sector TotRetIndx'!L16/'Sector TotRetIndx'!L15)</f>
        <v>3.8418024446624953E-3</v>
      </c>
    </row>
    <row r="17" spans="1:12" x14ac:dyDescent="0.5">
      <c r="A17" s="2">
        <f>'Sector TotRetIndx'!A17</f>
        <v>44292</v>
      </c>
      <c r="B17">
        <f>LN('Sector TotRetIndx'!B17/'Sector TotRetIndx'!B16)</f>
        <v>-1.8003075122349417E-3</v>
      </c>
      <c r="C17">
        <f>LN('Sector TotRetIndx'!C17/'Sector TotRetIndx'!C16)</f>
        <v>-2.7003606101308744E-3</v>
      </c>
      <c r="D17">
        <f>LN('Sector TotRetIndx'!D17/'Sector TotRetIndx'!D16)</f>
        <v>-1.3944439573755456E-3</v>
      </c>
      <c r="E17">
        <f>LN('Sector TotRetIndx'!E17/'Sector TotRetIndx'!E16)</f>
        <v>5.1237226069416062E-3</v>
      </c>
      <c r="F17">
        <f>LN('Sector TotRetIndx'!F17/'Sector TotRetIndx'!F16)</f>
        <v>-5.7159130654263176E-4</v>
      </c>
      <c r="G17">
        <f>LN('Sector TotRetIndx'!G17/'Sector TotRetIndx'!G16)</f>
        <v>3.3859270556814047E-3</v>
      </c>
      <c r="H17">
        <f>LN('Sector TotRetIndx'!H17/'Sector TotRetIndx'!H16)</f>
        <v>5.326085939018791E-3</v>
      </c>
      <c r="I17">
        <f>LN('Sector TotRetIndx'!I17/'Sector TotRetIndx'!I16)</f>
        <v>-1.4711612368255268E-4</v>
      </c>
      <c r="J17">
        <f>LN('Sector TotRetIndx'!J17/'Sector TotRetIndx'!J16)</f>
        <v>1.1317068654433846E-3</v>
      </c>
      <c r="K17">
        <f>LN('Sector TotRetIndx'!K17/'Sector TotRetIndx'!K16)</f>
        <v>4.2216915624404012E-3</v>
      </c>
      <c r="L17">
        <f>LN('Sector TotRetIndx'!L17/'Sector TotRetIndx'!L16)</f>
        <v>2.5530263617203806E-3</v>
      </c>
    </row>
    <row r="18" spans="1:12" x14ac:dyDescent="0.5">
      <c r="A18" s="2">
        <f>'Sector TotRetIndx'!A18</f>
        <v>44293</v>
      </c>
      <c r="B18">
        <f>LN('Sector TotRetIndx'!B18/'Sector TotRetIndx'!B17)</f>
        <v>3.5976472805589158E-3</v>
      </c>
      <c r="C18">
        <f>LN('Sector TotRetIndx'!C18/'Sector TotRetIndx'!C17)</f>
        <v>-5.8176586033969642E-3</v>
      </c>
      <c r="D18">
        <f>LN('Sector TotRetIndx'!D18/'Sector TotRetIndx'!D17)</f>
        <v>2.901169954267179E-3</v>
      </c>
      <c r="E18">
        <f>LN('Sector TotRetIndx'!E18/'Sector TotRetIndx'!E17)</f>
        <v>-3.1172025543147572E-3</v>
      </c>
      <c r="F18">
        <f>LN('Sector TotRetIndx'!F18/'Sector TotRetIndx'!F17)</f>
        <v>-6.8319866235978599E-3</v>
      </c>
      <c r="G18">
        <f>LN('Sector TotRetIndx'!G18/'Sector TotRetIndx'!G17)</f>
        <v>-2.6633922595181128E-3</v>
      </c>
      <c r="H18">
        <f>LN('Sector TotRetIndx'!H18/'Sector TotRetIndx'!H17)</f>
        <v>5.151308234424311E-3</v>
      </c>
      <c r="I18">
        <f>LN('Sector TotRetIndx'!I18/'Sector TotRetIndx'!I17)</f>
        <v>4.25760495117866E-3</v>
      </c>
      <c r="J18">
        <f>LN('Sector TotRetIndx'!J18/'Sector TotRetIndx'!J17)</f>
        <v>-1.7407006125824895E-2</v>
      </c>
      <c r="K18">
        <f>LN('Sector TotRetIndx'!K18/'Sector TotRetIndx'!K17)</f>
        <v>-1.8976258160243755E-3</v>
      </c>
      <c r="L18">
        <f>LN('Sector TotRetIndx'!L18/'Sector TotRetIndx'!L17)</f>
        <v>7.4331861381076835E-4</v>
      </c>
    </row>
    <row r="19" spans="1:12" x14ac:dyDescent="0.5">
      <c r="A19" s="2">
        <f>'Sector TotRetIndx'!A19</f>
        <v>44294</v>
      </c>
      <c r="B19">
        <f>LN('Sector TotRetIndx'!B19/'Sector TotRetIndx'!B18)</f>
        <v>1.5108293693075994E-2</v>
      </c>
      <c r="C19">
        <f>LN('Sector TotRetIndx'!C19/'Sector TotRetIndx'!C18)</f>
        <v>3.7652558890566776E-3</v>
      </c>
      <c r="D19">
        <f>LN('Sector TotRetIndx'!D19/'Sector TotRetIndx'!D18)</f>
        <v>5.8014777517711644E-4</v>
      </c>
      <c r="E19">
        <f>LN('Sector TotRetIndx'!E19/'Sector TotRetIndx'!E18)</f>
        <v>5.1461602153388868E-3</v>
      </c>
      <c r="F19">
        <f>LN('Sector TotRetIndx'!F19/'Sector TotRetIndx'!F18)</f>
        <v>3.3955606937828963E-3</v>
      </c>
      <c r="G19">
        <f>LN('Sector TotRetIndx'!G19/'Sector TotRetIndx'!G18)</f>
        <v>5.5522854052433368E-4</v>
      </c>
      <c r="H19">
        <f>LN('Sector TotRetIndx'!H19/'Sector TotRetIndx'!H18)</f>
        <v>3.5904107112619665E-3</v>
      </c>
      <c r="I19">
        <f>LN('Sector TotRetIndx'!I19/'Sector TotRetIndx'!I18)</f>
        <v>-1.4013965554713907E-2</v>
      </c>
      <c r="J19">
        <f>LN('Sector TotRetIndx'!J19/'Sector TotRetIndx'!J18)</f>
        <v>7.5246706058694588E-4</v>
      </c>
      <c r="K19">
        <f>LN('Sector TotRetIndx'!K19/'Sector TotRetIndx'!K18)</f>
        <v>-7.7432163373527966E-4</v>
      </c>
      <c r="L19">
        <f>LN('Sector TotRetIndx'!L19/'Sector TotRetIndx'!L18)</f>
        <v>-3.7221306465441092E-3</v>
      </c>
    </row>
    <row r="20" spans="1:12" x14ac:dyDescent="0.5">
      <c r="A20" s="2">
        <f>'Sector TotRetIndx'!A20</f>
        <v>44295</v>
      </c>
      <c r="B20">
        <f>LN('Sector TotRetIndx'!B20/'Sector TotRetIndx'!B19)</f>
        <v>8.281499119871678E-3</v>
      </c>
      <c r="C20">
        <f>LN('Sector TotRetIndx'!C20/'Sector TotRetIndx'!C19)</f>
        <v>7.1421213169676166E-3</v>
      </c>
      <c r="D20">
        <f>LN('Sector TotRetIndx'!D20/'Sector TotRetIndx'!D19)</f>
        <v>7.8444205823648226E-3</v>
      </c>
      <c r="E20">
        <f>LN('Sector TotRetIndx'!E20/'Sector TotRetIndx'!E19)</f>
        <v>1.0116493900629429E-2</v>
      </c>
      <c r="F20">
        <f>LN('Sector TotRetIndx'!F20/'Sector TotRetIndx'!F19)</f>
        <v>9.0340856996413265E-3</v>
      </c>
      <c r="G20">
        <f>LN('Sector TotRetIndx'!G20/'Sector TotRetIndx'!G19)</f>
        <v>-1.0554743900025971E-3</v>
      </c>
      <c r="H20">
        <f>LN('Sector TotRetIndx'!H20/'Sector TotRetIndx'!H19)</f>
        <v>5.8474389555736414E-4</v>
      </c>
      <c r="I20">
        <f>LN('Sector TotRetIndx'!I20/'Sector TotRetIndx'!I19)</f>
        <v>-8.053619824518448E-3</v>
      </c>
      <c r="J20">
        <f>LN('Sector TotRetIndx'!J20/'Sector TotRetIndx'!J19)</f>
        <v>7.1066764525783204E-3</v>
      </c>
      <c r="K20">
        <f>LN('Sector TotRetIndx'!K20/'Sector TotRetIndx'!K19)</f>
        <v>-1.4053236619845821E-4</v>
      </c>
      <c r="L20">
        <f>LN('Sector TotRetIndx'!L20/'Sector TotRetIndx'!L19)</f>
        <v>-1.1723765710004162E-3</v>
      </c>
    </row>
    <row r="21" spans="1:12" x14ac:dyDescent="0.5">
      <c r="A21" s="2">
        <f>'Sector TotRetIndx'!A21</f>
        <v>44298</v>
      </c>
      <c r="B21">
        <f>LN('Sector TotRetIndx'!B21/'Sector TotRetIndx'!B20)</f>
        <v>-3.3045315567954612E-3</v>
      </c>
      <c r="C21">
        <f>LN('Sector TotRetIndx'!C21/'Sector TotRetIndx'!C20)</f>
        <v>-1.7353977252710449E-4</v>
      </c>
      <c r="D21">
        <f>LN('Sector TotRetIndx'!D21/'Sector TotRetIndx'!D20)</f>
        <v>4.1282838825226157E-3</v>
      </c>
      <c r="E21">
        <f>LN('Sector TotRetIndx'!E21/'Sector TotRetIndx'!E20)</f>
        <v>4.5851377198156285E-3</v>
      </c>
      <c r="F21">
        <f>LN('Sector TotRetIndx'!F21/'Sector TotRetIndx'!F20)</f>
        <v>3.1476540062234156E-3</v>
      </c>
      <c r="G21">
        <f>LN('Sector TotRetIndx'!G21/'Sector TotRetIndx'!G20)</f>
        <v>4.7689503564814625E-3</v>
      </c>
      <c r="H21">
        <f>LN('Sector TotRetIndx'!H21/'Sector TotRetIndx'!H20)</f>
        <v>-5.2765126440748452E-3</v>
      </c>
      <c r="I21">
        <f>LN('Sector TotRetIndx'!I21/'Sector TotRetIndx'!I20)</f>
        <v>-9.327671212816295E-3</v>
      </c>
      <c r="J21">
        <f>LN('Sector TotRetIndx'!J21/'Sector TotRetIndx'!J20)</f>
        <v>4.1599611899654533E-3</v>
      </c>
      <c r="K21">
        <f>LN('Sector TotRetIndx'!K21/'Sector TotRetIndx'!K20)</f>
        <v>9.1485399993365636E-4</v>
      </c>
      <c r="L21">
        <f>LN('Sector TotRetIndx'!L21/'Sector TotRetIndx'!L20)</f>
        <v>5.8502952404155505E-3</v>
      </c>
    </row>
    <row r="22" spans="1:12" x14ac:dyDescent="0.5">
      <c r="A22" s="2">
        <f>'Sector TotRetIndx'!A22</f>
        <v>44299</v>
      </c>
      <c r="B22">
        <f>LN('Sector TotRetIndx'!B22/'Sector TotRetIndx'!B21)</f>
        <v>1.0712559194352017E-2</v>
      </c>
      <c r="C22">
        <f>LN('Sector TotRetIndx'!C22/'Sector TotRetIndx'!C21)</f>
        <v>7.9969061186716921E-3</v>
      </c>
      <c r="D22">
        <f>LN('Sector TotRetIndx'!D22/'Sector TotRetIndx'!D21)</f>
        <v>-9.1977299445335312E-3</v>
      </c>
      <c r="E22">
        <f>LN('Sector TotRetIndx'!E22/'Sector TotRetIndx'!E21)</f>
        <v>7.478501257241991E-3</v>
      </c>
      <c r="F22">
        <f>LN('Sector TotRetIndx'!F22/'Sector TotRetIndx'!F21)</f>
        <v>-4.2854273221812449E-3</v>
      </c>
      <c r="G22">
        <f>LN('Sector TotRetIndx'!G22/'Sector TotRetIndx'!G21)</f>
        <v>-4.6019896653851766E-3</v>
      </c>
      <c r="H22">
        <f>LN('Sector TotRetIndx'!H22/'Sector TotRetIndx'!H21)</f>
        <v>6.6081373435431608E-4</v>
      </c>
      <c r="I22">
        <f>LN('Sector TotRetIndx'!I22/'Sector TotRetIndx'!I21)</f>
        <v>7.5558594793619018E-4</v>
      </c>
      <c r="J22">
        <f>LN('Sector TotRetIndx'!J22/'Sector TotRetIndx'!J21)</f>
        <v>-3.5891652670121317E-3</v>
      </c>
      <c r="K22">
        <f>LN('Sector TotRetIndx'!K22/'Sector TotRetIndx'!K21)</f>
        <v>1.160835654031243E-2</v>
      </c>
      <c r="L22">
        <f>LN('Sector TotRetIndx'!L22/'Sector TotRetIndx'!L21)</f>
        <v>4.9720026841976149E-3</v>
      </c>
    </row>
    <row r="23" spans="1:12" x14ac:dyDescent="0.5">
      <c r="A23" s="2">
        <f>'Sector TotRetIndx'!A23</f>
        <v>44300</v>
      </c>
      <c r="B23">
        <f>LN('Sector TotRetIndx'!B23/'Sector TotRetIndx'!B22)</f>
        <v>-1.0896392004043725E-2</v>
      </c>
      <c r="C23">
        <f>LN('Sector TotRetIndx'!C23/'Sector TotRetIndx'!C22)</f>
        <v>6.88881881858705E-4</v>
      </c>
      <c r="D23">
        <f>LN('Sector TotRetIndx'!D23/'Sector TotRetIndx'!D22)</f>
        <v>7.8239083788161443E-3</v>
      </c>
      <c r="E23">
        <f>LN('Sector TotRetIndx'!E23/'Sector TotRetIndx'!E22)</f>
        <v>-8.2842590699473157E-3</v>
      </c>
      <c r="F23">
        <f>LN('Sector TotRetIndx'!F23/'Sector TotRetIndx'!F22)</f>
        <v>1.4995676341674033E-3</v>
      </c>
      <c r="G23">
        <f>LN('Sector TotRetIndx'!G23/'Sector TotRetIndx'!G22)</f>
        <v>-8.3397582322082661E-4</v>
      </c>
      <c r="H23">
        <f>LN('Sector TotRetIndx'!H23/'Sector TotRetIndx'!H22)</f>
        <v>-7.0006580225189406E-3</v>
      </c>
      <c r="I23">
        <f>LN('Sector TotRetIndx'!I23/'Sector TotRetIndx'!I22)</f>
        <v>3.0493158042678752E-2</v>
      </c>
      <c r="J23">
        <f>LN('Sector TotRetIndx'!J23/'Sector TotRetIndx'!J22)</f>
        <v>8.0152539625615651E-3</v>
      </c>
      <c r="K23">
        <f>LN('Sector TotRetIndx'!K23/'Sector TotRetIndx'!K22)</f>
        <v>3.9550244774204145E-3</v>
      </c>
      <c r="L23">
        <f>LN('Sector TotRetIndx'!L23/'Sector TotRetIndx'!L22)</f>
        <v>-5.2904971991874399E-3</v>
      </c>
    </row>
    <row r="24" spans="1:12" x14ac:dyDescent="0.5">
      <c r="A24" s="2">
        <f>'Sector TotRetIndx'!A24</f>
        <v>44301</v>
      </c>
      <c r="B24">
        <f>LN('Sector TotRetIndx'!B24/'Sector TotRetIndx'!B23)</f>
        <v>1.6855763433713516E-2</v>
      </c>
      <c r="C24">
        <f>LN('Sector TotRetIndx'!C24/'Sector TotRetIndx'!C23)</f>
        <v>1.8331671787954112E-2</v>
      </c>
      <c r="D24">
        <f>LN('Sector TotRetIndx'!D24/'Sector TotRetIndx'!D23)</f>
        <v>-9.1769200069939097E-4</v>
      </c>
      <c r="E24">
        <f>LN('Sector TotRetIndx'!E24/'Sector TotRetIndx'!E23)</f>
        <v>7.7084125380741881E-3</v>
      </c>
      <c r="F24">
        <f>LN('Sector TotRetIndx'!F24/'Sector TotRetIndx'!F23)</f>
        <v>3.3011182623765753E-3</v>
      </c>
      <c r="G24">
        <f>LN('Sector TotRetIndx'!G24/'Sector TotRetIndx'!G23)</f>
        <v>7.4259458826914128E-3</v>
      </c>
      <c r="H24">
        <f>LN('Sector TotRetIndx'!H24/'Sector TotRetIndx'!H23)</f>
        <v>1.1762307071552618E-2</v>
      </c>
      <c r="I24">
        <f>LN('Sector TotRetIndx'!I24/'Sector TotRetIndx'!I23)</f>
        <v>-8.0899684229202296E-3</v>
      </c>
      <c r="J24">
        <f>LN('Sector TotRetIndx'!J24/'Sector TotRetIndx'!J23)</f>
        <v>1.0868336017788716E-2</v>
      </c>
      <c r="K24">
        <f>LN('Sector TotRetIndx'!K24/'Sector TotRetIndx'!K23)</f>
        <v>1.1362111067098472E-2</v>
      </c>
      <c r="L24">
        <f>LN('Sector TotRetIndx'!L24/'Sector TotRetIndx'!L23)</f>
        <v>1.735273307116347E-2</v>
      </c>
    </row>
    <row r="25" spans="1:12" x14ac:dyDescent="0.5">
      <c r="A25" s="2">
        <f>'Sector TotRetIndx'!A25</f>
        <v>44302</v>
      </c>
      <c r="B25">
        <f>LN('Sector TotRetIndx'!B25/'Sector TotRetIndx'!B24)</f>
        <v>-1.551085735263118E-3</v>
      </c>
      <c r="C25">
        <f>LN('Sector TotRetIndx'!C25/'Sector TotRetIndx'!C24)</f>
        <v>4.5100236208930255E-3</v>
      </c>
      <c r="D25">
        <f>LN('Sector TotRetIndx'!D25/'Sector TotRetIndx'!D24)</f>
        <v>6.630862130256032E-3</v>
      </c>
      <c r="E25">
        <f>LN('Sector TotRetIndx'!E25/'Sector TotRetIndx'!E24)</f>
        <v>7.4272480677664929E-3</v>
      </c>
      <c r="F25">
        <f>LN('Sector TotRetIndx'!F25/'Sector TotRetIndx'!F24)</f>
        <v>4.4699974528937415E-3</v>
      </c>
      <c r="G25">
        <f>LN('Sector TotRetIndx'!G25/'Sector TotRetIndx'!G24)</f>
        <v>7.2610833922005956E-3</v>
      </c>
      <c r="H25">
        <f>LN('Sector TotRetIndx'!H25/'Sector TotRetIndx'!H24)</f>
        <v>-1.5357323614986025E-3</v>
      </c>
      <c r="I25">
        <f>LN('Sector TotRetIndx'!I25/'Sector TotRetIndx'!I24)</f>
        <v>-9.4971578216405724E-3</v>
      </c>
      <c r="J25">
        <f>LN('Sector TotRetIndx'!J25/'Sector TotRetIndx'!J24)</f>
        <v>1.2743901914330303E-2</v>
      </c>
      <c r="K25">
        <f>LN('Sector TotRetIndx'!K25/'Sector TotRetIndx'!K24)</f>
        <v>7.2997970394658006E-3</v>
      </c>
      <c r="L25">
        <f>LN('Sector TotRetIndx'!L25/'Sector TotRetIndx'!L24)</f>
        <v>2.1880249360088375E-3</v>
      </c>
    </row>
    <row r="26" spans="1:12" x14ac:dyDescent="0.5">
      <c r="A26" s="2">
        <f>'Sector TotRetIndx'!A26</f>
        <v>44305</v>
      </c>
      <c r="B26">
        <f>LN('Sector TotRetIndx'!B26/'Sector TotRetIndx'!B25)</f>
        <v>-9.4890483255794626E-3</v>
      </c>
      <c r="C26">
        <f>LN('Sector TotRetIndx'!C26/'Sector TotRetIndx'!C25)</f>
        <v>-3.7920189607067263E-3</v>
      </c>
      <c r="D26">
        <f>LN('Sector TotRetIndx'!D26/'Sector TotRetIndx'!D25)</f>
        <v>-2.623868471911902E-3</v>
      </c>
      <c r="E26">
        <f>LN('Sector TotRetIndx'!E26/'Sector TotRetIndx'!E25)</f>
        <v>-1.1305973068267829E-2</v>
      </c>
      <c r="F26">
        <f>LN('Sector TotRetIndx'!F26/'Sector TotRetIndx'!F25)</f>
        <v>-6.3772157448019175E-3</v>
      </c>
      <c r="G26">
        <f>LN('Sector TotRetIndx'!G26/'Sector TotRetIndx'!G25)</f>
        <v>-4.2293133091832937E-3</v>
      </c>
      <c r="H26">
        <f>LN('Sector TotRetIndx'!H26/'Sector TotRetIndx'!H25)</f>
        <v>-4.9158580518635035E-3</v>
      </c>
      <c r="I26">
        <f>LN('Sector TotRetIndx'!I26/'Sector TotRetIndx'!I25)</f>
        <v>-1.9404812066815538E-3</v>
      </c>
      <c r="J26">
        <f>LN('Sector TotRetIndx'!J26/'Sector TotRetIndx'!J25)</f>
        <v>-5.4342763128231815E-3</v>
      </c>
      <c r="K26">
        <f>LN('Sector TotRetIndx'!K26/'Sector TotRetIndx'!K25)</f>
        <v>-5.4525374586792191E-3</v>
      </c>
      <c r="L26">
        <f>LN('Sector TotRetIndx'!L26/'Sector TotRetIndx'!L25)</f>
        <v>1.9747382604741685E-3</v>
      </c>
    </row>
    <row r="27" spans="1:12" x14ac:dyDescent="0.5">
      <c r="A27" s="2">
        <f>'Sector TotRetIndx'!A27</f>
        <v>44306</v>
      </c>
      <c r="B27">
        <f>LN('Sector TotRetIndx'!B27/'Sector TotRetIndx'!B26)</f>
        <v>-1.0186418144851706E-2</v>
      </c>
      <c r="C27">
        <f>LN('Sector TotRetIndx'!C27/'Sector TotRetIndx'!C26)</f>
        <v>2.7824989256229637E-3</v>
      </c>
      <c r="D27">
        <f>LN('Sector TotRetIndx'!D27/'Sector TotRetIndx'!D26)</f>
        <v>-2.0079113523163137E-2</v>
      </c>
      <c r="E27">
        <f>LN('Sector TotRetIndx'!E27/'Sector TotRetIndx'!E26)</f>
        <v>-1.4722079828904319E-2</v>
      </c>
      <c r="F27">
        <f>LN('Sector TotRetIndx'!F27/'Sector TotRetIndx'!F26)</f>
        <v>-1.1781152527105623E-2</v>
      </c>
      <c r="G27">
        <f>LN('Sector TotRetIndx'!G27/'Sector TotRetIndx'!G26)</f>
        <v>3.7908775362716614E-3</v>
      </c>
      <c r="H27">
        <f>LN('Sector TotRetIndx'!H27/'Sector TotRetIndx'!H26)</f>
        <v>-8.6439236543177801E-3</v>
      </c>
      <c r="I27">
        <f>LN('Sector TotRetIndx'!I27/'Sector TotRetIndx'!I26)</f>
        <v>-2.8794589459524934E-2</v>
      </c>
      <c r="J27">
        <f>LN('Sector TotRetIndx'!J27/'Sector TotRetIndx'!J26)</f>
        <v>-1.2644834514594156E-2</v>
      </c>
      <c r="K27">
        <f>LN('Sector TotRetIndx'!K27/'Sector TotRetIndx'!K26)</f>
        <v>1.1956579474864736E-2</v>
      </c>
      <c r="L27">
        <f>LN('Sector TotRetIndx'!L27/'Sector TotRetIndx'!L26)</f>
        <v>8.1684387228068405E-3</v>
      </c>
    </row>
    <row r="28" spans="1:12" x14ac:dyDescent="0.5">
      <c r="A28" s="2">
        <f>'Sector TotRetIndx'!A28</f>
        <v>44307</v>
      </c>
      <c r="B28">
        <f>LN('Sector TotRetIndx'!B28/'Sector TotRetIndx'!B27)</f>
        <v>1.047372000435706E-2</v>
      </c>
      <c r="C28">
        <f>LN('Sector TotRetIndx'!C28/'Sector TotRetIndx'!C27)</f>
        <v>1.4045099174849392E-2</v>
      </c>
      <c r="D28">
        <f>LN('Sector TotRetIndx'!D28/'Sector TotRetIndx'!D27)</f>
        <v>1.5039280275575693E-2</v>
      </c>
      <c r="E28">
        <f>LN('Sector TotRetIndx'!E28/'Sector TotRetIndx'!E27)</f>
        <v>1.4111535376772368E-2</v>
      </c>
      <c r="F28">
        <f>LN('Sector TotRetIndx'!F28/'Sector TotRetIndx'!F27)</f>
        <v>1.4409184445466018E-2</v>
      </c>
      <c r="G28">
        <f>LN('Sector TotRetIndx'!G28/'Sector TotRetIndx'!G27)</f>
        <v>5.1959529694635062E-3</v>
      </c>
      <c r="H28">
        <f>LN('Sector TotRetIndx'!H28/'Sector TotRetIndx'!H27)</f>
        <v>2.3714376210463555E-3</v>
      </c>
      <c r="I28">
        <f>LN('Sector TotRetIndx'!I28/'Sector TotRetIndx'!I27)</f>
        <v>1.4046888366329878E-2</v>
      </c>
      <c r="J28">
        <f>LN('Sector TotRetIndx'!J28/'Sector TotRetIndx'!J27)</f>
        <v>1.9405003857899866E-2</v>
      </c>
      <c r="K28">
        <f>LN('Sector TotRetIndx'!K28/'Sector TotRetIndx'!K27)</f>
        <v>-8.2729422731050439E-3</v>
      </c>
      <c r="L28">
        <f>LN('Sector TotRetIndx'!L28/'Sector TotRetIndx'!L27)</f>
        <v>6.5694467737987591E-3</v>
      </c>
    </row>
    <row r="29" spans="1:12" x14ac:dyDescent="0.5">
      <c r="A29" s="2">
        <f>'Sector TotRetIndx'!A29</f>
        <v>44308</v>
      </c>
      <c r="B29">
        <f>LN('Sector TotRetIndx'!B29/'Sector TotRetIndx'!B28)</f>
        <v>-9.3395646993950573E-3</v>
      </c>
      <c r="C29">
        <f>LN('Sector TotRetIndx'!C29/'Sector TotRetIndx'!C28)</f>
        <v>-3.9094433738546992E-3</v>
      </c>
      <c r="D29">
        <f>LN('Sector TotRetIndx'!D29/'Sector TotRetIndx'!D28)</f>
        <v>-1.0851932297112498E-2</v>
      </c>
      <c r="E29">
        <f>LN('Sector TotRetIndx'!E29/'Sector TotRetIndx'!E28)</f>
        <v>-8.3912948559167286E-3</v>
      </c>
      <c r="F29">
        <f>LN('Sector TotRetIndx'!F29/'Sector TotRetIndx'!F28)</f>
        <v>-4.2285818438667572E-3</v>
      </c>
      <c r="G29">
        <f>LN('Sector TotRetIndx'!G29/'Sector TotRetIndx'!G28)</f>
        <v>-7.4467783210223253E-3</v>
      </c>
      <c r="H29">
        <f>LN('Sector TotRetIndx'!H29/'Sector TotRetIndx'!H28)</f>
        <v>-4.5250269889512461E-3</v>
      </c>
      <c r="I29">
        <f>LN('Sector TotRetIndx'!I29/'Sector TotRetIndx'!I28)</f>
        <v>-1.1896317195266811E-2</v>
      </c>
      <c r="J29">
        <f>LN('Sector TotRetIndx'!J29/'Sector TotRetIndx'!J28)</f>
        <v>-1.6200799678771298E-2</v>
      </c>
      <c r="K29">
        <f>LN('Sector TotRetIndx'!K29/'Sector TotRetIndx'!K28)</f>
        <v>-6.6957644548093637E-3</v>
      </c>
      <c r="L29">
        <f>LN('Sector TotRetIndx'!L29/'Sector TotRetIndx'!L28)</f>
        <v>-5.4365920791399529E-3</v>
      </c>
    </row>
    <row r="30" spans="1:12" x14ac:dyDescent="0.5">
      <c r="A30" s="2">
        <f>'Sector TotRetIndx'!A30</f>
        <v>44309</v>
      </c>
      <c r="B30">
        <f>LN('Sector TotRetIndx'!B30/'Sector TotRetIndx'!B29)</f>
        <v>1.4470740456315245E-2</v>
      </c>
      <c r="C30">
        <f>LN('Sector TotRetIndx'!C30/'Sector TotRetIndx'!C29)</f>
        <v>7.6795427032708453E-3</v>
      </c>
      <c r="D30">
        <f>LN('Sector TotRetIndx'!D30/'Sector TotRetIndx'!D29)</f>
        <v>2.0564501567204289E-2</v>
      </c>
      <c r="E30">
        <f>LN('Sector TotRetIndx'!E30/'Sector TotRetIndx'!E29)</f>
        <v>1.2144366425246363E-2</v>
      </c>
      <c r="F30">
        <f>LN('Sector TotRetIndx'!F30/'Sector TotRetIndx'!F29)</f>
        <v>1.3244521479523458E-2</v>
      </c>
      <c r="G30">
        <f>LN('Sector TotRetIndx'!G30/'Sector TotRetIndx'!G29)</f>
        <v>-8.2471344789939924E-4</v>
      </c>
      <c r="H30">
        <f>LN('Sector TotRetIndx'!H30/'Sector TotRetIndx'!H29)</f>
        <v>1.0649883630484969E-2</v>
      </c>
      <c r="I30">
        <f>LN('Sector TotRetIndx'!I30/'Sector TotRetIndx'!I29)</f>
        <v>9.6192387163289497E-3</v>
      </c>
      <c r="J30">
        <f>LN('Sector TotRetIndx'!J30/'Sector TotRetIndx'!J29)</f>
        <v>1.691892307992602E-2</v>
      </c>
      <c r="K30">
        <f>LN('Sector TotRetIndx'!K30/'Sector TotRetIndx'!K29)</f>
        <v>-2.1270680220053274E-3</v>
      </c>
      <c r="L30">
        <f>LN('Sector TotRetIndx'!L30/'Sector TotRetIndx'!L29)</f>
        <v>5.8464521171679024E-3</v>
      </c>
    </row>
    <row r="31" spans="1:12" x14ac:dyDescent="0.5">
      <c r="A31" s="2">
        <f>'Sector TotRetIndx'!A31</f>
        <v>44312</v>
      </c>
      <c r="B31">
        <f>LN('Sector TotRetIndx'!B31/'Sector TotRetIndx'!B30)</f>
        <v>8.0729325627337482E-3</v>
      </c>
      <c r="C31">
        <f>LN('Sector TotRetIndx'!C31/'Sector TotRetIndx'!C30)</f>
        <v>1.446420280188705E-3</v>
      </c>
      <c r="D31">
        <f>LN('Sector TotRetIndx'!D31/'Sector TotRetIndx'!D30)</f>
        <v>3.7457649752686757E-3</v>
      </c>
      <c r="E31">
        <f>LN('Sector TotRetIndx'!E31/'Sector TotRetIndx'!E30)</f>
        <v>4.6958292335939275E-3</v>
      </c>
      <c r="F31">
        <f>LN('Sector TotRetIndx'!F31/'Sector TotRetIndx'!F30)</f>
        <v>-1.9396791509744978E-3</v>
      </c>
      <c r="G31">
        <f>LN('Sector TotRetIndx'!G31/'Sector TotRetIndx'!G30)</f>
        <v>-1.1006535791038635E-2</v>
      </c>
      <c r="H31">
        <f>LN('Sector TotRetIndx'!H31/'Sector TotRetIndx'!H30)</f>
        <v>3.8181276731761578E-3</v>
      </c>
      <c r="I31">
        <f>LN('Sector TotRetIndx'!I31/'Sector TotRetIndx'!I30)</f>
        <v>8.6239591668661499E-3</v>
      </c>
      <c r="J31">
        <f>LN('Sector TotRetIndx'!J31/'Sector TotRetIndx'!J30)</f>
        <v>7.4768373158933038E-3</v>
      </c>
      <c r="K31">
        <f>LN('Sector TotRetIndx'!K31/'Sector TotRetIndx'!K30)</f>
        <v>-4.6823758892834515E-3</v>
      </c>
      <c r="L31">
        <f>LN('Sector TotRetIndx'!L31/'Sector TotRetIndx'!L30)</f>
        <v>2.960642700633228E-3</v>
      </c>
    </row>
    <row r="32" spans="1:12" x14ac:dyDescent="0.5">
      <c r="A32" s="2">
        <f>'Sector TotRetIndx'!A32</f>
        <v>44313</v>
      </c>
      <c r="B32">
        <f>LN('Sector TotRetIndx'!B32/'Sector TotRetIndx'!B31)</f>
        <v>-3.5109673795614459E-3</v>
      </c>
      <c r="C32">
        <f>LN('Sector TotRetIndx'!C32/'Sector TotRetIndx'!C31)</f>
        <v>-5.4657433740906598E-3</v>
      </c>
      <c r="D32">
        <f>LN('Sector TotRetIndx'!D32/'Sector TotRetIndx'!D31)</f>
        <v>8.3482210786906593E-3</v>
      </c>
      <c r="E32">
        <f>LN('Sector TotRetIndx'!E32/'Sector TotRetIndx'!E31)</f>
        <v>1.4967732407539505E-3</v>
      </c>
      <c r="F32">
        <f>LN('Sector TotRetIndx'!F32/'Sector TotRetIndx'!F31)</f>
        <v>7.6351052018897953E-3</v>
      </c>
      <c r="G32">
        <f>LN('Sector TotRetIndx'!G32/'Sector TotRetIndx'!G31)</f>
        <v>-2.7773136805756232E-4</v>
      </c>
      <c r="H32">
        <f>LN('Sector TotRetIndx'!H32/'Sector TotRetIndx'!H31)</f>
        <v>-2.8622281886121082E-3</v>
      </c>
      <c r="I32">
        <f>LN('Sector TotRetIndx'!I32/'Sector TotRetIndx'!I31)</f>
        <v>1.1384618539183222E-2</v>
      </c>
      <c r="J32">
        <f>LN('Sector TotRetIndx'!J32/'Sector TotRetIndx'!J31)</f>
        <v>-1.7541687854905859E-3</v>
      </c>
      <c r="K32">
        <f>LN('Sector TotRetIndx'!K32/'Sector TotRetIndx'!K31)</f>
        <v>-8.3162308268732079E-3</v>
      </c>
      <c r="L32">
        <f>LN('Sector TotRetIndx'!L32/'Sector TotRetIndx'!L31)</f>
        <v>-1.0138594596705825E-4</v>
      </c>
    </row>
    <row r="33" spans="1:12" x14ac:dyDescent="0.5">
      <c r="A33" s="2">
        <f>'Sector TotRetIndx'!A33</f>
        <v>44314</v>
      </c>
      <c r="B33">
        <f>LN('Sector TotRetIndx'!B33/'Sector TotRetIndx'!B32)</f>
        <v>-7.9450390029489962E-3</v>
      </c>
      <c r="C33">
        <f>LN('Sector TotRetIndx'!C33/'Sector TotRetIndx'!C32)</f>
        <v>-2.0362727052753854E-3</v>
      </c>
      <c r="D33">
        <f>LN('Sector TotRetIndx'!D33/'Sector TotRetIndx'!D32)</f>
        <v>2.4687343580972023E-3</v>
      </c>
      <c r="E33">
        <f>LN('Sector TotRetIndx'!E33/'Sector TotRetIndx'!E32)</f>
        <v>-2.2300512701981201E-4</v>
      </c>
      <c r="F33">
        <f>LN('Sector TotRetIndx'!F33/'Sector TotRetIndx'!F32)</f>
        <v>-3.1490154396186065E-3</v>
      </c>
      <c r="G33">
        <f>LN('Sector TotRetIndx'!G33/'Sector TotRetIndx'!G32)</f>
        <v>-1.1122482615978555E-4</v>
      </c>
      <c r="H33">
        <f>LN('Sector TotRetIndx'!H33/'Sector TotRetIndx'!H32)</f>
        <v>6.6658331946812316E-3</v>
      </c>
      <c r="I33">
        <f>LN('Sector TotRetIndx'!I33/'Sector TotRetIndx'!I32)</f>
        <v>3.4546771205398591E-2</v>
      </c>
      <c r="J33">
        <f>LN('Sector TotRetIndx'!J33/'Sector TotRetIndx'!J32)</f>
        <v>2.1925034809678538E-3</v>
      </c>
      <c r="K33">
        <f>LN('Sector TotRetIndx'!K33/'Sector TotRetIndx'!K32)</f>
        <v>-1.3231133475555094E-3</v>
      </c>
      <c r="L33">
        <f>LN('Sector TotRetIndx'!L33/'Sector TotRetIndx'!L32)</f>
        <v>-2.1436757618378153E-3</v>
      </c>
    </row>
    <row r="34" spans="1:12" x14ac:dyDescent="0.5">
      <c r="A34" s="2">
        <f>'Sector TotRetIndx'!A34</f>
        <v>44315</v>
      </c>
      <c r="B34">
        <f>LN('Sector TotRetIndx'!B34/'Sector TotRetIndx'!B33)</f>
        <v>-3.0807630073975936E-3</v>
      </c>
      <c r="C34">
        <f>LN('Sector TotRetIndx'!C34/'Sector TotRetIndx'!C33)</f>
        <v>-6.3020583443575999E-3</v>
      </c>
      <c r="D34">
        <f>LN('Sector TotRetIndx'!D34/'Sector TotRetIndx'!D33)</f>
        <v>1.5679163950895025E-2</v>
      </c>
      <c r="E34">
        <f>LN('Sector TotRetIndx'!E34/'Sector TotRetIndx'!E33)</f>
        <v>6.3629928358307746E-5</v>
      </c>
      <c r="F34">
        <f>LN('Sector TotRetIndx'!F34/'Sector TotRetIndx'!F33)</f>
        <v>5.3268021271561687E-3</v>
      </c>
      <c r="G34">
        <f>LN('Sector TotRetIndx'!G34/'Sector TotRetIndx'!G33)</f>
        <v>9.9643024357910434E-3</v>
      </c>
      <c r="H34">
        <f>LN('Sector TotRetIndx'!H34/'Sector TotRetIndx'!H33)</f>
        <v>2.25947129528025E-2</v>
      </c>
      <c r="I34">
        <f>LN('Sector TotRetIndx'!I34/'Sector TotRetIndx'!I33)</f>
        <v>1.0874894078165298E-2</v>
      </c>
      <c r="J34">
        <f>LN('Sector TotRetIndx'!J34/'Sector TotRetIndx'!J33)</f>
        <v>3.715660938641085E-3</v>
      </c>
      <c r="K34">
        <f>LN('Sector TotRetIndx'!K34/'Sector TotRetIndx'!K33)</f>
        <v>9.501556907467814E-3</v>
      </c>
      <c r="L34">
        <f>LN('Sector TotRetIndx'!L34/'Sector TotRetIndx'!L33)</f>
        <v>8.5472681195468813E-3</v>
      </c>
    </row>
    <row r="35" spans="1:12" x14ac:dyDescent="0.5">
      <c r="A35" s="2">
        <f>'Sector TotRetIndx'!A35</f>
        <v>44316</v>
      </c>
      <c r="B35">
        <f>LN('Sector TotRetIndx'!B35/'Sector TotRetIndx'!B34)</f>
        <v>-1.4485814998304933E-2</v>
      </c>
      <c r="C35">
        <f>LN('Sector TotRetIndx'!C35/'Sector TotRetIndx'!C34)</f>
        <v>-2.5994617559342852E-3</v>
      </c>
      <c r="D35">
        <f>LN('Sector TotRetIndx'!D35/'Sector TotRetIndx'!D34)</f>
        <v>-9.3110049156788464E-3</v>
      </c>
      <c r="E35">
        <f>LN('Sector TotRetIndx'!E35/'Sector TotRetIndx'!E34)</f>
        <v>-5.4098348933077033E-4</v>
      </c>
      <c r="F35">
        <f>LN('Sector TotRetIndx'!F35/'Sector TotRetIndx'!F34)</f>
        <v>-8.0771856326376738E-3</v>
      </c>
      <c r="G35">
        <f>LN('Sector TotRetIndx'!G35/'Sector TotRetIndx'!G34)</f>
        <v>-2.2028061208721267E-4</v>
      </c>
      <c r="H35">
        <f>LN('Sector TotRetIndx'!H35/'Sector TotRetIndx'!H34)</f>
        <v>-1.004326680838845E-2</v>
      </c>
      <c r="I35">
        <f>LN('Sector TotRetIndx'!I35/'Sector TotRetIndx'!I34)</f>
        <v>-2.8438382544042948E-2</v>
      </c>
      <c r="J35">
        <f>LN('Sector TotRetIndx'!J35/'Sector TotRetIndx'!J34)</f>
        <v>-9.7013345841075165E-3</v>
      </c>
      <c r="K35">
        <f>LN('Sector TotRetIndx'!K35/'Sector TotRetIndx'!K34)</f>
        <v>6.5359374835625957E-3</v>
      </c>
      <c r="L35">
        <f>LN('Sector TotRetIndx'!L35/'Sector TotRetIndx'!L34)</f>
        <v>3.9443935603275075E-3</v>
      </c>
    </row>
    <row r="36" spans="1:12" x14ac:dyDescent="0.5">
      <c r="A36" s="2">
        <f>'Sector TotRetIndx'!A36</f>
        <v>44319</v>
      </c>
      <c r="B36">
        <f>LN('Sector TotRetIndx'!B36/'Sector TotRetIndx'!B35)</f>
        <v>-4.0138370005879031E-3</v>
      </c>
      <c r="C36">
        <f>LN('Sector TotRetIndx'!C36/'Sector TotRetIndx'!C35)</f>
        <v>6.8191023153044645E-3</v>
      </c>
      <c r="D36">
        <f>LN('Sector TotRetIndx'!D36/'Sector TotRetIndx'!D35)</f>
        <v>4.8881087599915952E-3</v>
      </c>
      <c r="E36">
        <f>LN('Sector TotRetIndx'!E36/'Sector TotRetIndx'!E35)</f>
        <v>-2.5187866479966592E-3</v>
      </c>
      <c r="F36">
        <f>LN('Sector TotRetIndx'!F36/'Sector TotRetIndx'!F35)</f>
        <v>1.0250743394265944E-2</v>
      </c>
      <c r="G36">
        <f>LN('Sector TotRetIndx'!G36/'Sector TotRetIndx'!G35)</f>
        <v>9.4317783935372844E-3</v>
      </c>
      <c r="H36">
        <f>LN('Sector TotRetIndx'!H36/'Sector TotRetIndx'!H35)</f>
        <v>-5.856616677707073E-3</v>
      </c>
      <c r="I36">
        <f>LN('Sector TotRetIndx'!I36/'Sector TotRetIndx'!I35)</f>
        <v>2.8580724979311495E-2</v>
      </c>
      <c r="J36">
        <f>LN('Sector TotRetIndx'!J36/'Sector TotRetIndx'!J35)</f>
        <v>1.6875579791881264E-2</v>
      </c>
      <c r="K36">
        <f>LN('Sector TotRetIndx'!K36/'Sector TotRetIndx'!K35)</f>
        <v>1.3757069248359309E-4</v>
      </c>
      <c r="L36">
        <f>LN('Sector TotRetIndx'!L36/'Sector TotRetIndx'!L35)</f>
        <v>-1.919477961155343E-3</v>
      </c>
    </row>
    <row r="37" spans="1:12" x14ac:dyDescent="0.5">
      <c r="A37" s="2">
        <f>'Sector TotRetIndx'!A37</f>
        <v>44320</v>
      </c>
      <c r="B37">
        <f>LN('Sector TotRetIndx'!B37/'Sector TotRetIndx'!B36)</f>
        <v>-2.0478373641273872E-2</v>
      </c>
      <c r="C37">
        <f>LN('Sector TotRetIndx'!C37/'Sector TotRetIndx'!C36)</f>
        <v>-4.8477749874214484E-3</v>
      </c>
      <c r="D37">
        <f>LN('Sector TotRetIndx'!D37/'Sector TotRetIndx'!D36)</f>
        <v>6.9568480611143452E-3</v>
      </c>
      <c r="E37">
        <f>LN('Sector TotRetIndx'!E37/'Sector TotRetIndx'!E36)</f>
        <v>-1.0525987501151831E-2</v>
      </c>
      <c r="F37">
        <f>LN('Sector TotRetIndx'!F37/'Sector TotRetIndx'!F36)</f>
        <v>2.3195623552373949E-3</v>
      </c>
      <c r="G37">
        <f>LN('Sector TotRetIndx'!G37/'Sector TotRetIndx'!G36)</f>
        <v>-6.1861840666208919E-3</v>
      </c>
      <c r="H37">
        <f>LN('Sector TotRetIndx'!H37/'Sector TotRetIndx'!H36)</f>
        <v>-1.2478991389886153E-2</v>
      </c>
      <c r="I37">
        <f>LN('Sector TotRetIndx'!I37/'Sector TotRetIndx'!I36)</f>
        <v>1.7065307085860507E-3</v>
      </c>
      <c r="J37">
        <f>LN('Sector TotRetIndx'!J37/'Sector TotRetIndx'!J36)</f>
        <v>1.2967290876355416E-2</v>
      </c>
      <c r="K37">
        <f>LN('Sector TotRetIndx'!K37/'Sector TotRetIndx'!K36)</f>
        <v>-3.2966826706266354E-3</v>
      </c>
      <c r="L37">
        <f>LN('Sector TotRetIndx'!L37/'Sector TotRetIndx'!L36)</f>
        <v>-6.4927990032378055E-3</v>
      </c>
    </row>
    <row r="38" spans="1:12" x14ac:dyDescent="0.5">
      <c r="A38" s="2">
        <f>'Sector TotRetIndx'!A38</f>
        <v>44321</v>
      </c>
      <c r="B38">
        <f>LN('Sector TotRetIndx'!B38/'Sector TotRetIndx'!B37)</f>
        <v>-2.9949773179627917E-3</v>
      </c>
      <c r="C38">
        <f>LN('Sector TotRetIndx'!C38/'Sector TotRetIndx'!C37)</f>
        <v>-1.3415354752362091E-3</v>
      </c>
      <c r="D38">
        <f>LN('Sector TotRetIndx'!D38/'Sector TotRetIndx'!D37)</f>
        <v>8.3287265537540425E-3</v>
      </c>
      <c r="E38">
        <f>LN('Sector TotRetIndx'!E38/'Sector TotRetIndx'!E37)</f>
        <v>-4.2352027355489485E-3</v>
      </c>
      <c r="F38">
        <f>LN('Sector TotRetIndx'!F38/'Sector TotRetIndx'!F37)</f>
        <v>2.0142519696396213E-4</v>
      </c>
      <c r="G38">
        <f>LN('Sector TotRetIndx'!G38/'Sector TotRetIndx'!G37)</f>
        <v>-8.2407888715528912E-4</v>
      </c>
      <c r="H38">
        <f>LN('Sector TotRetIndx'!H38/'Sector TotRetIndx'!H37)</f>
        <v>-5.2272835440414596E-3</v>
      </c>
      <c r="I38">
        <f>LN('Sector TotRetIndx'!I38/'Sector TotRetIndx'!I37)</f>
        <v>3.173964181897352E-2</v>
      </c>
      <c r="J38">
        <f>LN('Sector TotRetIndx'!J38/'Sector TotRetIndx'!J37)</f>
        <v>1.290703255127218E-2</v>
      </c>
      <c r="K38">
        <f>LN('Sector TotRetIndx'!K38/'Sector TotRetIndx'!K37)</f>
        <v>-1.7068823782758983E-2</v>
      </c>
      <c r="L38">
        <f>LN('Sector TotRetIndx'!L38/'Sector TotRetIndx'!L37)</f>
        <v>-1.6730093011987211E-2</v>
      </c>
    </row>
    <row r="39" spans="1:12" x14ac:dyDescent="0.5">
      <c r="A39" s="2">
        <f>'Sector TotRetIndx'!A39</f>
        <v>44322</v>
      </c>
      <c r="B39">
        <f>LN('Sector TotRetIndx'!B39/'Sector TotRetIndx'!B38)</f>
        <v>6.0895103807424968E-3</v>
      </c>
      <c r="C39">
        <f>LN('Sector TotRetIndx'!C39/'Sector TotRetIndx'!C38)</f>
        <v>-1.0916122328273909E-3</v>
      </c>
      <c r="D39">
        <f>LN('Sector TotRetIndx'!D39/'Sector TotRetIndx'!D38)</f>
        <v>1.1717149973403059E-2</v>
      </c>
      <c r="E39">
        <f>LN('Sector TotRetIndx'!E39/'Sector TotRetIndx'!E38)</f>
        <v>1.8126193260441443E-3</v>
      </c>
      <c r="F39">
        <f>LN('Sector TotRetIndx'!F39/'Sector TotRetIndx'!F38)</f>
        <v>5.1234314296900816E-3</v>
      </c>
      <c r="G39">
        <f>LN('Sector TotRetIndx'!G39/'Sector TotRetIndx'!G38)</f>
        <v>1.3213445906113544E-2</v>
      </c>
      <c r="H39">
        <f>LN('Sector TotRetIndx'!H39/'Sector TotRetIndx'!H38)</f>
        <v>6.9151057681707678E-3</v>
      </c>
      <c r="I39">
        <f>LN('Sector TotRetIndx'!I39/'Sector TotRetIndx'!I38)</f>
        <v>4.2580889366182571E-3</v>
      </c>
      <c r="J39">
        <f>LN('Sector TotRetIndx'!J39/'Sector TotRetIndx'!J38)</f>
        <v>8.5652148016516581E-3</v>
      </c>
      <c r="K39">
        <f>LN('Sector TotRetIndx'!K39/'Sector TotRetIndx'!K38)</f>
        <v>8.4323156992975341E-3</v>
      </c>
      <c r="L39">
        <f>LN('Sector TotRetIndx'!L39/'Sector TotRetIndx'!L38)</f>
        <v>5.5740863781512393E-3</v>
      </c>
    </row>
    <row r="40" spans="1:12" x14ac:dyDescent="0.5">
      <c r="A40" s="2">
        <f>'Sector TotRetIndx'!A40</f>
        <v>44323</v>
      </c>
      <c r="B40">
        <f>LN('Sector TotRetIndx'!B40/'Sector TotRetIndx'!B39)</f>
        <v>9.5487236322625551E-3</v>
      </c>
      <c r="C40">
        <f>LN('Sector TotRetIndx'!C40/'Sector TotRetIndx'!C39)</f>
        <v>8.4892033031623536E-3</v>
      </c>
      <c r="D40">
        <f>LN('Sector TotRetIndx'!D40/'Sector TotRetIndx'!D39)</f>
        <v>5.593946926762728E-3</v>
      </c>
      <c r="E40">
        <f>LN('Sector TotRetIndx'!E40/'Sector TotRetIndx'!E39)</f>
        <v>1.0519395729540693E-2</v>
      </c>
      <c r="F40">
        <f>LN('Sector TotRetIndx'!F40/'Sector TotRetIndx'!F39)</f>
        <v>1.0714707729902836E-2</v>
      </c>
      <c r="G40">
        <f>LN('Sector TotRetIndx'!G40/'Sector TotRetIndx'!G39)</f>
        <v>1.6258711100605543E-3</v>
      </c>
      <c r="H40">
        <f>LN('Sector TotRetIndx'!H40/'Sector TotRetIndx'!H39)</f>
        <v>1.0935976239545838E-2</v>
      </c>
      <c r="I40">
        <f>LN('Sector TotRetIndx'!I40/'Sector TotRetIndx'!I39)</f>
        <v>2.1421224930030593E-2</v>
      </c>
      <c r="J40">
        <f>LN('Sector TotRetIndx'!J40/'Sector TotRetIndx'!J39)</f>
        <v>9.9957473260404942E-3</v>
      </c>
      <c r="K40">
        <f>LN('Sector TotRetIndx'!K40/'Sector TotRetIndx'!K39)</f>
        <v>2.7714489173782603E-3</v>
      </c>
      <c r="L40">
        <f>LN('Sector TotRetIndx'!L40/'Sector TotRetIndx'!L39)</f>
        <v>1.3087975856192263E-2</v>
      </c>
    </row>
    <row r="41" spans="1:12" x14ac:dyDescent="0.5">
      <c r="A41" s="2">
        <f>'Sector TotRetIndx'!A41</f>
        <v>44326</v>
      </c>
      <c r="B41">
        <f>LN('Sector TotRetIndx'!B41/'Sector TotRetIndx'!B40)</f>
        <v>-2.6192274395796876E-2</v>
      </c>
      <c r="C41">
        <f>LN('Sector TotRetIndx'!C41/'Sector TotRetIndx'!C40)</f>
        <v>-6.2658000210323184E-3</v>
      </c>
      <c r="D41">
        <f>LN('Sector TotRetIndx'!D41/'Sector TotRetIndx'!D40)</f>
        <v>-3.5461276635096847E-3</v>
      </c>
      <c r="E41">
        <f>LN('Sector TotRetIndx'!E41/'Sector TotRetIndx'!E40)</f>
        <v>-1.8800292052766183E-2</v>
      </c>
      <c r="F41">
        <f>LN('Sector TotRetIndx'!F41/'Sector TotRetIndx'!F40)</f>
        <v>-1.5876753444958238E-3</v>
      </c>
      <c r="G41">
        <f>LN('Sector TotRetIndx'!G41/'Sector TotRetIndx'!G40)</f>
        <v>6.0468117981939528E-3</v>
      </c>
      <c r="H41">
        <f>LN('Sector TotRetIndx'!H41/'Sector TotRetIndx'!H40)</f>
        <v>-1.8884922299960534E-2</v>
      </c>
      <c r="I41">
        <f>LN('Sector TotRetIndx'!I41/'Sector TotRetIndx'!I40)</f>
        <v>-4.3010532717042164E-3</v>
      </c>
      <c r="J41">
        <f>LN('Sector TotRetIndx'!J41/'Sector TotRetIndx'!J40)</f>
        <v>-4.2043970263275802E-3</v>
      </c>
      <c r="K41">
        <f>LN('Sector TotRetIndx'!K41/'Sector TotRetIndx'!K40)</f>
        <v>8.8872627068086654E-3</v>
      </c>
      <c r="L41">
        <f>LN('Sector TotRetIndx'!L41/'Sector TotRetIndx'!L40)</f>
        <v>-3.0506560662299346E-4</v>
      </c>
    </row>
    <row r="42" spans="1:12" x14ac:dyDescent="0.5">
      <c r="A42" s="2">
        <f>'Sector TotRetIndx'!A42</f>
        <v>44327</v>
      </c>
      <c r="B42">
        <f>LN('Sector TotRetIndx'!B42/'Sector TotRetIndx'!B41)</f>
        <v>-8.8234927488287855E-4</v>
      </c>
      <c r="C42">
        <f>LN('Sector TotRetIndx'!C42/'Sector TotRetIndx'!C41)</f>
        <v>-6.3894123806280834E-3</v>
      </c>
      <c r="D42">
        <f>LN('Sector TotRetIndx'!D42/'Sector TotRetIndx'!D41)</f>
        <v>-1.6058971087818456E-2</v>
      </c>
      <c r="E42">
        <f>LN('Sector TotRetIndx'!E42/'Sector TotRetIndx'!E41)</f>
        <v>-1.0654215306732238E-2</v>
      </c>
      <c r="F42">
        <f>LN('Sector TotRetIndx'!F42/'Sector TotRetIndx'!F41)</f>
        <v>-1.334430127087822E-2</v>
      </c>
      <c r="G42">
        <f>LN('Sector TotRetIndx'!G42/'Sector TotRetIndx'!G41)</f>
        <v>-8.0525774273407253E-3</v>
      </c>
      <c r="H42">
        <f>LN('Sector TotRetIndx'!H42/'Sector TotRetIndx'!H41)</f>
        <v>-3.0339439020659578E-3</v>
      </c>
      <c r="I42">
        <f>LN('Sector TotRetIndx'!I42/'Sector TotRetIndx'!I41)</f>
        <v>-2.1240619504092156E-2</v>
      </c>
      <c r="J42">
        <f>LN('Sector TotRetIndx'!J42/'Sector TotRetIndx'!J41)</f>
        <v>3.116313294635267E-3</v>
      </c>
      <c r="K42">
        <f>LN('Sector TotRetIndx'!K42/'Sector TotRetIndx'!K41)</f>
        <v>-1.1658711624186906E-2</v>
      </c>
      <c r="L42">
        <f>LN('Sector TotRetIndx'!L42/'Sector TotRetIndx'!L41)</f>
        <v>-1.2680585220163857E-2</v>
      </c>
    </row>
    <row r="43" spans="1:12" x14ac:dyDescent="0.5">
      <c r="A43" s="2">
        <f>'Sector TotRetIndx'!A43</f>
        <v>44328</v>
      </c>
      <c r="B43">
        <f>LN('Sector TotRetIndx'!B43/'Sector TotRetIndx'!B42)</f>
        <v>-2.9871978448006608E-2</v>
      </c>
      <c r="C43">
        <f>LN('Sector TotRetIndx'!C43/'Sector TotRetIndx'!C42)</f>
        <v>-1.1792649852008676E-2</v>
      </c>
      <c r="D43">
        <f>LN('Sector TotRetIndx'!D43/'Sector TotRetIndx'!D42)</f>
        <v>-1.6210393861923099E-2</v>
      </c>
      <c r="E43">
        <f>LN('Sector TotRetIndx'!E43/'Sector TotRetIndx'!E42)</f>
        <v>-3.6619194813865059E-2</v>
      </c>
      <c r="F43">
        <f>LN('Sector TotRetIndx'!F43/'Sector TotRetIndx'!F42)</f>
        <v>-2.7183947393537019E-2</v>
      </c>
      <c r="G43">
        <f>LN('Sector TotRetIndx'!G43/'Sector TotRetIndx'!G42)</f>
        <v>-1.5089577853072597E-2</v>
      </c>
      <c r="H43">
        <f>LN('Sector TotRetIndx'!H43/'Sector TotRetIndx'!H42)</f>
        <v>-2.3017226597212188E-2</v>
      </c>
      <c r="I43">
        <f>LN('Sector TotRetIndx'!I43/'Sector TotRetIndx'!I42)</f>
        <v>3.1605274983906688E-3</v>
      </c>
      <c r="J43">
        <f>LN('Sector TotRetIndx'!J43/'Sector TotRetIndx'!J42)</f>
        <v>-2.7976821702869904E-2</v>
      </c>
      <c r="K43">
        <f>LN('Sector TotRetIndx'!K43/'Sector TotRetIndx'!K42)</f>
        <v>-2.4516251971056169E-2</v>
      </c>
      <c r="L43">
        <f>LN('Sector TotRetIndx'!L43/'Sector TotRetIndx'!L42)</f>
        <v>-2.5641925658635652E-2</v>
      </c>
    </row>
    <row r="44" spans="1:12" x14ac:dyDescent="0.5">
      <c r="A44" s="2">
        <f>'Sector TotRetIndx'!A44</f>
        <v>44329</v>
      </c>
      <c r="B44">
        <f>LN('Sector TotRetIndx'!B44/'Sector TotRetIndx'!B43)</f>
        <v>1.130327826126956E-2</v>
      </c>
      <c r="C44">
        <f>LN('Sector TotRetIndx'!C44/'Sector TotRetIndx'!C43)</f>
        <v>6.9311866471691167E-3</v>
      </c>
      <c r="D44">
        <f>LN('Sector TotRetIndx'!D44/'Sector TotRetIndx'!D43)</f>
        <v>2.0902624127666757E-2</v>
      </c>
      <c r="E44">
        <f>LN('Sector TotRetIndx'!E44/'Sector TotRetIndx'!E43)</f>
        <v>9.3577120130239489E-3</v>
      </c>
      <c r="F44">
        <f>LN('Sector TotRetIndx'!F44/'Sector TotRetIndx'!F43)</f>
        <v>1.9151549076115906E-2</v>
      </c>
      <c r="G44">
        <f>LN('Sector TotRetIndx'!G44/'Sector TotRetIndx'!G43)</f>
        <v>1.530652393310885E-2</v>
      </c>
      <c r="H44">
        <f>LN('Sector TotRetIndx'!H44/'Sector TotRetIndx'!H43)</f>
        <v>6.9531454078545444E-3</v>
      </c>
      <c r="I44">
        <f>LN('Sector TotRetIndx'!I44/'Sector TotRetIndx'!I43)</f>
        <v>-1.4229365810678218E-2</v>
      </c>
      <c r="J44">
        <f>LN('Sector TotRetIndx'!J44/'Sector TotRetIndx'!J43)</f>
        <v>1.5977237284691061E-2</v>
      </c>
      <c r="K44">
        <f>LN('Sector TotRetIndx'!K44/'Sector TotRetIndx'!K43)</f>
        <v>1.9716388658165412E-2</v>
      </c>
      <c r="L44">
        <f>LN('Sector TotRetIndx'!L44/'Sector TotRetIndx'!L43)</f>
        <v>1.2903149121699731E-2</v>
      </c>
    </row>
    <row r="45" spans="1:12" x14ac:dyDescent="0.5">
      <c r="A45" s="2">
        <f>'Sector TotRetIndx'!A45</f>
        <v>44330</v>
      </c>
      <c r="B45">
        <f>LN('Sector TotRetIndx'!B45/'Sector TotRetIndx'!B44)</f>
        <v>2.288989112622529E-2</v>
      </c>
      <c r="C45">
        <f>LN('Sector TotRetIndx'!C45/'Sector TotRetIndx'!C44)</f>
        <v>7.9350864002491785E-3</v>
      </c>
      <c r="D45">
        <f>LN('Sector TotRetIndx'!D45/'Sector TotRetIndx'!D44)</f>
        <v>1.5769966413188032E-2</v>
      </c>
      <c r="E45">
        <f>LN('Sector TotRetIndx'!E45/'Sector TotRetIndx'!E44)</f>
        <v>2.1278214549547123E-2</v>
      </c>
      <c r="F45">
        <f>LN('Sector TotRetIndx'!F45/'Sector TotRetIndx'!F44)</f>
        <v>1.5251292508375577E-2</v>
      </c>
      <c r="G45">
        <f>LN('Sector TotRetIndx'!G45/'Sector TotRetIndx'!G44)</f>
        <v>5.679944072170799E-3</v>
      </c>
      <c r="H45">
        <f>LN('Sector TotRetIndx'!H45/'Sector TotRetIndx'!H44)</f>
        <v>1.8506884434766356E-2</v>
      </c>
      <c r="I45">
        <f>LN('Sector TotRetIndx'!I45/'Sector TotRetIndx'!I44)</f>
        <v>3.33867898174703E-2</v>
      </c>
      <c r="J45">
        <f>LN('Sector TotRetIndx'!J45/'Sector TotRetIndx'!J44)</f>
        <v>1.1117295457357229E-2</v>
      </c>
      <c r="K45">
        <f>LN('Sector TotRetIndx'!K45/'Sector TotRetIndx'!K44)</f>
        <v>4.5910225952221252E-3</v>
      </c>
      <c r="L45">
        <f>LN('Sector TotRetIndx'!L45/'Sector TotRetIndx'!L44)</f>
        <v>1.1812353400387825E-2</v>
      </c>
    </row>
    <row r="46" spans="1:12" x14ac:dyDescent="0.5">
      <c r="A46" s="2">
        <f>'Sector TotRetIndx'!A46</f>
        <v>44333</v>
      </c>
      <c r="B46">
        <f>LN('Sector TotRetIndx'!B46/'Sector TotRetIndx'!B45)</f>
        <v>-7.5533886205635245E-3</v>
      </c>
      <c r="C46">
        <f>LN('Sector TotRetIndx'!C46/'Sector TotRetIndx'!C45)</f>
        <v>-1.9778763860966741E-3</v>
      </c>
      <c r="D46">
        <f>LN('Sector TotRetIndx'!D46/'Sector TotRetIndx'!D45)</f>
        <v>1.1782438920169497E-3</v>
      </c>
      <c r="E46">
        <f>LN('Sector TotRetIndx'!E46/'Sector TotRetIndx'!E45)</f>
        <v>-2.9833153340266941E-4</v>
      </c>
      <c r="F46">
        <f>LN('Sector TotRetIndx'!F46/'Sector TotRetIndx'!F45)</f>
        <v>-2.6509044756658916E-3</v>
      </c>
      <c r="G46">
        <f>LN('Sector TotRetIndx'!G46/'Sector TotRetIndx'!G45)</f>
        <v>-2.0463557583163781E-3</v>
      </c>
      <c r="H46">
        <f>LN('Sector TotRetIndx'!H46/'Sector TotRetIndx'!H45)</f>
        <v>-8.1662393254323864E-3</v>
      </c>
      <c r="I46">
        <f>LN('Sector TotRetIndx'!I46/'Sector TotRetIndx'!I45)</f>
        <v>2.3671341662482335E-2</v>
      </c>
      <c r="J46">
        <f>LN('Sector TotRetIndx'!J46/'Sector TotRetIndx'!J45)</f>
        <v>9.351026743120822E-3</v>
      </c>
      <c r="K46">
        <f>LN('Sector TotRetIndx'!K46/'Sector TotRetIndx'!K45)</f>
        <v>-8.643347468909806E-3</v>
      </c>
      <c r="L46">
        <f>LN('Sector TotRetIndx'!L46/'Sector TotRetIndx'!L45)</f>
        <v>1.0297607893509147E-3</v>
      </c>
    </row>
    <row r="47" spans="1:12" x14ac:dyDescent="0.5">
      <c r="A47" s="2">
        <f>'Sector TotRetIndx'!A47</f>
        <v>44334</v>
      </c>
      <c r="B47">
        <f>LN('Sector TotRetIndx'!B47/'Sector TotRetIndx'!B46)</f>
        <v>-6.5798754585617231E-3</v>
      </c>
      <c r="C47">
        <f>LN('Sector TotRetIndx'!C47/'Sector TotRetIndx'!C46)</f>
        <v>1.5996420482254643E-3</v>
      </c>
      <c r="D47">
        <f>LN('Sector TotRetIndx'!D47/'Sector TotRetIndx'!D46)</f>
        <v>-1.3578719054376862E-2</v>
      </c>
      <c r="E47">
        <f>LN('Sector TotRetIndx'!E47/'Sector TotRetIndx'!E46)</f>
        <v>-8.1586339181972615E-3</v>
      </c>
      <c r="F47">
        <f>LN('Sector TotRetIndx'!F47/'Sector TotRetIndx'!F46)</f>
        <v>-1.4326314538956716E-2</v>
      </c>
      <c r="G47">
        <f>LN('Sector TotRetIndx'!G47/'Sector TotRetIndx'!G46)</f>
        <v>-3.0914289364709119E-3</v>
      </c>
      <c r="H47">
        <f>LN('Sector TotRetIndx'!H47/'Sector TotRetIndx'!H46)</f>
        <v>-9.6633127504420144E-3</v>
      </c>
      <c r="I47">
        <f>LN('Sector TotRetIndx'!I47/'Sector TotRetIndx'!I46)</f>
        <v>-2.2998598075631857E-2</v>
      </c>
      <c r="J47">
        <f>LN('Sector TotRetIndx'!J47/'Sector TotRetIndx'!J46)</f>
        <v>-1.2105814453104574E-2</v>
      </c>
      <c r="K47">
        <f>LN('Sector TotRetIndx'!K47/'Sector TotRetIndx'!K46)</f>
        <v>-2.1000237199063492E-4</v>
      </c>
      <c r="L47">
        <f>LN('Sector TotRetIndx'!L47/'Sector TotRetIndx'!L46)</f>
        <v>2.0562039376622622E-4</v>
      </c>
    </row>
    <row r="48" spans="1:12" x14ac:dyDescent="0.5">
      <c r="A48" s="2">
        <f>'Sector TotRetIndx'!A48</f>
        <v>44335</v>
      </c>
      <c r="B48">
        <f>LN('Sector TotRetIndx'!B48/'Sector TotRetIndx'!B47)</f>
        <v>3.503459853322957E-3</v>
      </c>
      <c r="C48">
        <f>LN('Sector TotRetIndx'!C48/'Sector TotRetIndx'!C47)</f>
        <v>-2.526766599799622E-3</v>
      </c>
      <c r="D48">
        <f>LN('Sector TotRetIndx'!D48/'Sector TotRetIndx'!D47)</f>
        <v>-5.7677196654093007E-3</v>
      </c>
      <c r="E48">
        <f>LN('Sector TotRetIndx'!E48/'Sector TotRetIndx'!E47)</f>
        <v>-9.9128693955488189E-3</v>
      </c>
      <c r="F48">
        <f>LN('Sector TotRetIndx'!F48/'Sector TotRetIndx'!F47)</f>
        <v>-7.2408659140221904E-3</v>
      </c>
      <c r="G48">
        <f>LN('Sector TotRetIndx'!G48/'Sector TotRetIndx'!G47)</f>
        <v>-4.4560333051871688E-3</v>
      </c>
      <c r="H48">
        <f>LN('Sector TotRetIndx'!H48/'Sector TotRetIndx'!H47)</f>
        <v>6.0252280065119799E-4</v>
      </c>
      <c r="I48">
        <f>LN('Sector TotRetIndx'!I48/'Sector TotRetIndx'!I47)</f>
        <v>-2.464227493522464E-2</v>
      </c>
      <c r="J48">
        <f>LN('Sector TotRetIndx'!J48/'Sector TotRetIndx'!J47)</f>
        <v>-1.6636738816935615E-2</v>
      </c>
      <c r="K48">
        <f>LN('Sector TotRetIndx'!K48/'Sector TotRetIndx'!K47)</f>
        <v>-1.4712527299441231E-3</v>
      </c>
      <c r="L48">
        <f>LN('Sector TotRetIndx'!L48/'Sector TotRetIndx'!L47)</f>
        <v>-3.1944424652091785E-3</v>
      </c>
    </row>
    <row r="49" spans="1:12" x14ac:dyDescent="0.5">
      <c r="A49" s="2">
        <f>'Sector TotRetIndx'!A49</f>
        <v>44336</v>
      </c>
      <c r="B49">
        <f>LN('Sector TotRetIndx'!B49/'Sector TotRetIndx'!B48)</f>
        <v>1.9597570974100979E-2</v>
      </c>
      <c r="C49">
        <f>LN('Sector TotRetIndx'!C49/'Sector TotRetIndx'!C48)</f>
        <v>1.2445064146565049E-2</v>
      </c>
      <c r="D49">
        <f>LN('Sector TotRetIndx'!D49/'Sector TotRetIndx'!D48)</f>
        <v>1.8539770828009856E-3</v>
      </c>
      <c r="E49">
        <f>LN('Sector TotRetIndx'!E49/'Sector TotRetIndx'!E48)</f>
        <v>7.3348613461781233E-3</v>
      </c>
      <c r="F49">
        <f>LN('Sector TotRetIndx'!F49/'Sector TotRetIndx'!F48)</f>
        <v>2.7086197918227699E-3</v>
      </c>
      <c r="G49">
        <f>LN('Sector TotRetIndx'!G49/'Sector TotRetIndx'!G48)</f>
        <v>7.974266180108441E-3</v>
      </c>
      <c r="H49">
        <f>LN('Sector TotRetIndx'!H49/'Sector TotRetIndx'!H48)</f>
        <v>1.8113978052679714E-2</v>
      </c>
      <c r="I49">
        <f>LN('Sector TotRetIndx'!I49/'Sector TotRetIndx'!I48)</f>
        <v>-9.6547973881418148E-4</v>
      </c>
      <c r="J49">
        <f>LN('Sector TotRetIndx'!J49/'Sector TotRetIndx'!J48)</f>
        <v>1.587731533230819E-4</v>
      </c>
      <c r="K49">
        <f>LN('Sector TotRetIndx'!K49/'Sector TotRetIndx'!K48)</f>
        <v>7.683798497206901E-3</v>
      </c>
      <c r="L49">
        <f>LN('Sector TotRetIndx'!L49/'Sector TotRetIndx'!L48)</f>
        <v>1.1186925558437127E-2</v>
      </c>
    </row>
    <row r="50" spans="1:12" x14ac:dyDescent="0.5">
      <c r="A50" s="2">
        <f>'Sector TotRetIndx'!A50</f>
        <v>44337</v>
      </c>
      <c r="B50">
        <f>LN('Sector TotRetIndx'!B50/'Sector TotRetIndx'!B49)</f>
        <v>-4.8019381694385946E-3</v>
      </c>
      <c r="C50">
        <f>LN('Sector TotRetIndx'!C50/'Sector TotRetIndx'!C49)</f>
        <v>-5.8320714062984954E-4</v>
      </c>
      <c r="D50">
        <f>LN('Sector TotRetIndx'!D50/'Sector TotRetIndx'!D49)</f>
        <v>8.6759000990744902E-3</v>
      </c>
      <c r="E50">
        <f>LN('Sector TotRetIndx'!E50/'Sector TotRetIndx'!E49)</f>
        <v>-3.2235636514153804E-3</v>
      </c>
      <c r="F50">
        <f>LN('Sector TotRetIndx'!F50/'Sector TotRetIndx'!F49)</f>
        <v>5.4970867489170534E-3</v>
      </c>
      <c r="G50">
        <f>LN('Sector TotRetIndx'!G50/'Sector TotRetIndx'!G49)</f>
        <v>5.4278123806735512E-5</v>
      </c>
      <c r="H50">
        <f>LN('Sector TotRetIndx'!H50/'Sector TotRetIndx'!H49)</f>
        <v>-2.737165989000557E-3</v>
      </c>
      <c r="I50">
        <f>LN('Sector TotRetIndx'!I50/'Sector TotRetIndx'!I49)</f>
        <v>2.4794184911529718E-3</v>
      </c>
      <c r="J50">
        <f>LN('Sector TotRetIndx'!J50/'Sector TotRetIndx'!J49)</f>
        <v>3.1696548793040858E-3</v>
      </c>
      <c r="K50">
        <f>LN('Sector TotRetIndx'!K50/'Sector TotRetIndx'!K49)</f>
        <v>4.6515816891811012E-3</v>
      </c>
      <c r="L50">
        <f>LN('Sector TotRetIndx'!L50/'Sector TotRetIndx'!L49)</f>
        <v>-1.0213489190058604E-3</v>
      </c>
    </row>
    <row r="51" spans="1:12" x14ac:dyDescent="0.5">
      <c r="A51" s="2">
        <f>'Sector TotRetIndx'!A51</f>
        <v>44340</v>
      </c>
      <c r="B51">
        <f>LN('Sector TotRetIndx'!B51/'Sector TotRetIndx'!B50)</f>
        <v>1.72446345615004E-2</v>
      </c>
      <c r="C51">
        <f>LN('Sector TotRetIndx'!C51/'Sector TotRetIndx'!C50)</f>
        <v>1.5403583070181688E-3</v>
      </c>
      <c r="D51">
        <f>LN('Sector TotRetIndx'!D51/'Sector TotRetIndx'!D50)</f>
        <v>3.3422483831073158E-3</v>
      </c>
      <c r="E51">
        <f>LN('Sector TotRetIndx'!E51/'Sector TotRetIndx'!E50)</f>
        <v>8.4062888002798646E-3</v>
      </c>
      <c r="F51">
        <f>LN('Sector TotRetIndx'!F51/'Sector TotRetIndx'!F50)</f>
        <v>6.1736612925674377E-3</v>
      </c>
      <c r="G51">
        <f>LN('Sector TotRetIndx'!G51/'Sector TotRetIndx'!G50)</f>
        <v>3.7209609711927791E-3</v>
      </c>
      <c r="H51">
        <f>LN('Sector TotRetIndx'!H51/'Sector TotRetIndx'!H50)</f>
        <v>1.8057953853615995E-2</v>
      </c>
      <c r="I51">
        <f>LN('Sector TotRetIndx'!I51/'Sector TotRetIndx'!I50)</f>
        <v>8.4967720572643526E-3</v>
      </c>
      <c r="J51">
        <f>LN('Sector TotRetIndx'!J51/'Sector TotRetIndx'!J50)</f>
        <v>8.1947027323057402E-3</v>
      </c>
      <c r="K51">
        <f>LN('Sector TotRetIndx'!K51/'Sector TotRetIndx'!K50)</f>
        <v>-8.3136565536281104E-4</v>
      </c>
      <c r="L51">
        <f>LN('Sector TotRetIndx'!L51/'Sector TotRetIndx'!L50)</f>
        <v>1.2387544086755008E-2</v>
      </c>
    </row>
    <row r="52" spans="1:12" x14ac:dyDescent="0.5">
      <c r="A52" s="2">
        <f>'Sector TotRetIndx'!A52</f>
        <v>44341</v>
      </c>
      <c r="B52">
        <f>LN('Sector TotRetIndx'!B52/'Sector TotRetIndx'!B51)</f>
        <v>3.2249868610447385E-4</v>
      </c>
      <c r="C52">
        <f>LN('Sector TotRetIndx'!C52/'Sector TotRetIndx'!C51)</f>
        <v>-2.5409934008877905E-3</v>
      </c>
      <c r="D52">
        <f>LN('Sector TotRetIndx'!D52/'Sector TotRetIndx'!D51)</f>
        <v>-1.1147705178658861E-2</v>
      </c>
      <c r="E52">
        <f>LN('Sector TotRetIndx'!E52/'Sector TotRetIndx'!E51)</f>
        <v>3.0633563704104807E-3</v>
      </c>
      <c r="F52">
        <f>LN('Sector TotRetIndx'!F52/'Sector TotRetIndx'!F51)</f>
        <v>-4.2972955093277176E-3</v>
      </c>
      <c r="G52">
        <f>LN('Sector TotRetIndx'!G52/'Sector TotRetIndx'!G51)</f>
        <v>-5.9232411821447237E-4</v>
      </c>
      <c r="H52">
        <f>LN('Sector TotRetIndx'!H52/'Sector TotRetIndx'!H51)</f>
        <v>-2.0387707839708766E-3</v>
      </c>
      <c r="I52">
        <f>LN('Sector TotRetIndx'!I52/'Sector TotRetIndx'!I51)</f>
        <v>-2.0681225806733497E-2</v>
      </c>
      <c r="J52">
        <f>LN('Sector TotRetIndx'!J52/'Sector TotRetIndx'!J51)</f>
        <v>-1.0200966398334564E-2</v>
      </c>
      <c r="K52">
        <f>LN('Sector TotRetIndx'!K52/'Sector TotRetIndx'!K51)</f>
        <v>-1.2556933376909335E-2</v>
      </c>
      <c r="L52">
        <f>LN('Sector TotRetIndx'!L52/'Sector TotRetIndx'!L51)</f>
        <v>-3.0303365009156345E-4</v>
      </c>
    </row>
    <row r="53" spans="1:12" x14ac:dyDescent="0.5">
      <c r="A53" s="2">
        <f>'Sector TotRetIndx'!A53</f>
        <v>44342</v>
      </c>
      <c r="B53">
        <f>LN('Sector TotRetIndx'!B53/'Sector TotRetIndx'!B52)</f>
        <v>1.9598524739899404E-3</v>
      </c>
      <c r="C53">
        <f>LN('Sector TotRetIndx'!C53/'Sector TotRetIndx'!C52)</f>
        <v>-2.8402347509440692E-3</v>
      </c>
      <c r="D53">
        <f>LN('Sector TotRetIndx'!D53/'Sector TotRetIndx'!D52)</f>
        <v>5.2111200339007352E-3</v>
      </c>
      <c r="E53">
        <f>LN('Sector TotRetIndx'!E53/'Sector TotRetIndx'!E52)</f>
        <v>1.31459524364243E-2</v>
      </c>
      <c r="F53">
        <f>LN('Sector TotRetIndx'!F53/'Sector TotRetIndx'!F52)</f>
        <v>4.3476060511576176E-3</v>
      </c>
      <c r="G53">
        <f>LN('Sector TotRetIndx'!G53/'Sector TotRetIndx'!G52)</f>
        <v>1.0767269760258051E-4</v>
      </c>
      <c r="H53">
        <f>LN('Sector TotRetIndx'!H53/'Sector TotRetIndx'!H52)</f>
        <v>7.1905738406267475E-3</v>
      </c>
      <c r="I53">
        <f>LN('Sector TotRetIndx'!I53/'Sector TotRetIndx'!I52)</f>
        <v>1.0532646377516145E-2</v>
      </c>
      <c r="J53">
        <f>LN('Sector TotRetIndx'!J53/'Sector TotRetIndx'!J52)</f>
        <v>1.9011032331755918E-3</v>
      </c>
      <c r="K53">
        <f>LN('Sector TotRetIndx'!K53/'Sector TotRetIndx'!K52)</f>
        <v>1.2632303793220941E-3</v>
      </c>
      <c r="L53">
        <f>LN('Sector TotRetIndx'!L53/'Sector TotRetIndx'!L52)</f>
        <v>4.4319859939121898E-3</v>
      </c>
    </row>
    <row r="54" spans="1:12" x14ac:dyDescent="0.5">
      <c r="A54" s="2">
        <f>'Sector TotRetIndx'!A54</f>
        <v>44343</v>
      </c>
      <c r="B54">
        <f>LN('Sector TotRetIndx'!B54/'Sector TotRetIndx'!B53)</f>
        <v>-4.2197993126334822E-3</v>
      </c>
      <c r="C54">
        <f>LN('Sector TotRetIndx'!C54/'Sector TotRetIndx'!C53)</f>
        <v>-1.1719308900499852E-3</v>
      </c>
      <c r="D54">
        <f>LN('Sector TotRetIndx'!D54/'Sector TotRetIndx'!D53)</f>
        <v>1.0125957467298408E-2</v>
      </c>
      <c r="E54">
        <f>LN('Sector TotRetIndx'!E54/'Sector TotRetIndx'!E53)</f>
        <v>3.7990618111533869E-3</v>
      </c>
      <c r="F54">
        <f>LN('Sector TotRetIndx'!F54/'Sector TotRetIndx'!F53)</f>
        <v>1.2033727631595371E-2</v>
      </c>
      <c r="G54">
        <f>LN('Sector TotRetIndx'!G54/'Sector TotRetIndx'!G53)</f>
        <v>-6.9711677996459635E-3</v>
      </c>
      <c r="H54">
        <f>LN('Sector TotRetIndx'!H54/'Sector TotRetIndx'!H53)</f>
        <v>4.1169548593270227E-3</v>
      </c>
      <c r="I54">
        <f>LN('Sector TotRetIndx'!I54/'Sector TotRetIndx'!I53)</f>
        <v>1.9270706111955038E-3</v>
      </c>
      <c r="J54">
        <f>LN('Sector TotRetIndx'!J54/'Sector TotRetIndx'!J53)</f>
        <v>9.3980258207767859E-3</v>
      </c>
      <c r="K54">
        <f>LN('Sector TotRetIndx'!K54/'Sector TotRetIndx'!K53)</f>
        <v>-6.8242147268134162E-3</v>
      </c>
      <c r="L54">
        <f>LN('Sector TotRetIndx'!L54/'Sector TotRetIndx'!L53)</f>
        <v>-2.3136777825623713E-3</v>
      </c>
    </row>
    <row r="55" spans="1:12" x14ac:dyDescent="0.5">
      <c r="A55" s="2">
        <f>'Sector TotRetIndx'!A55</f>
        <v>44344</v>
      </c>
      <c r="B55">
        <f>LN('Sector TotRetIndx'!B55/'Sector TotRetIndx'!B54)</f>
        <v>2.6896046021983038E-3</v>
      </c>
      <c r="C55">
        <f>LN('Sector TotRetIndx'!C55/'Sector TotRetIndx'!C54)</f>
        <v>4.9292795654190744E-3</v>
      </c>
      <c r="D55">
        <f>LN('Sector TotRetIndx'!D55/'Sector TotRetIndx'!D54)</f>
        <v>2.247830256399659E-3</v>
      </c>
      <c r="E55">
        <f>LN('Sector TotRetIndx'!E55/'Sector TotRetIndx'!E54)</f>
        <v>-2.782403911557289E-3</v>
      </c>
      <c r="F55">
        <f>LN('Sector TotRetIndx'!F55/'Sector TotRetIndx'!F54)</f>
        <v>1.6434698138761584E-3</v>
      </c>
      <c r="G55">
        <f>LN('Sector TotRetIndx'!G55/'Sector TotRetIndx'!G54)</f>
        <v>2.3291264617552165E-3</v>
      </c>
      <c r="H55">
        <f>LN('Sector TotRetIndx'!H55/'Sector TotRetIndx'!H54)</f>
        <v>-1.15354717708213E-3</v>
      </c>
      <c r="I55">
        <f>LN('Sector TotRetIndx'!I55/'Sector TotRetIndx'!I54)</f>
        <v>1.1002958835826192E-3</v>
      </c>
      <c r="J55">
        <f>LN('Sector TotRetIndx'!J55/'Sector TotRetIndx'!J54)</f>
        <v>1.0417681314831859E-4</v>
      </c>
      <c r="K55">
        <f>LN('Sector TotRetIndx'!K55/'Sector TotRetIndx'!K54)</f>
        <v>5.2806695563313152E-3</v>
      </c>
      <c r="L55">
        <f>LN('Sector TotRetIndx'!L55/'Sector TotRetIndx'!L54)</f>
        <v>6.0245717220980786E-3</v>
      </c>
    </row>
    <row r="56" spans="1:12" x14ac:dyDescent="0.5">
      <c r="A56" s="2">
        <f>'Sector TotRetIndx'!A56</f>
        <v>44348</v>
      </c>
      <c r="B56">
        <f>LN('Sector TotRetIndx'!B56/'Sector TotRetIndx'!B55)</f>
        <v>-4.4958595453416387E-3</v>
      </c>
      <c r="C56">
        <f>LN('Sector TotRetIndx'!C56/'Sector TotRetIndx'!C55)</f>
        <v>-1.5114850697568761E-2</v>
      </c>
      <c r="D56">
        <f>LN('Sector TotRetIndx'!D56/'Sector TotRetIndx'!D55)</f>
        <v>5.9706866274585654E-3</v>
      </c>
      <c r="E56">
        <f>LN('Sector TotRetIndx'!E56/'Sector TotRetIndx'!E55)</f>
        <v>4.9172947090768968E-4</v>
      </c>
      <c r="F56">
        <f>LN('Sector TotRetIndx'!F56/'Sector TotRetIndx'!F55)</f>
        <v>5.0130256756650872E-3</v>
      </c>
      <c r="G56">
        <f>LN('Sector TotRetIndx'!G56/'Sector TotRetIndx'!G55)</f>
        <v>-2.0039190852567763E-3</v>
      </c>
      <c r="H56">
        <f>LN('Sector TotRetIndx'!H56/'Sector TotRetIndx'!H55)</f>
        <v>2.1619902754440984E-3</v>
      </c>
      <c r="I56">
        <f>LN('Sector TotRetIndx'!I56/'Sector TotRetIndx'!I55)</f>
        <v>4.0668243752559452E-2</v>
      </c>
      <c r="J56">
        <f>LN('Sector TotRetIndx'!J56/'Sector TotRetIndx'!J55)</f>
        <v>1.4112570738077848E-2</v>
      </c>
      <c r="K56">
        <f>LN('Sector TotRetIndx'!K56/'Sector TotRetIndx'!K55)</f>
        <v>-4.2225825907866504E-3</v>
      </c>
      <c r="L56">
        <f>LN('Sector TotRetIndx'!L56/'Sector TotRetIndx'!L55)</f>
        <v>1.7861889837111879E-2</v>
      </c>
    </row>
    <row r="57" spans="1:12" x14ac:dyDescent="0.5">
      <c r="A57" s="2">
        <f>'Sector TotRetIndx'!A57</f>
        <v>44349</v>
      </c>
      <c r="B57">
        <f>LN('Sector TotRetIndx'!B57/'Sector TotRetIndx'!B56)</f>
        <v>5.6771369736149527E-3</v>
      </c>
      <c r="C57">
        <f>LN('Sector TotRetIndx'!C57/'Sector TotRetIndx'!C56)</f>
        <v>-2.159795215656745E-3</v>
      </c>
      <c r="D57">
        <f>LN('Sector TotRetIndx'!D57/'Sector TotRetIndx'!D56)</f>
        <v>0</v>
      </c>
      <c r="E57">
        <f>LN('Sector TotRetIndx'!E57/'Sector TotRetIndx'!E56)</f>
        <v>-3.9067555419022622E-3</v>
      </c>
      <c r="F57">
        <f>LN('Sector TotRetIndx'!F57/'Sector TotRetIndx'!F56)</f>
        <v>-4.1176796539250183E-3</v>
      </c>
      <c r="G57">
        <f>LN('Sector TotRetIndx'!G57/'Sector TotRetIndx'!G56)</f>
        <v>4.2734050013023038E-3</v>
      </c>
      <c r="H57">
        <f>LN('Sector TotRetIndx'!H57/'Sector TotRetIndx'!H56)</f>
        <v>3.2349630732004396E-3</v>
      </c>
      <c r="I57">
        <f>LN('Sector TotRetIndx'!I57/'Sector TotRetIndx'!I56)</f>
        <v>1.9213154180891402E-2</v>
      </c>
      <c r="J57">
        <f>LN('Sector TotRetIndx'!J57/'Sector TotRetIndx'!J56)</f>
        <v>-9.0045734158542504E-3</v>
      </c>
      <c r="K57">
        <f>LN('Sector TotRetIndx'!K57/'Sector TotRetIndx'!K56)</f>
        <v>4.7134304496614463E-3</v>
      </c>
      <c r="L57">
        <f>LN('Sector TotRetIndx'!L57/'Sector TotRetIndx'!L56)</f>
        <v>1.163452658562217E-2</v>
      </c>
    </row>
    <row r="58" spans="1:12" x14ac:dyDescent="0.5">
      <c r="A58" s="2">
        <f>'Sector TotRetIndx'!A58</f>
        <v>44350</v>
      </c>
      <c r="B58">
        <f>LN('Sector TotRetIndx'!B58/'Sector TotRetIndx'!B57)</f>
        <v>-1.0762743396490545E-2</v>
      </c>
      <c r="C58">
        <f>LN('Sector TotRetIndx'!C58/'Sector TotRetIndx'!C57)</f>
        <v>3.0057169200927106E-3</v>
      </c>
      <c r="D58">
        <f>LN('Sector TotRetIndx'!D58/'Sector TotRetIndx'!D57)</f>
        <v>2.6549043574326039E-3</v>
      </c>
      <c r="E58">
        <f>LN('Sector TotRetIndx'!E58/'Sector TotRetIndx'!E57)</f>
        <v>-1.2844286139119828E-2</v>
      </c>
      <c r="F58">
        <f>LN('Sector TotRetIndx'!F58/'Sector TotRetIndx'!F57)</f>
        <v>-4.434467054272943E-3</v>
      </c>
      <c r="G58">
        <f>LN('Sector TotRetIndx'!G58/'Sector TotRetIndx'!G57)</f>
        <v>4.6320770148679047E-3</v>
      </c>
      <c r="H58">
        <f>LN('Sector TotRetIndx'!H58/'Sector TotRetIndx'!H57)</f>
        <v>-1.147754143423043E-2</v>
      </c>
      <c r="I58">
        <f>LN('Sector TotRetIndx'!I58/'Sector TotRetIndx'!I57)</f>
        <v>2.9721431661982431E-3</v>
      </c>
      <c r="J58">
        <f>LN('Sector TotRetIndx'!J58/'Sector TotRetIndx'!J57)</f>
        <v>-1.5610093200111108E-3</v>
      </c>
      <c r="K58">
        <f>LN('Sector TotRetIndx'!K58/'Sector TotRetIndx'!K57)</f>
        <v>6.2968544617205873E-3</v>
      </c>
      <c r="L58">
        <f>LN('Sector TotRetIndx'!L58/'Sector TotRetIndx'!L57)</f>
        <v>-3.7008138122717736E-3</v>
      </c>
    </row>
    <row r="59" spans="1:12" x14ac:dyDescent="0.5">
      <c r="A59" s="2">
        <f>'Sector TotRetIndx'!A59</f>
        <v>44351</v>
      </c>
      <c r="B59">
        <f>LN('Sector TotRetIndx'!B59/'Sector TotRetIndx'!B58)</f>
        <v>1.8726379112347466E-2</v>
      </c>
      <c r="C59">
        <f>LN('Sector TotRetIndx'!C59/'Sector TotRetIndx'!C58)</f>
        <v>3.9229454399641447E-3</v>
      </c>
      <c r="D59">
        <f>LN('Sector TotRetIndx'!D59/'Sector TotRetIndx'!D58)</f>
        <v>1.8000950780422567E-3</v>
      </c>
      <c r="E59">
        <f>LN('Sector TotRetIndx'!E59/'Sector TotRetIndx'!E58)</f>
        <v>7.1047053708878033E-3</v>
      </c>
      <c r="F59">
        <f>LN('Sector TotRetIndx'!F59/'Sector TotRetIndx'!F58)</f>
        <v>4.9316454655577782E-3</v>
      </c>
      <c r="G59">
        <f>LN('Sector TotRetIndx'!G59/'Sector TotRetIndx'!G58)</f>
        <v>3.0577032794291462E-3</v>
      </c>
      <c r="H59">
        <f>LN('Sector TotRetIndx'!H59/'Sector TotRetIndx'!H58)</f>
        <v>1.0257136283257367E-2</v>
      </c>
      <c r="I59">
        <f>LN('Sector TotRetIndx'!I59/'Sector TotRetIndx'!I58)</f>
        <v>7.3297717419644652E-3</v>
      </c>
      <c r="J59">
        <f>LN('Sector TotRetIndx'!J59/'Sector TotRetIndx'!J58)</f>
        <v>2.7557900267324159E-3</v>
      </c>
      <c r="K59">
        <f>LN('Sector TotRetIndx'!K59/'Sector TotRetIndx'!K58)</f>
        <v>-1.9545753081314197E-3</v>
      </c>
      <c r="L59">
        <f>LN('Sector TotRetIndx'!L59/'Sector TotRetIndx'!L58)</f>
        <v>4.8783445631459069E-4</v>
      </c>
    </row>
    <row r="60" spans="1:12" x14ac:dyDescent="0.5">
      <c r="A60" s="2">
        <f>'Sector TotRetIndx'!A60</f>
        <v>44354</v>
      </c>
      <c r="B60">
        <f>LN('Sector TotRetIndx'!B60/'Sector TotRetIndx'!B59)</f>
        <v>1.3830862387904702E-3</v>
      </c>
      <c r="C60">
        <f>LN('Sector TotRetIndx'!C60/'Sector TotRetIndx'!C59)</f>
        <v>8.0932688917178842E-3</v>
      </c>
      <c r="D60">
        <f>LN('Sector TotRetIndx'!D60/'Sector TotRetIndx'!D59)</f>
        <v>-4.3481175657657679E-3</v>
      </c>
      <c r="E60">
        <f>LN('Sector TotRetIndx'!E60/'Sector TotRetIndx'!E59)</f>
        <v>2.0818736579239971E-3</v>
      </c>
      <c r="F60">
        <f>LN('Sector TotRetIndx'!F60/'Sector TotRetIndx'!F59)</f>
        <v>-4.6816716069403019E-3</v>
      </c>
      <c r="G60">
        <f>LN('Sector TotRetIndx'!G60/'Sector TotRetIndx'!G59)</f>
        <v>-6.4278212805831552E-4</v>
      </c>
      <c r="H60">
        <f>LN('Sector TotRetIndx'!H60/'Sector TotRetIndx'!H59)</f>
        <v>8.799798200167297E-3</v>
      </c>
      <c r="I60">
        <f>LN('Sector TotRetIndx'!I60/'Sector TotRetIndx'!I59)</f>
        <v>-3.5932284705971471E-3</v>
      </c>
      <c r="J60">
        <f>LN('Sector TotRetIndx'!J60/'Sector TotRetIndx'!J59)</f>
        <v>-1.1488832611630719E-2</v>
      </c>
      <c r="K60">
        <f>LN('Sector TotRetIndx'!K60/'Sector TotRetIndx'!K59)</f>
        <v>2.930778192135111E-3</v>
      </c>
      <c r="L60">
        <f>LN('Sector TotRetIndx'!L60/'Sector TotRetIndx'!L59)</f>
        <v>1.1731114345076548E-2</v>
      </c>
    </row>
    <row r="61" spans="1:12" x14ac:dyDescent="0.5">
      <c r="A61" s="2">
        <f>'Sector TotRetIndx'!A61</f>
        <v>44355</v>
      </c>
      <c r="B61">
        <f>LN('Sector TotRetIndx'!B61/'Sector TotRetIndx'!B60)</f>
        <v>1.7525932507246563E-3</v>
      </c>
      <c r="C61">
        <f>LN('Sector TotRetIndx'!C61/'Sector TotRetIndx'!C60)</f>
        <v>-1.3373869522908038E-3</v>
      </c>
      <c r="D61">
        <f>LN('Sector TotRetIndx'!D61/'Sector TotRetIndx'!D60)</f>
        <v>-8.511386609995062E-4</v>
      </c>
      <c r="E61">
        <f>LN('Sector TotRetIndx'!E61/'Sector TotRetIndx'!E60)</f>
        <v>9.3648599326342976E-3</v>
      </c>
      <c r="F61">
        <f>LN('Sector TotRetIndx'!F61/'Sector TotRetIndx'!F60)</f>
        <v>3.4385098891407842E-3</v>
      </c>
      <c r="G61">
        <f>LN('Sector TotRetIndx'!G61/'Sector TotRetIndx'!G60)</f>
        <v>-6.4533313815813599E-3</v>
      </c>
      <c r="H61">
        <f>LN('Sector TotRetIndx'!H61/'Sector TotRetIndx'!H60)</f>
        <v>-1.0694956067525969E-3</v>
      </c>
      <c r="I61">
        <f>LN('Sector TotRetIndx'!I61/'Sector TotRetIndx'!I60)</f>
        <v>8.9608708322153376E-3</v>
      </c>
      <c r="J61">
        <f>LN('Sector TotRetIndx'!J61/'Sector TotRetIndx'!J60)</f>
        <v>3.983715113919639E-3</v>
      </c>
      <c r="K61">
        <f>LN('Sector TotRetIndx'!K61/'Sector TotRetIndx'!K60)</f>
        <v>-7.483590413438922E-3</v>
      </c>
      <c r="L61">
        <f>LN('Sector TotRetIndx'!L61/'Sector TotRetIndx'!L60)</f>
        <v>8.2551712610851539E-3</v>
      </c>
    </row>
    <row r="62" spans="1:12" x14ac:dyDescent="0.5">
      <c r="A62" s="2">
        <f>'Sector TotRetIndx'!A62</f>
        <v>44356</v>
      </c>
      <c r="B62">
        <f>LN('Sector TotRetIndx'!B62/'Sector TotRetIndx'!B61)</f>
        <v>-5.3067623782782753E-4</v>
      </c>
      <c r="C62">
        <f>LN('Sector TotRetIndx'!C62/'Sector TotRetIndx'!C61)</f>
        <v>8.412083098749152E-3</v>
      </c>
      <c r="D62">
        <f>LN('Sector TotRetIndx'!D62/'Sector TotRetIndx'!D61)</f>
        <v>-1.0372230550814886E-2</v>
      </c>
      <c r="E62">
        <f>LN('Sector TotRetIndx'!E62/'Sector TotRetIndx'!E61)</f>
        <v>-6.1346877905101588E-3</v>
      </c>
      <c r="F62">
        <f>LN('Sector TotRetIndx'!F62/'Sector TotRetIndx'!F61)</f>
        <v>-1.0351705641133304E-2</v>
      </c>
      <c r="G62">
        <f>LN('Sector TotRetIndx'!G62/'Sector TotRetIndx'!G61)</f>
        <v>-6.1690762633218633E-3</v>
      </c>
      <c r="H62">
        <f>LN('Sector TotRetIndx'!H62/'Sector TotRetIndx'!H61)</f>
        <v>-2.8561649725077042E-3</v>
      </c>
      <c r="I62">
        <f>LN('Sector TotRetIndx'!I62/'Sector TotRetIndx'!I61)</f>
        <v>-5.2395059532585912E-3</v>
      </c>
      <c r="J62">
        <f>LN('Sector TotRetIndx'!J62/'Sector TotRetIndx'!J61)</f>
        <v>-6.8238969973317644E-3</v>
      </c>
      <c r="K62">
        <f>LN('Sector TotRetIndx'!K62/'Sector TotRetIndx'!K61)</f>
        <v>8.8065198469562157E-3</v>
      </c>
      <c r="L62">
        <f>LN('Sector TotRetIndx'!L62/'Sector TotRetIndx'!L61)</f>
        <v>1.3373061925791474E-3</v>
      </c>
    </row>
    <row r="63" spans="1:12" x14ac:dyDescent="0.5">
      <c r="A63" s="2">
        <f>'Sector TotRetIndx'!A63</f>
        <v>44357</v>
      </c>
      <c r="B63">
        <f>LN('Sector TotRetIndx'!B63/'Sector TotRetIndx'!B62)</f>
        <v>8.9595175960373741E-3</v>
      </c>
      <c r="C63">
        <f>LN('Sector TotRetIndx'!C63/'Sector TotRetIndx'!C62)</f>
        <v>1.6941360326393793E-2</v>
      </c>
      <c r="D63">
        <f>LN('Sector TotRetIndx'!D63/'Sector TotRetIndx'!D62)</f>
        <v>-1.0807577791232006E-2</v>
      </c>
      <c r="E63">
        <f>LN('Sector TotRetIndx'!E63/'Sector TotRetIndx'!E62)</f>
        <v>1.2166789391624688E-3</v>
      </c>
      <c r="F63">
        <f>LN('Sector TotRetIndx'!F63/'Sector TotRetIndx'!F62)</f>
        <v>-5.393477325865207E-3</v>
      </c>
      <c r="G63">
        <f>LN('Sector TotRetIndx'!G63/'Sector TotRetIndx'!G62)</f>
        <v>5.4137809066769167E-3</v>
      </c>
      <c r="H63">
        <f>LN('Sector TotRetIndx'!H63/'Sector TotRetIndx'!H62)</f>
        <v>3.9967774050334347E-3</v>
      </c>
      <c r="I63">
        <f>LN('Sector TotRetIndx'!I63/'Sector TotRetIndx'!I62)</f>
        <v>-1.5387216160305237E-3</v>
      </c>
      <c r="J63">
        <f>LN('Sector TotRetIndx'!J63/'Sector TotRetIndx'!J62)</f>
        <v>-5.8113522513108026E-3</v>
      </c>
      <c r="K63">
        <f>LN('Sector TotRetIndx'!K63/'Sector TotRetIndx'!K62)</f>
        <v>6.795838743770829E-3</v>
      </c>
      <c r="L63">
        <f>LN('Sector TotRetIndx'!L63/'Sector TotRetIndx'!L62)</f>
        <v>7.13492267246658E-3</v>
      </c>
    </row>
    <row r="64" spans="1:12" x14ac:dyDescent="0.5">
      <c r="A64" s="2">
        <f>'Sector TotRetIndx'!A64</f>
        <v>44358</v>
      </c>
      <c r="B64">
        <f>LN('Sector TotRetIndx'!B64/'Sector TotRetIndx'!B63)</f>
        <v>6.1117347784119692E-3</v>
      </c>
      <c r="C64">
        <f>LN('Sector TotRetIndx'!C64/'Sector TotRetIndx'!C63)</f>
        <v>-4.9867527081274158E-3</v>
      </c>
      <c r="D64">
        <f>LN('Sector TotRetIndx'!D64/'Sector TotRetIndx'!D63)</f>
        <v>6.0664124539852133E-3</v>
      </c>
      <c r="E64">
        <f>LN('Sector TotRetIndx'!E64/'Sector TotRetIndx'!E63)</f>
        <v>8.2158815418139509E-3</v>
      </c>
      <c r="F64">
        <f>LN('Sector TotRetIndx'!F64/'Sector TotRetIndx'!F63)</f>
        <v>3.3805474276718162E-3</v>
      </c>
      <c r="G64">
        <f>LN('Sector TotRetIndx'!G64/'Sector TotRetIndx'!G63)</f>
        <v>2.6954539882216387E-4</v>
      </c>
      <c r="H64">
        <f>LN('Sector TotRetIndx'!H64/'Sector TotRetIndx'!H63)</f>
        <v>3.3417600561690816E-3</v>
      </c>
      <c r="I64">
        <f>LN('Sector TotRetIndx'!I64/'Sector TotRetIndx'!I63)</f>
        <v>-2.311257432691879E-3</v>
      </c>
      <c r="J64">
        <f>LN('Sector TotRetIndx'!J64/'Sector TotRetIndx'!J63)</f>
        <v>4.4405465163368267E-3</v>
      </c>
      <c r="K64">
        <f>LN('Sector TotRetIndx'!K64/'Sector TotRetIndx'!K63)</f>
        <v>2.6919023768612756E-3</v>
      </c>
      <c r="L64">
        <f>LN('Sector TotRetIndx'!L64/'Sector TotRetIndx'!L63)</f>
        <v>-3.9886776098559109E-3</v>
      </c>
    </row>
    <row r="65" spans="1:12" x14ac:dyDescent="0.5">
      <c r="A65" s="2">
        <f>'Sector TotRetIndx'!A65</f>
        <v>44361</v>
      </c>
      <c r="B65">
        <f>LN('Sector TotRetIndx'!B65/'Sector TotRetIndx'!B64)</f>
        <v>1.0975050619761737E-2</v>
      </c>
      <c r="C65">
        <f>LN('Sector TotRetIndx'!C65/'Sector TotRetIndx'!C64)</f>
        <v>1.1059643967822443E-3</v>
      </c>
      <c r="D65">
        <f>LN('Sector TotRetIndx'!D65/'Sector TotRetIndx'!D64)</f>
        <v>-1.0422362092029182E-2</v>
      </c>
      <c r="E65">
        <f>LN('Sector TotRetIndx'!E65/'Sector TotRetIndx'!E64)</f>
        <v>-2.2519119197644357E-3</v>
      </c>
      <c r="F65">
        <f>LN('Sector TotRetIndx'!F65/'Sector TotRetIndx'!F64)</f>
        <v>-5.4043743711246232E-3</v>
      </c>
      <c r="G65">
        <f>LN('Sector TotRetIndx'!G65/'Sector TotRetIndx'!G64)</f>
        <v>-8.099288693626677E-4</v>
      </c>
      <c r="H65">
        <f>LN('Sector TotRetIndx'!H65/'Sector TotRetIndx'!H64)</f>
        <v>6.7213122868212882E-3</v>
      </c>
      <c r="I65">
        <f>LN('Sector TotRetIndx'!I65/'Sector TotRetIndx'!I64)</f>
        <v>-4.382753238673421E-3</v>
      </c>
      <c r="J65">
        <f>LN('Sector TotRetIndx'!J65/'Sector TotRetIndx'!J64)</f>
        <v>-1.4182975048068872E-2</v>
      </c>
      <c r="K65">
        <f>LN('Sector TotRetIndx'!K65/'Sector TotRetIndx'!K64)</f>
        <v>8.9569289950549853E-4</v>
      </c>
      <c r="L65">
        <f>LN('Sector TotRetIndx'!L65/'Sector TotRetIndx'!L64)</f>
        <v>3.8934898236020945E-3</v>
      </c>
    </row>
    <row r="66" spans="1:12" x14ac:dyDescent="0.5">
      <c r="A66" s="2">
        <f>'Sector TotRetIndx'!A66</f>
        <v>44362</v>
      </c>
      <c r="B66">
        <f>LN('Sector TotRetIndx'!B66/'Sector TotRetIndx'!B65)</f>
        <v>-6.9039685402727067E-3</v>
      </c>
      <c r="C66">
        <f>LN('Sector TotRetIndx'!C66/'Sector TotRetIndx'!C65)</f>
        <v>-3.4853983176257909E-3</v>
      </c>
      <c r="D66">
        <f>LN('Sector TotRetIndx'!D66/'Sector TotRetIndx'!D65)</f>
        <v>4.7907190873061108E-3</v>
      </c>
      <c r="E66">
        <f>LN('Sector TotRetIndx'!E66/'Sector TotRetIndx'!E65)</f>
        <v>-4.9128548462319893E-3</v>
      </c>
      <c r="F66">
        <f>LN('Sector TotRetIndx'!F66/'Sector TotRetIndx'!F65)</f>
        <v>3.1855118293250993E-3</v>
      </c>
      <c r="G66">
        <f>LN('Sector TotRetIndx'!G66/'Sector TotRetIndx'!G65)</f>
        <v>-3.1379475733837778E-3</v>
      </c>
      <c r="H66">
        <f>LN('Sector TotRetIndx'!H66/'Sector TotRetIndx'!H65)</f>
        <v>-6.4371357113342693E-3</v>
      </c>
      <c r="I66">
        <f>LN('Sector TotRetIndx'!I66/'Sector TotRetIndx'!I65)</f>
        <v>1.9823694326203411E-2</v>
      </c>
      <c r="J66">
        <f>LN('Sector TotRetIndx'!J66/'Sector TotRetIndx'!J65)</f>
        <v>-1.4991198348724287E-3</v>
      </c>
      <c r="K66">
        <f>LN('Sector TotRetIndx'!K66/'Sector TotRetIndx'!K65)</f>
        <v>3.2319119236700563E-3</v>
      </c>
      <c r="L66">
        <f>LN('Sector TotRetIndx'!L66/'Sector TotRetIndx'!L65)</f>
        <v>-1.0769272893862293E-2</v>
      </c>
    </row>
    <row r="67" spans="1:12" x14ac:dyDescent="0.5">
      <c r="A67" s="2">
        <f>'Sector TotRetIndx'!A67</f>
        <v>44363</v>
      </c>
      <c r="B67">
        <f>LN('Sector TotRetIndx'!B67/'Sector TotRetIndx'!B66)</f>
        <v>-4.201875138558281E-3</v>
      </c>
      <c r="C67">
        <f>LN('Sector TotRetIndx'!C67/'Sector TotRetIndx'!C66)</f>
        <v>-3.0443134665697228E-3</v>
      </c>
      <c r="D67">
        <f>LN('Sector TotRetIndx'!D67/'Sector TotRetIndx'!D66)</f>
        <v>-8.6972800521893526E-4</v>
      </c>
      <c r="E67">
        <f>LN('Sector TotRetIndx'!E67/'Sector TotRetIndx'!E66)</f>
        <v>-9.8464317759455627E-5</v>
      </c>
      <c r="F67">
        <f>LN('Sector TotRetIndx'!F67/'Sector TotRetIndx'!F66)</f>
        <v>-9.3319945317817277E-3</v>
      </c>
      <c r="G67">
        <f>LN('Sector TotRetIndx'!G67/'Sector TotRetIndx'!G66)</f>
        <v>-1.2760917480089659E-2</v>
      </c>
      <c r="H67">
        <f>LN('Sector TotRetIndx'!H67/'Sector TotRetIndx'!H66)</f>
        <v>-7.5513174916806329E-3</v>
      </c>
      <c r="I67">
        <f>LN('Sector TotRetIndx'!I67/'Sector TotRetIndx'!I66)</f>
        <v>-3.4254545650282157E-3</v>
      </c>
      <c r="J67">
        <f>LN('Sector TotRetIndx'!J67/'Sector TotRetIndx'!J66)</f>
        <v>-1.0340283405068788E-2</v>
      </c>
      <c r="K67">
        <f>LN('Sector TotRetIndx'!K67/'Sector TotRetIndx'!K66)</f>
        <v>-1.4590257604841343E-2</v>
      </c>
      <c r="L67">
        <f>LN('Sector TotRetIndx'!L67/'Sector TotRetIndx'!L66)</f>
        <v>-6.5378139152655725E-3</v>
      </c>
    </row>
    <row r="68" spans="1:12" x14ac:dyDescent="0.5">
      <c r="A68" s="2">
        <f>'Sector TotRetIndx'!A68</f>
        <v>44364</v>
      </c>
      <c r="B68">
        <f>LN('Sector TotRetIndx'!B68/'Sector TotRetIndx'!B67)</f>
        <v>1.2811332703362332E-2</v>
      </c>
      <c r="C68">
        <f>LN('Sector TotRetIndx'!C68/'Sector TotRetIndx'!C67)</f>
        <v>8.4104709384107516E-3</v>
      </c>
      <c r="D68">
        <f>LN('Sector TotRetIndx'!D68/'Sector TotRetIndx'!D67)</f>
        <v>-2.9678806195065424E-2</v>
      </c>
      <c r="E68">
        <f>LN('Sector TotRetIndx'!E68/'Sector TotRetIndx'!E67)</f>
        <v>1.5421503290823609E-3</v>
      </c>
      <c r="F68">
        <f>LN('Sector TotRetIndx'!F68/'Sector TotRetIndx'!F67)</f>
        <v>-1.5094404008349917E-2</v>
      </c>
      <c r="G68">
        <f>LN('Sector TotRetIndx'!G68/'Sector TotRetIndx'!G67)</f>
        <v>1.9186923440806321E-3</v>
      </c>
      <c r="H68">
        <f>LN('Sector TotRetIndx'!H68/'Sector TotRetIndx'!H67)</f>
        <v>6.6992545547700294E-3</v>
      </c>
      <c r="I68">
        <f>LN('Sector TotRetIndx'!I68/'Sector TotRetIndx'!I67)</f>
        <v>-3.8336785114980412E-2</v>
      </c>
      <c r="J68">
        <f>LN('Sector TotRetIndx'!J68/'Sector TotRetIndx'!J67)</f>
        <v>-2.5217897295728479E-2</v>
      </c>
      <c r="K68">
        <f>LN('Sector TotRetIndx'!K68/'Sector TotRetIndx'!K67)</f>
        <v>4.6557839941687336E-3</v>
      </c>
      <c r="L68">
        <f>LN('Sector TotRetIndx'!L68/'Sector TotRetIndx'!L67)</f>
        <v>-1.2541364391938253E-3</v>
      </c>
    </row>
    <row r="69" spans="1:12" x14ac:dyDescent="0.5">
      <c r="A69" s="2">
        <f>'Sector TotRetIndx'!A69</f>
        <v>44365</v>
      </c>
      <c r="B69">
        <f>LN('Sector TotRetIndx'!B69/'Sector TotRetIndx'!B68)</f>
        <v>-8.0366117896791319E-3</v>
      </c>
      <c r="C69">
        <f>LN('Sector TotRetIndx'!C69/'Sector TotRetIndx'!C68)</f>
        <v>-1.0844045580413585E-2</v>
      </c>
      <c r="D69">
        <f>LN('Sector TotRetIndx'!D69/'Sector TotRetIndx'!D68)</f>
        <v>-2.4599891550082558E-2</v>
      </c>
      <c r="E69">
        <f>LN('Sector TotRetIndx'!E69/'Sector TotRetIndx'!E68)</f>
        <v>-7.1066692962922732E-3</v>
      </c>
      <c r="F69">
        <f>LN('Sector TotRetIndx'!F69/'Sector TotRetIndx'!F68)</f>
        <v>-1.2911947756480668E-2</v>
      </c>
      <c r="G69">
        <f>LN('Sector TotRetIndx'!G69/'Sector TotRetIndx'!G68)</f>
        <v>-1.7629009188272315E-2</v>
      </c>
      <c r="H69">
        <f>LN('Sector TotRetIndx'!H69/'Sector TotRetIndx'!H68)</f>
        <v>-1.0424383569712757E-2</v>
      </c>
      <c r="I69">
        <f>LN('Sector TotRetIndx'!I69/'Sector TotRetIndx'!I68)</f>
        <v>-2.8389170972826047E-2</v>
      </c>
      <c r="J69">
        <f>LN('Sector TotRetIndx'!J69/'Sector TotRetIndx'!J68)</f>
        <v>-1.8152038972054727E-2</v>
      </c>
      <c r="K69">
        <f>LN('Sector TotRetIndx'!K69/'Sector TotRetIndx'!K68)</f>
        <v>-2.6840027306555631E-2</v>
      </c>
      <c r="L69">
        <f>LN('Sector TotRetIndx'!L69/'Sector TotRetIndx'!L68)</f>
        <v>-1.7142773389171764E-2</v>
      </c>
    </row>
    <row r="70" spans="1:12" x14ac:dyDescent="0.5">
      <c r="A70" s="2">
        <f>'Sector TotRetIndx'!A70</f>
        <v>44368</v>
      </c>
      <c r="B70">
        <f>LN('Sector TotRetIndx'!B70/'Sector TotRetIndx'!B69)</f>
        <v>8.8626414041774754E-3</v>
      </c>
      <c r="C70">
        <f>LN('Sector TotRetIndx'!C70/'Sector TotRetIndx'!C69)</f>
        <v>1.2150582010031715E-2</v>
      </c>
      <c r="D70">
        <f>LN('Sector TotRetIndx'!D70/'Sector TotRetIndx'!D69)</f>
        <v>2.3790202901377431E-2</v>
      </c>
      <c r="E70">
        <f>LN('Sector TotRetIndx'!E70/'Sector TotRetIndx'!E69)</f>
        <v>9.2287280370439099E-3</v>
      </c>
      <c r="F70">
        <f>LN('Sector TotRetIndx'!F70/'Sector TotRetIndx'!F69)</f>
        <v>2.0693188332091897E-2</v>
      </c>
      <c r="G70">
        <f>LN('Sector TotRetIndx'!G70/'Sector TotRetIndx'!G69)</f>
        <v>1.0664256832408672E-2</v>
      </c>
      <c r="H70">
        <f>LN('Sector TotRetIndx'!H70/'Sector TotRetIndx'!H69)</f>
        <v>1.0101657746611816E-2</v>
      </c>
      <c r="I70">
        <f>LN('Sector TotRetIndx'!I70/'Sector TotRetIndx'!I69)</f>
        <v>4.1351878843217928E-2</v>
      </c>
      <c r="J70">
        <f>LN('Sector TotRetIndx'!J70/'Sector TotRetIndx'!J69)</f>
        <v>2.0775115243645552E-2</v>
      </c>
      <c r="K70">
        <f>LN('Sector TotRetIndx'!K70/'Sector TotRetIndx'!K69)</f>
        <v>1.3397708760746831E-2</v>
      </c>
      <c r="L70">
        <f>LN('Sector TotRetIndx'!L70/'Sector TotRetIndx'!L69)</f>
        <v>2.0421125417782741E-2</v>
      </c>
    </row>
    <row r="71" spans="1:12" x14ac:dyDescent="0.5">
      <c r="A71" s="2">
        <f>'Sector TotRetIndx'!A71</f>
        <v>44369</v>
      </c>
      <c r="B71">
        <f>LN('Sector TotRetIndx'!B71/'Sector TotRetIndx'!B70)</f>
        <v>9.5516434760698626E-3</v>
      </c>
      <c r="C71">
        <f>LN('Sector TotRetIndx'!C71/'Sector TotRetIndx'!C70)</f>
        <v>3.2590950226601698E-3</v>
      </c>
      <c r="D71">
        <f>LN('Sector TotRetIndx'!D71/'Sector TotRetIndx'!D70)</f>
        <v>7.8739195552686696E-4</v>
      </c>
      <c r="E71">
        <f>LN('Sector TotRetIndx'!E71/'Sector TotRetIndx'!E70)</f>
        <v>1.0200516395313429E-2</v>
      </c>
      <c r="F71">
        <f>LN('Sector TotRetIndx'!F71/'Sector TotRetIndx'!F70)</f>
        <v>3.5862461229361465E-3</v>
      </c>
      <c r="G71">
        <f>LN('Sector TotRetIndx'!G71/'Sector TotRetIndx'!G70)</f>
        <v>2.9913044440532236E-3</v>
      </c>
      <c r="H71">
        <f>LN('Sector TotRetIndx'!H71/'Sector TotRetIndx'!H70)</f>
        <v>9.1391906141243227E-3</v>
      </c>
      <c r="I71">
        <f>LN('Sector TotRetIndx'!I71/'Sector TotRetIndx'!I70)</f>
        <v>7.3347069626999795E-3</v>
      </c>
      <c r="J71">
        <f>LN('Sector TotRetIndx'!J71/'Sector TotRetIndx'!J70)</f>
        <v>3.9932307599248353E-3</v>
      </c>
      <c r="K71">
        <f>LN('Sector TotRetIndx'!K71/'Sector TotRetIndx'!K70)</f>
        <v>-6.5324061347776831E-3</v>
      </c>
      <c r="L71">
        <f>LN('Sector TotRetIndx'!L71/'Sector TotRetIndx'!L70)</f>
        <v>-5.2120532266396232E-3</v>
      </c>
    </row>
    <row r="72" spans="1:12" x14ac:dyDescent="0.5">
      <c r="A72" s="2">
        <f>'Sector TotRetIndx'!A72</f>
        <v>44370</v>
      </c>
      <c r="B72">
        <f>LN('Sector TotRetIndx'!B72/'Sector TotRetIndx'!B71)</f>
        <v>-6.9001896972511003E-4</v>
      </c>
      <c r="C72">
        <f>LN('Sector TotRetIndx'!C72/'Sector TotRetIndx'!C71)</f>
        <v>-3.9526618520573575E-3</v>
      </c>
      <c r="D72">
        <f>LN('Sector TotRetIndx'!D72/'Sector TotRetIndx'!D71)</f>
        <v>2.9199766265095941E-3</v>
      </c>
      <c r="E72">
        <f>LN('Sector TotRetIndx'!E72/'Sector TotRetIndx'!E71)</f>
        <v>6.5929319716617352E-3</v>
      </c>
      <c r="F72">
        <f>LN('Sector TotRetIndx'!F72/'Sector TotRetIndx'!F71)</f>
        <v>-2.0991885419505227E-3</v>
      </c>
      <c r="G72">
        <f>LN('Sector TotRetIndx'!G72/'Sector TotRetIndx'!G71)</f>
        <v>-5.7687261080668698E-3</v>
      </c>
      <c r="H72">
        <f>LN('Sector TotRetIndx'!H72/'Sector TotRetIndx'!H71)</f>
        <v>1.97263447101089E-3</v>
      </c>
      <c r="I72">
        <f>LN('Sector TotRetIndx'!I72/'Sector TotRetIndx'!I71)</f>
        <v>2.8670195555259978E-3</v>
      </c>
      <c r="J72">
        <f>LN('Sector TotRetIndx'!J72/'Sector TotRetIndx'!J71)</f>
        <v>-5.6621171948364486E-3</v>
      </c>
      <c r="K72">
        <f>LN('Sector TotRetIndx'!K72/'Sector TotRetIndx'!K71)</f>
        <v>-1.0239062364384164E-2</v>
      </c>
      <c r="L72">
        <f>LN('Sector TotRetIndx'!L72/'Sector TotRetIndx'!L71)</f>
        <v>-1.7427629218273494E-3</v>
      </c>
    </row>
    <row r="73" spans="1:12" x14ac:dyDescent="0.5">
      <c r="A73" s="2">
        <f>'Sector TotRetIndx'!A73</f>
        <v>44371</v>
      </c>
      <c r="B73">
        <f>LN('Sector TotRetIndx'!B73/'Sector TotRetIndx'!B72)</f>
        <v>6.8202917512002843E-3</v>
      </c>
      <c r="C73">
        <f>LN('Sector TotRetIndx'!C73/'Sector TotRetIndx'!C72)</f>
        <v>5.652935942521138E-3</v>
      </c>
      <c r="D73">
        <f>LN('Sector TotRetIndx'!D73/'Sector TotRetIndx'!D72)</f>
        <v>1.2146819786113096E-2</v>
      </c>
      <c r="E73">
        <f>LN('Sector TotRetIndx'!E73/'Sector TotRetIndx'!E72)</f>
        <v>3.9540864569259735E-3</v>
      </c>
      <c r="F73">
        <f>LN('Sector TotRetIndx'!F73/'Sector TotRetIndx'!F72)</f>
        <v>8.2300214917666124E-3</v>
      </c>
      <c r="G73">
        <f>LN('Sector TotRetIndx'!G73/'Sector TotRetIndx'!G72)</f>
        <v>4.0528334258218713E-3</v>
      </c>
      <c r="H73">
        <f>LN('Sector TotRetIndx'!H73/'Sector TotRetIndx'!H72)</f>
        <v>9.6662686870017684E-3</v>
      </c>
      <c r="I73">
        <f>LN('Sector TotRetIndx'!I73/'Sector TotRetIndx'!I72)</f>
        <v>9.0674558795338853E-3</v>
      </c>
      <c r="J73">
        <f>LN('Sector TotRetIndx'!J73/'Sector TotRetIndx'!J72)</f>
        <v>5.4410860230432153E-3</v>
      </c>
      <c r="K73">
        <f>LN('Sector TotRetIndx'!K73/'Sector TotRetIndx'!K72)</f>
        <v>-5.7570954595253133E-4</v>
      </c>
      <c r="L73">
        <f>LN('Sector TotRetIndx'!L73/'Sector TotRetIndx'!L72)</f>
        <v>-2.1436194072345029E-3</v>
      </c>
    </row>
    <row r="74" spans="1:12" x14ac:dyDescent="0.5">
      <c r="A74" s="2">
        <f>'Sector TotRetIndx'!A74</f>
        <v>44372</v>
      </c>
      <c r="B74">
        <f>LN('Sector TotRetIndx'!B74/'Sector TotRetIndx'!B73)</f>
        <v>-2.289705577448483E-4</v>
      </c>
      <c r="C74">
        <f>LN('Sector TotRetIndx'!C74/'Sector TotRetIndx'!C73)</f>
        <v>6.0482264984096897E-3</v>
      </c>
      <c r="D74">
        <f>LN('Sector TotRetIndx'!D74/'Sector TotRetIndx'!D73)</f>
        <v>1.2110630106218002E-2</v>
      </c>
      <c r="E74">
        <f>LN('Sector TotRetIndx'!E74/'Sector TotRetIndx'!E73)</f>
        <v>3.2992401580081111E-3</v>
      </c>
      <c r="F74">
        <f>LN('Sector TotRetIndx'!F74/'Sector TotRetIndx'!F73)</f>
        <v>2.7480750910454164E-3</v>
      </c>
      <c r="G74">
        <f>LN('Sector TotRetIndx'!G74/'Sector TotRetIndx'!G73)</f>
        <v>7.8914583681372087E-3</v>
      </c>
      <c r="H74">
        <f>LN('Sector TotRetIndx'!H74/'Sector TotRetIndx'!H73)</f>
        <v>2.7144251639283972E-3</v>
      </c>
      <c r="I74">
        <f>LN('Sector TotRetIndx'!I74/'Sector TotRetIndx'!I73)</f>
        <v>4.2459475635238768E-3</v>
      </c>
      <c r="J74">
        <f>LN('Sector TotRetIndx'!J74/'Sector TotRetIndx'!J73)</f>
        <v>-8.862646891479272E-4</v>
      </c>
      <c r="K74">
        <f>LN('Sector TotRetIndx'!K74/'Sector TotRetIndx'!K73)</f>
        <v>1.1313381782327044E-2</v>
      </c>
      <c r="L74">
        <f>LN('Sector TotRetIndx'!L74/'Sector TotRetIndx'!L73)</f>
        <v>6.7279783389231542E-3</v>
      </c>
    </row>
    <row r="75" spans="1:12" x14ac:dyDescent="0.5">
      <c r="A75" s="2">
        <f>'Sector TotRetIndx'!A75</f>
        <v>44375</v>
      </c>
      <c r="B75">
        <f>LN('Sector TotRetIndx'!B75/'Sector TotRetIndx'!B74)</f>
        <v>1.0603723445321862E-2</v>
      </c>
      <c r="C75">
        <f>LN('Sector TotRetIndx'!C75/'Sector TotRetIndx'!C74)</f>
        <v>1.900467487014956E-3</v>
      </c>
      <c r="D75">
        <f>LN('Sector TotRetIndx'!D75/'Sector TotRetIndx'!D74)</f>
        <v>-9.676742270758246E-3</v>
      </c>
      <c r="E75">
        <f>LN('Sector TotRetIndx'!E75/'Sector TotRetIndx'!E74)</f>
        <v>5.4355173609528377E-4</v>
      </c>
      <c r="F75">
        <f>LN('Sector TotRetIndx'!F75/'Sector TotRetIndx'!F74)</f>
        <v>-5.5042312870426015E-3</v>
      </c>
      <c r="G75">
        <f>LN('Sector TotRetIndx'!G75/'Sector TotRetIndx'!G74)</f>
        <v>3.2995416002170219E-4</v>
      </c>
      <c r="H75">
        <f>LN('Sector TotRetIndx'!H75/'Sector TotRetIndx'!H74)</f>
        <v>7.2040262871028776E-3</v>
      </c>
      <c r="I75">
        <f>LN('Sector TotRetIndx'!I75/'Sector TotRetIndx'!I74)</f>
        <v>-3.3689007527962361E-2</v>
      </c>
      <c r="J75">
        <f>LN('Sector TotRetIndx'!J75/'Sector TotRetIndx'!J74)</f>
        <v>-2.2750931848299853E-3</v>
      </c>
      <c r="K75">
        <f>LN('Sector TotRetIndx'!K75/'Sector TotRetIndx'!K74)</f>
        <v>5.7504213635795904E-3</v>
      </c>
      <c r="L75">
        <f>LN('Sector TotRetIndx'!L75/'Sector TotRetIndx'!L74)</f>
        <v>-2.919522173417836E-3</v>
      </c>
    </row>
    <row r="76" spans="1:12" x14ac:dyDescent="0.5">
      <c r="A76" s="2">
        <f>'Sector TotRetIndx'!A76</f>
        <v>44376</v>
      </c>
      <c r="B76">
        <f>LN('Sector TotRetIndx'!B76/'Sector TotRetIndx'!B75)</f>
        <v>7.1240468521414765E-3</v>
      </c>
      <c r="C76">
        <f>LN('Sector TotRetIndx'!C76/'Sector TotRetIndx'!C75)</f>
        <v>-3.2339129684356803E-4</v>
      </c>
      <c r="D76">
        <f>LN('Sector TotRetIndx'!D76/'Sector TotRetIndx'!D75)</f>
        <v>-3.2095006743703826E-3</v>
      </c>
      <c r="E76">
        <f>LN('Sector TotRetIndx'!E76/'Sector TotRetIndx'!E75)</f>
        <v>1.6604223990353143E-3</v>
      </c>
      <c r="F76">
        <f>LN('Sector TotRetIndx'!F76/'Sector TotRetIndx'!F75)</f>
        <v>-2.9682163223984552E-3</v>
      </c>
      <c r="G76">
        <f>LN('Sector TotRetIndx'!G76/'Sector TotRetIndx'!G75)</f>
        <v>-4.6817136202273726E-3</v>
      </c>
      <c r="H76">
        <f>LN('Sector TotRetIndx'!H76/'Sector TotRetIndx'!H75)</f>
        <v>-5.189628550969598E-3</v>
      </c>
      <c r="I76">
        <f>LN('Sector TotRetIndx'!I76/'Sector TotRetIndx'!I75)</f>
        <v>-5.325892653524871E-3</v>
      </c>
      <c r="J76">
        <f>LN('Sector TotRetIndx'!J76/'Sector TotRetIndx'!J75)</f>
        <v>-3.884234416034071E-4</v>
      </c>
      <c r="K76">
        <f>LN('Sector TotRetIndx'!K76/'Sector TotRetIndx'!K75)</f>
        <v>-1.6415709692710334E-2</v>
      </c>
      <c r="L76">
        <f>LN('Sector TotRetIndx'!L76/'Sector TotRetIndx'!L75)</f>
        <v>-2.7331779036567387E-3</v>
      </c>
    </row>
    <row r="77" spans="1:12" x14ac:dyDescent="0.5">
      <c r="A77" s="2">
        <f>'Sector TotRetIndx'!A77</f>
        <v>44377</v>
      </c>
      <c r="B77">
        <f>LN('Sector TotRetIndx'!B77/'Sector TotRetIndx'!B76)</f>
        <v>-3.2798127945002043E-3</v>
      </c>
      <c r="C77">
        <f>LN('Sector TotRetIndx'!C77/'Sector TotRetIndx'!C76)</f>
        <v>-1.4555504871345082E-3</v>
      </c>
      <c r="D77">
        <f>LN('Sector TotRetIndx'!D77/'Sector TotRetIndx'!D76)</f>
        <v>2.6572130499842171E-3</v>
      </c>
      <c r="E77">
        <f>LN('Sector TotRetIndx'!E77/'Sector TotRetIndx'!E76)</f>
        <v>1.9444912913814021E-3</v>
      </c>
      <c r="F77">
        <f>LN('Sector TotRetIndx'!F77/'Sector TotRetIndx'!F76)</f>
        <v>6.8958098517695743E-3</v>
      </c>
      <c r="G77">
        <f>LN('Sector TotRetIndx'!G77/'Sector TotRetIndx'!G76)</f>
        <v>7.5900546906261697E-3</v>
      </c>
      <c r="H77">
        <f>LN('Sector TotRetIndx'!H77/'Sector TotRetIndx'!H76)</f>
        <v>-2.2229915959834914E-3</v>
      </c>
      <c r="I77">
        <f>LN('Sector TotRetIndx'!I77/'Sector TotRetIndx'!I76)</f>
        <v>1.3131269001521858E-2</v>
      </c>
      <c r="J77">
        <f>LN('Sector TotRetIndx'!J77/'Sector TotRetIndx'!J76)</f>
        <v>4.5456851118130786E-3</v>
      </c>
      <c r="K77">
        <f>LN('Sector TotRetIndx'!K77/'Sector TotRetIndx'!K76)</f>
        <v>-1.4401468200383491E-3</v>
      </c>
      <c r="L77">
        <f>LN('Sector TotRetIndx'!L77/'Sector TotRetIndx'!L76)</f>
        <v>-5.2910022807491968E-3</v>
      </c>
    </row>
    <row r="78" spans="1:12" x14ac:dyDescent="0.5">
      <c r="A78" s="2">
        <f>'Sector TotRetIndx'!A78</f>
        <v>44378</v>
      </c>
      <c r="B78">
        <f>LN('Sector TotRetIndx'!B78/'Sector TotRetIndx'!B77)</f>
        <v>3.2589205114327277E-4</v>
      </c>
      <c r="C78">
        <f>LN('Sector TotRetIndx'!C78/'Sector TotRetIndx'!C77)</f>
        <v>9.103296061222732E-3</v>
      </c>
      <c r="D78">
        <f>LN('Sector TotRetIndx'!D78/'Sector TotRetIndx'!D77)</f>
        <v>8.3665963677352264E-3</v>
      </c>
      <c r="E78">
        <f>LN('Sector TotRetIndx'!E78/'Sector TotRetIndx'!E77)</f>
        <v>4.7340035380176761E-3</v>
      </c>
      <c r="F78">
        <f>LN('Sector TotRetIndx'!F78/'Sector TotRetIndx'!F77)</f>
        <v>6.0898856270152025E-3</v>
      </c>
      <c r="G78">
        <f>LN('Sector TotRetIndx'!G78/'Sector TotRetIndx'!G77)</f>
        <v>-3.733158720736463E-3</v>
      </c>
      <c r="H78">
        <f>LN('Sector TotRetIndx'!H78/'Sector TotRetIndx'!H77)</f>
        <v>5.7546469006260134E-3</v>
      </c>
      <c r="I78">
        <f>LN('Sector TotRetIndx'!I78/'Sector TotRetIndx'!I77)</f>
        <v>1.7890954763515855E-2</v>
      </c>
      <c r="J78">
        <f>LN('Sector TotRetIndx'!J78/'Sector TotRetIndx'!J77)</f>
        <v>5.7908462726049513E-3</v>
      </c>
      <c r="K78">
        <f>LN('Sector TotRetIndx'!K78/'Sector TotRetIndx'!K77)</f>
        <v>1.1036982052958314E-2</v>
      </c>
      <c r="L78">
        <f>LN('Sector TotRetIndx'!L78/'Sector TotRetIndx'!L77)</f>
        <v>4.3132610166440643E-3</v>
      </c>
    </row>
    <row r="79" spans="1:12" x14ac:dyDescent="0.5">
      <c r="A79" s="2">
        <f>'Sector TotRetIndx'!A79</f>
        <v>44379</v>
      </c>
      <c r="B79">
        <f>LN('Sector TotRetIndx'!B79/'Sector TotRetIndx'!B78)</f>
        <v>1.1986168208563821E-2</v>
      </c>
      <c r="C79">
        <f>LN('Sector TotRetIndx'!C79/'Sector TotRetIndx'!C78)</f>
        <v>6.1561772399309324E-3</v>
      </c>
      <c r="D79">
        <f>LN('Sector TotRetIndx'!D79/'Sector TotRetIndx'!D78)</f>
        <v>-1.9748154961048126E-3</v>
      </c>
      <c r="E79">
        <f>LN('Sector TotRetIndx'!E79/'Sector TotRetIndx'!E78)</f>
        <v>7.3264489187985123E-3</v>
      </c>
      <c r="F79">
        <f>LN('Sector TotRetIndx'!F79/'Sector TotRetIndx'!F78)</f>
        <v>6.0680285197589731E-4</v>
      </c>
      <c r="G79">
        <f>LN('Sector TotRetIndx'!G79/'Sector TotRetIndx'!G78)</f>
        <v>1.7586444930600721E-3</v>
      </c>
      <c r="H79">
        <f>LN('Sector TotRetIndx'!H79/'Sector TotRetIndx'!H78)</f>
        <v>5.3777075201270246E-3</v>
      </c>
      <c r="I79">
        <f>LN('Sector TotRetIndx'!I79/'Sector TotRetIndx'!I78)</f>
        <v>-3.2405408719977215E-3</v>
      </c>
      <c r="J79">
        <f>LN('Sector TotRetIndx'!J79/'Sector TotRetIndx'!J78)</f>
        <v>5.4984222770200725E-4</v>
      </c>
      <c r="K79">
        <f>LN('Sector TotRetIndx'!K79/'Sector TotRetIndx'!K78)</f>
        <v>1.4243505916621993E-3</v>
      </c>
      <c r="L79">
        <f>LN('Sector TotRetIndx'!L79/'Sector TotRetIndx'!L78)</f>
        <v>3.0285653962084016E-3</v>
      </c>
    </row>
    <row r="80" spans="1:12" x14ac:dyDescent="0.5">
      <c r="A80" s="2">
        <f>'Sector TotRetIndx'!A80</f>
        <v>44383</v>
      </c>
      <c r="B80">
        <f>LN('Sector TotRetIndx'!B80/'Sector TotRetIndx'!B79)</f>
        <v>4.9418039024390105E-3</v>
      </c>
      <c r="C80">
        <f>LN('Sector TotRetIndx'!C80/'Sector TotRetIndx'!C79)</f>
        <v>-2.473894938251221E-3</v>
      </c>
      <c r="D80">
        <f>LN('Sector TotRetIndx'!D80/'Sector TotRetIndx'!D79)</f>
        <v>-1.5499064245492005E-2</v>
      </c>
      <c r="E80">
        <f>LN('Sector TotRetIndx'!E80/'Sector TotRetIndx'!E79)</f>
        <v>1.5091817156047118E-3</v>
      </c>
      <c r="F80">
        <f>LN('Sector TotRetIndx'!F80/'Sector TotRetIndx'!F79)</f>
        <v>-9.5003923787651302E-3</v>
      </c>
      <c r="G80">
        <f>LN('Sector TotRetIndx'!G80/'Sector TotRetIndx'!G79)</f>
        <v>-4.0708874994311592E-3</v>
      </c>
      <c r="H80">
        <f>LN('Sector TotRetIndx'!H80/'Sector TotRetIndx'!H79)</f>
        <v>-2.5474556047956902E-3</v>
      </c>
      <c r="I80">
        <f>LN('Sector TotRetIndx'!I80/'Sector TotRetIndx'!I79)</f>
        <v>-3.3673904929085063E-2</v>
      </c>
      <c r="J80">
        <f>LN('Sector TotRetIndx'!J80/'Sector TotRetIndx'!J79)</f>
        <v>-1.6235339579224378E-2</v>
      </c>
      <c r="K80">
        <f>LN('Sector TotRetIndx'!K80/'Sector TotRetIndx'!K79)</f>
        <v>3.693984581725407E-3</v>
      </c>
      <c r="L80">
        <f>LN('Sector TotRetIndx'!L80/'Sector TotRetIndx'!L79)</f>
        <v>7.2873608640223282E-3</v>
      </c>
    </row>
    <row r="81" spans="1:12" x14ac:dyDescent="0.5">
      <c r="A81" s="2">
        <f>'Sector TotRetIndx'!A81</f>
        <v>44384</v>
      </c>
      <c r="B81">
        <f>LN('Sector TotRetIndx'!B81/'Sector TotRetIndx'!B80)</f>
        <v>3.8377982844558234E-3</v>
      </c>
      <c r="C81">
        <f>LN('Sector TotRetIndx'!C81/'Sector TotRetIndx'!C80)</f>
        <v>2.6331888465471187E-3</v>
      </c>
      <c r="D81">
        <f>LN('Sector TotRetIndx'!D81/'Sector TotRetIndx'!D80)</f>
        <v>4.4567494225357087E-4</v>
      </c>
      <c r="E81">
        <f>LN('Sector TotRetIndx'!E81/'Sector TotRetIndx'!E80)</f>
        <v>-1.7608288511005311E-3</v>
      </c>
      <c r="F81">
        <f>LN('Sector TotRetIndx'!F81/'Sector TotRetIndx'!F80)</f>
        <v>7.2731420204637451E-3</v>
      </c>
      <c r="G81">
        <f>LN('Sector TotRetIndx'!G81/'Sector TotRetIndx'!G80)</f>
        <v>4.9485087843170036E-3</v>
      </c>
      <c r="H81">
        <f>LN('Sector TotRetIndx'!H81/'Sector TotRetIndx'!H80)</f>
        <v>-7.3339878290681754E-3</v>
      </c>
      <c r="I81">
        <f>LN('Sector TotRetIndx'!I81/'Sector TotRetIndx'!I80)</f>
        <v>-1.7886542150902907E-2</v>
      </c>
      <c r="J81">
        <f>LN('Sector TotRetIndx'!J81/'Sector TotRetIndx'!J80)</f>
        <v>1.0060538660250602E-2</v>
      </c>
      <c r="K81">
        <f>LN('Sector TotRetIndx'!K81/'Sector TotRetIndx'!K80)</f>
        <v>6.432687771934429E-3</v>
      </c>
      <c r="L81">
        <f>LN('Sector TotRetIndx'!L81/'Sector TotRetIndx'!L80)</f>
        <v>3.4786261030626607E-3</v>
      </c>
    </row>
    <row r="82" spans="1:12" x14ac:dyDescent="0.5">
      <c r="A82" s="2">
        <f>'Sector TotRetIndx'!A82</f>
        <v>44385</v>
      </c>
      <c r="B82">
        <f>LN('Sector TotRetIndx'!B82/'Sector TotRetIndx'!B81)</f>
        <v>-9.7958621859197022E-3</v>
      </c>
      <c r="C82">
        <f>LN('Sector TotRetIndx'!C82/'Sector TotRetIndx'!C81)</f>
        <v>-2.7929027920593802E-3</v>
      </c>
      <c r="D82">
        <f>LN('Sector TotRetIndx'!D82/'Sector TotRetIndx'!D81)</f>
        <v>-1.9594831522371153E-2</v>
      </c>
      <c r="E82">
        <f>LN('Sector TotRetIndx'!E82/'Sector TotRetIndx'!E81)</f>
        <v>-3.9419293307358574E-3</v>
      </c>
      <c r="F82">
        <f>LN('Sector TotRetIndx'!F82/'Sector TotRetIndx'!F81)</f>
        <v>-1.3777358389859624E-2</v>
      </c>
      <c r="G82">
        <f>LN('Sector TotRetIndx'!G82/'Sector TotRetIndx'!G81)</f>
        <v>-2.9659481270953129E-3</v>
      </c>
      <c r="H82">
        <f>LN('Sector TotRetIndx'!H82/'Sector TotRetIndx'!H81)</f>
        <v>-9.2790583849879666E-3</v>
      </c>
      <c r="I82">
        <f>LN('Sector TotRetIndx'!I82/'Sector TotRetIndx'!I81)</f>
        <v>-3.1486603884789688E-3</v>
      </c>
      <c r="J82">
        <f>LN('Sector TotRetIndx'!J82/'Sector TotRetIndx'!J81)</f>
        <v>-1.3865963224472385E-2</v>
      </c>
      <c r="K82">
        <f>LN('Sector TotRetIndx'!K82/'Sector TotRetIndx'!K81)</f>
        <v>-3.8118222245926447E-3</v>
      </c>
      <c r="L82">
        <f>LN('Sector TotRetIndx'!L82/'Sector TotRetIndx'!L81)</f>
        <v>-2.8012251374924589E-3</v>
      </c>
    </row>
    <row r="83" spans="1:12" x14ac:dyDescent="0.5">
      <c r="A83" s="2">
        <f>'Sector TotRetIndx'!A83</f>
        <v>44386</v>
      </c>
      <c r="B83">
        <f>LN('Sector TotRetIndx'!B83/'Sector TotRetIndx'!B82)</f>
        <v>9.4027306729814498E-3</v>
      </c>
      <c r="C83">
        <f>LN('Sector TotRetIndx'!C83/'Sector TotRetIndx'!C82)</f>
        <v>3.2710283588406205E-3</v>
      </c>
      <c r="D83">
        <f>LN('Sector TotRetIndx'!D83/'Sector TotRetIndx'!D82)</f>
        <v>2.7591975716850643E-2</v>
      </c>
      <c r="E83">
        <f>LN('Sector TotRetIndx'!E83/'Sector TotRetIndx'!E82)</f>
        <v>1.1685321851693018E-2</v>
      </c>
      <c r="F83">
        <f>LN('Sector TotRetIndx'!F83/'Sector TotRetIndx'!F82)</f>
        <v>1.6408939518362621E-2</v>
      </c>
      <c r="G83">
        <f>LN('Sector TotRetIndx'!G83/'Sector TotRetIndx'!G82)</f>
        <v>5.6504713188161798E-3</v>
      </c>
      <c r="H83">
        <f>LN('Sector TotRetIndx'!H83/'Sector TotRetIndx'!H82)</f>
        <v>1.0112130566558889E-2</v>
      </c>
      <c r="I83">
        <f>LN('Sector TotRetIndx'!I83/'Sector TotRetIndx'!I82)</f>
        <v>2.1035202539381834E-2</v>
      </c>
      <c r="J83">
        <f>LN('Sector TotRetIndx'!J83/'Sector TotRetIndx'!J82)</f>
        <v>2.0645405273533618E-2</v>
      </c>
      <c r="K83">
        <f>LN('Sector TotRetIndx'!K83/'Sector TotRetIndx'!K82)</f>
        <v>2.1896062059439782E-3</v>
      </c>
      <c r="L83">
        <f>LN('Sector TotRetIndx'!L83/'Sector TotRetIndx'!L82)</f>
        <v>1.6313173666065408E-2</v>
      </c>
    </row>
    <row r="84" spans="1:12" x14ac:dyDescent="0.5">
      <c r="A84" s="2">
        <f>'Sector TotRetIndx'!A84</f>
        <v>44389</v>
      </c>
      <c r="B84">
        <f>LN('Sector TotRetIndx'!B84/'Sector TotRetIndx'!B83)</f>
        <v>-9.8184601085217116E-5</v>
      </c>
      <c r="C84">
        <f>LN('Sector TotRetIndx'!C84/'Sector TotRetIndx'!C83)</f>
        <v>1.7904434695071273E-3</v>
      </c>
      <c r="D84">
        <f>LN('Sector TotRetIndx'!D84/'Sector TotRetIndx'!D83)</f>
        <v>1.0674308914461854E-2</v>
      </c>
      <c r="E84">
        <f>LN('Sector TotRetIndx'!E84/'Sector TotRetIndx'!E83)</f>
        <v>5.3883292310098656E-3</v>
      </c>
      <c r="F84">
        <f>LN('Sector TotRetIndx'!F84/'Sector TotRetIndx'!F83)</f>
        <v>1.5654904070428206E-3</v>
      </c>
      <c r="G84">
        <f>LN('Sector TotRetIndx'!G84/'Sector TotRetIndx'!G83)</f>
        <v>-1.0946102640500754E-3</v>
      </c>
      <c r="H84">
        <f>LN('Sector TotRetIndx'!H84/'Sector TotRetIndx'!H83)</f>
        <v>5.0520401633725705E-3</v>
      </c>
      <c r="I84">
        <f>LN('Sector TotRetIndx'!I84/'Sector TotRetIndx'!I83)</f>
        <v>-1.0738532306920736E-3</v>
      </c>
      <c r="J84">
        <f>LN('Sector TotRetIndx'!J84/'Sector TotRetIndx'!J83)</f>
        <v>3.9473642334048875E-3</v>
      </c>
      <c r="K84">
        <f>LN('Sector TotRetIndx'!K84/'Sector TotRetIndx'!K83)</f>
        <v>3.0302200725878027E-3</v>
      </c>
      <c r="L84">
        <f>LN('Sector TotRetIndx'!L84/'Sector TotRetIndx'!L83)</f>
        <v>8.5303346050603426E-3</v>
      </c>
    </row>
    <row r="85" spans="1:12" x14ac:dyDescent="0.5">
      <c r="A85" s="2">
        <f>'Sector TotRetIndx'!A85</f>
        <v>44390</v>
      </c>
      <c r="B85">
        <f>LN('Sector TotRetIndx'!B85/'Sector TotRetIndx'!B84)</f>
        <v>2.1595477967074751E-3</v>
      </c>
      <c r="C85">
        <f>LN('Sector TotRetIndx'!C85/'Sector TotRetIndx'!C84)</f>
        <v>-4.3826651277344645E-3</v>
      </c>
      <c r="D85">
        <f>LN('Sector TotRetIndx'!D85/'Sector TotRetIndx'!D84)</f>
        <v>-1.3111163603299898E-2</v>
      </c>
      <c r="E85">
        <f>LN('Sector TotRetIndx'!E85/'Sector TotRetIndx'!E84)</f>
        <v>-1.1967952705057756E-2</v>
      </c>
      <c r="F85">
        <f>LN('Sector TotRetIndx'!F85/'Sector TotRetIndx'!F84)</f>
        <v>-1.0857991638430511E-2</v>
      </c>
      <c r="G85">
        <f>LN('Sector TotRetIndx'!G85/'Sector TotRetIndx'!G84)</f>
        <v>-3.0166426312700869E-3</v>
      </c>
      <c r="H85">
        <f>LN('Sector TotRetIndx'!H85/'Sector TotRetIndx'!H84)</f>
        <v>-5.6767792271494926E-3</v>
      </c>
      <c r="I85">
        <f>LN('Sector TotRetIndx'!I85/'Sector TotRetIndx'!I84)</f>
        <v>-8.5061206601281039E-3</v>
      </c>
      <c r="J85">
        <f>LN('Sector TotRetIndx'!J85/'Sector TotRetIndx'!J84)</f>
        <v>-1.2830451983212516E-2</v>
      </c>
      <c r="K85">
        <f>LN('Sector TotRetIndx'!K85/'Sector TotRetIndx'!K84)</f>
        <v>-8.0532878620376488E-3</v>
      </c>
      <c r="L85">
        <f>LN('Sector TotRetIndx'!L85/'Sector TotRetIndx'!L84)</f>
        <v>-1.4066093398381304E-2</v>
      </c>
    </row>
    <row r="86" spans="1:12" x14ac:dyDescent="0.5">
      <c r="A86" s="2">
        <f>'Sector TotRetIndx'!A86</f>
        <v>44391</v>
      </c>
      <c r="B86">
        <f>LN('Sector TotRetIndx'!B86/'Sector TotRetIndx'!B85)</f>
        <v>4.3292395912164754E-3</v>
      </c>
      <c r="C86">
        <f>LN('Sector TotRetIndx'!C86/'Sector TotRetIndx'!C85)</f>
        <v>-5.6058982506237212E-3</v>
      </c>
      <c r="D86">
        <f>LN('Sector TotRetIndx'!D86/'Sector TotRetIndx'!D85)</f>
        <v>-5.8942505856922839E-3</v>
      </c>
      <c r="E86">
        <f>LN('Sector TotRetIndx'!E86/'Sector TotRetIndx'!E85)</f>
        <v>-4.4106952767089831E-3</v>
      </c>
      <c r="F86">
        <f>LN('Sector TotRetIndx'!F86/'Sector TotRetIndx'!F85)</f>
        <v>-3.2700324803949703E-3</v>
      </c>
      <c r="G86">
        <f>LN('Sector TotRetIndx'!G86/'Sector TotRetIndx'!G85)</f>
        <v>8.2056725722756338E-3</v>
      </c>
      <c r="H86">
        <f>LN('Sector TotRetIndx'!H86/'Sector TotRetIndx'!H85)</f>
        <v>-4.5926894015926988E-3</v>
      </c>
      <c r="I86">
        <f>LN('Sector TotRetIndx'!I86/'Sector TotRetIndx'!I85)</f>
        <v>-3.2384018011929007E-2</v>
      </c>
      <c r="J86">
        <f>LN('Sector TotRetIndx'!J86/'Sector TotRetIndx'!J85)</f>
        <v>-1.7749880157663846E-3</v>
      </c>
      <c r="K86">
        <f>LN('Sector TotRetIndx'!K86/'Sector TotRetIndx'!K85)</f>
        <v>7.2085844730814946E-3</v>
      </c>
      <c r="L86">
        <f>LN('Sector TotRetIndx'!L86/'Sector TotRetIndx'!L85)</f>
        <v>6.9630132051579415E-3</v>
      </c>
    </row>
    <row r="87" spans="1:12" x14ac:dyDescent="0.5">
      <c r="A87" s="2">
        <f>'Sector TotRetIndx'!A87</f>
        <v>44392</v>
      </c>
      <c r="B87">
        <f>LN('Sector TotRetIndx'!B87/'Sector TotRetIndx'!B86)</f>
        <v>-9.1453862917067873E-3</v>
      </c>
      <c r="C87">
        <f>LN('Sector TotRetIndx'!C87/'Sector TotRetIndx'!C86)</f>
        <v>-1.6876359623825051E-3</v>
      </c>
      <c r="D87">
        <f>LN('Sector TotRetIndx'!D87/'Sector TotRetIndx'!D86)</f>
        <v>5.1176907724636116E-3</v>
      </c>
      <c r="E87">
        <f>LN('Sector TotRetIndx'!E87/'Sector TotRetIndx'!E86)</f>
        <v>-6.6211615097626518E-3</v>
      </c>
      <c r="F87">
        <f>LN('Sector TotRetIndx'!F87/'Sector TotRetIndx'!F86)</f>
        <v>1.4830823249451079E-3</v>
      </c>
      <c r="G87">
        <f>LN('Sector TotRetIndx'!G87/'Sector TotRetIndx'!G86)</f>
        <v>4.0777237414022088E-3</v>
      </c>
      <c r="H87">
        <f>LN('Sector TotRetIndx'!H87/'Sector TotRetIndx'!H86)</f>
        <v>-5.876104466822304E-3</v>
      </c>
      <c r="I87">
        <f>LN('Sector TotRetIndx'!I87/'Sector TotRetIndx'!I86)</f>
        <v>-1.4245923909701738E-2</v>
      </c>
      <c r="J87">
        <f>LN('Sector TotRetIndx'!J87/'Sector TotRetIndx'!J86)</f>
        <v>-2.2223306825763583E-4</v>
      </c>
      <c r="K87">
        <f>LN('Sector TotRetIndx'!K87/'Sector TotRetIndx'!K86)</f>
        <v>1.1133967064950753E-2</v>
      </c>
      <c r="L87">
        <f>LN('Sector TotRetIndx'!L87/'Sector TotRetIndx'!L86)</f>
        <v>1.6144717144385668E-3</v>
      </c>
    </row>
    <row r="88" spans="1:12" x14ac:dyDescent="0.5">
      <c r="A88" s="2">
        <f>'Sector TotRetIndx'!A88</f>
        <v>44393</v>
      </c>
      <c r="B88">
        <f>LN('Sector TotRetIndx'!B88/'Sector TotRetIndx'!B87)</f>
        <v>-9.1802403146715016E-3</v>
      </c>
      <c r="C88">
        <f>LN('Sector TotRetIndx'!C88/'Sector TotRetIndx'!C87)</f>
        <v>3.2524366519337995E-3</v>
      </c>
      <c r="D88">
        <f>LN('Sector TotRetIndx'!D88/'Sector TotRetIndx'!D87)</f>
        <v>-1.4307648234899824E-2</v>
      </c>
      <c r="E88">
        <f>LN('Sector TotRetIndx'!E88/'Sector TotRetIndx'!E87)</f>
        <v>-1.3987171593683007E-2</v>
      </c>
      <c r="F88">
        <f>LN('Sector TotRetIndx'!F88/'Sector TotRetIndx'!F87)</f>
        <v>-9.7578745944655997E-3</v>
      </c>
      <c r="G88">
        <f>LN('Sector TotRetIndx'!G88/'Sector TotRetIndx'!G87)</f>
        <v>-4.3424456487797894E-4</v>
      </c>
      <c r="H88">
        <f>LN('Sector TotRetIndx'!H88/'Sector TotRetIndx'!H87)</f>
        <v>-7.9601020072471423E-3</v>
      </c>
      <c r="I88">
        <f>LN('Sector TotRetIndx'!I88/'Sector TotRetIndx'!I87)</f>
        <v>-2.8679096684003806E-2</v>
      </c>
      <c r="J88">
        <f>LN('Sector TotRetIndx'!J88/'Sector TotRetIndx'!J87)</f>
        <v>-1.7364109635237247E-2</v>
      </c>
      <c r="K88">
        <f>LN('Sector TotRetIndx'!K88/'Sector TotRetIndx'!K87)</f>
        <v>8.9431884982765081E-3</v>
      </c>
      <c r="L88">
        <f>LN('Sector TotRetIndx'!L88/'Sector TotRetIndx'!L87)</f>
        <v>-6.6441168978617702E-4</v>
      </c>
    </row>
    <row r="89" spans="1:12" x14ac:dyDescent="0.5">
      <c r="A89" s="2">
        <f>'Sector TotRetIndx'!A89</f>
        <v>44396</v>
      </c>
      <c r="B89">
        <f>LN('Sector TotRetIndx'!B89/'Sector TotRetIndx'!B88)</f>
        <v>-1.2179762069478286E-2</v>
      </c>
      <c r="C89">
        <f>LN('Sector TotRetIndx'!C89/'Sector TotRetIndx'!C88)</f>
        <v>-6.7578852205162441E-3</v>
      </c>
      <c r="D89">
        <f>LN('Sector TotRetIndx'!D89/'Sector TotRetIndx'!D88)</f>
        <v>-2.8550498137656984E-2</v>
      </c>
      <c r="E89">
        <f>LN('Sector TotRetIndx'!E89/'Sector TotRetIndx'!E88)</f>
        <v>-1.0823896271029922E-2</v>
      </c>
      <c r="F89">
        <f>LN('Sector TotRetIndx'!F89/'Sector TotRetIndx'!F88)</f>
        <v>-1.991086480696564E-2</v>
      </c>
      <c r="G89">
        <f>LN('Sector TotRetIndx'!G89/'Sector TotRetIndx'!G88)</f>
        <v>-2.7176362176876139E-3</v>
      </c>
      <c r="H89">
        <f>LN('Sector TotRetIndx'!H89/'Sector TotRetIndx'!H88)</f>
        <v>-1.4245543381386786E-2</v>
      </c>
      <c r="I89">
        <f>LN('Sector TotRetIndx'!I89/'Sector TotRetIndx'!I88)</f>
        <v>-3.7992703292164136E-2</v>
      </c>
      <c r="J89">
        <f>LN('Sector TotRetIndx'!J89/'Sector TotRetIndx'!J88)</f>
        <v>-2.2745544237089261E-2</v>
      </c>
      <c r="K89">
        <f>LN('Sector TotRetIndx'!K89/'Sector TotRetIndx'!K88)</f>
        <v>-1.7334647456945809E-2</v>
      </c>
      <c r="L89">
        <f>LN('Sector TotRetIndx'!L89/'Sector TotRetIndx'!L88)</f>
        <v>-1.8400177410779726E-2</v>
      </c>
    </row>
    <row r="90" spans="1:12" x14ac:dyDescent="0.5">
      <c r="A90" s="2">
        <f>'Sector TotRetIndx'!A90</f>
        <v>44397</v>
      </c>
      <c r="B90">
        <f>LN('Sector TotRetIndx'!B90/'Sector TotRetIndx'!B89)</f>
        <v>1.6124510119993246E-2</v>
      </c>
      <c r="C90">
        <f>LN('Sector TotRetIndx'!C90/'Sector TotRetIndx'!C89)</f>
        <v>1.319198022537499E-2</v>
      </c>
      <c r="D90">
        <f>LN('Sector TotRetIndx'!D90/'Sector TotRetIndx'!D89)</f>
        <v>2.4827656765442189E-2</v>
      </c>
      <c r="E90">
        <f>LN('Sector TotRetIndx'!E90/'Sector TotRetIndx'!E89)</f>
        <v>2.1468214397331341E-2</v>
      </c>
      <c r="F90">
        <f>LN('Sector TotRetIndx'!F90/'Sector TotRetIndx'!F89)</f>
        <v>2.7468511772899246E-2</v>
      </c>
      <c r="G90">
        <f>LN('Sector TotRetIndx'!G90/'Sector TotRetIndx'!G89)</f>
        <v>1.9571198677957816E-3</v>
      </c>
      <c r="H90">
        <f>LN('Sector TotRetIndx'!H90/'Sector TotRetIndx'!H89)</f>
        <v>1.523548934636434E-2</v>
      </c>
      <c r="I90">
        <f>LN('Sector TotRetIndx'!I90/'Sector TotRetIndx'!I89)</f>
        <v>1.6117454502316428E-2</v>
      </c>
      <c r="J90">
        <f>LN('Sector TotRetIndx'!J90/'Sector TotRetIndx'!J89)</f>
        <v>1.3663446128346171E-2</v>
      </c>
      <c r="K90">
        <f>LN('Sector TotRetIndx'!K90/'Sector TotRetIndx'!K89)</f>
        <v>5.7421302095739058E-3</v>
      </c>
      <c r="L90">
        <f>LN('Sector TotRetIndx'!L90/'Sector TotRetIndx'!L89)</f>
        <v>2.3325432028062938E-2</v>
      </c>
    </row>
    <row r="91" spans="1:12" x14ac:dyDescent="0.5">
      <c r="A91" s="2">
        <f>'Sector TotRetIndx'!A91</f>
        <v>44398</v>
      </c>
      <c r="B91">
        <f>LN('Sector TotRetIndx'!B91/'Sector TotRetIndx'!B90)</f>
        <v>1.0149611770552567E-2</v>
      </c>
      <c r="C91">
        <f>LN('Sector TotRetIndx'!C91/'Sector TotRetIndx'!C90)</f>
        <v>2.8641374713838409E-3</v>
      </c>
      <c r="D91">
        <f>LN('Sector TotRetIndx'!D91/'Sector TotRetIndx'!D90)</f>
        <v>1.692070078244768E-2</v>
      </c>
      <c r="E91">
        <f>LN('Sector TotRetIndx'!E91/'Sector TotRetIndx'!E90)</f>
        <v>1.0279508036944142E-2</v>
      </c>
      <c r="F91">
        <f>LN('Sector TotRetIndx'!F91/'Sector TotRetIndx'!F90)</f>
        <v>1.0698508836942277E-2</v>
      </c>
      <c r="G91">
        <f>LN('Sector TotRetIndx'!G91/'Sector TotRetIndx'!G90)</f>
        <v>-1.7940147332560425E-3</v>
      </c>
      <c r="H91">
        <f>LN('Sector TotRetIndx'!H91/'Sector TotRetIndx'!H90)</f>
        <v>8.9326965439064637E-3</v>
      </c>
      <c r="I91">
        <f>LN('Sector TotRetIndx'!I91/'Sector TotRetIndx'!I90)</f>
        <v>3.5669436057055352E-2</v>
      </c>
      <c r="J91">
        <f>LN('Sector TotRetIndx'!J91/'Sector TotRetIndx'!J90)</f>
        <v>1.1621524025566031E-2</v>
      </c>
      <c r="K91">
        <f>LN('Sector TotRetIndx'!K91/'Sector TotRetIndx'!K90)</f>
        <v>-1.0176188683510433E-2</v>
      </c>
      <c r="L91">
        <f>LN('Sector TotRetIndx'!L91/'Sector TotRetIndx'!L90)</f>
        <v>-9.4218922867592145E-5</v>
      </c>
    </row>
    <row r="92" spans="1:12" x14ac:dyDescent="0.5">
      <c r="A92" s="2">
        <f>'Sector TotRetIndx'!A92</f>
        <v>44399</v>
      </c>
      <c r="B92">
        <f>LN('Sector TotRetIndx'!B92/'Sector TotRetIndx'!B91)</f>
        <v>6.6203169794921317E-3</v>
      </c>
      <c r="C92">
        <f>LN('Sector TotRetIndx'!C92/'Sector TotRetIndx'!C91)</f>
        <v>4.7548838677442468E-3</v>
      </c>
      <c r="D92">
        <f>LN('Sector TotRetIndx'!D92/'Sector TotRetIndx'!D91)</f>
        <v>-1.0611559775106239E-2</v>
      </c>
      <c r="E92">
        <f>LN('Sector TotRetIndx'!E92/'Sector TotRetIndx'!E91)</f>
        <v>2.6165494433982588E-3</v>
      </c>
      <c r="F92">
        <f>LN('Sector TotRetIndx'!F92/'Sector TotRetIndx'!F91)</f>
        <v>-5.4875036480176182E-3</v>
      </c>
      <c r="G92">
        <f>LN('Sector TotRetIndx'!G92/'Sector TotRetIndx'!G91)</f>
        <v>-3.1067954751001648E-3</v>
      </c>
      <c r="H92">
        <f>LN('Sector TotRetIndx'!H92/'Sector TotRetIndx'!H91)</f>
        <v>6.9982549083569528E-4</v>
      </c>
      <c r="I92">
        <f>LN('Sector TotRetIndx'!I92/'Sector TotRetIndx'!I91)</f>
        <v>-1.116523605717455E-2</v>
      </c>
      <c r="J92">
        <f>LN('Sector TotRetIndx'!J92/'Sector TotRetIndx'!J91)</f>
        <v>-1.4664870075806063E-3</v>
      </c>
      <c r="K92">
        <f>LN('Sector TotRetIndx'!K92/'Sector TotRetIndx'!K91)</f>
        <v>4.9372243371963989E-4</v>
      </c>
      <c r="L92">
        <f>LN('Sector TotRetIndx'!L92/'Sector TotRetIndx'!L91)</f>
        <v>-7.9697593198283043E-3</v>
      </c>
    </row>
    <row r="93" spans="1:12" x14ac:dyDescent="0.5">
      <c r="A93" s="2">
        <f>'Sector TotRetIndx'!A93</f>
        <v>44400</v>
      </c>
      <c r="B93">
        <f>LN('Sector TotRetIndx'!B93/'Sector TotRetIndx'!B92)</f>
        <v>9.7646598855743501E-3</v>
      </c>
      <c r="C93">
        <f>LN('Sector TotRetIndx'!C93/'Sector TotRetIndx'!C92)</f>
        <v>9.7956067915454907E-3</v>
      </c>
      <c r="D93">
        <f>LN('Sector TotRetIndx'!D93/'Sector TotRetIndx'!D92)</f>
        <v>2.4674636075345336E-3</v>
      </c>
      <c r="E93">
        <f>LN('Sector TotRetIndx'!E93/'Sector TotRetIndx'!E92)</f>
        <v>8.9635933877388174E-3</v>
      </c>
      <c r="F93">
        <f>LN('Sector TotRetIndx'!F93/'Sector TotRetIndx'!F92)</f>
        <v>4.9303214927780619E-3</v>
      </c>
      <c r="G93">
        <f>LN('Sector TotRetIndx'!G93/'Sector TotRetIndx'!G92)</f>
        <v>1.0048764650929971E-2</v>
      </c>
      <c r="H93">
        <f>LN('Sector TotRetIndx'!H93/'Sector TotRetIndx'!H92)</f>
        <v>2.6992086137312757E-2</v>
      </c>
      <c r="I93">
        <f>LN('Sector TotRetIndx'!I93/'Sector TotRetIndx'!I92)</f>
        <v>-5.1166129926631969E-3</v>
      </c>
      <c r="J93">
        <f>LN('Sector TotRetIndx'!J93/'Sector TotRetIndx'!J92)</f>
        <v>6.020820218262119E-3</v>
      </c>
      <c r="K93">
        <f>LN('Sector TotRetIndx'!K93/'Sector TotRetIndx'!K92)</f>
        <v>1.2958547893765241E-2</v>
      </c>
      <c r="L93">
        <f>LN('Sector TotRetIndx'!L93/'Sector TotRetIndx'!L92)</f>
        <v>8.2533221015018594E-3</v>
      </c>
    </row>
    <row r="94" spans="1:12" x14ac:dyDescent="0.5">
      <c r="A94" s="2">
        <f>'Sector TotRetIndx'!A94</f>
        <v>44403</v>
      </c>
      <c r="B94">
        <f>LN('Sector TotRetIndx'!B94/'Sector TotRetIndx'!B93)</f>
        <v>2.4103082487600047E-4</v>
      </c>
      <c r="C94">
        <f>LN('Sector TotRetIndx'!C94/'Sector TotRetIndx'!C93)</f>
        <v>-7.7417785086369663E-3</v>
      </c>
      <c r="D94">
        <f>LN('Sector TotRetIndx'!D94/'Sector TotRetIndx'!D93)</f>
        <v>5.6966707248040293E-3</v>
      </c>
      <c r="E94">
        <f>LN('Sector TotRetIndx'!E94/'Sector TotRetIndx'!E93)</f>
        <v>7.3674914685416138E-3</v>
      </c>
      <c r="F94">
        <f>LN('Sector TotRetIndx'!F94/'Sector TotRetIndx'!F93)</f>
        <v>3.0409354010345948E-4</v>
      </c>
      <c r="G94">
        <f>LN('Sector TotRetIndx'!G94/'Sector TotRetIndx'!G93)</f>
        <v>2.8599356552422438E-3</v>
      </c>
      <c r="H94">
        <f>LN('Sector TotRetIndx'!H94/'Sector TotRetIndx'!H93)</f>
        <v>6.7203353522714681E-3</v>
      </c>
      <c r="I94">
        <f>LN('Sector TotRetIndx'!I94/'Sector TotRetIndx'!I93)</f>
        <v>2.5038979701668511E-2</v>
      </c>
      <c r="J94">
        <f>LN('Sector TotRetIndx'!J94/'Sector TotRetIndx'!J93)</f>
        <v>9.7148275778500322E-3</v>
      </c>
      <c r="K94">
        <f>LN('Sector TotRetIndx'!K94/'Sector TotRetIndx'!K93)</f>
        <v>-1.1137357299441676E-3</v>
      </c>
      <c r="L94">
        <f>LN('Sector TotRetIndx'!L94/'Sector TotRetIndx'!L93)</f>
        <v>4.7180455858897215E-4</v>
      </c>
    </row>
    <row r="95" spans="1:12" x14ac:dyDescent="0.5">
      <c r="A95" s="2">
        <f>'Sector TotRetIndx'!A95</f>
        <v>44404</v>
      </c>
      <c r="B95">
        <f>LN('Sector TotRetIndx'!B95/'Sector TotRetIndx'!B94)</f>
        <v>-1.0955816006391441E-2</v>
      </c>
      <c r="C95">
        <f>LN('Sector TotRetIndx'!C95/'Sector TotRetIndx'!C94)</f>
        <v>2.7575827937494474E-3</v>
      </c>
      <c r="D95">
        <f>LN('Sector TotRetIndx'!D95/'Sector TotRetIndx'!D94)</f>
        <v>3.3344043483940077E-4</v>
      </c>
      <c r="E95">
        <f>LN('Sector TotRetIndx'!E95/'Sector TotRetIndx'!E94)</f>
        <v>-1.1024639043763836E-2</v>
      </c>
      <c r="F95">
        <f>LN('Sector TotRetIndx'!F95/'Sector TotRetIndx'!F94)</f>
        <v>-5.0306737957106799E-3</v>
      </c>
      <c r="G95">
        <f>LN('Sector TotRetIndx'!G95/'Sector TotRetIndx'!G94)</f>
        <v>9.6960199044676448E-4</v>
      </c>
      <c r="H95">
        <f>LN('Sector TotRetIndx'!H95/'Sector TotRetIndx'!H94)</f>
        <v>-1.2320729612117694E-2</v>
      </c>
      <c r="I95">
        <f>LN('Sector TotRetIndx'!I95/'Sector TotRetIndx'!I94)</f>
        <v>-1.2369370230127694E-2</v>
      </c>
      <c r="J95">
        <f>LN('Sector TotRetIndx'!J95/'Sector TotRetIndx'!J94)</f>
        <v>7.2206450693103233E-4</v>
      </c>
      <c r="K95">
        <f>LN('Sector TotRetIndx'!K95/'Sector TotRetIndx'!K94)</f>
        <v>1.6514333682672501E-2</v>
      </c>
      <c r="L95">
        <f>LN('Sector TotRetIndx'!L95/'Sector TotRetIndx'!L94)</f>
        <v>5.6499216080472363E-3</v>
      </c>
    </row>
    <row r="96" spans="1:12" x14ac:dyDescent="0.5">
      <c r="A96" s="2">
        <f>'Sector TotRetIndx'!A96</f>
        <v>44405</v>
      </c>
      <c r="B96">
        <f>LN('Sector TotRetIndx'!B96/'Sector TotRetIndx'!B95)</f>
        <v>1.0474421301436151E-3</v>
      </c>
      <c r="C96">
        <f>LN('Sector TotRetIndx'!C96/'Sector TotRetIndx'!C95)</f>
        <v>7.1349503479746093E-3</v>
      </c>
      <c r="D96">
        <f>LN('Sector TotRetIndx'!D96/'Sector TotRetIndx'!D95)</f>
        <v>-4.449800964157386E-4</v>
      </c>
      <c r="E96">
        <f>LN('Sector TotRetIndx'!E96/'Sector TotRetIndx'!E95)</f>
        <v>-1.7238257169137111E-3</v>
      </c>
      <c r="F96">
        <f>LN('Sector TotRetIndx'!F96/'Sector TotRetIndx'!F95)</f>
        <v>-3.5682788501909787E-4</v>
      </c>
      <c r="G96">
        <f>LN('Sector TotRetIndx'!G96/'Sector TotRetIndx'!G95)</f>
        <v>-7.5117593622930703E-3</v>
      </c>
      <c r="H96">
        <f>LN('Sector TotRetIndx'!H96/'Sector TotRetIndx'!H95)</f>
        <v>8.2534597387392428E-3</v>
      </c>
      <c r="I96">
        <f>LN('Sector TotRetIndx'!I96/'Sector TotRetIndx'!I95)</f>
        <v>9.7923425573383203E-3</v>
      </c>
      <c r="J96">
        <f>LN('Sector TotRetIndx'!J96/'Sector TotRetIndx'!J95)</f>
        <v>4.2660178371368629E-3</v>
      </c>
      <c r="K96">
        <f>LN('Sector TotRetIndx'!K96/'Sector TotRetIndx'!K95)</f>
        <v>-4.9467121164155237E-3</v>
      </c>
      <c r="L96">
        <f>LN('Sector TotRetIndx'!L96/'Sector TotRetIndx'!L95)</f>
        <v>-3.4802506957484075E-3</v>
      </c>
    </row>
    <row r="97" spans="1:12" x14ac:dyDescent="0.5">
      <c r="A97" s="2">
        <f>'Sector TotRetIndx'!A97</f>
        <v>44406</v>
      </c>
      <c r="B97">
        <f>LN('Sector TotRetIndx'!B97/'Sector TotRetIndx'!B96)</f>
        <v>4.9301167774937777E-3</v>
      </c>
      <c r="C97">
        <f>LN('Sector TotRetIndx'!C97/'Sector TotRetIndx'!C96)</f>
        <v>7.808412786527981E-4</v>
      </c>
      <c r="D97">
        <f>LN('Sector TotRetIndx'!D97/'Sector TotRetIndx'!D96)</f>
        <v>1.09672201288639E-2</v>
      </c>
      <c r="E97">
        <f>LN('Sector TotRetIndx'!E97/'Sector TotRetIndx'!E96)</f>
        <v>9.7396248818713699E-3</v>
      </c>
      <c r="F97">
        <f>LN('Sector TotRetIndx'!F97/'Sector TotRetIndx'!F96)</f>
        <v>7.5140743043157323E-3</v>
      </c>
      <c r="G97">
        <f>LN('Sector TotRetIndx'!G97/'Sector TotRetIndx'!G96)</f>
        <v>4.8703176070489292E-3</v>
      </c>
      <c r="H97">
        <f>LN('Sector TotRetIndx'!H97/'Sector TotRetIndx'!H96)</f>
        <v>-1.0997000077513462E-2</v>
      </c>
      <c r="I97">
        <f>LN('Sector TotRetIndx'!I97/'Sector TotRetIndx'!I96)</f>
        <v>7.9932264910260366E-3</v>
      </c>
      <c r="J97">
        <f>LN('Sector TotRetIndx'!J97/'Sector TotRetIndx'!J96)</f>
        <v>1.2854191563487483E-2</v>
      </c>
      <c r="K97">
        <f>LN('Sector TotRetIndx'!K97/'Sector TotRetIndx'!K96)</f>
        <v>1.5139801731379569E-3</v>
      </c>
      <c r="L97">
        <f>LN('Sector TotRetIndx'!L97/'Sector TotRetIndx'!L96)</f>
        <v>1.8880866901787579E-4</v>
      </c>
    </row>
    <row r="98" spans="1:12" x14ac:dyDescent="0.5">
      <c r="A98" s="2">
        <f>'Sector TotRetIndx'!A98</f>
        <v>44407</v>
      </c>
      <c r="B98">
        <f>LN('Sector TotRetIndx'!B98/'Sector TotRetIndx'!B97)</f>
        <v>-1.3575562596339133E-3</v>
      </c>
      <c r="C98">
        <f>LN('Sector TotRetIndx'!C98/'Sector TotRetIndx'!C97)</f>
        <v>8.5818299383932548E-4</v>
      </c>
      <c r="D98">
        <f>LN('Sector TotRetIndx'!D98/'Sector TotRetIndx'!D97)</f>
        <v>-6.2998287948797371E-3</v>
      </c>
      <c r="E98">
        <f>LN('Sector TotRetIndx'!E98/'Sector TotRetIndx'!E97)</f>
        <v>-2.1445984922797211E-2</v>
      </c>
      <c r="F98">
        <f>LN('Sector TotRetIndx'!F98/'Sector TotRetIndx'!F97)</f>
        <v>-1.9238949585254318E-3</v>
      </c>
      <c r="G98">
        <f>LN('Sector TotRetIndx'!G98/'Sector TotRetIndx'!G97)</f>
        <v>1.348785524060019E-3</v>
      </c>
      <c r="H98">
        <f>LN('Sector TotRetIndx'!H98/'Sector TotRetIndx'!H97)</f>
        <v>-6.3389238195767231E-3</v>
      </c>
      <c r="I98">
        <f>LN('Sector TotRetIndx'!I98/'Sector TotRetIndx'!I97)</f>
        <v>-1.504009788049014E-2</v>
      </c>
      <c r="J98">
        <f>LN('Sector TotRetIndx'!J98/'Sector TotRetIndx'!J97)</f>
        <v>2.0171237574153284E-3</v>
      </c>
      <c r="K98">
        <f>LN('Sector TotRetIndx'!K98/'Sector TotRetIndx'!K97)</f>
        <v>-8.4248068492909535E-3</v>
      </c>
      <c r="L98">
        <f>LN('Sector TotRetIndx'!L98/'Sector TotRetIndx'!L97)</f>
        <v>1.3178771263144791E-3</v>
      </c>
    </row>
    <row r="99" spans="1:12" x14ac:dyDescent="0.5">
      <c r="A99" s="2">
        <f>'Sector TotRetIndx'!A99</f>
        <v>44410</v>
      </c>
      <c r="B99">
        <f>LN('Sector TotRetIndx'!B99/'Sector TotRetIndx'!B98)</f>
        <v>-2.4774891869596906E-3</v>
      </c>
      <c r="C99">
        <f>LN('Sector TotRetIndx'!C99/'Sector TotRetIndx'!C98)</f>
        <v>9.3571265953753841E-4</v>
      </c>
      <c r="D99">
        <f>LN('Sector TotRetIndx'!D99/'Sector TotRetIndx'!D98)</f>
        <v>-2.1084262296401151E-3</v>
      </c>
      <c r="E99">
        <f>LN('Sector TotRetIndx'!E99/'Sector TotRetIndx'!E98)</f>
        <v>2.5358487245002066E-3</v>
      </c>
      <c r="F99">
        <f>LN('Sector TotRetIndx'!F99/'Sector TotRetIndx'!F98)</f>
        <v>-6.7629310638224333E-3</v>
      </c>
      <c r="G99">
        <f>LN('Sector TotRetIndx'!G99/'Sector TotRetIndx'!G98)</f>
        <v>-4.1053623373472001E-3</v>
      </c>
      <c r="H99">
        <f>LN('Sector TotRetIndx'!H99/'Sector TotRetIndx'!H98)</f>
        <v>-2.9765787345043949E-3</v>
      </c>
      <c r="I99">
        <f>LN('Sector TotRetIndx'!I99/'Sector TotRetIndx'!I98)</f>
        <v>-8.4048635706038648E-3</v>
      </c>
      <c r="J99">
        <f>LN('Sector TotRetIndx'!J99/'Sector TotRetIndx'!J98)</f>
        <v>-1.172461579684286E-2</v>
      </c>
      <c r="K99">
        <f>LN('Sector TotRetIndx'!K99/'Sector TotRetIndx'!K98)</f>
        <v>7.6684425848508788E-3</v>
      </c>
      <c r="L99">
        <f>LN('Sector TotRetIndx'!L99/'Sector TotRetIndx'!L98)</f>
        <v>-2.1664008205178379E-3</v>
      </c>
    </row>
    <row r="100" spans="1:12" x14ac:dyDescent="0.5">
      <c r="A100" s="2">
        <f>'Sector TotRetIndx'!A100</f>
        <v>44411</v>
      </c>
      <c r="B100">
        <f>LN('Sector TotRetIndx'!B100/'Sector TotRetIndx'!B99)</f>
        <v>5.553871644429117E-3</v>
      </c>
      <c r="C100">
        <f>LN('Sector TotRetIndx'!C100/'Sector TotRetIndx'!C99)</f>
        <v>1.1928682655640746E-2</v>
      </c>
      <c r="D100">
        <f>LN('Sector TotRetIndx'!D100/'Sector TotRetIndx'!D99)</f>
        <v>1.0169785369821304E-2</v>
      </c>
      <c r="E100">
        <f>LN('Sector TotRetIndx'!E100/'Sector TotRetIndx'!E99)</f>
        <v>6.6261290931553815E-3</v>
      </c>
      <c r="F100">
        <f>LN('Sector TotRetIndx'!F100/'Sector TotRetIndx'!F99)</f>
        <v>1.2119978546547937E-2</v>
      </c>
      <c r="G100">
        <f>LN('Sector TotRetIndx'!G100/'Sector TotRetIndx'!G99)</f>
        <v>4.320743426760568E-3</v>
      </c>
      <c r="H100">
        <f>LN('Sector TotRetIndx'!H100/'Sector TotRetIndx'!H99)</f>
        <v>-4.2379429385928768E-3</v>
      </c>
      <c r="I100">
        <f>LN('Sector TotRetIndx'!I100/'Sector TotRetIndx'!I99)</f>
        <v>1.6312419454218626E-2</v>
      </c>
      <c r="J100">
        <f>LN('Sector TotRetIndx'!J100/'Sector TotRetIndx'!J99)</f>
        <v>1.0470957777313775E-2</v>
      </c>
      <c r="K100">
        <f>LN('Sector TotRetIndx'!K100/'Sector TotRetIndx'!K99)</f>
        <v>6.5164524566566889E-3</v>
      </c>
      <c r="L100">
        <f>LN('Sector TotRetIndx'!L100/'Sector TotRetIndx'!L99)</f>
        <v>1.2251044661625824E-3</v>
      </c>
    </row>
    <row r="101" spans="1:12" x14ac:dyDescent="0.5">
      <c r="A101" s="2">
        <f>'Sector TotRetIndx'!A101</f>
        <v>44412</v>
      </c>
      <c r="B101">
        <f>LN('Sector TotRetIndx'!B101/'Sector TotRetIndx'!B100)</f>
        <v>2.4878314885696043E-3</v>
      </c>
      <c r="C101">
        <f>LN('Sector TotRetIndx'!C101/'Sector TotRetIndx'!C100)</f>
        <v>-2.2739952510410764E-3</v>
      </c>
      <c r="D101">
        <f>LN('Sector TotRetIndx'!D101/'Sector TotRetIndx'!D100)</f>
        <v>-5.8465820430876553E-3</v>
      </c>
      <c r="E101">
        <f>LN('Sector TotRetIndx'!E101/'Sector TotRetIndx'!E100)</f>
        <v>-1.0019474458836313E-2</v>
      </c>
      <c r="F101">
        <f>LN('Sector TotRetIndx'!F101/'Sector TotRetIndx'!F100)</f>
        <v>-1.3907111162790782E-2</v>
      </c>
      <c r="G101">
        <f>LN('Sector TotRetIndx'!G101/'Sector TotRetIndx'!G100)</f>
        <v>-1.3565862898292381E-2</v>
      </c>
      <c r="H101">
        <f>LN('Sector TotRetIndx'!H101/'Sector TotRetIndx'!H100)</f>
        <v>6.2643495016402638E-4</v>
      </c>
      <c r="I101">
        <f>LN('Sector TotRetIndx'!I101/'Sector TotRetIndx'!I100)</f>
        <v>-3.038379298533956E-2</v>
      </c>
      <c r="J101">
        <f>LN('Sector TotRetIndx'!J101/'Sector TotRetIndx'!J100)</f>
        <v>-1.3893877111494918E-2</v>
      </c>
      <c r="K101">
        <f>LN('Sector TotRetIndx'!K101/'Sector TotRetIndx'!K100)</f>
        <v>-2.1219422376300119E-3</v>
      </c>
      <c r="L101">
        <f>LN('Sector TotRetIndx'!L101/'Sector TotRetIndx'!L100)</f>
        <v>-3.1126727009314773E-3</v>
      </c>
    </row>
    <row r="102" spans="1:12" x14ac:dyDescent="0.5">
      <c r="A102" s="2">
        <f>'Sector TotRetIndx'!A102</f>
        <v>44413</v>
      </c>
      <c r="B102">
        <f>LN('Sector TotRetIndx'!B102/'Sector TotRetIndx'!B101)</f>
        <v>6.3007679573453918E-3</v>
      </c>
      <c r="C102">
        <f>LN('Sector TotRetIndx'!C102/'Sector TotRetIndx'!C101)</f>
        <v>-1.2355587502292434E-3</v>
      </c>
      <c r="D102">
        <f>LN('Sector TotRetIndx'!D102/'Sector TotRetIndx'!D101)</f>
        <v>1.2314861388374563E-2</v>
      </c>
      <c r="E102">
        <f>LN('Sector TotRetIndx'!E102/'Sector TotRetIndx'!E101)</f>
        <v>1.1810686769412743E-2</v>
      </c>
      <c r="F102">
        <f>LN('Sector TotRetIndx'!F102/'Sector TotRetIndx'!F101)</f>
        <v>5.7078203033758493E-3</v>
      </c>
      <c r="G102">
        <f>LN('Sector TotRetIndx'!G102/'Sector TotRetIndx'!G101)</f>
        <v>5.9374788052803471E-3</v>
      </c>
      <c r="H102">
        <f>LN('Sector TotRetIndx'!H102/'Sector TotRetIndx'!H101)</f>
        <v>1.1552069798760991E-2</v>
      </c>
      <c r="I102">
        <f>LN('Sector TotRetIndx'!I102/'Sector TotRetIndx'!I101)</f>
        <v>1.2760248585558508E-2</v>
      </c>
      <c r="J102">
        <f>LN('Sector TotRetIndx'!J102/'Sector TotRetIndx'!J101)</f>
        <v>-2.2136040062696637E-4</v>
      </c>
      <c r="K102">
        <f>LN('Sector TotRetIndx'!K102/'Sector TotRetIndx'!K101)</f>
        <v>1.0360377037095433E-2</v>
      </c>
      <c r="L102">
        <f>LN('Sector TotRetIndx'!L102/'Sector TotRetIndx'!L101)</f>
        <v>1.1645713207433264E-2</v>
      </c>
    </row>
    <row r="103" spans="1:12" x14ac:dyDescent="0.5">
      <c r="A103" s="2">
        <f>'Sector TotRetIndx'!A103</f>
        <v>44414</v>
      </c>
      <c r="B103">
        <f>LN('Sector TotRetIndx'!B103/'Sector TotRetIndx'!B102)</f>
        <v>-1.5594477010640569E-3</v>
      </c>
      <c r="C103">
        <f>LN('Sector TotRetIndx'!C103/'Sector TotRetIndx'!C102)</f>
        <v>-3.4444227917426302E-3</v>
      </c>
      <c r="D103">
        <f>LN('Sector TotRetIndx'!D103/'Sector TotRetIndx'!D102)</f>
        <v>2.0014890455245425E-2</v>
      </c>
      <c r="E103">
        <f>LN('Sector TotRetIndx'!E103/'Sector TotRetIndx'!E102)</f>
        <v>-5.9509624251885178E-3</v>
      </c>
      <c r="F103">
        <f>LN('Sector TotRetIndx'!F103/'Sector TotRetIndx'!F102)</f>
        <v>4.1586478636194673E-3</v>
      </c>
      <c r="G103">
        <f>LN('Sector TotRetIndx'!G103/'Sector TotRetIndx'!G102)</f>
        <v>2.1698346875200918E-4</v>
      </c>
      <c r="H103">
        <f>LN('Sector TotRetIndx'!H103/'Sector TotRetIndx'!H102)</f>
        <v>-2.9618178117198613E-3</v>
      </c>
      <c r="I103">
        <f>LN('Sector TotRetIndx'!I103/'Sector TotRetIndx'!I102)</f>
        <v>9.4283159903806764E-3</v>
      </c>
      <c r="J103">
        <f>LN('Sector TotRetIndx'!J103/'Sector TotRetIndx'!J102)</f>
        <v>1.4061071788828088E-2</v>
      </c>
      <c r="K103">
        <f>LN('Sector TotRetIndx'!K103/'Sector TotRetIndx'!K102)</f>
        <v>-6.7826225662876924E-4</v>
      </c>
      <c r="L103">
        <f>LN('Sector TotRetIndx'!L103/'Sector TotRetIndx'!L102)</f>
        <v>-1.7759544192942377E-3</v>
      </c>
    </row>
    <row r="104" spans="1:12" x14ac:dyDescent="0.5">
      <c r="A104" s="2">
        <f>'Sector TotRetIndx'!A104</f>
        <v>44417</v>
      </c>
      <c r="B104">
        <f>LN('Sector TotRetIndx'!B104/'Sector TotRetIndx'!B103)</f>
        <v>-2.4520572786757874E-3</v>
      </c>
      <c r="C104">
        <f>LN('Sector TotRetIndx'!C104/'Sector TotRetIndx'!C103)</f>
        <v>2.2846502723616615E-3</v>
      </c>
      <c r="D104">
        <f>LN('Sector TotRetIndx'!D104/'Sector TotRetIndx'!D103)</f>
        <v>1.8195818497869873E-3</v>
      </c>
      <c r="E104">
        <f>LN('Sector TotRetIndx'!E104/'Sector TotRetIndx'!E103)</f>
        <v>-1.7068450380344055E-3</v>
      </c>
      <c r="F104">
        <f>LN('Sector TotRetIndx'!F104/'Sector TotRetIndx'!F103)</f>
        <v>-3.8027989985807741E-3</v>
      </c>
      <c r="G104">
        <f>LN('Sector TotRetIndx'!G104/'Sector TotRetIndx'!G103)</f>
        <v>3.5231444932359167E-3</v>
      </c>
      <c r="H104">
        <f>LN('Sector TotRetIndx'!H104/'Sector TotRetIndx'!H103)</f>
        <v>-1.7259323490966436E-3</v>
      </c>
      <c r="I104">
        <f>LN('Sector TotRetIndx'!I104/'Sector TotRetIndx'!I103)</f>
        <v>-1.3956818255838898E-2</v>
      </c>
      <c r="J104">
        <f>LN('Sector TotRetIndx'!J104/'Sector TotRetIndx'!J103)</f>
        <v>3.8126432910918221E-4</v>
      </c>
      <c r="K104">
        <f>LN('Sector TotRetIndx'!K104/'Sector TotRetIndx'!K103)</f>
        <v>-7.4635236314794199E-4</v>
      </c>
      <c r="L104">
        <f>LN('Sector TotRetIndx'!L104/'Sector TotRetIndx'!L103)</f>
        <v>-5.3459377832836058E-3</v>
      </c>
    </row>
    <row r="105" spans="1:12" x14ac:dyDescent="0.5">
      <c r="A105" s="2">
        <f>'Sector TotRetIndx'!A105</f>
        <v>44418</v>
      </c>
      <c r="B105">
        <f>LN('Sector TotRetIndx'!B105/'Sector TotRetIndx'!B104)</f>
        <v>-7.5623822897221736E-3</v>
      </c>
      <c r="C105">
        <f>LN('Sector TotRetIndx'!C105/'Sector TotRetIndx'!C104)</f>
        <v>-5.041024584888326E-3</v>
      </c>
      <c r="D105">
        <f>LN('Sector TotRetIndx'!D105/'Sector TotRetIndx'!D104)</f>
        <v>9.5757707105304703E-3</v>
      </c>
      <c r="E105">
        <f>LN('Sector TotRetIndx'!E105/'Sector TotRetIndx'!E104)</f>
        <v>6.7469173728875002E-3</v>
      </c>
      <c r="F105">
        <f>LN('Sector TotRetIndx'!F105/'Sector TotRetIndx'!F104)</f>
        <v>9.2038954079993341E-3</v>
      </c>
      <c r="G105">
        <f>LN('Sector TotRetIndx'!G105/'Sector TotRetIndx'!G104)</f>
        <v>7.0092685857716846E-3</v>
      </c>
      <c r="H105">
        <f>LN('Sector TotRetIndx'!H105/'Sector TotRetIndx'!H104)</f>
        <v>-1.0371289619116424E-3</v>
      </c>
      <c r="I105">
        <f>LN('Sector TotRetIndx'!I105/'Sector TotRetIndx'!I104)</f>
        <v>1.9426819753358512E-2</v>
      </c>
      <c r="J105">
        <f>LN('Sector TotRetIndx'!J105/'Sector TotRetIndx'!J104)</f>
        <v>1.6438402640953063E-2</v>
      </c>
      <c r="K105">
        <f>LN('Sector TotRetIndx'!K105/'Sector TotRetIndx'!K104)</f>
        <v>1.0855409964222718E-3</v>
      </c>
      <c r="L105">
        <f>LN('Sector TotRetIndx'!L105/'Sector TotRetIndx'!L104)</f>
        <v>-9.5432702994092747E-3</v>
      </c>
    </row>
    <row r="106" spans="1:12" x14ac:dyDescent="0.5">
      <c r="A106" s="2">
        <f>'Sector TotRetIndx'!A106</f>
        <v>44419</v>
      </c>
      <c r="B106">
        <f>LN('Sector TotRetIndx'!B106/'Sector TotRetIndx'!B105)</f>
        <v>-8.7353823342235055E-4</v>
      </c>
      <c r="C106">
        <f>LN('Sector TotRetIndx'!C106/'Sector TotRetIndx'!C105)</f>
        <v>-9.6486434461095314E-3</v>
      </c>
      <c r="D106">
        <f>LN('Sector TotRetIndx'!D106/'Sector TotRetIndx'!D105)</f>
        <v>1.0744633855375045E-2</v>
      </c>
      <c r="E106">
        <f>LN('Sector TotRetIndx'!E106/'Sector TotRetIndx'!E105)</f>
        <v>4.1076394908513593E-3</v>
      </c>
      <c r="F106">
        <f>LN('Sector TotRetIndx'!F106/'Sector TotRetIndx'!F105)</f>
        <v>1.2356394464919878E-2</v>
      </c>
      <c r="G106">
        <f>LN('Sector TotRetIndx'!G106/'Sector TotRetIndx'!G105)</f>
        <v>3.1118317865579952E-3</v>
      </c>
      <c r="H106">
        <f>LN('Sector TotRetIndx'!H106/'Sector TotRetIndx'!H105)</f>
        <v>9.6825008951424913E-4</v>
      </c>
      <c r="I106">
        <f>LN('Sector TotRetIndx'!I106/'Sector TotRetIndx'!I105)</f>
        <v>6.1549724819311346E-3</v>
      </c>
      <c r="J106">
        <f>LN('Sector TotRetIndx'!J106/'Sector TotRetIndx'!J105)</f>
        <v>1.3847591298614598E-2</v>
      </c>
      <c r="K106">
        <f>LN('Sector TotRetIndx'!K106/'Sector TotRetIndx'!K105)</f>
        <v>8.9816357632321389E-3</v>
      </c>
      <c r="L106">
        <f>LN('Sector TotRetIndx'!L106/'Sector TotRetIndx'!L105)</f>
        <v>5.8695754664381105E-3</v>
      </c>
    </row>
    <row r="107" spans="1:12" x14ac:dyDescent="0.5">
      <c r="A107" s="2">
        <f>'Sector TotRetIndx'!A107</f>
        <v>44420</v>
      </c>
      <c r="B107">
        <f>LN('Sector TotRetIndx'!B107/'Sector TotRetIndx'!B106)</f>
        <v>5.3985272349433852E-3</v>
      </c>
      <c r="C107">
        <f>LN('Sector TotRetIndx'!C107/'Sector TotRetIndx'!C106)</f>
        <v>7.8587263970705326E-3</v>
      </c>
      <c r="D107">
        <f>LN('Sector TotRetIndx'!D107/'Sector TotRetIndx'!D106)</f>
        <v>1.0464552287312607E-3</v>
      </c>
      <c r="E107">
        <f>LN('Sector TotRetIndx'!E107/'Sector TotRetIndx'!E106)</f>
        <v>-5.0061624967099639E-4</v>
      </c>
      <c r="F107">
        <f>LN('Sector TotRetIndx'!F107/'Sector TotRetIndx'!F106)</f>
        <v>-1.4928205344453818E-3</v>
      </c>
      <c r="G107">
        <f>LN('Sector TotRetIndx'!G107/'Sector TotRetIndx'!G106)</f>
        <v>-2.6809040847247195E-4</v>
      </c>
      <c r="H107">
        <f>LN('Sector TotRetIndx'!H107/'Sector TotRetIndx'!H106)</f>
        <v>2.553608564171546E-3</v>
      </c>
      <c r="I107">
        <f>LN('Sector TotRetIndx'!I107/'Sector TotRetIndx'!I106)</f>
        <v>-1.5702728210188997E-3</v>
      </c>
      <c r="J107">
        <f>LN('Sector TotRetIndx'!J107/'Sector TotRetIndx'!J106)</f>
        <v>-1.6939906827847229E-3</v>
      </c>
      <c r="K107">
        <f>LN('Sector TotRetIndx'!K107/'Sector TotRetIndx'!K106)</f>
        <v>1.2090918544193951E-3</v>
      </c>
      <c r="L107">
        <f>LN('Sector TotRetIndx'!L107/'Sector TotRetIndx'!L106)</f>
        <v>2.1686470655530722E-3</v>
      </c>
    </row>
    <row r="108" spans="1:12" x14ac:dyDescent="0.5">
      <c r="A108" s="2">
        <f>'Sector TotRetIndx'!A108</f>
        <v>44421</v>
      </c>
      <c r="B108">
        <f>LN('Sector TotRetIndx'!B108/'Sector TotRetIndx'!B107)</f>
        <v>4.5285618685075588E-3</v>
      </c>
      <c r="C108">
        <f>LN('Sector TotRetIndx'!C108/'Sector TotRetIndx'!C107)</f>
        <v>3.6927819418793189E-3</v>
      </c>
      <c r="D108">
        <f>LN('Sector TotRetIndx'!D108/'Sector TotRetIndx'!D107)</f>
        <v>-6.1939423476975513E-3</v>
      </c>
      <c r="E108">
        <f>LN('Sector TotRetIndx'!E108/'Sector TotRetIndx'!E107)</f>
        <v>-3.2927429639464287E-3</v>
      </c>
      <c r="F108">
        <f>LN('Sector TotRetIndx'!F108/'Sector TotRetIndx'!F107)</f>
        <v>-4.7416890973152395E-3</v>
      </c>
      <c r="G108">
        <f>LN('Sector TotRetIndx'!G108/'Sector TotRetIndx'!G107)</f>
        <v>7.1002178802690536E-3</v>
      </c>
      <c r="H108">
        <f>LN('Sector TotRetIndx'!H108/'Sector TotRetIndx'!H107)</f>
        <v>-1.6558002850634789E-3</v>
      </c>
      <c r="I108">
        <f>LN('Sector TotRetIndx'!I108/'Sector TotRetIndx'!I107)</f>
        <v>-1.5120219013098011E-2</v>
      </c>
      <c r="J108">
        <f>LN('Sector TotRetIndx'!J108/'Sector TotRetIndx'!J107)</f>
        <v>3.1777615883497119E-4</v>
      </c>
      <c r="K108">
        <f>LN('Sector TotRetIndx'!K108/'Sector TotRetIndx'!K107)</f>
        <v>5.557556189803069E-3</v>
      </c>
      <c r="L108">
        <f>LN('Sector TotRetIndx'!L108/'Sector TotRetIndx'!L107)</f>
        <v>5.4473663117997496E-3</v>
      </c>
    </row>
    <row r="109" spans="1:12" x14ac:dyDescent="0.5">
      <c r="A109" s="2">
        <f>'Sector TotRetIndx'!A109</f>
        <v>44424</v>
      </c>
      <c r="B109">
        <f>LN('Sector TotRetIndx'!B109/'Sector TotRetIndx'!B108)</f>
        <v>1.8488834842518408E-3</v>
      </c>
      <c r="C109">
        <f>LN('Sector TotRetIndx'!C109/'Sector TotRetIndx'!C108)</f>
        <v>7.8844348361323067E-3</v>
      </c>
      <c r="D109">
        <f>LN('Sector TotRetIndx'!D109/'Sector TotRetIndx'!D108)</f>
        <v>-2.0024106677527737E-3</v>
      </c>
      <c r="E109">
        <f>LN('Sector TotRetIndx'!E109/'Sector TotRetIndx'!E108)</f>
        <v>-4.1235979626320996E-3</v>
      </c>
      <c r="F109">
        <f>LN('Sector TotRetIndx'!F109/'Sector TotRetIndx'!F108)</f>
        <v>1.9992155973976621E-3</v>
      </c>
      <c r="G109">
        <f>LN('Sector TotRetIndx'!G109/'Sector TotRetIndx'!G108)</f>
        <v>5.8347287363254155E-3</v>
      </c>
      <c r="H109">
        <f>LN('Sector TotRetIndx'!H109/'Sector TotRetIndx'!H108)</f>
        <v>3.4541387737480322E-4</v>
      </c>
      <c r="I109">
        <f>LN('Sector TotRetIndx'!I109/'Sector TotRetIndx'!I108)</f>
        <v>-1.9782798348205628E-2</v>
      </c>
      <c r="J109">
        <f>LN('Sector TotRetIndx'!J109/'Sector TotRetIndx'!J108)</f>
        <v>-6.0032195957319444E-3</v>
      </c>
      <c r="K109">
        <f>LN('Sector TotRetIndx'!K109/'Sector TotRetIndx'!K108)</f>
        <v>5.3277561719092164E-3</v>
      </c>
      <c r="L109">
        <f>LN('Sector TotRetIndx'!L109/'Sector TotRetIndx'!L108)</f>
        <v>-1.2185594472962499E-3</v>
      </c>
    </row>
    <row r="110" spans="1:12" x14ac:dyDescent="0.5">
      <c r="A110" s="2">
        <f>'Sector TotRetIndx'!A110</f>
        <v>44425</v>
      </c>
      <c r="B110">
        <f>LN('Sector TotRetIndx'!B110/'Sector TotRetIndx'!B109)</f>
        <v>-8.5769639356295287E-3</v>
      </c>
      <c r="C110">
        <f>LN('Sector TotRetIndx'!C110/'Sector TotRetIndx'!C109)</f>
        <v>1.0949950334579387E-2</v>
      </c>
      <c r="D110">
        <f>LN('Sector TotRetIndx'!D110/'Sector TotRetIndx'!D109)</f>
        <v>-9.2223314348384138E-3</v>
      </c>
      <c r="E110">
        <f>LN('Sector TotRetIndx'!E110/'Sector TotRetIndx'!E109)</f>
        <v>-2.432825361843078E-2</v>
      </c>
      <c r="F110">
        <f>LN('Sector TotRetIndx'!F110/'Sector TotRetIndx'!F109)</f>
        <v>-1.1095450564874196E-2</v>
      </c>
      <c r="G110">
        <f>LN('Sector TotRetIndx'!G110/'Sector TotRetIndx'!G109)</f>
        <v>3.1746156536677033E-4</v>
      </c>
      <c r="H110">
        <f>LN('Sector TotRetIndx'!H110/'Sector TotRetIndx'!H109)</f>
        <v>-8.8038962531951058E-3</v>
      </c>
      <c r="I110">
        <f>LN('Sector TotRetIndx'!I110/'Sector TotRetIndx'!I109)</f>
        <v>-7.1289151532631699E-3</v>
      </c>
      <c r="J110">
        <f>LN('Sector TotRetIndx'!J110/'Sector TotRetIndx'!J109)</f>
        <v>-1.2708793800329812E-2</v>
      </c>
      <c r="K110">
        <f>LN('Sector TotRetIndx'!K110/'Sector TotRetIndx'!K109)</f>
        <v>6.638963099047326E-4</v>
      </c>
      <c r="L110">
        <f>LN('Sector TotRetIndx'!L110/'Sector TotRetIndx'!L109)</f>
        <v>-1.0318933749017825E-3</v>
      </c>
    </row>
    <row r="111" spans="1:12" x14ac:dyDescent="0.5">
      <c r="A111" s="2">
        <f>'Sector TotRetIndx'!A111</f>
        <v>44426</v>
      </c>
      <c r="B111">
        <f>LN('Sector TotRetIndx'!B111/'Sector TotRetIndx'!B110)</f>
        <v>-1.2857654431810131E-2</v>
      </c>
      <c r="C111">
        <f>LN('Sector TotRetIndx'!C111/'Sector TotRetIndx'!C110)</f>
        <v>-1.4034443084841508E-2</v>
      </c>
      <c r="D111">
        <f>LN('Sector TotRetIndx'!D111/'Sector TotRetIndx'!D110)</f>
        <v>-1.1029716788220019E-2</v>
      </c>
      <c r="E111">
        <f>LN('Sector TotRetIndx'!E111/'Sector TotRetIndx'!E110)</f>
        <v>1.6131420784050682E-4</v>
      </c>
      <c r="F111">
        <f>LN('Sector TotRetIndx'!F111/'Sector TotRetIndx'!F110)</f>
        <v>-1.0863456022773792E-2</v>
      </c>
      <c r="G111">
        <f>LN('Sector TotRetIndx'!G111/'Sector TotRetIndx'!G110)</f>
        <v>-1.319889032327745E-2</v>
      </c>
      <c r="H111">
        <f>LN('Sector TotRetIndx'!H111/'Sector TotRetIndx'!H110)</f>
        <v>-6.6368712918569474E-3</v>
      </c>
      <c r="I111">
        <f>LN('Sector TotRetIndx'!I111/'Sector TotRetIndx'!I110)</f>
        <v>-2.2001963096611794E-2</v>
      </c>
      <c r="J111">
        <f>LN('Sector TotRetIndx'!J111/'Sector TotRetIndx'!J110)</f>
        <v>-9.7067774364093459E-3</v>
      </c>
      <c r="K111">
        <f>LN('Sector TotRetIndx'!K111/'Sector TotRetIndx'!K110)</f>
        <v>-5.7243590565627493E-3</v>
      </c>
      <c r="L111">
        <f>LN('Sector TotRetIndx'!L111/'Sector TotRetIndx'!L110)</f>
        <v>-9.1481963279488234E-3</v>
      </c>
    </row>
    <row r="112" spans="1:12" x14ac:dyDescent="0.5">
      <c r="A112" s="2">
        <f>'Sector TotRetIndx'!A112</f>
        <v>44427</v>
      </c>
      <c r="B112">
        <f>LN('Sector TotRetIndx'!B112/'Sector TotRetIndx'!B111)</f>
        <v>7.4959459834291406E-3</v>
      </c>
      <c r="C112">
        <f>LN('Sector TotRetIndx'!C112/'Sector TotRetIndx'!C111)</f>
        <v>1.8135077306231969E-3</v>
      </c>
      <c r="D112">
        <f>LN('Sector TotRetIndx'!D112/'Sector TotRetIndx'!D111)</f>
        <v>-8.7601349363726991E-3</v>
      </c>
      <c r="E112">
        <f>LN('Sector TotRetIndx'!E112/'Sector TotRetIndx'!E111)</f>
        <v>-6.6460309921575374E-3</v>
      </c>
      <c r="F112">
        <f>LN('Sector TotRetIndx'!F112/'Sector TotRetIndx'!F111)</f>
        <v>-7.9934912070690999E-3</v>
      </c>
      <c r="G112">
        <f>LN('Sector TotRetIndx'!G112/'Sector TotRetIndx'!G111)</f>
        <v>6.5146259702195848E-3</v>
      </c>
      <c r="H112">
        <f>LN('Sector TotRetIndx'!H112/'Sector TotRetIndx'!H111)</f>
        <v>-2.737606840464609E-3</v>
      </c>
      <c r="I112">
        <f>LN('Sector TotRetIndx'!I112/'Sector TotRetIndx'!I111)</f>
        <v>-2.8437014756255208E-2</v>
      </c>
      <c r="J112">
        <f>LN('Sector TotRetIndx'!J112/'Sector TotRetIndx'!J111)</f>
        <v>-1.2281872105076721E-2</v>
      </c>
      <c r="K112">
        <f>LN('Sector TotRetIndx'!K112/'Sector TotRetIndx'!K111)</f>
        <v>3.3325291895735048E-3</v>
      </c>
      <c r="L112">
        <f>LN('Sector TotRetIndx'!L112/'Sector TotRetIndx'!L111)</f>
        <v>4.8200778356784178E-3</v>
      </c>
    </row>
    <row r="113" spans="1:12" x14ac:dyDescent="0.5">
      <c r="A113" s="2">
        <f>'Sector TotRetIndx'!A113</f>
        <v>44428</v>
      </c>
      <c r="B113">
        <f>LN('Sector TotRetIndx'!B113/'Sector TotRetIndx'!B112)</f>
        <v>1.2570468384299651E-2</v>
      </c>
      <c r="C113">
        <f>LN('Sector TotRetIndx'!C113/'Sector TotRetIndx'!C112)</f>
        <v>7.4115741321486616E-3</v>
      </c>
      <c r="D113">
        <f>LN('Sector TotRetIndx'!D113/'Sector TotRetIndx'!D112)</f>
        <v>8.5444667485160691E-3</v>
      </c>
      <c r="E113">
        <f>LN('Sector TotRetIndx'!E113/'Sector TotRetIndx'!E112)</f>
        <v>9.9687934049707671E-3</v>
      </c>
      <c r="F113">
        <f>LN('Sector TotRetIndx'!F113/'Sector TotRetIndx'!F112)</f>
        <v>4.3123216512347129E-3</v>
      </c>
      <c r="G113">
        <f>LN('Sector TotRetIndx'!G113/'Sector TotRetIndx'!G112)</f>
        <v>2.6045145245779844E-3</v>
      </c>
      <c r="H113">
        <f>LN('Sector TotRetIndx'!H113/'Sector TotRetIndx'!H112)</f>
        <v>1.0765754238563543E-2</v>
      </c>
      <c r="I113">
        <f>LN('Sector TotRetIndx'!I113/'Sector TotRetIndx'!I112)</f>
        <v>3.9123422162802186E-3</v>
      </c>
      <c r="J113">
        <f>LN('Sector TotRetIndx'!J113/'Sector TotRetIndx'!J112)</f>
        <v>6.6532798543791653E-3</v>
      </c>
      <c r="K113">
        <f>LN('Sector TotRetIndx'!K113/'Sector TotRetIndx'!K112)</f>
        <v>1.2233583464906566E-2</v>
      </c>
      <c r="L113">
        <f>LN('Sector TotRetIndx'!L113/'Sector TotRetIndx'!L112)</f>
        <v>4.9849852983947984E-3</v>
      </c>
    </row>
    <row r="114" spans="1:12" x14ac:dyDescent="0.5">
      <c r="A114" s="2">
        <f>'Sector TotRetIndx'!A114</f>
        <v>44431</v>
      </c>
      <c r="B114">
        <f>LN('Sector TotRetIndx'!B114/'Sector TotRetIndx'!B113)</f>
        <v>1.3955137058765537E-2</v>
      </c>
      <c r="C114">
        <f>LN('Sector TotRetIndx'!C114/'Sector TotRetIndx'!C113)</f>
        <v>4.3526106798330976E-3</v>
      </c>
      <c r="D114">
        <f>LN('Sector TotRetIndx'!D114/'Sector TotRetIndx'!D113)</f>
        <v>7.5102501499789611E-3</v>
      </c>
      <c r="E114">
        <f>LN('Sector TotRetIndx'!E114/'Sector TotRetIndx'!E113)</f>
        <v>1.2386841191747804E-2</v>
      </c>
      <c r="F114">
        <f>LN('Sector TotRetIndx'!F114/'Sector TotRetIndx'!F113)</f>
        <v>9.1273968458827903E-3</v>
      </c>
      <c r="G114">
        <f>LN('Sector TotRetIndx'!G114/'Sector TotRetIndx'!G113)</f>
        <v>-2.1787273974950543E-3</v>
      </c>
      <c r="H114">
        <f>LN('Sector TotRetIndx'!H114/'Sector TotRetIndx'!H113)</f>
        <v>1.4427816225322328E-2</v>
      </c>
      <c r="I114">
        <f>LN('Sector TotRetIndx'!I114/'Sector TotRetIndx'!I113)</f>
        <v>3.7091861317915822E-2</v>
      </c>
      <c r="J114">
        <f>LN('Sector TotRetIndx'!J114/'Sector TotRetIndx'!J113)</f>
        <v>9.9784808041219961E-3</v>
      </c>
      <c r="K114">
        <f>LN('Sector TotRetIndx'!K114/'Sector TotRetIndx'!K113)</f>
        <v>-1.2433707936433986E-2</v>
      </c>
      <c r="L114">
        <f>LN('Sector TotRetIndx'!L114/'Sector TotRetIndx'!L113)</f>
        <v>-1.8781733291729442E-3</v>
      </c>
    </row>
    <row r="115" spans="1:12" x14ac:dyDescent="0.5">
      <c r="A115" s="2">
        <f>'Sector TotRetIndx'!A115</f>
        <v>44432</v>
      </c>
      <c r="B115">
        <f>LN('Sector TotRetIndx'!B115/'Sector TotRetIndx'!B114)</f>
        <v>1.4202313949712019E-3</v>
      </c>
      <c r="C115">
        <f>LN('Sector TotRetIndx'!C115/'Sector TotRetIndx'!C114)</f>
        <v>-1.6397327706533414E-3</v>
      </c>
      <c r="D115">
        <f>LN('Sector TotRetIndx'!D115/'Sector TotRetIndx'!D114)</f>
        <v>6.7123880442516888E-3</v>
      </c>
      <c r="E115">
        <f>LN('Sector TotRetIndx'!E115/'Sector TotRetIndx'!E114)</f>
        <v>1.0662977125455077E-2</v>
      </c>
      <c r="F115">
        <f>LN('Sector TotRetIndx'!F115/'Sector TotRetIndx'!F114)</f>
        <v>5.6693207968765875E-3</v>
      </c>
      <c r="G115">
        <f>LN('Sector TotRetIndx'!G115/'Sector TotRetIndx'!G114)</f>
        <v>-7.1009752666040425E-3</v>
      </c>
      <c r="H115">
        <f>LN('Sector TotRetIndx'!H115/'Sector TotRetIndx'!H114)</f>
        <v>5.8082967559572162E-3</v>
      </c>
      <c r="I115">
        <f>LN('Sector TotRetIndx'!I115/'Sector TotRetIndx'!I114)</f>
        <v>1.7451059610686489E-2</v>
      </c>
      <c r="J115">
        <f>LN('Sector TotRetIndx'!J115/'Sector TotRetIndx'!J114)</f>
        <v>7.8898963996178444E-3</v>
      </c>
      <c r="K115">
        <f>LN('Sector TotRetIndx'!K115/'Sector TotRetIndx'!K114)</f>
        <v>-6.0739284402842693E-3</v>
      </c>
      <c r="L115">
        <f>LN('Sector TotRetIndx'!L115/'Sector TotRetIndx'!L114)</f>
        <v>-4.4275491287093186E-3</v>
      </c>
    </row>
    <row r="116" spans="1:12" x14ac:dyDescent="0.5">
      <c r="A116" s="2">
        <f>'Sector TotRetIndx'!A116</f>
        <v>44433</v>
      </c>
      <c r="B116">
        <f>LN('Sector TotRetIndx'!B116/'Sector TotRetIndx'!B115)</f>
        <v>7.0970438248527413E-5</v>
      </c>
      <c r="C116">
        <f>LN('Sector TotRetIndx'!C116/'Sector TotRetIndx'!C115)</f>
        <v>-1.2217838955034164E-3</v>
      </c>
      <c r="D116">
        <f>LN('Sector TotRetIndx'!D116/'Sector TotRetIndx'!D115)</f>
        <v>1.1822196709735871E-2</v>
      </c>
      <c r="E116">
        <f>LN('Sector TotRetIndx'!E116/'Sector TotRetIndx'!E115)</f>
        <v>4.1767997364071385E-3</v>
      </c>
      <c r="F116">
        <f>LN('Sector TotRetIndx'!F116/'Sector TotRetIndx'!F115)</f>
        <v>6.4398961214874179E-3</v>
      </c>
      <c r="G116">
        <f>LN('Sector TotRetIndx'!G116/'Sector TotRetIndx'!G115)</f>
        <v>-4.8237145338789021E-4</v>
      </c>
      <c r="H116">
        <f>LN('Sector TotRetIndx'!H116/'Sector TotRetIndx'!H115)</f>
        <v>2.6541488073095112E-3</v>
      </c>
      <c r="I116">
        <f>LN('Sector TotRetIndx'!I116/'Sector TotRetIndx'!I115)</f>
        <v>8.6867580423815403E-3</v>
      </c>
      <c r="J116">
        <f>LN('Sector TotRetIndx'!J116/'Sector TotRetIndx'!J115)</f>
        <v>4.8329910135057703E-3</v>
      </c>
      <c r="K116">
        <f>LN('Sector TotRetIndx'!K116/'Sector TotRetIndx'!K115)</f>
        <v>2.3403423465483894E-3</v>
      </c>
      <c r="L116">
        <f>LN('Sector TotRetIndx'!L116/'Sector TotRetIndx'!L115)</f>
        <v>-6.6102328621485222E-4</v>
      </c>
    </row>
    <row r="117" spans="1:12" x14ac:dyDescent="0.5">
      <c r="A117" s="2">
        <f>'Sector TotRetIndx'!A117</f>
        <v>44434</v>
      </c>
      <c r="B117">
        <f>LN('Sector TotRetIndx'!B117/'Sector TotRetIndx'!B116)</f>
        <v>-5.8833255177681799E-3</v>
      </c>
      <c r="C117">
        <f>LN('Sector TotRetIndx'!C117/'Sector TotRetIndx'!C116)</f>
        <v>-4.7482763025116156E-3</v>
      </c>
      <c r="D117">
        <f>LN('Sector TotRetIndx'!D117/'Sector TotRetIndx'!D116)</f>
        <v>-6.1045154143535363E-3</v>
      </c>
      <c r="E117">
        <f>LN('Sector TotRetIndx'!E117/'Sector TotRetIndx'!E116)</f>
        <v>-9.9531563090049791E-3</v>
      </c>
      <c r="F117">
        <f>LN('Sector TotRetIndx'!F117/'Sector TotRetIndx'!F116)</f>
        <v>-5.0780914649446885E-3</v>
      </c>
      <c r="G117">
        <f>LN('Sector TotRetIndx'!G117/'Sector TotRetIndx'!G116)</f>
        <v>-5.3753380688275135E-3</v>
      </c>
      <c r="H117">
        <f>LN('Sector TotRetIndx'!H117/'Sector TotRetIndx'!H116)</f>
        <v>-8.5997676127238763E-3</v>
      </c>
      <c r="I117">
        <f>LN('Sector TotRetIndx'!I117/'Sector TotRetIndx'!I116)</f>
        <v>-1.4618460592296803E-2</v>
      </c>
      <c r="J117">
        <f>LN('Sector TotRetIndx'!J117/'Sector TotRetIndx'!J116)</f>
        <v>-8.0136620851394228E-3</v>
      </c>
      <c r="K117">
        <f>LN('Sector TotRetIndx'!K117/'Sector TotRetIndx'!K116)</f>
        <v>-3.5459509169058429E-3</v>
      </c>
      <c r="L117">
        <f>LN('Sector TotRetIndx'!L117/'Sector TotRetIndx'!L116)</f>
        <v>3.776479107570047E-4</v>
      </c>
    </row>
    <row r="118" spans="1:12" x14ac:dyDescent="0.5">
      <c r="A118" s="2">
        <f>'Sector TotRetIndx'!A118</f>
        <v>44435</v>
      </c>
      <c r="B118">
        <f>LN('Sector TotRetIndx'!B118/'Sector TotRetIndx'!B117)</f>
        <v>1.1379641882473777E-2</v>
      </c>
      <c r="C118">
        <f>LN('Sector TotRetIndx'!C118/'Sector TotRetIndx'!C117)</f>
        <v>1.7257569341729314E-3</v>
      </c>
      <c r="D118">
        <f>LN('Sector TotRetIndx'!D118/'Sector TotRetIndx'!D117)</f>
        <v>1.4359683671598482E-2</v>
      </c>
      <c r="E118">
        <f>LN('Sector TotRetIndx'!E118/'Sector TotRetIndx'!E117)</f>
        <v>9.8279900332672622E-3</v>
      </c>
      <c r="F118">
        <f>LN('Sector TotRetIndx'!F118/'Sector TotRetIndx'!F117)</f>
        <v>9.2321808768050639E-3</v>
      </c>
      <c r="G118">
        <f>LN('Sector TotRetIndx'!G118/'Sector TotRetIndx'!G117)</f>
        <v>4.9998814710173426E-3</v>
      </c>
      <c r="H118">
        <f>LN('Sector TotRetIndx'!H118/'Sector TotRetIndx'!H117)</f>
        <v>1.6182110361553346E-2</v>
      </c>
      <c r="I118">
        <f>LN('Sector TotRetIndx'!I118/'Sector TotRetIndx'!I117)</f>
        <v>2.9458857714289261E-2</v>
      </c>
      <c r="J118">
        <f>LN('Sector TotRetIndx'!J118/'Sector TotRetIndx'!J117)</f>
        <v>1.5645286231516502E-2</v>
      </c>
      <c r="K118">
        <f>LN('Sector TotRetIndx'!K118/'Sector TotRetIndx'!K117)</f>
        <v>6.0265566793844827E-4</v>
      </c>
      <c r="L118">
        <f>LN('Sector TotRetIndx'!L118/'Sector TotRetIndx'!L117)</f>
        <v>1.0428083503494957E-2</v>
      </c>
    </row>
    <row r="119" spans="1:12" x14ac:dyDescent="0.5">
      <c r="A119" s="2">
        <f>'Sector TotRetIndx'!A119</f>
        <v>44438</v>
      </c>
      <c r="B119">
        <f>LN('Sector TotRetIndx'!B119/'Sector TotRetIndx'!B118)</f>
        <v>9.8550734355968127E-3</v>
      </c>
      <c r="C119">
        <f>LN('Sector TotRetIndx'!C119/'Sector TotRetIndx'!C118)</f>
        <v>5.7696263636469883E-3</v>
      </c>
      <c r="D119">
        <f>LN('Sector TotRetIndx'!D119/'Sector TotRetIndx'!D118)</f>
        <v>-1.4359683671598466E-2</v>
      </c>
      <c r="E119">
        <f>LN('Sector TotRetIndx'!E119/'Sector TotRetIndx'!E118)</f>
        <v>4.8776983113136396E-3</v>
      </c>
      <c r="F119">
        <f>LN('Sector TotRetIndx'!F119/'Sector TotRetIndx'!F118)</f>
        <v>-1.649314108702377E-3</v>
      </c>
      <c r="G119">
        <f>LN('Sector TotRetIndx'!G119/'Sector TotRetIndx'!G118)</f>
        <v>3.9072795900208816E-3</v>
      </c>
      <c r="H119">
        <f>LN('Sector TotRetIndx'!H119/'Sector TotRetIndx'!H118)</f>
        <v>7.2576866402583257E-3</v>
      </c>
      <c r="I119">
        <f>LN('Sector TotRetIndx'!I119/'Sector TotRetIndx'!I118)</f>
        <v>-1.2643829380802336E-2</v>
      </c>
      <c r="J119">
        <f>LN('Sector TotRetIndx'!J119/'Sector TotRetIndx'!J118)</f>
        <v>-2.0755826890055435E-3</v>
      </c>
      <c r="K119">
        <f>LN('Sector TotRetIndx'!K119/'Sector TotRetIndx'!K118)</f>
        <v>2.0082110413815182E-3</v>
      </c>
      <c r="L119">
        <f>LN('Sector TotRetIndx'!L119/'Sector TotRetIndx'!L118)</f>
        <v>9.9505683583687929E-3</v>
      </c>
    </row>
    <row r="120" spans="1:12" x14ac:dyDescent="0.5">
      <c r="A120" s="2">
        <f>'Sector TotRetIndx'!A120</f>
        <v>44439</v>
      </c>
      <c r="B120">
        <f>LN('Sector TotRetIndx'!B120/'Sector TotRetIndx'!B119)</f>
        <v>-6.1216028287303772E-3</v>
      </c>
      <c r="C120">
        <f>LN('Sector TotRetIndx'!C120/'Sector TotRetIndx'!C119)</f>
        <v>7.6148290687770014E-5</v>
      </c>
      <c r="D120">
        <f>LN('Sector TotRetIndx'!D120/'Sector TotRetIndx'!D119)</f>
        <v>8.4328328851595907E-4</v>
      </c>
      <c r="E120">
        <f>LN('Sector TotRetIndx'!E120/'Sector TotRetIndx'!E119)</f>
        <v>1.0912169333132146E-3</v>
      </c>
      <c r="F120">
        <f>LN('Sector TotRetIndx'!F120/'Sector TotRetIndx'!F119)</f>
        <v>-3.4581075207719908E-3</v>
      </c>
      <c r="G120">
        <f>LN('Sector TotRetIndx'!G120/'Sector TotRetIndx'!G119)</f>
        <v>2.1875628016137685E-3</v>
      </c>
      <c r="H120">
        <f>LN('Sector TotRetIndx'!H120/'Sector TotRetIndx'!H119)</f>
        <v>3.608853158854783E-3</v>
      </c>
      <c r="I120">
        <f>LN('Sector TotRetIndx'!I120/'Sector TotRetIndx'!I119)</f>
        <v>-5.2796023359878447E-3</v>
      </c>
      <c r="J120">
        <f>LN('Sector TotRetIndx'!J120/'Sector TotRetIndx'!J119)</f>
        <v>-3.5220010186950497E-3</v>
      </c>
      <c r="K120">
        <f>LN('Sector TotRetIndx'!K120/'Sector TotRetIndx'!K119)</f>
        <v>-2.0110131057268476E-4</v>
      </c>
      <c r="L120">
        <f>LN('Sector TotRetIndx'!L120/'Sector TotRetIndx'!L119)</f>
        <v>4.707945296365733E-3</v>
      </c>
    </row>
    <row r="121" spans="1:12" x14ac:dyDescent="0.5">
      <c r="A121" s="2">
        <f>'Sector TotRetIndx'!A121</f>
        <v>44440</v>
      </c>
      <c r="B121">
        <f>LN('Sector TotRetIndx'!B121/'Sector TotRetIndx'!B120)</f>
        <v>6.5598879348175018E-4</v>
      </c>
      <c r="C121">
        <f>LN('Sector TotRetIndx'!C121/'Sector TotRetIndx'!C120)</f>
        <v>2.0931320503844767E-3</v>
      </c>
      <c r="D121">
        <f>LN('Sector TotRetIndx'!D121/'Sector TotRetIndx'!D120)</f>
        <v>-4.8633480961799095E-3</v>
      </c>
      <c r="E121">
        <f>LN('Sector TotRetIndx'!E121/'Sector TotRetIndx'!E120)</f>
        <v>1.6811796271112866E-3</v>
      </c>
      <c r="F121">
        <f>LN('Sector TotRetIndx'!F121/'Sector TotRetIndx'!F120)</f>
        <v>-1.7077869872279153E-3</v>
      </c>
      <c r="G121">
        <f>LN('Sector TotRetIndx'!G121/'Sector TotRetIndx'!G120)</f>
        <v>4.4673681600369917E-3</v>
      </c>
      <c r="H121">
        <f>LN('Sector TotRetIndx'!H121/'Sector TotRetIndx'!H120)</f>
        <v>5.1240375218938022E-3</v>
      </c>
      <c r="I121">
        <f>LN('Sector TotRetIndx'!I121/'Sector TotRetIndx'!I120)</f>
        <v>-1.2577174182996538E-2</v>
      </c>
      <c r="J121">
        <f>LN('Sector TotRetIndx'!J121/'Sector TotRetIndx'!J120)</f>
        <v>-1.819651994190679E-3</v>
      </c>
      <c r="K121">
        <f>LN('Sector TotRetIndx'!K121/'Sector TotRetIndx'!K120)</f>
        <v>1.2163800525620919E-2</v>
      </c>
      <c r="L121">
        <f>LN('Sector TotRetIndx'!L121/'Sector TotRetIndx'!L120)</f>
        <v>1.5897453163644038E-2</v>
      </c>
    </row>
    <row r="122" spans="1:12" x14ac:dyDescent="0.5">
      <c r="A122" s="2">
        <f>'Sector TotRetIndx'!A122</f>
        <v>44441</v>
      </c>
      <c r="B122">
        <f>LN('Sector TotRetIndx'!B122/'Sector TotRetIndx'!B121)</f>
        <v>7.7266925119051405E-4</v>
      </c>
      <c r="C122">
        <f>LN('Sector TotRetIndx'!C122/'Sector TotRetIndx'!C121)</f>
        <v>1.0588611609018665E-2</v>
      </c>
      <c r="D122">
        <f>LN('Sector TotRetIndx'!D122/'Sector TotRetIndx'!D121)</f>
        <v>3.0692106952600663E-3</v>
      </c>
      <c r="E122">
        <f>LN('Sector TotRetIndx'!E122/'Sector TotRetIndx'!E121)</f>
        <v>-2.553808816970763E-3</v>
      </c>
      <c r="F122">
        <f>LN('Sector TotRetIndx'!F122/'Sector TotRetIndx'!F121)</f>
        <v>1.0255234307718124E-2</v>
      </c>
      <c r="G122">
        <f>LN('Sector TotRetIndx'!G122/'Sector TotRetIndx'!G121)</f>
        <v>4.0252273654958724E-3</v>
      </c>
      <c r="H122">
        <f>LN('Sector TotRetIndx'!H122/'Sector TotRetIndx'!H121)</f>
        <v>-3.3241512480078148E-3</v>
      </c>
      <c r="I122">
        <f>LN('Sector TotRetIndx'!I122/'Sector TotRetIndx'!I121)</f>
        <v>2.572356862159389E-2</v>
      </c>
      <c r="J122">
        <f>LN('Sector TotRetIndx'!J122/'Sector TotRetIndx'!J121)</f>
        <v>6.1936546732327593E-3</v>
      </c>
      <c r="K122">
        <f>LN('Sector TotRetIndx'!K122/'Sector TotRetIndx'!K121)</f>
        <v>8.3549275835432361E-3</v>
      </c>
      <c r="L122">
        <f>LN('Sector TotRetIndx'!L122/'Sector TotRetIndx'!L121)</f>
        <v>5.2443709424538484E-3</v>
      </c>
    </row>
    <row r="123" spans="1:12" x14ac:dyDescent="0.5">
      <c r="A123" s="2">
        <f>'Sector TotRetIndx'!A123</f>
        <v>44442</v>
      </c>
      <c r="B123">
        <f>LN('Sector TotRetIndx'!B123/'Sector TotRetIndx'!B122)</f>
        <v>4.809493358362232E-3</v>
      </c>
      <c r="C123">
        <f>LN('Sector TotRetIndx'!C123/'Sector TotRetIndx'!C122)</f>
        <v>0</v>
      </c>
      <c r="D123">
        <f>LN('Sector TotRetIndx'!D123/'Sector TotRetIndx'!D122)</f>
        <v>-4.8731555640709676E-3</v>
      </c>
      <c r="E123">
        <f>LN('Sector TotRetIndx'!E123/'Sector TotRetIndx'!E122)</f>
        <v>-6.2412915145619206E-4</v>
      </c>
      <c r="F123">
        <f>LN('Sector TotRetIndx'!F123/'Sector TotRetIndx'!F122)</f>
        <v>-6.74187710386578E-3</v>
      </c>
      <c r="G123">
        <f>LN('Sector TotRetIndx'!G123/'Sector TotRetIndx'!G122)</f>
        <v>-1.3223211588916232E-3</v>
      </c>
      <c r="H123">
        <f>LN('Sector TotRetIndx'!H123/'Sector TotRetIndx'!H122)</f>
        <v>-1.1331054608449749E-3</v>
      </c>
      <c r="I123">
        <f>LN('Sector TotRetIndx'!I123/'Sector TotRetIndx'!I122)</f>
        <v>-4.5094005440566524E-3</v>
      </c>
      <c r="J123">
        <f>LN('Sector TotRetIndx'!J123/'Sector TotRetIndx'!J122)</f>
        <v>-5.7118474080864083E-3</v>
      </c>
      <c r="K123">
        <f>LN('Sector TotRetIndx'!K123/'Sector TotRetIndx'!K122)</f>
        <v>-7.893161512278148E-3</v>
      </c>
      <c r="L123">
        <f>LN('Sector TotRetIndx'!L123/'Sector TotRetIndx'!L122)</f>
        <v>1.7979832373147289E-4</v>
      </c>
    </row>
    <row r="124" spans="1:12" x14ac:dyDescent="0.5">
      <c r="A124" s="2">
        <f>'Sector TotRetIndx'!A124</f>
        <v>44446</v>
      </c>
      <c r="B124">
        <f>LN('Sector TotRetIndx'!B124/'Sector TotRetIndx'!B123)</f>
        <v>-1.0487293045978727E-3</v>
      </c>
      <c r="C124">
        <f>LN('Sector TotRetIndx'!C124/'Sector TotRetIndx'!C123)</f>
        <v>-5.809894486000341E-3</v>
      </c>
      <c r="D124">
        <f>LN('Sector TotRetIndx'!D124/'Sector TotRetIndx'!D123)</f>
        <v>-6.3920049575890252E-3</v>
      </c>
      <c r="E124">
        <f>LN('Sector TotRetIndx'!E124/'Sector TotRetIndx'!E123)</f>
        <v>4.0554140800250107E-4</v>
      </c>
      <c r="F124">
        <f>LN('Sector TotRetIndx'!F124/'Sector TotRetIndx'!F123)</f>
        <v>-1.4993484845456623E-2</v>
      </c>
      <c r="G124">
        <f>LN('Sector TotRetIndx'!G124/'Sector TotRetIndx'!G123)</f>
        <v>-1.0694366103899084E-2</v>
      </c>
      <c r="H124">
        <f>LN('Sector TotRetIndx'!H124/'Sector TotRetIndx'!H123)</f>
        <v>3.4610386142441235E-3</v>
      </c>
      <c r="I124">
        <f>LN('Sector TotRetIndx'!I124/'Sector TotRetIndx'!I123)</f>
        <v>-5.8475837648004044E-3</v>
      </c>
      <c r="J124">
        <f>LN('Sector TotRetIndx'!J124/'Sector TotRetIndx'!J123)</f>
        <v>-7.6844055316957986E-3</v>
      </c>
      <c r="K124">
        <f>LN('Sector TotRetIndx'!K124/'Sector TotRetIndx'!K123)</f>
        <v>-1.2826048810036962E-2</v>
      </c>
      <c r="L124">
        <f>LN('Sector TotRetIndx'!L124/'Sector TotRetIndx'!L123)</f>
        <v>-1.1333295319580826E-2</v>
      </c>
    </row>
    <row r="125" spans="1:12" x14ac:dyDescent="0.5">
      <c r="A125" s="2">
        <f>'Sector TotRetIndx'!A125</f>
        <v>44447</v>
      </c>
      <c r="B125">
        <f>LN('Sector TotRetIndx'!B125/'Sector TotRetIndx'!B124)</f>
        <v>-5.8224656604243565E-3</v>
      </c>
      <c r="C125">
        <f>LN('Sector TotRetIndx'!C125/'Sector TotRetIndx'!C124)</f>
        <v>-1.9692885575034584E-3</v>
      </c>
      <c r="D125">
        <f>LN('Sector TotRetIndx'!D125/'Sector TotRetIndx'!D124)</f>
        <v>-3.8546943356279457E-3</v>
      </c>
      <c r="E125">
        <f>LN('Sector TotRetIndx'!E125/'Sector TotRetIndx'!E124)</f>
        <v>-1.5295821875717028E-3</v>
      </c>
      <c r="F125">
        <f>LN('Sector TotRetIndx'!F125/'Sector TotRetIndx'!F124)</f>
        <v>-3.5628324084495297E-4</v>
      </c>
      <c r="G125">
        <f>LN('Sector TotRetIndx'!G125/'Sector TotRetIndx'!G124)</f>
        <v>7.6203343037681906E-3</v>
      </c>
      <c r="H125">
        <f>LN('Sector TotRetIndx'!H125/'Sector TotRetIndx'!H124)</f>
        <v>-5.9975741848585905E-3</v>
      </c>
      <c r="I125">
        <f>LN('Sector TotRetIndx'!I125/'Sector TotRetIndx'!I124)</f>
        <v>-1.2393243641104118E-2</v>
      </c>
      <c r="J125">
        <f>LN('Sector TotRetIndx'!J125/'Sector TotRetIndx'!J124)</f>
        <v>-9.7577349807131519E-3</v>
      </c>
      <c r="K125">
        <f>LN('Sector TotRetIndx'!K125/'Sector TotRetIndx'!K124)</f>
        <v>1.6386007785929184E-2</v>
      </c>
      <c r="L125">
        <f>LN('Sector TotRetIndx'!L125/'Sector TotRetIndx'!L124)</f>
        <v>5.0022304968437327E-3</v>
      </c>
    </row>
    <row r="126" spans="1:12" x14ac:dyDescent="0.5">
      <c r="A126" s="2">
        <f>'Sector TotRetIndx'!A126</f>
        <v>44448</v>
      </c>
      <c r="B126">
        <f>LN('Sector TotRetIndx'!B126/'Sector TotRetIndx'!B125)</f>
        <v>-3.2650465982075202E-3</v>
      </c>
      <c r="C126">
        <f>LN('Sector TotRetIndx'!C126/'Sector TotRetIndx'!C125)</f>
        <v>-9.3698708514731738E-3</v>
      </c>
      <c r="D126">
        <f>LN('Sector TotRetIndx'!D126/'Sector TotRetIndx'!D125)</f>
        <v>2.5718001203632193E-3</v>
      </c>
      <c r="E126">
        <f>LN('Sector TotRetIndx'!E126/'Sector TotRetIndx'!E125)</f>
        <v>3.4364293654572841E-4</v>
      </c>
      <c r="F126">
        <f>LN('Sector TotRetIndx'!F126/'Sector TotRetIndx'!F125)</f>
        <v>-4.2324627255807571E-3</v>
      </c>
      <c r="G126">
        <f>LN('Sector TotRetIndx'!G126/'Sector TotRetIndx'!G125)</f>
        <v>-6.8714888709735418E-3</v>
      </c>
      <c r="H126">
        <f>LN('Sector TotRetIndx'!H126/'Sector TotRetIndx'!H125)</f>
        <v>-3.2806738116030703E-3</v>
      </c>
      <c r="I126">
        <f>LN('Sector TotRetIndx'!I126/'Sector TotRetIndx'!I125)</f>
        <v>1.7794790910679345E-3</v>
      </c>
      <c r="J126">
        <f>LN('Sector TotRetIndx'!J126/'Sector TotRetIndx'!J125)</f>
        <v>-5.4644793974491778E-5</v>
      </c>
      <c r="K126">
        <f>LN('Sector TotRetIndx'!K126/'Sector TotRetIndx'!K125)</f>
        <v>-5.3443761087136775E-3</v>
      </c>
      <c r="L126">
        <f>LN('Sector TotRetIndx'!L126/'Sector TotRetIndx'!L125)</f>
        <v>-2.0531945186936015E-2</v>
      </c>
    </row>
    <row r="127" spans="1:12" x14ac:dyDescent="0.5">
      <c r="A127" s="2">
        <f>'Sector TotRetIndx'!A127</f>
        <v>44449</v>
      </c>
      <c r="B127">
        <f>LN('Sector TotRetIndx'!B127/'Sector TotRetIndx'!B126)</f>
        <v>-1.004979811565968E-2</v>
      </c>
      <c r="C127">
        <f>LN('Sector TotRetIndx'!C127/'Sector TotRetIndx'!C126)</f>
        <v>-8.994940537639216E-3</v>
      </c>
      <c r="D127">
        <f>LN('Sector TotRetIndx'!D127/'Sector TotRetIndx'!D126)</f>
        <v>-8.0582673343532179E-3</v>
      </c>
      <c r="E127">
        <f>LN('Sector TotRetIndx'!E127/'Sector TotRetIndx'!E126)</f>
        <v>-5.982563669856617E-3</v>
      </c>
      <c r="F127">
        <f>LN('Sector TotRetIndx'!F127/'Sector TotRetIndx'!F126)</f>
        <v>-5.8418834624278443E-3</v>
      </c>
      <c r="G127">
        <f>LN('Sector TotRetIndx'!G127/'Sector TotRetIndx'!G126)</f>
        <v>-4.499914209508858E-3</v>
      </c>
      <c r="H127">
        <f>LN('Sector TotRetIndx'!H127/'Sector TotRetIndx'!H126)</f>
        <v>-6.9982868793104494E-3</v>
      </c>
      <c r="I127">
        <f>LN('Sector TotRetIndx'!I127/'Sector TotRetIndx'!I126)</f>
        <v>-1.0378873448416127E-3</v>
      </c>
      <c r="J127">
        <f>LN('Sector TotRetIndx'!J127/'Sector TotRetIndx'!J126)</f>
        <v>-1.6358564235451772E-3</v>
      </c>
      <c r="K127">
        <f>LN('Sector TotRetIndx'!K127/'Sector TotRetIndx'!K126)</f>
        <v>-1.4928632185270721E-2</v>
      </c>
      <c r="L127">
        <f>LN('Sector TotRetIndx'!L127/'Sector TotRetIndx'!L126)</f>
        <v>-1.4740570927350372E-2</v>
      </c>
    </row>
    <row r="128" spans="1:12" x14ac:dyDescent="0.5">
      <c r="A128" s="2">
        <f>'Sector TotRetIndx'!A128</f>
        <v>44452</v>
      </c>
      <c r="B128">
        <f>LN('Sector TotRetIndx'!B128/'Sector TotRetIndx'!B127)</f>
        <v>7.1301002898911675E-5</v>
      </c>
      <c r="C128">
        <f>LN('Sector TotRetIndx'!C128/'Sector TotRetIndx'!C127)</f>
        <v>-7.51901353065609E-3</v>
      </c>
      <c r="D128">
        <f>LN('Sector TotRetIndx'!D128/'Sector TotRetIndx'!D127)</f>
        <v>1.0942997279984674E-2</v>
      </c>
      <c r="E128">
        <f>LN('Sector TotRetIndx'!E128/'Sector TotRetIndx'!E127)</f>
        <v>2.1027128221002525E-3</v>
      </c>
      <c r="F128">
        <f>LN('Sector TotRetIndx'!F128/'Sector TotRetIndx'!F127)</f>
        <v>3.3352625110531042E-3</v>
      </c>
      <c r="G128">
        <f>LN('Sector TotRetIndx'!G128/'Sector TotRetIndx'!G127)</f>
        <v>1.9310904032070562E-3</v>
      </c>
      <c r="H128">
        <f>LN('Sector TotRetIndx'!H128/'Sector TotRetIndx'!H127)</f>
        <v>3.168812157086236E-3</v>
      </c>
      <c r="I128">
        <f>LN('Sector TotRetIndx'!I128/'Sector TotRetIndx'!I127)</f>
        <v>3.0390622402429106E-2</v>
      </c>
      <c r="J128">
        <f>LN('Sector TotRetIndx'!J128/'Sector TotRetIndx'!J127)</f>
        <v>-2.7263205275698029E-4</v>
      </c>
      <c r="K128">
        <f>LN('Sector TotRetIndx'!K128/'Sector TotRetIndx'!K127)</f>
        <v>-1.4106388609685901E-3</v>
      </c>
      <c r="L128">
        <f>LN('Sector TotRetIndx'!L128/'Sector TotRetIndx'!L127)</f>
        <v>6.7437960314214842E-3</v>
      </c>
    </row>
    <row r="129" spans="1:12" x14ac:dyDescent="0.5">
      <c r="A129" s="2">
        <f>'Sector TotRetIndx'!A129</f>
        <v>44453</v>
      </c>
      <c r="B129">
        <f>LN('Sector TotRetIndx'!B129/'Sector TotRetIndx'!B128)</f>
        <v>-1.2604791726125257E-3</v>
      </c>
      <c r="C129">
        <f>LN('Sector TotRetIndx'!C129/'Sector TotRetIndx'!C128)</f>
        <v>-1.7912415193466211E-3</v>
      </c>
      <c r="D129">
        <f>LN('Sector TotRetIndx'!D129/'Sector TotRetIndx'!D128)</f>
        <v>-1.4184574542388672E-2</v>
      </c>
      <c r="E129">
        <f>LN('Sector TotRetIndx'!E129/'Sector TotRetIndx'!E128)</f>
        <v>-4.084138435470821E-3</v>
      </c>
      <c r="F129">
        <f>LN('Sector TotRetIndx'!F129/'Sector TotRetIndx'!F128)</f>
        <v>-1.27856419215039E-2</v>
      </c>
      <c r="G129">
        <f>LN('Sector TotRetIndx'!G129/'Sector TotRetIndx'!G128)</f>
        <v>-6.0742760208827113E-3</v>
      </c>
      <c r="H129">
        <f>LN('Sector TotRetIndx'!H129/'Sector TotRetIndx'!H128)</f>
        <v>-1.103362032188843E-2</v>
      </c>
      <c r="I129">
        <f>LN('Sector TotRetIndx'!I129/'Sector TotRetIndx'!I128)</f>
        <v>-1.6834824388767426E-2</v>
      </c>
      <c r="J129">
        <f>LN('Sector TotRetIndx'!J129/'Sector TotRetIndx'!J128)</f>
        <v>-1.1694228560094019E-2</v>
      </c>
      <c r="K129">
        <f>LN('Sector TotRetIndx'!K129/'Sector TotRetIndx'!K128)</f>
        <v>-4.3131483460944779E-3</v>
      </c>
      <c r="L129">
        <f>LN('Sector TotRetIndx'!L129/'Sector TotRetIndx'!L128)</f>
        <v>-1.7747002933969803E-3</v>
      </c>
    </row>
    <row r="130" spans="1:12" x14ac:dyDescent="0.5">
      <c r="A130" s="2">
        <f>'Sector TotRetIndx'!A130</f>
        <v>44454</v>
      </c>
      <c r="B130">
        <f>LN('Sector TotRetIndx'!B130/'Sector TotRetIndx'!B129)</f>
        <v>8.5059000137658117E-3</v>
      </c>
      <c r="C130">
        <f>LN('Sector TotRetIndx'!C130/'Sector TotRetIndx'!C129)</f>
        <v>7.1457948883416984E-3</v>
      </c>
      <c r="D130">
        <f>LN('Sector TotRetIndx'!D130/'Sector TotRetIndx'!D129)</f>
        <v>1.0336061738414035E-2</v>
      </c>
      <c r="E130">
        <f>LN('Sector TotRetIndx'!E130/'Sector TotRetIndx'!E129)</f>
        <v>7.4643895451516123E-3</v>
      </c>
      <c r="F130">
        <f>LN('Sector TotRetIndx'!F130/'Sector TotRetIndx'!F129)</f>
        <v>1.0888142021654914E-2</v>
      </c>
      <c r="G130">
        <f>LN('Sector TotRetIndx'!G130/'Sector TotRetIndx'!G129)</f>
        <v>5.1627779593317238E-3</v>
      </c>
      <c r="H130">
        <f>LN('Sector TotRetIndx'!H130/'Sector TotRetIndx'!H129)</f>
        <v>6.2425806015728265E-3</v>
      </c>
      <c r="I130">
        <f>LN('Sector TotRetIndx'!I130/'Sector TotRetIndx'!I129)</f>
        <v>3.9457647951900529E-2</v>
      </c>
      <c r="J130">
        <f>LN('Sector TotRetIndx'!J130/'Sector TotRetIndx'!J129)</f>
        <v>1.2403567395573462E-2</v>
      </c>
      <c r="K130">
        <f>LN('Sector TotRetIndx'!K130/'Sector TotRetIndx'!K129)</f>
        <v>-6.0750024849452863E-4</v>
      </c>
      <c r="L130">
        <f>LN('Sector TotRetIndx'!L130/'Sector TotRetIndx'!L129)</f>
        <v>3.1745268330034262E-3</v>
      </c>
    </row>
    <row r="131" spans="1:12" x14ac:dyDescent="0.5">
      <c r="A131" s="2">
        <f>'Sector TotRetIndx'!A131</f>
        <v>44455</v>
      </c>
      <c r="B131">
        <f>LN('Sector TotRetIndx'!B131/'Sector TotRetIndx'!B130)</f>
        <v>1.6736570744191499E-3</v>
      </c>
      <c r="C131">
        <f>LN('Sector TotRetIndx'!C131/'Sector TotRetIndx'!C130)</f>
        <v>-1.9755852821372643E-3</v>
      </c>
      <c r="D131">
        <f>LN('Sector TotRetIndx'!D131/'Sector TotRetIndx'!D130)</f>
        <v>-1.7154522413573142E-3</v>
      </c>
      <c r="E131">
        <f>LN('Sector TotRetIndx'!E131/'Sector TotRetIndx'!E130)</f>
        <v>5.2042202259412074E-3</v>
      </c>
      <c r="F131">
        <f>LN('Sector TotRetIndx'!F131/'Sector TotRetIndx'!F130)</f>
        <v>-5.8682579295719533E-3</v>
      </c>
      <c r="G131">
        <f>LN('Sector TotRetIndx'!G131/'Sector TotRetIndx'!G130)</f>
        <v>-2.4703613175388671E-3</v>
      </c>
      <c r="H131">
        <f>LN('Sector TotRetIndx'!H131/'Sector TotRetIndx'!H130)</f>
        <v>-4.0596841556873094E-4</v>
      </c>
      <c r="I131">
        <f>LN('Sector TotRetIndx'!I131/'Sector TotRetIndx'!I130)</f>
        <v>-1.1176901086339022E-2</v>
      </c>
      <c r="J131">
        <f>LN('Sector TotRetIndx'!J131/'Sector TotRetIndx'!J130)</f>
        <v>-1.1961604370704116E-2</v>
      </c>
      <c r="K131">
        <f>LN('Sector TotRetIndx'!K131/'Sector TotRetIndx'!K130)</f>
        <v>-9.3689148902870792E-3</v>
      </c>
      <c r="L131">
        <f>LN('Sector TotRetIndx'!L131/'Sector TotRetIndx'!L130)</f>
        <v>8.3895632137226926E-4</v>
      </c>
    </row>
    <row r="132" spans="1:12" x14ac:dyDescent="0.5">
      <c r="A132" s="2">
        <f>'Sector TotRetIndx'!A132</f>
        <v>44456</v>
      </c>
      <c r="B132">
        <f>LN('Sector TotRetIndx'!B132/'Sector TotRetIndx'!B131)</f>
        <v>-1.3516180248202683E-2</v>
      </c>
      <c r="C132">
        <f>LN('Sector TotRetIndx'!C132/'Sector TotRetIndx'!C131)</f>
        <v>3.4063990038772926E-3</v>
      </c>
      <c r="D132">
        <f>LN('Sector TotRetIndx'!D132/'Sector TotRetIndx'!D131)</f>
        <v>-3.8700270793084529E-3</v>
      </c>
      <c r="E132">
        <f>LN('Sector TotRetIndx'!E132/'Sector TotRetIndx'!E131)</f>
        <v>-3.9865323665496024E-3</v>
      </c>
      <c r="F132">
        <f>LN('Sector TotRetIndx'!F132/'Sector TotRetIndx'!F131)</f>
        <v>-9.2836211424254106E-3</v>
      </c>
      <c r="G132">
        <f>LN('Sector TotRetIndx'!G132/'Sector TotRetIndx'!G131)</f>
        <v>-4.1486792675757096E-3</v>
      </c>
      <c r="H132">
        <f>LN('Sector TotRetIndx'!H132/'Sector TotRetIndx'!H131)</f>
        <v>-8.0848115177740969E-3</v>
      </c>
      <c r="I132">
        <f>LN('Sector TotRetIndx'!I132/'Sector TotRetIndx'!I131)</f>
        <v>-9.2908663303590475E-3</v>
      </c>
      <c r="J132">
        <f>LN('Sector TotRetIndx'!J132/'Sector TotRetIndx'!J131)</f>
        <v>-2.046639117838087E-2</v>
      </c>
      <c r="K132">
        <f>LN('Sector TotRetIndx'!K132/'Sector TotRetIndx'!K131)</f>
        <v>-1.3666565048497791E-2</v>
      </c>
      <c r="L132">
        <f>LN('Sector TotRetIndx'!L132/'Sector TotRetIndx'!L131)</f>
        <v>-8.9825788924001674E-3</v>
      </c>
    </row>
    <row r="133" spans="1:12" x14ac:dyDescent="0.5">
      <c r="A133" s="2">
        <f>'Sector TotRetIndx'!A133</f>
        <v>44459</v>
      </c>
      <c r="B133">
        <f>LN('Sector TotRetIndx'!B133/'Sector TotRetIndx'!B132)</f>
        <v>-1.9356707182736743E-2</v>
      </c>
      <c r="C133">
        <f>LN('Sector TotRetIndx'!C133/'Sector TotRetIndx'!C132)</f>
        <v>-1.236401979674359E-2</v>
      </c>
      <c r="D133">
        <f>LN('Sector TotRetIndx'!D133/'Sector TotRetIndx'!D132)</f>
        <v>-2.4313341662306615E-2</v>
      </c>
      <c r="E133">
        <f>LN('Sector TotRetIndx'!E133/'Sector TotRetIndx'!E132)</f>
        <v>-2.148109122693136E-2</v>
      </c>
      <c r="F133">
        <f>LN('Sector TotRetIndx'!F133/'Sector TotRetIndx'!F132)</f>
        <v>-1.1951947091370577E-2</v>
      </c>
      <c r="G133">
        <f>LN('Sector TotRetIndx'!G133/'Sector TotRetIndx'!G132)</f>
        <v>-1.151260088131492E-2</v>
      </c>
      <c r="H133">
        <f>LN('Sector TotRetIndx'!H133/'Sector TotRetIndx'!H132)</f>
        <v>-2.1722920072014703E-2</v>
      </c>
      <c r="I133">
        <f>LN('Sector TotRetIndx'!I133/'Sector TotRetIndx'!I132)</f>
        <v>-3.0619237706197882E-2</v>
      </c>
      <c r="J133">
        <f>LN('Sector TotRetIndx'!J133/'Sector TotRetIndx'!J132)</f>
        <v>-2.0318827588649658E-2</v>
      </c>
      <c r="K133">
        <f>LN('Sector TotRetIndx'!K133/'Sector TotRetIndx'!K132)</f>
        <v>-3.047044398092039E-3</v>
      </c>
      <c r="L133">
        <f>LN('Sector TotRetIndx'!L133/'Sector TotRetIndx'!L132)</f>
        <v>-6.1274975247647152E-3</v>
      </c>
    </row>
    <row r="134" spans="1:12" x14ac:dyDescent="0.5">
      <c r="A134" s="2">
        <f>'Sector TotRetIndx'!A134</f>
        <v>44460</v>
      </c>
      <c r="B134">
        <f>LN('Sector TotRetIndx'!B134/'Sector TotRetIndx'!B133)</f>
        <v>5.1081554775831795E-4</v>
      </c>
      <c r="C134">
        <f>LN('Sector TotRetIndx'!C134/'Sector TotRetIndx'!C133)</f>
        <v>2.2662494116925105E-3</v>
      </c>
      <c r="D134">
        <f>LN('Sector TotRetIndx'!D134/'Sector TotRetIndx'!D133)</f>
        <v>-1.2141789991328487E-3</v>
      </c>
      <c r="E134">
        <f>LN('Sector TotRetIndx'!E134/'Sector TotRetIndx'!E133)</f>
        <v>4.7800737397951686E-4</v>
      </c>
      <c r="F134">
        <f>LN('Sector TotRetIndx'!F134/'Sector TotRetIndx'!F133)</f>
        <v>-4.7045770828698973E-3</v>
      </c>
      <c r="G134">
        <f>LN('Sector TotRetIndx'!G134/'Sector TotRetIndx'!G133)</f>
        <v>-1.3119186729994526E-3</v>
      </c>
      <c r="H134">
        <f>LN('Sector TotRetIndx'!H134/'Sector TotRetIndx'!H133)</f>
        <v>-1.4652506360280852E-3</v>
      </c>
      <c r="I134">
        <f>LN('Sector TotRetIndx'!I134/'Sector TotRetIndx'!I133)</f>
        <v>2.8102464685088699E-3</v>
      </c>
      <c r="J134">
        <f>LN('Sector TotRetIndx'!J134/'Sector TotRetIndx'!J133)</f>
        <v>-2.8793356079701805E-3</v>
      </c>
      <c r="K134">
        <f>LN('Sector TotRetIndx'!K134/'Sector TotRetIndx'!K133)</f>
        <v>-2.7086042943850986E-3</v>
      </c>
      <c r="L134">
        <f>LN('Sector TotRetIndx'!L134/'Sector TotRetIndx'!L133)</f>
        <v>4.7225061892269241E-4</v>
      </c>
    </row>
    <row r="135" spans="1:12" x14ac:dyDescent="0.5">
      <c r="A135" s="2">
        <f>'Sector TotRetIndx'!A135</f>
        <v>44461</v>
      </c>
      <c r="B135">
        <f>LN('Sector TotRetIndx'!B135/'Sector TotRetIndx'!B134)</f>
        <v>1.4683112291899676E-2</v>
      </c>
      <c r="C135">
        <f>LN('Sector TotRetIndx'!C135/'Sector TotRetIndx'!C134)</f>
        <v>2.3784616893124623E-3</v>
      </c>
      <c r="D135">
        <f>LN('Sector TotRetIndx'!D135/'Sector TotRetIndx'!D134)</f>
        <v>1.5133263611632829E-2</v>
      </c>
      <c r="E135">
        <f>LN('Sector TotRetIndx'!E135/'Sector TotRetIndx'!E134)</f>
        <v>1.4113908858202408E-2</v>
      </c>
      <c r="F135">
        <f>LN('Sector TotRetIndx'!F135/'Sector TotRetIndx'!F134)</f>
        <v>1.0488758781611601E-2</v>
      </c>
      <c r="G135">
        <f>LN('Sector TotRetIndx'!G135/'Sector TotRetIndx'!G134)</f>
        <v>3.7123723991785268E-3</v>
      </c>
      <c r="H135">
        <f>LN('Sector TotRetIndx'!H135/'Sector TotRetIndx'!H134)</f>
        <v>3.4847065414933226E-3</v>
      </c>
      <c r="I135">
        <f>LN('Sector TotRetIndx'!I135/'Sector TotRetIndx'!I134)</f>
        <v>2.9960819854181989E-2</v>
      </c>
      <c r="J135">
        <f>LN('Sector TotRetIndx'!J135/'Sector TotRetIndx'!J134)</f>
        <v>1.0383149729847958E-2</v>
      </c>
      <c r="K135">
        <f>LN('Sector TotRetIndx'!K135/'Sector TotRetIndx'!K134)</f>
        <v>-2.0850008271512525E-4</v>
      </c>
      <c r="L135">
        <f>LN('Sector TotRetIndx'!L135/'Sector TotRetIndx'!L134)</f>
        <v>9.6886828084672867E-3</v>
      </c>
    </row>
    <row r="136" spans="1:12" x14ac:dyDescent="0.5">
      <c r="A136" s="2">
        <f>'Sector TotRetIndx'!A136</f>
        <v>44462</v>
      </c>
      <c r="B136">
        <f>LN('Sector TotRetIndx'!B136/'Sector TotRetIndx'!B135)</f>
        <v>1.2839013298279146E-2</v>
      </c>
      <c r="C136">
        <f>LN('Sector TotRetIndx'!C136/'Sector TotRetIndx'!C135)</f>
        <v>7.9509840147664462E-3</v>
      </c>
      <c r="D136">
        <f>LN('Sector TotRetIndx'!D136/'Sector TotRetIndx'!D135)</f>
        <v>2.3768437809467483E-2</v>
      </c>
      <c r="E136">
        <f>LN('Sector TotRetIndx'!E136/'Sector TotRetIndx'!E135)</f>
        <v>1.0378142640073782E-2</v>
      </c>
      <c r="F136">
        <f>LN('Sector TotRetIndx'!F136/'Sector TotRetIndx'!F135)</f>
        <v>1.540002823644065E-2</v>
      </c>
      <c r="G136">
        <f>LN('Sector TotRetIndx'!G136/'Sector TotRetIndx'!G135)</f>
        <v>3.3178982381714415E-3</v>
      </c>
      <c r="H136">
        <f>LN('Sector TotRetIndx'!H136/'Sector TotRetIndx'!H135)</f>
        <v>8.7971913308331796E-3</v>
      </c>
      <c r="I136">
        <f>LN('Sector TotRetIndx'!I136/'Sector TotRetIndx'!I135)</f>
        <v>3.4364687422321835E-2</v>
      </c>
      <c r="J136">
        <f>LN('Sector TotRetIndx'!J136/'Sector TotRetIndx'!J135)</f>
        <v>1.5122196039918358E-2</v>
      </c>
      <c r="K136">
        <f>LN('Sector TotRetIndx'!K136/'Sector TotRetIndx'!K135)</f>
        <v>-3.4141931953597078E-3</v>
      </c>
      <c r="L136">
        <f>LN('Sector TotRetIndx'!L136/'Sector TotRetIndx'!L135)</f>
        <v>-1.9674621329504446E-3</v>
      </c>
    </row>
    <row r="137" spans="1:12" x14ac:dyDescent="0.5">
      <c r="A137" s="2">
        <f>'Sector TotRetIndx'!A137</f>
        <v>44463</v>
      </c>
      <c r="B137">
        <f>LN('Sector TotRetIndx'!B137/'Sector TotRetIndx'!B136)</f>
        <v>9.4594513376407069E-5</v>
      </c>
      <c r="C137">
        <f>LN('Sector TotRetIndx'!C137/'Sector TotRetIndx'!C136)</f>
        <v>-5.7338605927407596E-3</v>
      </c>
      <c r="D137">
        <f>LN('Sector TotRetIndx'!D137/'Sector TotRetIndx'!D136)</f>
        <v>5.9337005166753675E-3</v>
      </c>
      <c r="E137">
        <f>LN('Sector TotRetIndx'!E137/'Sector TotRetIndx'!E136)</f>
        <v>2.3608434269621801E-3</v>
      </c>
      <c r="F137">
        <f>LN('Sector TotRetIndx'!F137/'Sector TotRetIndx'!F136)</f>
        <v>1.9082423208032571E-3</v>
      </c>
      <c r="G137">
        <f>LN('Sector TotRetIndx'!G137/'Sector TotRetIndx'!G136)</f>
        <v>1.519423115594079E-3</v>
      </c>
      <c r="H137">
        <f>LN('Sector TotRetIndx'!H137/'Sector TotRetIndx'!H136)</f>
        <v>7.0098954705330391E-3</v>
      </c>
      <c r="I137">
        <f>LN('Sector TotRetIndx'!I137/'Sector TotRetIndx'!I136)</f>
        <v>8.1357831028511986E-3</v>
      </c>
      <c r="J137">
        <f>LN('Sector TotRetIndx'!J137/'Sector TotRetIndx'!J136)</f>
        <v>-1.1814307297671905E-3</v>
      </c>
      <c r="K137">
        <f>LN('Sector TotRetIndx'!K137/'Sector TotRetIndx'!K136)</f>
        <v>-1.8862691713711099E-3</v>
      </c>
      <c r="L137">
        <f>LN('Sector TotRetIndx'!L137/'Sector TotRetIndx'!L136)</f>
        <v>-1.0683471459338722E-2</v>
      </c>
    </row>
    <row r="138" spans="1:12" x14ac:dyDescent="0.5">
      <c r="A138" s="2">
        <f>'Sector TotRetIndx'!A138</f>
        <v>44466</v>
      </c>
      <c r="B138">
        <f>LN('Sector TotRetIndx'!B138/'Sector TotRetIndx'!B137)</f>
        <v>-9.8458107837006408E-3</v>
      </c>
      <c r="C138">
        <f>LN('Sector TotRetIndx'!C138/'Sector TotRetIndx'!C137)</f>
        <v>-1.2039580855958609E-2</v>
      </c>
      <c r="D138">
        <f>LN('Sector TotRetIndx'!D138/'Sector TotRetIndx'!D137)</f>
        <v>1.4371274418345003E-2</v>
      </c>
      <c r="E138">
        <f>LN('Sector TotRetIndx'!E138/'Sector TotRetIndx'!E137)</f>
        <v>4.2412602012018227E-3</v>
      </c>
      <c r="F138">
        <f>LN('Sector TotRetIndx'!F138/'Sector TotRetIndx'!F137)</f>
        <v>3.4981245296974448E-3</v>
      </c>
      <c r="G138">
        <f>LN('Sector TotRetIndx'!G138/'Sector TotRetIndx'!G137)</f>
        <v>-3.5307990049666836E-3</v>
      </c>
      <c r="H138">
        <f>LN('Sector TotRetIndx'!H138/'Sector TotRetIndx'!H137)</f>
        <v>-1.3019456565723272E-3</v>
      </c>
      <c r="I138">
        <f>LN('Sector TotRetIndx'!I138/'Sector TotRetIndx'!I137)</f>
        <v>3.77302912145695E-2</v>
      </c>
      <c r="J138">
        <f>LN('Sector TotRetIndx'!J138/'Sector TotRetIndx'!J137)</f>
        <v>1.0636053078128743E-2</v>
      </c>
      <c r="K138">
        <f>LN('Sector TotRetIndx'!K138/'Sector TotRetIndx'!K137)</f>
        <v>-1.0686658376560552E-2</v>
      </c>
      <c r="L138">
        <f>LN('Sector TotRetIndx'!L138/'Sector TotRetIndx'!L137)</f>
        <v>-1.354224706440002E-2</v>
      </c>
    </row>
    <row r="139" spans="1:12" x14ac:dyDescent="0.5">
      <c r="A139" s="2">
        <f>'Sector TotRetIndx'!A139</f>
        <v>44467</v>
      </c>
      <c r="B139">
        <f>LN('Sector TotRetIndx'!B139/'Sector TotRetIndx'!B138)</f>
        <v>-3.1759364450255928E-2</v>
      </c>
      <c r="C139">
        <f>LN('Sector TotRetIndx'!C139/'Sector TotRetIndx'!C138)</f>
        <v>-2.0139064140650045E-2</v>
      </c>
      <c r="D139">
        <f>LN('Sector TotRetIndx'!D139/'Sector TotRetIndx'!D138)</f>
        <v>-1.6698323813698353E-2</v>
      </c>
      <c r="E139">
        <f>LN('Sector TotRetIndx'!E139/'Sector TotRetIndx'!E138)</f>
        <v>-2.0442713670577324E-2</v>
      </c>
      <c r="F139">
        <f>LN('Sector TotRetIndx'!F139/'Sector TotRetIndx'!F138)</f>
        <v>-1.3285072048101861E-2</v>
      </c>
      <c r="G139">
        <f>LN('Sector TotRetIndx'!G139/'Sector TotRetIndx'!G138)</f>
        <v>-1.1603340975375482E-2</v>
      </c>
      <c r="H139">
        <f>LN('Sector TotRetIndx'!H139/'Sector TotRetIndx'!H138)</f>
        <v>-2.7671015100673827E-2</v>
      </c>
      <c r="I139">
        <f>LN('Sector TotRetIndx'!I139/'Sector TotRetIndx'!I138)</f>
        <v>1.7174668219598912E-3</v>
      </c>
      <c r="J139">
        <f>LN('Sector TotRetIndx'!J139/'Sector TotRetIndx'!J138)</f>
        <v>-1.2269450823934375E-2</v>
      </c>
      <c r="K139">
        <f>LN('Sector TotRetIndx'!K139/'Sector TotRetIndx'!K138)</f>
        <v>-1.2303212652696315E-2</v>
      </c>
      <c r="L139">
        <f>LN('Sector TotRetIndx'!L139/'Sector TotRetIndx'!L138)</f>
        <v>-6.791334940487735E-3</v>
      </c>
    </row>
    <row r="140" spans="1:12" x14ac:dyDescent="0.5">
      <c r="A140" s="2">
        <f>'Sector TotRetIndx'!A140</f>
        <v>44468</v>
      </c>
      <c r="B140">
        <f>LN('Sector TotRetIndx'!B140/'Sector TotRetIndx'!B139)</f>
        <v>-2.2799367771768279E-3</v>
      </c>
      <c r="C140">
        <f>LN('Sector TotRetIndx'!C140/'Sector TotRetIndx'!C139)</f>
        <v>5.5332143131694217E-3</v>
      </c>
      <c r="D140">
        <f>LN('Sector TotRetIndx'!D140/'Sector TotRetIndx'!D139)</f>
        <v>1.6396705240487126E-3</v>
      </c>
      <c r="E140">
        <f>LN('Sector TotRetIndx'!E140/'Sector TotRetIndx'!E139)</f>
        <v>-1.8102650261682325E-4</v>
      </c>
      <c r="F140">
        <f>LN('Sector TotRetIndx'!F140/'Sector TotRetIndx'!F139)</f>
        <v>-5.4355633392412064E-5</v>
      </c>
      <c r="G140">
        <f>LN('Sector TotRetIndx'!G140/'Sector TotRetIndx'!G139)</f>
        <v>1.0027331324534906E-2</v>
      </c>
      <c r="H140">
        <f>LN('Sector TotRetIndx'!H140/'Sector TotRetIndx'!H139)</f>
        <v>-2.4688200167100717E-3</v>
      </c>
      <c r="I140">
        <f>LN('Sector TotRetIndx'!I140/'Sector TotRetIndx'!I139)</f>
        <v>-8.9432627803904735E-5</v>
      </c>
      <c r="J140">
        <f>LN('Sector TotRetIndx'!J140/'Sector TotRetIndx'!J139)</f>
        <v>-4.3133381244113839E-3</v>
      </c>
      <c r="K140">
        <f>LN('Sector TotRetIndx'!K140/'Sector TotRetIndx'!K139)</f>
        <v>1.27115602304447E-2</v>
      </c>
      <c r="L140">
        <f>LN('Sector TotRetIndx'!L140/'Sector TotRetIndx'!L139)</f>
        <v>7.4684125704474807E-3</v>
      </c>
    </row>
    <row r="141" spans="1:12" x14ac:dyDescent="0.5">
      <c r="A141" s="2">
        <f>'Sector TotRetIndx'!A141</f>
        <v>44469</v>
      </c>
      <c r="B141">
        <f>LN('Sector TotRetIndx'!B141/'Sector TotRetIndx'!B140)</f>
        <v>-5.5666582085553886E-3</v>
      </c>
      <c r="C141">
        <f>LN('Sector TotRetIndx'!C141/'Sector TotRetIndx'!C140)</f>
        <v>-1.0264207163235284E-2</v>
      </c>
      <c r="D141">
        <f>LN('Sector TotRetIndx'!D141/'Sector TotRetIndx'!D140)</f>
        <v>-1.4890902799951315E-2</v>
      </c>
      <c r="E141">
        <f>LN('Sector TotRetIndx'!E141/'Sector TotRetIndx'!E140)</f>
        <v>-1.7778401332021555E-2</v>
      </c>
      <c r="F141">
        <f>LN('Sector TotRetIndx'!F141/'Sector TotRetIndx'!F140)</f>
        <v>-1.9135468821488165E-2</v>
      </c>
      <c r="G141">
        <f>LN('Sector TotRetIndx'!G141/'Sector TotRetIndx'!G140)</f>
        <v>-1.7807093924782941E-2</v>
      </c>
      <c r="H141">
        <f>LN('Sector TotRetIndx'!H141/'Sector TotRetIndx'!H140)</f>
        <v>-2.6246521322916922E-3</v>
      </c>
      <c r="I141">
        <f>LN('Sector TotRetIndx'!I141/'Sector TotRetIndx'!I140)</f>
        <v>-1.2373120444136273E-2</v>
      </c>
      <c r="J141">
        <f>LN('Sector TotRetIndx'!J141/'Sector TotRetIndx'!J140)</f>
        <v>-1.4954359702806693E-2</v>
      </c>
      <c r="K141">
        <f>LN('Sector TotRetIndx'!K141/'Sector TotRetIndx'!K140)</f>
        <v>-8.6582990141677793E-3</v>
      </c>
      <c r="L141">
        <f>LN('Sector TotRetIndx'!L141/'Sector TotRetIndx'!L140)</f>
        <v>-1.6661093853015611E-2</v>
      </c>
    </row>
    <row r="142" spans="1:12" x14ac:dyDescent="0.5">
      <c r="A142" s="2">
        <f>'Sector TotRetIndx'!A142</f>
        <v>44470</v>
      </c>
      <c r="B142">
        <f>LN('Sector TotRetIndx'!B142/'Sector TotRetIndx'!B141)</f>
        <v>1.3784783375453859E-2</v>
      </c>
      <c r="C142">
        <f>LN('Sector TotRetIndx'!C142/'Sector TotRetIndx'!C141)</f>
        <v>2.1420980760815328E-3</v>
      </c>
      <c r="D142">
        <f>LN('Sector TotRetIndx'!D142/'Sector TotRetIndx'!D141)</f>
        <v>1.5634843645912441E-2</v>
      </c>
      <c r="E142">
        <f>LN('Sector TotRetIndx'!E142/'Sector TotRetIndx'!E141)</f>
        <v>7.5847570207128014E-3</v>
      </c>
      <c r="F142">
        <f>LN('Sector TotRetIndx'!F142/'Sector TotRetIndx'!F141)</f>
        <v>1.5316457998023742E-2</v>
      </c>
      <c r="G142">
        <f>LN('Sector TotRetIndx'!G142/'Sector TotRetIndx'!G141)</f>
        <v>2.6189581065984889E-3</v>
      </c>
      <c r="H142">
        <f>LN('Sector TotRetIndx'!H142/'Sector TotRetIndx'!H141)</f>
        <v>1.732405849822917E-2</v>
      </c>
      <c r="I142">
        <f>LN('Sector TotRetIndx'!I142/'Sector TotRetIndx'!I141)</f>
        <v>3.0386279177644412E-2</v>
      </c>
      <c r="J142">
        <f>LN('Sector TotRetIndx'!J142/'Sector TotRetIndx'!J141)</f>
        <v>1.6091165031722709E-2</v>
      </c>
      <c r="K142">
        <f>LN('Sector TotRetIndx'!K142/'Sector TotRetIndx'!K141)</f>
        <v>5.0304603861709514E-4</v>
      </c>
      <c r="L142">
        <f>LN('Sector TotRetIndx'!L142/'Sector TotRetIndx'!L141)</f>
        <v>1.4048879703884968E-2</v>
      </c>
    </row>
    <row r="143" spans="1:12" x14ac:dyDescent="0.5">
      <c r="A143" s="2">
        <f>'Sector TotRetIndx'!A143</f>
        <v>44473</v>
      </c>
      <c r="B143">
        <f>LN('Sector TotRetIndx'!B143/'Sector TotRetIndx'!B142)</f>
        <v>-2.4557874416385517E-2</v>
      </c>
      <c r="C143">
        <f>LN('Sector TotRetIndx'!C143/'Sector TotRetIndx'!C142)</f>
        <v>-1.5706601450347187E-2</v>
      </c>
      <c r="D143">
        <f>LN('Sector TotRetIndx'!D143/'Sector TotRetIndx'!D142)</f>
        <v>-6.2885061754927333E-3</v>
      </c>
      <c r="E143">
        <f>LN('Sector TotRetIndx'!E143/'Sector TotRetIndx'!E142)</f>
        <v>-1.007176010799574E-2</v>
      </c>
      <c r="F143">
        <f>LN('Sector TotRetIndx'!F143/'Sector TotRetIndx'!F142)</f>
        <v>-5.676821870799988E-3</v>
      </c>
      <c r="G143">
        <f>LN('Sector TotRetIndx'!G143/'Sector TotRetIndx'!G142)</f>
        <v>-3.3446451532588867E-3</v>
      </c>
      <c r="H143">
        <f>LN('Sector TotRetIndx'!H143/'Sector TotRetIndx'!H142)</f>
        <v>-2.0383431418105575E-2</v>
      </c>
      <c r="I143">
        <f>LN('Sector TotRetIndx'!I143/'Sector TotRetIndx'!I142)</f>
        <v>1.8339579221765972E-2</v>
      </c>
      <c r="J143">
        <f>LN('Sector TotRetIndx'!J143/'Sector TotRetIndx'!J142)</f>
        <v>-5.2971746291087893E-3</v>
      </c>
      <c r="K143">
        <f>LN('Sector TotRetIndx'!K143/'Sector TotRetIndx'!K142)</f>
        <v>1.3981442219082624E-2</v>
      </c>
      <c r="L143">
        <f>LN('Sector TotRetIndx'!L143/'Sector TotRetIndx'!L142)</f>
        <v>1.9387230528329053E-4</v>
      </c>
    </row>
    <row r="144" spans="1:12" x14ac:dyDescent="0.5">
      <c r="A144" s="2">
        <f>'Sector TotRetIndx'!A144</f>
        <v>44474</v>
      </c>
      <c r="B144">
        <f>LN('Sector TotRetIndx'!B144/'Sector TotRetIndx'!B143)</f>
        <v>1.4330251757941885E-2</v>
      </c>
      <c r="C144">
        <f>LN('Sector TotRetIndx'!C144/'Sector TotRetIndx'!C143)</f>
        <v>4.5418409614517135E-3</v>
      </c>
      <c r="D144">
        <f>LN('Sector TotRetIndx'!D144/'Sector TotRetIndx'!D143)</f>
        <v>1.6752746881556188E-2</v>
      </c>
      <c r="E144">
        <f>LN('Sector TotRetIndx'!E144/'Sector TotRetIndx'!E143)</f>
        <v>3.0032032440568553E-3</v>
      </c>
      <c r="F144">
        <f>LN('Sector TotRetIndx'!F144/'Sector TotRetIndx'!F143)</f>
        <v>9.4958326942643952E-3</v>
      </c>
      <c r="G144">
        <f>LN('Sector TotRetIndx'!G144/'Sector TotRetIndx'!G143)</f>
        <v>5.4014591954967056E-3</v>
      </c>
      <c r="H144">
        <f>LN('Sector TotRetIndx'!H144/'Sector TotRetIndx'!H143)</f>
        <v>1.2955492912251797E-2</v>
      </c>
      <c r="I144">
        <f>LN('Sector TotRetIndx'!I144/'Sector TotRetIndx'!I143)</f>
        <v>4.8851929472259496E-3</v>
      </c>
      <c r="J144">
        <f>LN('Sector TotRetIndx'!J144/'Sector TotRetIndx'!J143)</f>
        <v>9.2655672592305734E-3</v>
      </c>
      <c r="K144">
        <f>LN('Sector TotRetIndx'!K144/'Sector TotRetIndx'!K143)</f>
        <v>-1.2759811311331831E-3</v>
      </c>
      <c r="L144">
        <f>LN('Sector TotRetIndx'!L144/'Sector TotRetIndx'!L143)</f>
        <v>-6.9017611258304261E-3</v>
      </c>
    </row>
    <row r="145" spans="1:12" x14ac:dyDescent="0.5">
      <c r="A145" s="2">
        <f>'Sector TotRetIndx'!A145</f>
        <v>44475</v>
      </c>
      <c r="B145">
        <f>LN('Sector TotRetIndx'!B145/'Sector TotRetIndx'!B144)</f>
        <v>6.8794068844742432E-3</v>
      </c>
      <c r="C145">
        <f>LN('Sector TotRetIndx'!C145/'Sector TotRetIndx'!C144)</f>
        <v>-1.5116561096555107E-3</v>
      </c>
      <c r="D145">
        <f>LN('Sector TotRetIndx'!D145/'Sector TotRetIndx'!D144)</f>
        <v>1.3662244359063031E-3</v>
      </c>
      <c r="E145">
        <f>LN('Sector TotRetIndx'!E145/'Sector TotRetIndx'!E144)</f>
        <v>1.8041253967544986E-3</v>
      </c>
      <c r="F145">
        <f>LN('Sector TotRetIndx'!F145/'Sector TotRetIndx'!F144)</f>
        <v>3.4919056891348408E-3</v>
      </c>
      <c r="G145">
        <f>LN('Sector TotRetIndx'!G145/'Sector TotRetIndx'!G144)</f>
        <v>8.6818444979468532E-3</v>
      </c>
      <c r="H145">
        <f>LN('Sector TotRetIndx'!H145/'Sector TotRetIndx'!H144)</f>
        <v>3.1601846162639018E-3</v>
      </c>
      <c r="I145">
        <f>LN('Sector TotRetIndx'!I145/'Sector TotRetIndx'!I144)</f>
        <v>-1.316754917288779E-2</v>
      </c>
      <c r="J145">
        <f>LN('Sector TotRetIndx'!J145/'Sector TotRetIndx'!J144)</f>
        <v>-3.6848142054508978E-3</v>
      </c>
      <c r="K145">
        <f>LN('Sector TotRetIndx'!K145/'Sector TotRetIndx'!K144)</f>
        <v>1.4714793743259763E-2</v>
      </c>
      <c r="L145">
        <f>LN('Sector TotRetIndx'!L145/'Sector TotRetIndx'!L144)</f>
        <v>9.5134695487629657E-3</v>
      </c>
    </row>
    <row r="146" spans="1:12" x14ac:dyDescent="0.5">
      <c r="A146" s="2">
        <f>'Sector TotRetIndx'!A146</f>
        <v>44476</v>
      </c>
      <c r="B146">
        <f>LN('Sector TotRetIndx'!B146/'Sector TotRetIndx'!B145)</f>
        <v>1.069476987397963E-2</v>
      </c>
      <c r="C146">
        <f>LN('Sector TotRetIndx'!C146/'Sector TotRetIndx'!C145)</f>
        <v>1.2030145788597046E-2</v>
      </c>
      <c r="D146">
        <f>LN('Sector TotRetIndx'!D146/'Sector TotRetIndx'!D145)</f>
        <v>6.5945415351231851E-3</v>
      </c>
      <c r="E146">
        <f>LN('Sector TotRetIndx'!E146/'Sector TotRetIndx'!E145)</f>
        <v>1.4887391726378939E-2</v>
      </c>
      <c r="F146">
        <f>LN('Sector TotRetIndx'!F146/'Sector TotRetIndx'!F145)</f>
        <v>9.1162612811826315E-3</v>
      </c>
      <c r="G146">
        <f>LN('Sector TotRetIndx'!G146/'Sector TotRetIndx'!G145)</f>
        <v>4.230060983761645E-3</v>
      </c>
      <c r="H146">
        <f>LN('Sector TotRetIndx'!H146/'Sector TotRetIndx'!H145)</f>
        <v>7.6135458074784515E-3</v>
      </c>
      <c r="I146">
        <f>LN('Sector TotRetIndx'!I146/'Sector TotRetIndx'!I145)</f>
        <v>1.0599501382294148E-2</v>
      </c>
      <c r="J146">
        <f>LN('Sector TotRetIndx'!J146/'Sector TotRetIndx'!J145)</f>
        <v>1.2752792157979205E-2</v>
      </c>
      <c r="K146">
        <f>LN('Sector TotRetIndx'!K146/'Sector TotRetIndx'!K145)</f>
        <v>-3.8515507718625362E-3</v>
      </c>
      <c r="L146">
        <f>LN('Sector TotRetIndx'!L146/'Sector TotRetIndx'!L145)</f>
        <v>2.7013229617086736E-3</v>
      </c>
    </row>
    <row r="147" spans="1:12" x14ac:dyDescent="0.5">
      <c r="A147" s="2">
        <f>'Sector TotRetIndx'!A147</f>
        <v>44477</v>
      </c>
      <c r="B147">
        <f>LN('Sector TotRetIndx'!B147/'Sector TotRetIndx'!B146)</f>
        <v>-4.7199632000327497E-3</v>
      </c>
      <c r="C147">
        <f>LN('Sector TotRetIndx'!C147/'Sector TotRetIndx'!C146)</f>
        <v>-5.6718511815862117E-3</v>
      </c>
      <c r="D147">
        <f>LN('Sector TotRetIndx'!D147/'Sector TotRetIndx'!D146)</f>
        <v>5.6171800392785798E-3</v>
      </c>
      <c r="E147">
        <f>LN('Sector TotRetIndx'!E147/'Sector TotRetIndx'!E146)</f>
        <v>-5.596827370848401E-3</v>
      </c>
      <c r="F147">
        <f>LN('Sector TotRetIndx'!F147/'Sector TotRetIndx'!F146)</f>
        <v>-1.0321354046698465E-3</v>
      </c>
      <c r="G147">
        <f>LN('Sector TotRetIndx'!G147/'Sector TotRetIndx'!G146)</f>
        <v>-1.5361835692475501E-3</v>
      </c>
      <c r="H147">
        <f>LN('Sector TotRetIndx'!H147/'Sector TotRetIndx'!H146)</f>
        <v>-7.7536781386415808E-3</v>
      </c>
      <c r="I147">
        <f>LN('Sector TotRetIndx'!I147/'Sector TotRetIndx'!I146)</f>
        <v>2.7770920366217765E-2</v>
      </c>
      <c r="J147">
        <f>LN('Sector TotRetIndx'!J147/'Sector TotRetIndx'!J146)</f>
        <v>-5.7919287512939932E-3</v>
      </c>
      <c r="K147">
        <f>LN('Sector TotRetIndx'!K147/'Sector TotRetIndx'!K146)</f>
        <v>-7.1113375262138656E-3</v>
      </c>
      <c r="L147">
        <f>LN('Sector TotRetIndx'!L147/'Sector TotRetIndx'!L146)</f>
        <v>-9.4867289034822264E-3</v>
      </c>
    </row>
    <row r="148" spans="1:12" x14ac:dyDescent="0.5">
      <c r="A148" s="2">
        <f>'Sector TotRetIndx'!A148</f>
        <v>44480</v>
      </c>
      <c r="B148">
        <f>LN('Sector TotRetIndx'!B148/'Sector TotRetIndx'!B147)</f>
        <v>-5.6050073104074744E-3</v>
      </c>
      <c r="C148">
        <f>LN('Sector TotRetIndx'!C148/'Sector TotRetIndx'!C147)</f>
        <v>-7.0128126589038848E-3</v>
      </c>
      <c r="D148">
        <f>LN('Sector TotRetIndx'!D148/'Sector TotRetIndx'!D147)</f>
        <v>-1.0427773219454721E-2</v>
      </c>
      <c r="E148">
        <f>LN('Sector TotRetIndx'!E148/'Sector TotRetIndx'!E147)</f>
        <v>-5.9810731084209753E-3</v>
      </c>
      <c r="F148">
        <f>LN('Sector TotRetIndx'!F148/'Sector TotRetIndx'!F147)</f>
        <v>-8.3962833281690415E-3</v>
      </c>
      <c r="G148">
        <f>LN('Sector TotRetIndx'!G148/'Sector TotRetIndx'!G147)</f>
        <v>-1.5385470604277036E-3</v>
      </c>
      <c r="H148">
        <f>LN('Sector TotRetIndx'!H148/'Sector TotRetIndx'!H147)</f>
        <v>-1.369833947149005E-2</v>
      </c>
      <c r="I148">
        <f>LN('Sector TotRetIndx'!I148/'Sector TotRetIndx'!I147)</f>
        <v>-3.6330493994078754E-3</v>
      </c>
      <c r="J148">
        <f>LN('Sector TotRetIndx'!J148/'Sector TotRetIndx'!J147)</f>
        <v>1.6345653406800013E-3</v>
      </c>
      <c r="K148">
        <f>LN('Sector TotRetIndx'!K148/'Sector TotRetIndx'!K147)</f>
        <v>-1.3087309560156742E-2</v>
      </c>
      <c r="L148">
        <f>LN('Sector TotRetIndx'!L148/'Sector TotRetIndx'!L147)</f>
        <v>2.525535445201778E-3</v>
      </c>
    </row>
    <row r="149" spans="1:12" x14ac:dyDescent="0.5">
      <c r="A149" s="2">
        <f>'Sector TotRetIndx'!A149</f>
        <v>44481</v>
      </c>
      <c r="B149">
        <f>LN('Sector TotRetIndx'!B149/'Sector TotRetIndx'!B148)</f>
        <v>-2.3692790455901815E-3</v>
      </c>
      <c r="C149">
        <f>LN('Sector TotRetIndx'!C149/'Sector TotRetIndx'!C148)</f>
        <v>-2.8679035135067464E-3</v>
      </c>
      <c r="D149">
        <f>LN('Sector TotRetIndx'!D149/'Sector TotRetIndx'!D148)</f>
        <v>-1.2592923573581231E-3</v>
      </c>
      <c r="E149">
        <f>LN('Sector TotRetIndx'!E149/'Sector TotRetIndx'!E148)</f>
        <v>6.5549592166501179E-3</v>
      </c>
      <c r="F149">
        <f>LN('Sector TotRetIndx'!F149/'Sector TotRetIndx'!F148)</f>
        <v>-1.4583690956545745E-3</v>
      </c>
      <c r="G149">
        <f>LN('Sector TotRetIndx'!G149/'Sector TotRetIndx'!G148)</f>
        <v>8.244195134814124E-4</v>
      </c>
      <c r="H149">
        <f>LN('Sector TotRetIndx'!H149/'Sector TotRetIndx'!H148)</f>
        <v>-6.7049040633544018E-3</v>
      </c>
      <c r="I149">
        <f>LN('Sector TotRetIndx'!I149/'Sector TotRetIndx'!I148)</f>
        <v>7.5199409736142033E-4</v>
      </c>
      <c r="J149">
        <f>LN('Sector TotRetIndx'!J149/'Sector TotRetIndx'!J148)</f>
        <v>2.8671200990049244E-3</v>
      </c>
      <c r="K149">
        <f>LN('Sector TotRetIndx'!K149/'Sector TotRetIndx'!K148)</f>
        <v>6.7076230002293636E-3</v>
      </c>
      <c r="L149">
        <f>LN('Sector TotRetIndx'!L149/'Sector TotRetIndx'!L148)</f>
        <v>1.3012151578615842E-2</v>
      </c>
    </row>
    <row r="150" spans="1:12" x14ac:dyDescent="0.5">
      <c r="A150" s="2">
        <f>'Sector TotRetIndx'!A150</f>
        <v>44482</v>
      </c>
      <c r="B150">
        <f>LN('Sector TotRetIndx'!B150/'Sector TotRetIndx'!B149)</f>
        <v>8.366498619767038E-3</v>
      </c>
      <c r="C150">
        <f>LN('Sector TotRetIndx'!C150/'Sector TotRetIndx'!C149)</f>
        <v>1.0252537161393033E-3</v>
      </c>
      <c r="D150">
        <f>LN('Sector TotRetIndx'!D150/'Sector TotRetIndx'!D149)</f>
        <v>-4.101089798440938E-3</v>
      </c>
      <c r="E150">
        <f>LN('Sector TotRetIndx'!E150/'Sector TotRetIndx'!E149)</f>
        <v>5.1495780910463702E-3</v>
      </c>
      <c r="F150">
        <f>LN('Sector TotRetIndx'!F150/'Sector TotRetIndx'!F149)</f>
        <v>2.6028139830554138E-3</v>
      </c>
      <c r="G150">
        <f>LN('Sector TotRetIndx'!G150/'Sector TotRetIndx'!G149)</f>
        <v>1.7568529324235073E-3</v>
      </c>
      <c r="H150">
        <f>LN('Sector TotRetIndx'!H150/'Sector TotRetIndx'!H149)</f>
        <v>5.9228319993258581E-3</v>
      </c>
      <c r="I150">
        <f>LN('Sector TotRetIndx'!I150/'Sector TotRetIndx'!I149)</f>
        <v>-5.0126656020049992E-4</v>
      </c>
      <c r="J150">
        <f>LN('Sector TotRetIndx'!J150/'Sector TotRetIndx'!J149)</f>
        <v>6.045196765779152E-3</v>
      </c>
      <c r="K150">
        <f>LN('Sector TotRetIndx'!K150/'Sector TotRetIndx'!K149)</f>
        <v>1.194624051203304E-2</v>
      </c>
      <c r="L150">
        <f>LN('Sector TotRetIndx'!L150/'Sector TotRetIndx'!L149)</f>
        <v>7.2521372306295212E-3</v>
      </c>
    </row>
    <row r="151" spans="1:12" x14ac:dyDescent="0.5">
      <c r="A151" s="2">
        <f>'Sector TotRetIndx'!A151</f>
        <v>44483</v>
      </c>
      <c r="B151">
        <f>LN('Sector TotRetIndx'!B151/'Sector TotRetIndx'!B150)</f>
        <v>2.1430479985797175E-2</v>
      </c>
      <c r="C151">
        <f>LN('Sector TotRetIndx'!C151/'Sector TotRetIndx'!C150)</f>
        <v>1.4406016284453007E-2</v>
      </c>
      <c r="D151">
        <f>LN('Sector TotRetIndx'!D151/'Sector TotRetIndx'!D150)</f>
        <v>1.5995707937662657E-2</v>
      </c>
      <c r="E151">
        <f>LN('Sector TotRetIndx'!E151/'Sector TotRetIndx'!E150)</f>
        <v>1.0942444121465665E-2</v>
      </c>
      <c r="F151">
        <f>LN('Sector TotRetIndx'!F151/'Sector TotRetIndx'!F150)</f>
        <v>1.7726118056401275E-2</v>
      </c>
      <c r="G151">
        <f>LN('Sector TotRetIndx'!G151/'Sector TotRetIndx'!G150)</f>
        <v>1.0802360565735847E-2</v>
      </c>
      <c r="H151">
        <f>LN('Sector TotRetIndx'!H151/'Sector TotRetIndx'!H150)</f>
        <v>1.5391269167061636E-2</v>
      </c>
      <c r="I151">
        <f>LN('Sector TotRetIndx'!I151/'Sector TotRetIndx'!I150)</f>
        <v>1.2346313651444925E-2</v>
      </c>
      <c r="J151">
        <f>LN('Sector TotRetIndx'!J151/'Sector TotRetIndx'!J150)</f>
        <v>2.1420532745095942E-2</v>
      </c>
      <c r="K151">
        <f>LN('Sector TotRetIndx'!K151/'Sector TotRetIndx'!K150)</f>
        <v>1.1388874401613154E-2</v>
      </c>
      <c r="L151">
        <f>LN('Sector TotRetIndx'!L151/'Sector TotRetIndx'!L150)</f>
        <v>1.2096873109368829E-2</v>
      </c>
    </row>
    <row r="152" spans="1:12" x14ac:dyDescent="0.5">
      <c r="A152" s="2">
        <f>'Sector TotRetIndx'!A152</f>
        <v>44484</v>
      </c>
      <c r="B152">
        <f>LN('Sector TotRetIndx'!B152/'Sector TotRetIndx'!B151)</f>
        <v>7.002997869386008E-3</v>
      </c>
      <c r="C152">
        <f>LN('Sector TotRetIndx'!C152/'Sector TotRetIndx'!C151)</f>
        <v>3.7908840122800156E-3</v>
      </c>
      <c r="D152">
        <f>LN('Sector TotRetIndx'!D152/'Sector TotRetIndx'!D151)</f>
        <v>1.216391524981978E-2</v>
      </c>
      <c r="E152">
        <f>LN('Sector TotRetIndx'!E152/'Sector TotRetIndx'!E151)</f>
        <v>1.3302365231048264E-2</v>
      </c>
      <c r="F152">
        <f>LN('Sector TotRetIndx'!F152/'Sector TotRetIndx'!F151)</f>
        <v>8.0882829116908795E-3</v>
      </c>
      <c r="G152">
        <f>LN('Sector TotRetIndx'!G152/'Sector TotRetIndx'!G151)</f>
        <v>-2.6080747501986243E-3</v>
      </c>
      <c r="H152">
        <f>LN('Sector TotRetIndx'!H152/'Sector TotRetIndx'!H151)</f>
        <v>-1.6125117086153377E-3</v>
      </c>
      <c r="I152">
        <f>LN('Sector TotRetIndx'!I152/'Sector TotRetIndx'!I151)</f>
        <v>4.6985320506664971E-3</v>
      </c>
      <c r="J152">
        <f>LN('Sector TotRetIndx'!J152/'Sector TotRetIndx'!J151)</f>
        <v>4.0882615782934732E-3</v>
      </c>
      <c r="K152">
        <f>LN('Sector TotRetIndx'!K152/'Sector TotRetIndx'!K151)</f>
        <v>-1.9467873118371056E-3</v>
      </c>
      <c r="L152">
        <f>LN('Sector TotRetIndx'!L152/'Sector TotRetIndx'!L151)</f>
        <v>-7.5224362964833368E-4</v>
      </c>
    </row>
    <row r="153" spans="1:12" x14ac:dyDescent="0.5">
      <c r="A153" s="2">
        <f>'Sector TotRetIndx'!A153</f>
        <v>44487</v>
      </c>
      <c r="B153">
        <f>LN('Sector TotRetIndx'!B153/'Sector TotRetIndx'!B152)</f>
        <v>9.2931388808970179E-3</v>
      </c>
      <c r="C153">
        <f>LN('Sector TotRetIndx'!C153/'Sector TotRetIndx'!C152)</f>
        <v>-7.8393556016474308E-3</v>
      </c>
      <c r="D153">
        <f>LN('Sector TotRetIndx'!D153/'Sector TotRetIndx'!D152)</f>
        <v>5.1191878269549065E-4</v>
      </c>
      <c r="E153">
        <f>LN('Sector TotRetIndx'!E153/'Sector TotRetIndx'!E152)</f>
        <v>1.2089118316727423E-2</v>
      </c>
      <c r="F153">
        <f>LN('Sector TotRetIndx'!F153/'Sector TotRetIndx'!F152)</f>
        <v>1.9736645472410576E-3</v>
      </c>
      <c r="G153">
        <f>LN('Sector TotRetIndx'!G153/'Sector TotRetIndx'!G152)</f>
        <v>-3.9794310358239222E-3</v>
      </c>
      <c r="H153">
        <f>LN('Sector TotRetIndx'!H153/'Sector TotRetIndx'!H152)</f>
        <v>5.2490563439584713E-3</v>
      </c>
      <c r="I153">
        <f>LN('Sector TotRetIndx'!I153/'Sector TotRetIndx'!I152)</f>
        <v>2.5880593377368461E-3</v>
      </c>
      <c r="J153">
        <f>LN('Sector TotRetIndx'!J153/'Sector TotRetIndx'!J152)</f>
        <v>8.1554299278514353E-4</v>
      </c>
      <c r="K153">
        <f>LN('Sector TotRetIndx'!K153/'Sector TotRetIndx'!K152)</f>
        <v>-9.3012412933607385E-3</v>
      </c>
      <c r="L153">
        <f>LN('Sector TotRetIndx'!L153/'Sector TotRetIndx'!L152)</f>
        <v>2.53471785475602E-3</v>
      </c>
    </row>
    <row r="154" spans="1:12" x14ac:dyDescent="0.5">
      <c r="A154" s="2">
        <f>'Sector TotRetIndx'!A154</f>
        <v>44488</v>
      </c>
      <c r="B154">
        <f>LN('Sector TotRetIndx'!B154/'Sector TotRetIndx'!B153)</f>
        <v>9.1608295060613739E-3</v>
      </c>
      <c r="C154">
        <f>LN('Sector TotRetIndx'!C154/'Sector TotRetIndx'!C153)</f>
        <v>1.2818307332113832E-2</v>
      </c>
      <c r="D154">
        <f>LN('Sector TotRetIndx'!D154/'Sector TotRetIndx'!D153)</f>
        <v>9.377032603840799E-3</v>
      </c>
      <c r="E154">
        <f>LN('Sector TotRetIndx'!E154/'Sector TotRetIndx'!E153)</f>
        <v>-3.0315328247785805E-3</v>
      </c>
      <c r="F154">
        <f>LN('Sector TotRetIndx'!F154/'Sector TotRetIndx'!F153)</f>
        <v>4.5906239586137598E-3</v>
      </c>
      <c r="G154">
        <f>LN('Sector TotRetIndx'!G154/'Sector TotRetIndx'!G153)</f>
        <v>8.7358219603609136E-4</v>
      </c>
      <c r="H154">
        <f>LN('Sector TotRetIndx'!H154/'Sector TotRetIndx'!H153)</f>
        <v>7.9266077359464154E-3</v>
      </c>
      <c r="I154">
        <f>LN('Sector TotRetIndx'!I154/'Sector TotRetIndx'!I153)</f>
        <v>1.0160567915012558E-2</v>
      </c>
      <c r="J154">
        <f>LN('Sector TotRetIndx'!J154/'Sector TotRetIndx'!J153)</f>
        <v>2.1718927293985424E-3</v>
      </c>
      <c r="K154">
        <f>LN('Sector TotRetIndx'!K154/'Sector TotRetIndx'!K153)</f>
        <v>1.1248028605197838E-2</v>
      </c>
      <c r="L154">
        <f>LN('Sector TotRetIndx'!L154/'Sector TotRetIndx'!L153)</f>
        <v>4.6902849426183401E-4</v>
      </c>
    </row>
    <row r="155" spans="1:12" x14ac:dyDescent="0.5">
      <c r="A155" s="2">
        <f>'Sector TotRetIndx'!A155</f>
        <v>44489</v>
      </c>
      <c r="B155">
        <f>LN('Sector TotRetIndx'!B155/'Sector TotRetIndx'!B154)</f>
        <v>-1.9425181531277595E-3</v>
      </c>
      <c r="C155">
        <f>LN('Sector TotRetIndx'!C155/'Sector TotRetIndx'!C154)</f>
        <v>1.2299812340754562E-2</v>
      </c>
      <c r="D155">
        <f>LN('Sector TotRetIndx'!D155/'Sector TotRetIndx'!D154)</f>
        <v>9.5920607817781868E-3</v>
      </c>
      <c r="E155">
        <f>LN('Sector TotRetIndx'!E155/'Sector TotRetIndx'!E154)</f>
        <v>-1.2890159228882011E-3</v>
      </c>
      <c r="F155">
        <f>LN('Sector TotRetIndx'!F155/'Sector TotRetIndx'!F154)</f>
        <v>6.4223172031795898E-3</v>
      </c>
      <c r="G155">
        <f>LN('Sector TotRetIndx'!G155/'Sector TotRetIndx'!G154)</f>
        <v>5.7678193603820822E-3</v>
      </c>
      <c r="H155">
        <f>LN('Sector TotRetIndx'!H155/'Sector TotRetIndx'!H154)</f>
        <v>2.8356855825439442E-3</v>
      </c>
      <c r="I155">
        <f>LN('Sector TotRetIndx'!I155/'Sector TotRetIndx'!I154)</f>
        <v>8.369460449383935E-3</v>
      </c>
      <c r="J155">
        <f>LN('Sector TotRetIndx'!J155/'Sector TotRetIndx'!J154)</f>
        <v>9.6613953178842742E-3</v>
      </c>
      <c r="K155">
        <f>LN('Sector TotRetIndx'!K155/'Sector TotRetIndx'!K154)</f>
        <v>1.4894702931599394E-2</v>
      </c>
      <c r="L155">
        <f>LN('Sector TotRetIndx'!L155/'Sector TotRetIndx'!L154)</f>
        <v>1.5621967970379505E-2</v>
      </c>
    </row>
    <row r="156" spans="1:12" x14ac:dyDescent="0.5">
      <c r="A156" s="2">
        <f>'Sector TotRetIndx'!A156</f>
        <v>44490</v>
      </c>
      <c r="B156">
        <f>LN('Sector TotRetIndx'!B156/'Sector TotRetIndx'!B155)</f>
        <v>4.3012829015478902E-3</v>
      </c>
      <c r="C156">
        <f>LN('Sector TotRetIndx'!C156/'Sector TotRetIndx'!C155)</f>
        <v>5.5232679801699479E-3</v>
      </c>
      <c r="D156">
        <f>LN('Sector TotRetIndx'!D156/'Sector TotRetIndx'!D155)</f>
        <v>-2.7165992487597195E-3</v>
      </c>
      <c r="E156">
        <f>LN('Sector TotRetIndx'!E156/'Sector TotRetIndx'!E155)</f>
        <v>1.4511146888047137E-2</v>
      </c>
      <c r="F156">
        <f>LN('Sector TotRetIndx'!F156/'Sector TotRetIndx'!F155)</f>
        <v>2.8959472796977093E-3</v>
      </c>
      <c r="G156">
        <f>LN('Sector TotRetIndx'!G156/'Sector TotRetIndx'!G155)</f>
        <v>-1.0854120999640598E-3</v>
      </c>
      <c r="H156">
        <f>LN('Sector TotRetIndx'!H156/'Sector TotRetIndx'!H155)</f>
        <v>1.7939316428516093E-3</v>
      </c>
      <c r="I156">
        <f>LN('Sector TotRetIndx'!I156/'Sector TotRetIndx'!I155)</f>
        <v>-1.8898829686713272E-2</v>
      </c>
      <c r="J156">
        <f>LN('Sector TotRetIndx'!J156/'Sector TotRetIndx'!J155)</f>
        <v>-3.2282191913829686E-3</v>
      </c>
      <c r="K156">
        <f>LN('Sector TotRetIndx'!K156/'Sector TotRetIndx'!K155)</f>
        <v>-4.7931707607751196E-4</v>
      </c>
      <c r="L156">
        <f>LN('Sector TotRetIndx'!L156/'Sector TotRetIndx'!L155)</f>
        <v>1.3830879253363634E-3</v>
      </c>
    </row>
    <row r="157" spans="1:12" x14ac:dyDescent="0.5">
      <c r="A157" s="2">
        <f>'Sector TotRetIndx'!A157</f>
        <v>44491</v>
      </c>
      <c r="B157">
        <f>LN('Sector TotRetIndx'!B157/'Sector TotRetIndx'!B156)</f>
        <v>-4.2544504908549495E-3</v>
      </c>
      <c r="C157">
        <f>LN('Sector TotRetIndx'!C157/'Sector TotRetIndx'!C156)</f>
        <v>2.0437879176546016E-3</v>
      </c>
      <c r="D157">
        <f>LN('Sector TotRetIndx'!D157/'Sector TotRetIndx'!D156)</f>
        <v>1.2216544762570824E-2</v>
      </c>
      <c r="E157">
        <f>LN('Sector TotRetIndx'!E157/'Sector TotRetIndx'!E156)</f>
        <v>-6.0410844118398031E-3</v>
      </c>
      <c r="F157">
        <f>LN('Sector TotRetIndx'!F157/'Sector TotRetIndx'!F156)</f>
        <v>1.4949428668887066E-3</v>
      </c>
      <c r="G157">
        <f>LN('Sector TotRetIndx'!G157/'Sector TotRetIndx'!G156)</f>
        <v>7.3601143784147467E-3</v>
      </c>
      <c r="H157">
        <f>LN('Sector TotRetIndx'!H157/'Sector TotRetIndx'!H156)</f>
        <v>-2.4706406379816678E-2</v>
      </c>
      <c r="I157">
        <f>LN('Sector TotRetIndx'!I157/'Sector TotRetIndx'!I156)</f>
        <v>9.7990911438214871E-3</v>
      </c>
      <c r="J157">
        <f>LN('Sector TotRetIndx'!J157/'Sector TotRetIndx'!J156)</f>
        <v>-1.0762714132451915E-4</v>
      </c>
      <c r="K157">
        <f>LN('Sector TotRetIndx'!K157/'Sector TotRetIndx'!K156)</f>
        <v>5.7360314763900532E-3</v>
      </c>
      <c r="L157">
        <f>LN('Sector TotRetIndx'!L157/'Sector TotRetIndx'!L156)</f>
        <v>4.6886013484315186E-3</v>
      </c>
    </row>
    <row r="158" spans="1:12" x14ac:dyDescent="0.5">
      <c r="A158" s="2">
        <f>'Sector TotRetIndx'!A158</f>
        <v>44494</v>
      </c>
      <c r="B158">
        <f>LN('Sector TotRetIndx'!B158/'Sector TotRetIndx'!B157)</f>
        <v>4.6742868118886827E-3</v>
      </c>
      <c r="C158">
        <f>LN('Sector TotRetIndx'!C158/'Sector TotRetIndx'!C157)</f>
        <v>1.0203296891991725E-3</v>
      </c>
      <c r="D158">
        <f>LN('Sector TotRetIndx'!D158/'Sector TotRetIndx'!D157)</f>
        <v>0</v>
      </c>
      <c r="E158">
        <f>LN('Sector TotRetIndx'!E158/'Sector TotRetIndx'!E157)</f>
        <v>1.8044568740656713E-2</v>
      </c>
      <c r="F158">
        <f>LN('Sector TotRetIndx'!F158/'Sector TotRetIndx'!F157)</f>
        <v>4.7191317950062107E-3</v>
      </c>
      <c r="G158">
        <f>LN('Sector TotRetIndx'!G158/'Sector TotRetIndx'!G157)</f>
        <v>1.131484726562987E-3</v>
      </c>
      <c r="H158">
        <f>LN('Sector TotRetIndx'!H158/'Sector TotRetIndx'!H157)</f>
        <v>3.0339030992992369E-3</v>
      </c>
      <c r="I158">
        <f>LN('Sector TotRetIndx'!I158/'Sector TotRetIndx'!I157)</f>
        <v>1.5840649746422165E-2</v>
      </c>
      <c r="J158">
        <f>LN('Sector TotRetIndx'!J158/'Sector TotRetIndx'!J157)</f>
        <v>1.0347774122669622E-2</v>
      </c>
      <c r="K158">
        <f>LN('Sector TotRetIndx'!K158/'Sector TotRetIndx'!K157)</f>
        <v>-3.6838129160154899E-3</v>
      </c>
      <c r="L158">
        <f>LN('Sector TotRetIndx'!L158/'Sector TotRetIndx'!L157)</f>
        <v>3.2041506171740664E-3</v>
      </c>
    </row>
    <row r="159" spans="1:12" x14ac:dyDescent="0.5">
      <c r="A159" s="2">
        <f>'Sector TotRetIndx'!A159</f>
        <v>44495</v>
      </c>
      <c r="B159">
        <f>LN('Sector TotRetIndx'!B159/'Sector TotRetIndx'!B158)</f>
        <v>1.328165633995934E-3</v>
      </c>
      <c r="C159">
        <f>LN('Sector TotRetIndx'!C159/'Sector TotRetIndx'!C158)</f>
        <v>4.8130605930181928E-3</v>
      </c>
      <c r="D159">
        <f>LN('Sector TotRetIndx'!D159/'Sector TotRetIndx'!D158)</f>
        <v>1.0006828197000971E-4</v>
      </c>
      <c r="E159">
        <f>LN('Sector TotRetIndx'!E159/'Sector TotRetIndx'!E158)</f>
        <v>-1.076936877374122E-3</v>
      </c>
      <c r="F159">
        <f>LN('Sector TotRetIndx'!F159/'Sector TotRetIndx'!F158)</f>
        <v>-7.3117552234317172E-3</v>
      </c>
      <c r="G159">
        <f>LN('Sector TotRetIndx'!G159/'Sector TotRetIndx'!G158)</f>
        <v>1.0227986502579652E-3</v>
      </c>
      <c r="H159">
        <f>LN('Sector TotRetIndx'!H159/'Sector TotRetIndx'!H158)</f>
        <v>-7.424602954509159E-3</v>
      </c>
      <c r="I159">
        <f>LN('Sector TotRetIndx'!I159/'Sector TotRetIndx'!I158)</f>
        <v>4.4302157884509065E-3</v>
      </c>
      <c r="J159">
        <f>LN('Sector TotRetIndx'!J159/'Sector TotRetIndx'!J158)</f>
        <v>1.3322556401693406E-3</v>
      </c>
      <c r="K159">
        <f>LN('Sector TotRetIndx'!K159/'Sector TotRetIndx'!K158)</f>
        <v>4.2282628021378865E-3</v>
      </c>
      <c r="L159">
        <f>LN('Sector TotRetIndx'!L159/'Sector TotRetIndx'!L158)</f>
        <v>2.7387781470006758E-3</v>
      </c>
    </row>
    <row r="160" spans="1:12" x14ac:dyDescent="0.5">
      <c r="A160" s="2">
        <f>'Sector TotRetIndx'!A160</f>
        <v>44496</v>
      </c>
      <c r="B160">
        <f>LN('Sector TotRetIndx'!B160/'Sector TotRetIndx'!B159)</f>
        <v>-3.7793894019095202E-3</v>
      </c>
      <c r="C160">
        <f>LN('Sector TotRetIndx'!C160/'Sector TotRetIndx'!C159)</f>
        <v>-9.5310749190477464E-3</v>
      </c>
      <c r="D160">
        <f>LN('Sector TotRetIndx'!D160/'Sector TotRetIndx'!D159)</f>
        <v>-1.8583246552664842E-2</v>
      </c>
      <c r="E160">
        <f>LN('Sector TotRetIndx'!E160/'Sector TotRetIndx'!E159)</f>
        <v>-8.0868769397130088E-4</v>
      </c>
      <c r="F160">
        <f>LN('Sector TotRetIndx'!F160/'Sector TotRetIndx'!F159)</f>
        <v>-1.3468663340469181E-2</v>
      </c>
      <c r="G160">
        <f>LN('Sector TotRetIndx'!G160/'Sector TotRetIndx'!G159)</f>
        <v>-6.6941338474418317E-3</v>
      </c>
      <c r="H160">
        <f>LN('Sector TotRetIndx'!H160/'Sector TotRetIndx'!H159)</f>
        <v>-3.3411220189270385E-3</v>
      </c>
      <c r="I160">
        <f>LN('Sector TotRetIndx'!I160/'Sector TotRetIndx'!I159)</f>
        <v>-2.9824074018390004E-2</v>
      </c>
      <c r="J160">
        <f>LN('Sector TotRetIndx'!J160/'Sector TotRetIndx'!J159)</f>
        <v>-1.6596320277587801E-2</v>
      </c>
      <c r="K160">
        <f>LN('Sector TotRetIndx'!K160/'Sector TotRetIndx'!K159)</f>
        <v>-5.8694328550101772E-3</v>
      </c>
      <c r="L160">
        <f>LN('Sector TotRetIndx'!L160/'Sector TotRetIndx'!L159)</f>
        <v>-8.5140225975192212E-3</v>
      </c>
    </row>
    <row r="161" spans="1:12" x14ac:dyDescent="0.5">
      <c r="A161" s="2">
        <f>'Sector TotRetIndx'!A161</f>
        <v>44497</v>
      </c>
      <c r="B161">
        <f>LN('Sector TotRetIndx'!B161/'Sector TotRetIndx'!B160)</f>
        <v>1.0162637849144078E-2</v>
      </c>
      <c r="C161">
        <f>LN('Sector TotRetIndx'!C161/'Sector TotRetIndx'!C160)</f>
        <v>1.0389359778470915E-2</v>
      </c>
      <c r="D161">
        <f>LN('Sector TotRetIndx'!D161/'Sector TotRetIndx'!D160)</f>
        <v>1.2593923204401886E-2</v>
      </c>
      <c r="E161">
        <f>LN('Sector TotRetIndx'!E161/'Sector TotRetIndx'!E160)</f>
        <v>1.3894689504556785E-2</v>
      </c>
      <c r="F161">
        <f>LN('Sector TotRetIndx'!F161/'Sector TotRetIndx'!F160)</f>
        <v>1.4217235065512469E-2</v>
      </c>
      <c r="G161">
        <f>LN('Sector TotRetIndx'!G161/'Sector TotRetIndx'!G160)</f>
        <v>5.9943815375480486E-3</v>
      </c>
      <c r="H161">
        <f>LN('Sector TotRetIndx'!H161/'Sector TotRetIndx'!H160)</f>
        <v>6.6718213953100257E-3</v>
      </c>
      <c r="I161">
        <f>LN('Sector TotRetIndx'!I161/'Sector TotRetIndx'!I160)</f>
        <v>5.889051147948186E-3</v>
      </c>
      <c r="J161">
        <f>LN('Sector TotRetIndx'!J161/'Sector TotRetIndx'!J160)</f>
        <v>1.0130330726161978E-2</v>
      </c>
      <c r="K161">
        <f>LN('Sector TotRetIndx'!K161/'Sector TotRetIndx'!K160)</f>
        <v>6.4814186148428096E-3</v>
      </c>
      <c r="L161">
        <f>LN('Sector TotRetIndx'!L161/'Sector TotRetIndx'!L160)</f>
        <v>1.3878443231731185E-2</v>
      </c>
    </row>
    <row r="162" spans="1:12" x14ac:dyDescent="0.5">
      <c r="A162" s="2">
        <f>'Sector TotRetIndx'!A162</f>
        <v>44498</v>
      </c>
      <c r="B162">
        <f>LN('Sector TotRetIndx'!B162/'Sector TotRetIndx'!B161)</f>
        <v>4.5479316318692599E-3</v>
      </c>
      <c r="C162">
        <f>LN('Sector TotRetIndx'!C162/'Sector TotRetIndx'!C161)</f>
        <v>7.9634494403163711E-3</v>
      </c>
      <c r="D162">
        <f>LN('Sector TotRetIndx'!D162/'Sector TotRetIndx'!D161)</f>
        <v>-2.3060949790241671E-3</v>
      </c>
      <c r="E162">
        <f>LN('Sector TotRetIndx'!E162/'Sector TotRetIndx'!E161)</f>
        <v>1.0925592936155228E-3</v>
      </c>
      <c r="F162">
        <f>LN('Sector TotRetIndx'!F162/'Sector TotRetIndx'!F161)</f>
        <v>8.9774467469165911E-4</v>
      </c>
      <c r="G162">
        <f>LN('Sector TotRetIndx'!G162/'Sector TotRetIndx'!G161)</f>
        <v>-2.6902148891949065E-4</v>
      </c>
      <c r="H162">
        <f>LN('Sector TotRetIndx'!H162/'Sector TotRetIndx'!H161)</f>
        <v>2.8954719082317855E-3</v>
      </c>
      <c r="I162">
        <f>LN('Sector TotRetIndx'!I162/'Sector TotRetIndx'!I161)</f>
        <v>-6.382070987956171E-3</v>
      </c>
      <c r="J162">
        <f>LN('Sector TotRetIndx'!J162/'Sector TotRetIndx'!J161)</f>
        <v>-3.3832930040350062E-3</v>
      </c>
      <c r="K162">
        <f>LN('Sector TotRetIndx'!K162/'Sector TotRetIndx'!K161)</f>
        <v>-5.318812131830903E-3</v>
      </c>
      <c r="L162">
        <f>LN('Sector TotRetIndx'!L162/'Sector TotRetIndx'!L161)</f>
        <v>-1.1307349398386717E-2</v>
      </c>
    </row>
    <row r="163" spans="1:12" x14ac:dyDescent="0.5">
      <c r="A163" s="2">
        <f>'Sector TotRetIndx'!A163</f>
        <v>44501</v>
      </c>
      <c r="B163">
        <f>LN('Sector TotRetIndx'!B163/'Sector TotRetIndx'!B162)</f>
        <v>1.1969107033597136E-3</v>
      </c>
      <c r="C163">
        <f>LN('Sector TotRetIndx'!C163/'Sector TotRetIndx'!C162)</f>
        <v>1.7784680640183705E-3</v>
      </c>
      <c r="D163">
        <f>LN('Sector TotRetIndx'!D163/'Sector TotRetIndx'!D162)</f>
        <v>4.5064460300336872E-3</v>
      </c>
      <c r="E163">
        <f>LN('Sector TotRetIndx'!E163/'Sector TotRetIndx'!E162)</f>
        <v>1.5957627608772899E-2</v>
      </c>
      <c r="F163">
        <f>LN('Sector TotRetIndx'!F163/'Sector TotRetIndx'!F162)</f>
        <v>7.0024618124082004E-3</v>
      </c>
      <c r="G163">
        <f>LN('Sector TotRetIndx'!G163/'Sector TotRetIndx'!G162)</f>
        <v>2.6351967737772036E-3</v>
      </c>
      <c r="H163">
        <f>LN('Sector TotRetIndx'!H163/'Sector TotRetIndx'!H162)</f>
        <v>2.7472554370829919E-3</v>
      </c>
      <c r="I163">
        <f>LN('Sector TotRetIndx'!I163/'Sector TotRetIndx'!I162)</f>
        <v>1.7090385734296647E-2</v>
      </c>
      <c r="J163">
        <f>LN('Sector TotRetIndx'!J163/'Sector TotRetIndx'!J162)</f>
        <v>4.0265853262647592E-3</v>
      </c>
      <c r="K163">
        <f>LN('Sector TotRetIndx'!K163/'Sector TotRetIndx'!K162)</f>
        <v>4.4346384821466554E-3</v>
      </c>
      <c r="L163">
        <f>LN('Sector TotRetIndx'!L163/'Sector TotRetIndx'!L162)</f>
        <v>4.9398195787480302E-3</v>
      </c>
    </row>
    <row r="164" spans="1:12" x14ac:dyDescent="0.5">
      <c r="A164" s="2">
        <f>'Sector TotRetIndx'!A164</f>
        <v>44502</v>
      </c>
      <c r="B164">
        <f>LN('Sector TotRetIndx'!B164/'Sector TotRetIndx'!B163)</f>
        <v>6.8093508578091384E-3</v>
      </c>
      <c r="C164">
        <f>LN('Sector TotRetIndx'!C164/'Sector TotRetIndx'!C163)</f>
        <v>6.0452285234685972E-3</v>
      </c>
      <c r="D164">
        <f>LN('Sector TotRetIndx'!D164/'Sector TotRetIndx'!D163)</f>
        <v>1.8957892508084668E-3</v>
      </c>
      <c r="E164">
        <f>LN('Sector TotRetIndx'!E164/'Sector TotRetIndx'!E163)</f>
        <v>-5.972380595689648E-3</v>
      </c>
      <c r="F164">
        <f>LN('Sector TotRetIndx'!F164/'Sector TotRetIndx'!F163)</f>
        <v>4.1484489122550648E-3</v>
      </c>
      <c r="G164">
        <f>LN('Sector TotRetIndx'!G164/'Sector TotRetIndx'!G163)</f>
        <v>5.8380178399329566E-3</v>
      </c>
      <c r="H164">
        <f>LN('Sector TotRetIndx'!H164/'Sector TotRetIndx'!H163)</f>
        <v>8.437394443306681E-4</v>
      </c>
      <c r="I164">
        <f>LN('Sector TotRetIndx'!I164/'Sector TotRetIndx'!I163)</f>
        <v>-8.9965458011940294E-3</v>
      </c>
      <c r="J164">
        <f>LN('Sector TotRetIndx'!J164/'Sector TotRetIndx'!J163)</f>
        <v>1.0499446599306829E-2</v>
      </c>
      <c r="K164">
        <f>LN('Sector TotRetIndx'!K164/'Sector TotRetIndx'!K163)</f>
        <v>2.7218788985167972E-4</v>
      </c>
      <c r="L164">
        <f>LN('Sector TotRetIndx'!L164/'Sector TotRetIndx'!L163)</f>
        <v>4.7346699851424029E-3</v>
      </c>
    </row>
    <row r="165" spans="1:12" x14ac:dyDescent="0.5">
      <c r="A165" s="2">
        <f>'Sector TotRetIndx'!A165</f>
        <v>44503</v>
      </c>
      <c r="B165">
        <f>LN('Sector TotRetIndx'!B165/'Sector TotRetIndx'!B164)</f>
        <v>6.0140744882894665E-3</v>
      </c>
      <c r="C165">
        <f>LN('Sector TotRetIndx'!C165/'Sector TotRetIndx'!C164)</f>
        <v>7.4205515161143414E-3</v>
      </c>
      <c r="D165">
        <f>LN('Sector TotRetIndx'!D165/'Sector TotRetIndx'!D164)</f>
        <v>6.5597453022135646E-3</v>
      </c>
      <c r="E165">
        <f>LN('Sector TotRetIndx'!E165/'Sector TotRetIndx'!E164)</f>
        <v>1.8643865167821357E-2</v>
      </c>
      <c r="F165">
        <f>LN('Sector TotRetIndx'!F165/'Sector TotRetIndx'!F164)</f>
        <v>-3.4504752076746796E-4</v>
      </c>
      <c r="G165">
        <f>LN('Sector TotRetIndx'!G165/'Sector TotRetIndx'!G164)</f>
        <v>9.9366190824860499E-3</v>
      </c>
      <c r="H165">
        <f>LN('Sector TotRetIndx'!H165/'Sector TotRetIndx'!H164)</f>
        <v>6.3051085614932072E-3</v>
      </c>
      <c r="I165">
        <f>LN('Sector TotRetIndx'!I165/'Sector TotRetIndx'!I164)</f>
        <v>-8.4628685262578569E-3</v>
      </c>
      <c r="J165">
        <f>LN('Sector TotRetIndx'!J165/'Sector TotRetIndx'!J164)</f>
        <v>1.1911276533122621E-2</v>
      </c>
      <c r="K165">
        <f>LN('Sector TotRetIndx'!K165/'Sector TotRetIndx'!K164)</f>
        <v>-2.1802472188277387E-3</v>
      </c>
      <c r="L165">
        <f>LN('Sector TotRetIndx'!L165/'Sector TotRetIndx'!L164)</f>
        <v>3.3545332067973525E-3</v>
      </c>
    </row>
    <row r="166" spans="1:12" x14ac:dyDescent="0.5">
      <c r="A166" s="2">
        <f>'Sector TotRetIndx'!A166</f>
        <v>44504</v>
      </c>
      <c r="B166">
        <f>LN('Sector TotRetIndx'!B166/'Sector TotRetIndx'!B165)</f>
        <v>1.4184883152852797E-2</v>
      </c>
      <c r="C166">
        <f>LN('Sector TotRetIndx'!C166/'Sector TotRetIndx'!C165)</f>
        <v>-5.9624163780051436E-3</v>
      </c>
      <c r="D166">
        <f>LN('Sector TotRetIndx'!D166/'Sector TotRetIndx'!D165)</f>
        <v>-1.2660324886621338E-2</v>
      </c>
      <c r="E166">
        <f>LN('Sector TotRetIndx'!E166/'Sector TotRetIndx'!E165)</f>
        <v>1.1691169139303886E-2</v>
      </c>
      <c r="F166">
        <f>LN('Sector TotRetIndx'!F166/'Sector TotRetIndx'!F165)</f>
        <v>4.1818991755070162E-3</v>
      </c>
      <c r="G166">
        <f>LN('Sector TotRetIndx'!G166/'Sector TotRetIndx'!G165)</f>
        <v>2.1125244879017266E-3</v>
      </c>
      <c r="H166">
        <f>LN('Sector TotRetIndx'!H166/'Sector TotRetIndx'!H165)</f>
        <v>-6.2858595586139402E-4</v>
      </c>
      <c r="I166">
        <f>LN('Sector TotRetIndx'!I166/'Sector TotRetIndx'!I165)</f>
        <v>-1.2303979994682476E-4</v>
      </c>
      <c r="J166">
        <f>LN('Sector TotRetIndx'!J166/'Sector TotRetIndx'!J165)</f>
        <v>-2.1503940519327939E-3</v>
      </c>
      <c r="K166">
        <f>LN('Sector TotRetIndx'!K166/'Sector TotRetIndx'!K165)</f>
        <v>-5.6763694278672431E-3</v>
      </c>
      <c r="L166">
        <f>LN('Sector TotRetIndx'!L166/'Sector TotRetIndx'!L165)</f>
        <v>-9.5504772329403128E-3</v>
      </c>
    </row>
    <row r="167" spans="1:12" x14ac:dyDescent="0.5">
      <c r="A167" s="2">
        <f>'Sector TotRetIndx'!A167</f>
        <v>44505</v>
      </c>
      <c r="B167">
        <f>LN('Sector TotRetIndx'!B167/'Sector TotRetIndx'!B166)</f>
        <v>3.3756786657959995E-3</v>
      </c>
      <c r="C167">
        <f>LN('Sector TotRetIndx'!C167/'Sector TotRetIndx'!C166)</f>
        <v>-9.126956708275456E-3</v>
      </c>
      <c r="D167">
        <f>LN('Sector TotRetIndx'!D167/'Sector TotRetIndx'!D166)</f>
        <v>2.4050427585941446E-3</v>
      </c>
      <c r="E167">
        <f>LN('Sector TotRetIndx'!E167/'Sector TotRetIndx'!E166)</f>
        <v>7.7654386683687175E-3</v>
      </c>
      <c r="F167">
        <f>LN('Sector TotRetIndx'!F167/'Sector TotRetIndx'!F166)</f>
        <v>1.108366951726268E-2</v>
      </c>
      <c r="G167">
        <f>LN('Sector TotRetIndx'!G167/'Sector TotRetIndx'!G166)</f>
        <v>5.6295646226586461E-3</v>
      </c>
      <c r="H167">
        <f>LN('Sector TotRetIndx'!H167/'Sector TotRetIndx'!H166)</f>
        <v>1.0220044377504746E-2</v>
      </c>
      <c r="I167">
        <f>LN('Sector TotRetIndx'!I167/'Sector TotRetIndx'!I166)</f>
        <v>1.6008305545772372E-2</v>
      </c>
      <c r="J167">
        <f>LN('Sector TotRetIndx'!J167/'Sector TotRetIndx'!J166)</f>
        <v>9.7184512853520019E-3</v>
      </c>
      <c r="K167">
        <f>LN('Sector TotRetIndx'!K167/'Sector TotRetIndx'!K166)</f>
        <v>8.4007702684325367E-3</v>
      </c>
      <c r="L167">
        <f>LN('Sector TotRetIndx'!L167/'Sector TotRetIndx'!L166)</f>
        <v>5.1046983109194104E-3</v>
      </c>
    </row>
    <row r="168" spans="1:12" x14ac:dyDescent="0.5">
      <c r="A168" s="2">
        <f>'Sector TotRetIndx'!A168</f>
        <v>44508</v>
      </c>
      <c r="B168">
        <f>LN('Sector TotRetIndx'!B168/'Sector TotRetIndx'!B167)</f>
        <v>7.1381552946198816E-3</v>
      </c>
      <c r="C168">
        <f>LN('Sector TotRetIndx'!C168/'Sector TotRetIndx'!C167)</f>
        <v>4.7469202949729315E-3</v>
      </c>
      <c r="D168">
        <f>LN('Sector TotRetIndx'!D168/'Sector TotRetIndx'!D167)</f>
        <v>4.393132213423803E-3</v>
      </c>
      <c r="E168">
        <f>LN('Sector TotRetIndx'!E168/'Sector TotRetIndx'!E167)</f>
        <v>-1.1685308677819006E-2</v>
      </c>
      <c r="F168">
        <f>LN('Sector TotRetIndx'!F168/'Sector TotRetIndx'!F167)</f>
        <v>4.7470183798446423E-3</v>
      </c>
      <c r="G168">
        <f>LN('Sector TotRetIndx'!G168/'Sector TotRetIndx'!G167)</f>
        <v>-7.5309996333150671E-3</v>
      </c>
      <c r="H168">
        <f>LN('Sector TotRetIndx'!H168/'Sector TotRetIndx'!H167)</f>
        <v>-8.9994763260100891E-4</v>
      </c>
      <c r="I168">
        <f>LN('Sector TotRetIndx'!I168/'Sector TotRetIndx'!I167)</f>
        <v>9.7712415789215443E-3</v>
      </c>
      <c r="J168">
        <f>LN('Sector TotRetIndx'!J168/'Sector TotRetIndx'!J167)</f>
        <v>1.0757140825344094E-2</v>
      </c>
      <c r="K168">
        <f>LN('Sector TotRetIndx'!K168/'Sector TotRetIndx'!K167)</f>
        <v>-1.335102746942303E-2</v>
      </c>
      <c r="L168">
        <f>LN('Sector TotRetIndx'!L168/'Sector TotRetIndx'!L167)</f>
        <v>-8.1832371364806309E-4</v>
      </c>
    </row>
    <row r="169" spans="1:12" x14ac:dyDescent="0.5">
      <c r="A169" s="2">
        <f>'Sector TotRetIndx'!A169</f>
        <v>44509</v>
      </c>
      <c r="B169">
        <f>LN('Sector TotRetIndx'!B169/'Sector TotRetIndx'!B168)</f>
        <v>-2.6624163199857579E-3</v>
      </c>
      <c r="C169">
        <f>LN('Sector TotRetIndx'!C169/'Sector TotRetIndx'!C168)</f>
        <v>-5.2112338219119179E-3</v>
      </c>
      <c r="D169">
        <f>LN('Sector TotRetIndx'!D169/'Sector TotRetIndx'!D168)</f>
        <v>-4.7937356894282935E-3</v>
      </c>
      <c r="E169">
        <f>LN('Sector TotRetIndx'!E169/'Sector TotRetIndx'!E168)</f>
        <v>-9.493578570768494E-3</v>
      </c>
      <c r="F169">
        <f>LN('Sector TotRetIndx'!F169/'Sector TotRetIndx'!F168)</f>
        <v>1.400488364856388E-3</v>
      </c>
      <c r="G169">
        <f>LN('Sector TotRetIndx'!G169/'Sector TotRetIndx'!G168)</f>
        <v>1.8485076062869697E-3</v>
      </c>
      <c r="H169">
        <f>LN('Sector TotRetIndx'!H169/'Sector TotRetIndx'!H168)</f>
        <v>-3.3281640924673994E-3</v>
      </c>
      <c r="I169">
        <f>LN('Sector TotRetIndx'!I169/'Sector TotRetIndx'!I168)</f>
        <v>3.2359779402738103E-3</v>
      </c>
      <c r="J169">
        <f>LN('Sector TotRetIndx'!J169/'Sector TotRetIndx'!J168)</f>
        <v>3.2871333417426726E-3</v>
      </c>
      <c r="K169">
        <f>LN('Sector TotRetIndx'!K169/'Sector TotRetIndx'!K168)</f>
        <v>5.1561267642380587E-3</v>
      </c>
      <c r="L169">
        <f>LN('Sector TotRetIndx'!L169/'Sector TotRetIndx'!L168)</f>
        <v>1.727777818588398E-3</v>
      </c>
    </row>
    <row r="170" spans="1:12" x14ac:dyDescent="0.5">
      <c r="A170" s="2">
        <f>'Sector TotRetIndx'!A170</f>
        <v>44510</v>
      </c>
      <c r="B170">
        <f>LN('Sector TotRetIndx'!B170/'Sector TotRetIndx'!B169)</f>
        <v>-1.8861491257677641E-2</v>
      </c>
      <c r="C170">
        <f>LN('Sector TotRetIndx'!C170/'Sector TotRetIndx'!C169)</f>
        <v>-9.2927431596212008E-4</v>
      </c>
      <c r="D170">
        <f>LN('Sector TotRetIndx'!D170/'Sector TotRetIndx'!D169)</f>
        <v>-3.0086625459384893E-3</v>
      </c>
      <c r="E170">
        <f>LN('Sector TotRetIndx'!E170/'Sector TotRetIndx'!E169)</f>
        <v>-9.2076929031395232E-3</v>
      </c>
      <c r="F170">
        <f>LN('Sector TotRetIndx'!F170/'Sector TotRetIndx'!F169)</f>
        <v>-6.4874433252465639E-3</v>
      </c>
      <c r="G170">
        <f>LN('Sector TotRetIndx'!G170/'Sector TotRetIndx'!G169)</f>
        <v>2.4245187718992555E-3</v>
      </c>
      <c r="H170">
        <f>LN('Sector TotRetIndx'!H170/'Sector TotRetIndx'!H169)</f>
        <v>-1.2019985097870306E-2</v>
      </c>
      <c r="I170">
        <f>LN('Sector TotRetIndx'!I170/'Sector TotRetIndx'!I169)</f>
        <v>-2.9384735323648124E-2</v>
      </c>
      <c r="J170">
        <f>LN('Sector TotRetIndx'!J170/'Sector TotRetIndx'!J169)</f>
        <v>-7.8237633879680614E-3</v>
      </c>
      <c r="K170">
        <f>LN('Sector TotRetIndx'!K170/'Sector TotRetIndx'!K169)</f>
        <v>7.7871459084998575E-3</v>
      </c>
      <c r="L170">
        <f>LN('Sector TotRetIndx'!L170/'Sector TotRetIndx'!L169)</f>
        <v>-4.6442014311292188E-3</v>
      </c>
    </row>
    <row r="171" spans="1:12" x14ac:dyDescent="0.5">
      <c r="A171" s="2">
        <f>'Sector TotRetIndx'!A171</f>
        <v>44511</v>
      </c>
      <c r="B171">
        <f>LN('Sector TotRetIndx'!B171/'Sector TotRetIndx'!B170)</f>
        <v>5.3963460142755345E-3</v>
      </c>
      <c r="C171">
        <f>LN('Sector TotRetIndx'!C171/'Sector TotRetIndx'!C170)</f>
        <v>-2.0942222894603478E-3</v>
      </c>
      <c r="D171">
        <f>LN('Sector TotRetIndx'!D171/'Sector TotRetIndx'!D170)</f>
        <v>4.0088845720661721E-3</v>
      </c>
      <c r="E171">
        <f>LN('Sector TotRetIndx'!E171/'Sector TotRetIndx'!E170)</f>
        <v>-2.4970141552939037E-3</v>
      </c>
      <c r="F171">
        <f>LN('Sector TotRetIndx'!F171/'Sector TotRetIndx'!F170)</f>
        <v>-1.8963264008208438E-3</v>
      </c>
      <c r="G171">
        <f>LN('Sector TotRetIndx'!G171/'Sector TotRetIndx'!G170)</f>
        <v>-3.1581836047297535E-4</v>
      </c>
      <c r="H171">
        <f>LN('Sector TotRetIndx'!H171/'Sector TotRetIndx'!H170)</f>
        <v>-3.5214102409076888E-3</v>
      </c>
      <c r="I171">
        <f>LN('Sector TotRetIndx'!I171/'Sector TotRetIndx'!I170)</f>
        <v>4.3025642026223686E-3</v>
      </c>
      <c r="J171">
        <f>LN('Sector TotRetIndx'!J171/'Sector TotRetIndx'!J170)</f>
        <v>1.0128054787651553E-2</v>
      </c>
      <c r="K171">
        <f>LN('Sector TotRetIndx'!K171/'Sector TotRetIndx'!K170)</f>
        <v>-4.7061828972264101E-3</v>
      </c>
      <c r="L171">
        <f>LN('Sector TotRetIndx'!L171/'Sector TotRetIndx'!L170)</f>
        <v>1.6416464700456518E-3</v>
      </c>
    </row>
    <row r="172" spans="1:12" x14ac:dyDescent="0.5">
      <c r="A172" s="2">
        <f>'Sector TotRetIndx'!A172</f>
        <v>44512</v>
      </c>
      <c r="B172">
        <f>LN('Sector TotRetIndx'!B172/'Sector TotRetIndx'!B171)</f>
        <v>1.1908549505588705E-2</v>
      </c>
      <c r="C172">
        <f>LN('Sector TotRetIndx'!C172/'Sector TotRetIndx'!C171)</f>
        <v>3.6809869292094128E-3</v>
      </c>
      <c r="D172">
        <f>LN('Sector TotRetIndx'!D172/'Sector TotRetIndx'!D171)</f>
        <v>1.0002075155668764E-3</v>
      </c>
      <c r="E172">
        <f>LN('Sector TotRetIndx'!E172/'Sector TotRetIndx'!E171)</f>
        <v>5.3636079821917301E-3</v>
      </c>
      <c r="F172">
        <f>LN('Sector TotRetIndx'!F172/'Sector TotRetIndx'!F171)</f>
        <v>7.7079497900777744E-3</v>
      </c>
      <c r="G172">
        <f>LN('Sector TotRetIndx'!G172/'Sector TotRetIndx'!G171)</f>
        <v>-5.2818706533953733E-5</v>
      </c>
      <c r="H172">
        <f>LN('Sector TotRetIndx'!H172/'Sector TotRetIndx'!H171)</f>
        <v>1.185281084492267E-2</v>
      </c>
      <c r="I172">
        <f>LN('Sector TotRetIndx'!I172/'Sector TotRetIndx'!I171)</f>
        <v>-2.9482657108321183E-3</v>
      </c>
      <c r="J172">
        <f>LN('Sector TotRetIndx'!J172/'Sector TotRetIndx'!J171)</f>
        <v>9.0135808011307401E-3</v>
      </c>
      <c r="K172">
        <f>LN('Sector TotRetIndx'!K172/'Sector TotRetIndx'!K171)</f>
        <v>-8.2052864165825653E-4</v>
      </c>
      <c r="L172">
        <f>LN('Sector TotRetIndx'!L172/'Sector TotRetIndx'!L171)</f>
        <v>-7.2879098594941813E-4</v>
      </c>
    </row>
    <row r="173" spans="1:12" x14ac:dyDescent="0.5">
      <c r="A173" s="2">
        <f>'Sector TotRetIndx'!A173</f>
        <v>44515</v>
      </c>
      <c r="B173">
        <f>LN('Sector TotRetIndx'!B173/'Sector TotRetIndx'!B172)</f>
        <v>-1.3358395595343773E-3</v>
      </c>
      <c r="C173">
        <f>LN('Sector TotRetIndx'!C173/'Sector TotRetIndx'!C172)</f>
        <v>-6.4023348835200011E-3</v>
      </c>
      <c r="D173">
        <f>LN('Sector TotRetIndx'!D173/'Sector TotRetIndx'!D172)</f>
        <v>3.9980305800887473E-4</v>
      </c>
      <c r="E173">
        <f>LN('Sector TotRetIndx'!E173/'Sector TotRetIndx'!E172)</f>
        <v>8.0915515470364463E-4</v>
      </c>
      <c r="F173">
        <f>LN('Sector TotRetIndx'!F173/'Sector TotRetIndx'!F172)</f>
        <v>5.7916547227248086E-4</v>
      </c>
      <c r="G173">
        <f>LN('Sector TotRetIndx'!G173/'Sector TotRetIndx'!G172)</f>
        <v>5.3041672364198848E-3</v>
      </c>
      <c r="H173">
        <f>LN('Sector TotRetIndx'!H173/'Sector TotRetIndx'!H172)</f>
        <v>4.1049523840277647E-3</v>
      </c>
      <c r="I173">
        <f>LN('Sector TotRetIndx'!I173/'Sector TotRetIndx'!I172)</f>
        <v>6.9894717429400408E-3</v>
      </c>
      <c r="J173">
        <f>LN('Sector TotRetIndx'!J173/'Sector TotRetIndx'!J172)</f>
        <v>-5.0317087061538405E-3</v>
      </c>
      <c r="K173">
        <f>LN('Sector TotRetIndx'!K173/'Sector TotRetIndx'!K172)</f>
        <v>1.2036869273613136E-2</v>
      </c>
      <c r="L173">
        <f>LN('Sector TotRetIndx'!L173/'Sector TotRetIndx'!L172)</f>
        <v>6.9958843261823597E-3</v>
      </c>
    </row>
    <row r="174" spans="1:12" x14ac:dyDescent="0.5">
      <c r="A174" s="2">
        <f>'Sector TotRetIndx'!A174</f>
        <v>44516</v>
      </c>
      <c r="B174">
        <f>LN('Sector TotRetIndx'!B174/'Sector TotRetIndx'!B173)</f>
        <v>1.0373714247009468E-2</v>
      </c>
      <c r="C174">
        <f>LN('Sector TotRetIndx'!C174/'Sector TotRetIndx'!C173)</f>
        <v>4.3118205230043092E-3</v>
      </c>
      <c r="D174">
        <f>LN('Sector TotRetIndx'!D174/'Sector TotRetIndx'!D173)</f>
        <v>-1.0993504498344772E-3</v>
      </c>
      <c r="E174">
        <f>LN('Sector TotRetIndx'!E174/'Sector TotRetIndx'!E173)</f>
        <v>1.3544557177949232E-2</v>
      </c>
      <c r="F174">
        <f>LN('Sector TotRetIndx'!F174/'Sector TotRetIndx'!F173)</f>
        <v>1.4469256793566108E-3</v>
      </c>
      <c r="G174">
        <f>LN('Sector TotRetIndx'!G174/'Sector TotRetIndx'!G173)</f>
        <v>-5.3569887329169711E-3</v>
      </c>
      <c r="H174">
        <f>LN('Sector TotRetIndx'!H174/'Sector TotRetIndx'!H173)</f>
        <v>-6.0588830000298461E-3</v>
      </c>
      <c r="I174">
        <f>LN('Sector TotRetIndx'!I174/'Sector TotRetIndx'!I173)</f>
        <v>1.0992110004469095E-3</v>
      </c>
      <c r="J174">
        <f>LN('Sector TotRetIndx'!J174/'Sector TotRetIndx'!J173)</f>
        <v>-2.9592760730477838E-3</v>
      </c>
      <c r="K174">
        <f>LN('Sector TotRetIndx'!K174/'Sector TotRetIndx'!K173)</f>
        <v>-4.3356139173271269E-3</v>
      </c>
      <c r="L174">
        <f>LN('Sector TotRetIndx'!L174/'Sector TotRetIndx'!L173)</f>
        <v>-6.6318695522861364E-3</v>
      </c>
    </row>
    <row r="175" spans="1:12" x14ac:dyDescent="0.5">
      <c r="A175" s="2">
        <f>'Sector TotRetIndx'!A175</f>
        <v>44517</v>
      </c>
      <c r="B175">
        <f>LN('Sector TotRetIndx'!B175/'Sector TotRetIndx'!B174)</f>
        <v>-4.2207119878207742E-3</v>
      </c>
      <c r="C175">
        <f>LN('Sector TotRetIndx'!C175/'Sector TotRetIndx'!C174)</f>
        <v>-1.5516916927276798E-4</v>
      </c>
      <c r="D175">
        <f>LN('Sector TotRetIndx'!D175/'Sector TotRetIndx'!D174)</f>
        <v>-1.06559603641228E-2</v>
      </c>
      <c r="E175">
        <f>LN('Sector TotRetIndx'!E175/'Sector TotRetIndx'!E174)</f>
        <v>1.4524080109453122E-3</v>
      </c>
      <c r="F175">
        <f>LN('Sector TotRetIndx'!F175/'Sector TotRetIndx'!F174)</f>
        <v>-5.5091067155973398E-3</v>
      </c>
      <c r="G175">
        <f>LN('Sector TotRetIndx'!G175/'Sector TotRetIndx'!G174)</f>
        <v>-2.3720731910958407E-3</v>
      </c>
      <c r="H175">
        <f>LN('Sector TotRetIndx'!H175/'Sector TotRetIndx'!H174)</f>
        <v>-4.4808147523531135E-3</v>
      </c>
      <c r="I175">
        <f>LN('Sector TotRetIndx'!I175/'Sector TotRetIndx'!I174)</f>
        <v>-1.7113640389604473E-2</v>
      </c>
      <c r="J175">
        <f>LN('Sector TotRetIndx'!J175/'Sector TotRetIndx'!J174)</f>
        <v>-7.0769349844613917E-3</v>
      </c>
      <c r="K175">
        <f>LN('Sector TotRetIndx'!K175/'Sector TotRetIndx'!K174)</f>
        <v>9.5020962189740926E-4</v>
      </c>
      <c r="L175">
        <f>LN('Sector TotRetIndx'!L175/'Sector TotRetIndx'!L174)</f>
        <v>3.0945817773327701E-3</v>
      </c>
    </row>
    <row r="176" spans="1:12" x14ac:dyDescent="0.5">
      <c r="A176" s="2">
        <f>'Sector TotRetIndx'!A176</f>
        <v>44518</v>
      </c>
      <c r="B176">
        <f>LN('Sector TotRetIndx'!B176/'Sector TotRetIndx'!B175)</f>
        <v>7.1712504337155666E-3</v>
      </c>
      <c r="C176">
        <f>LN('Sector TotRetIndx'!C176/'Sector TotRetIndx'!C175)</f>
        <v>-2.3673929367171616E-3</v>
      </c>
      <c r="D176">
        <f>LN('Sector TotRetIndx'!D176/'Sector TotRetIndx'!D175)</f>
        <v>-4.1517259225904339E-3</v>
      </c>
      <c r="E176">
        <f>LN('Sector TotRetIndx'!E176/'Sector TotRetIndx'!E175)</f>
        <v>1.1460646019772685E-2</v>
      </c>
      <c r="F176">
        <f>LN('Sector TotRetIndx'!F176/'Sector TotRetIndx'!F175)</f>
        <v>-3.5438867565352047E-3</v>
      </c>
      <c r="G176">
        <f>LN('Sector TotRetIndx'!G176/'Sector TotRetIndx'!G175)</f>
        <v>-3.5429063431902694E-3</v>
      </c>
      <c r="H176">
        <f>LN('Sector TotRetIndx'!H176/'Sector TotRetIndx'!H175)</f>
        <v>-9.3060635597829854E-3</v>
      </c>
      <c r="I176">
        <f>LN('Sector TotRetIndx'!I176/'Sector TotRetIndx'!I175)</f>
        <v>-4.4803018034369592E-3</v>
      </c>
      <c r="J176">
        <f>LN('Sector TotRetIndx'!J176/'Sector TotRetIndx'!J175)</f>
        <v>-5.2116079033694548E-3</v>
      </c>
      <c r="K176">
        <f>LN('Sector TotRetIndx'!K176/'Sector TotRetIndx'!K175)</f>
        <v>-5.7141815383456619E-3</v>
      </c>
      <c r="L176">
        <f>LN('Sector TotRetIndx'!L176/'Sector TotRetIndx'!L175)</f>
        <v>1.8184119608904124E-4</v>
      </c>
    </row>
    <row r="177" spans="1:12" x14ac:dyDescent="0.5">
      <c r="A177" s="2">
        <f>'Sector TotRetIndx'!A177</f>
        <v>44519</v>
      </c>
      <c r="B177">
        <f>LN('Sector TotRetIndx'!B177/'Sector TotRetIndx'!B176)</f>
        <v>5.8096502595018891E-3</v>
      </c>
      <c r="C177">
        <f>LN('Sector TotRetIndx'!C177/'Sector TotRetIndx'!C176)</f>
        <v>-6.19761885224911E-3</v>
      </c>
      <c r="D177">
        <f>LN('Sector TotRetIndx'!D177/'Sector TotRetIndx'!D176)</f>
        <v>-1.1226420449166559E-2</v>
      </c>
      <c r="E177">
        <f>LN('Sector TotRetIndx'!E177/'Sector TotRetIndx'!E176)</f>
        <v>6.1896208325491709E-4</v>
      </c>
      <c r="F177">
        <f>LN('Sector TotRetIndx'!F177/'Sector TotRetIndx'!F176)</f>
        <v>-3.6053638351858839E-3</v>
      </c>
      <c r="G177">
        <f>LN('Sector TotRetIndx'!G177/'Sector TotRetIndx'!G176)</f>
        <v>-4.6723030152210901E-3</v>
      </c>
      <c r="H177">
        <f>LN('Sector TotRetIndx'!H177/'Sector TotRetIndx'!H176)</f>
        <v>-6.9653798294826976E-3</v>
      </c>
      <c r="I177">
        <f>LN('Sector TotRetIndx'!I177/'Sector TotRetIndx'!I176)</f>
        <v>-4.0343980509666394E-2</v>
      </c>
      <c r="J177">
        <f>LN('Sector TotRetIndx'!J177/'Sector TotRetIndx'!J176)</f>
        <v>-1.9675264748132415E-3</v>
      </c>
      <c r="K177">
        <f>LN('Sector TotRetIndx'!K177/'Sector TotRetIndx'!K176)</f>
        <v>6.2565639630688674E-3</v>
      </c>
      <c r="L177">
        <f>LN('Sector TotRetIndx'!L177/'Sector TotRetIndx'!L176)</f>
        <v>-5.9232442161449529E-3</v>
      </c>
    </row>
    <row r="178" spans="1:12" x14ac:dyDescent="0.5">
      <c r="A178" s="2">
        <f>'Sector TotRetIndx'!A178</f>
        <v>44522</v>
      </c>
      <c r="B178">
        <f>LN('Sector TotRetIndx'!B178/'Sector TotRetIndx'!B177)</f>
        <v>-1.5042558211953548E-2</v>
      </c>
      <c r="C178">
        <f>LN('Sector TotRetIndx'!C178/'Sector TotRetIndx'!C177)</f>
        <v>-5.6855773915880726E-3</v>
      </c>
      <c r="D178">
        <f>LN('Sector TotRetIndx'!D178/'Sector TotRetIndx'!D177)</f>
        <v>1.3152193364472599E-2</v>
      </c>
      <c r="E178">
        <f>LN('Sector TotRetIndx'!E178/'Sector TotRetIndx'!E177)</f>
        <v>-4.2268967238485531E-3</v>
      </c>
      <c r="F178">
        <f>LN('Sector TotRetIndx'!F178/'Sector TotRetIndx'!F177)</f>
        <v>1.7555192027767562E-3</v>
      </c>
      <c r="G178">
        <f>LN('Sector TotRetIndx'!G178/'Sector TotRetIndx'!G177)</f>
        <v>9.5338952006784987E-3</v>
      </c>
      <c r="H178">
        <f>LN('Sector TotRetIndx'!H178/'Sector TotRetIndx'!H177)</f>
        <v>-1.0827657399910007E-2</v>
      </c>
      <c r="I178">
        <f>LN('Sector TotRetIndx'!I178/'Sector TotRetIndx'!I177)</f>
        <v>1.5847831820698023E-2</v>
      </c>
      <c r="J178">
        <f>LN('Sector TotRetIndx'!J178/'Sector TotRetIndx'!J177)</f>
        <v>3.467064475003309E-3</v>
      </c>
      <c r="K178">
        <f>LN('Sector TotRetIndx'!K178/'Sector TotRetIndx'!K177)</f>
        <v>6.0153995921874825E-3</v>
      </c>
      <c r="L178">
        <f>LN('Sector TotRetIndx'!L178/'Sector TotRetIndx'!L177)</f>
        <v>-4.9470611830272244E-3</v>
      </c>
    </row>
    <row r="179" spans="1:12" x14ac:dyDescent="0.5">
      <c r="A179" s="2">
        <f>'Sector TotRetIndx'!A179</f>
        <v>44523</v>
      </c>
      <c r="B179">
        <f>LN('Sector TotRetIndx'!B179/'Sector TotRetIndx'!B178)</f>
        <v>-4.5816591566305636E-3</v>
      </c>
      <c r="C179">
        <f>LN('Sector TotRetIndx'!C179/'Sector TotRetIndx'!C178)</f>
        <v>-7.475799494729207E-4</v>
      </c>
      <c r="D179">
        <f>LN('Sector TotRetIndx'!D179/'Sector TotRetIndx'!D178)</f>
        <v>1.3680934096336372E-2</v>
      </c>
      <c r="E179">
        <f>LN('Sector TotRetIndx'!E179/'Sector TotRetIndx'!E178)</f>
        <v>-6.4306441808853598E-3</v>
      </c>
      <c r="F179">
        <f>LN('Sector TotRetIndx'!F179/'Sector TotRetIndx'!F178)</f>
        <v>9.7433377140304634E-4</v>
      </c>
      <c r="G179">
        <f>LN('Sector TotRetIndx'!G179/'Sector TotRetIndx'!G178)</f>
        <v>5.6245327631888106E-3</v>
      </c>
      <c r="H179">
        <f>LN('Sector TotRetIndx'!H179/'Sector TotRetIndx'!H178)</f>
        <v>-3.9733838779115278E-3</v>
      </c>
      <c r="I179">
        <f>LN('Sector TotRetIndx'!I179/'Sector TotRetIndx'!I178)</f>
        <v>3.0713917765414274E-2</v>
      </c>
      <c r="J179">
        <f>LN('Sector TotRetIndx'!J179/'Sector TotRetIndx'!J178)</f>
        <v>1.0321166809832021E-3</v>
      </c>
      <c r="K179">
        <f>LN('Sector TotRetIndx'!K179/'Sector TotRetIndx'!K178)</f>
        <v>1.3465514683825678E-3</v>
      </c>
      <c r="L179">
        <f>LN('Sector TotRetIndx'!L179/'Sector TotRetIndx'!L178)</f>
        <v>8.0498319037196012E-3</v>
      </c>
    </row>
    <row r="180" spans="1:12" x14ac:dyDescent="0.5">
      <c r="A180" s="2">
        <f>'Sector TotRetIndx'!A180</f>
        <v>44524</v>
      </c>
      <c r="B180">
        <f>LN('Sector TotRetIndx'!B180/'Sector TotRetIndx'!B179)</f>
        <v>8.2806164829542124E-3</v>
      </c>
      <c r="C180">
        <f>LN('Sector TotRetIndx'!C180/'Sector TotRetIndx'!C179)</f>
        <v>7.4757994947278257E-4</v>
      </c>
      <c r="D180">
        <f>LN('Sector TotRetIndx'!D180/'Sector TotRetIndx'!D179)</f>
        <v>-1.6992993987936416E-3</v>
      </c>
      <c r="E180">
        <f>LN('Sector TotRetIndx'!E180/'Sector TotRetIndx'!E179)</f>
        <v>2.2726416253501634E-4</v>
      </c>
      <c r="F180">
        <f>LN('Sector TotRetIndx'!F180/'Sector TotRetIndx'!F179)</f>
        <v>-6.3335382264627978E-4</v>
      </c>
      <c r="G180">
        <f>LN('Sector TotRetIndx'!G180/'Sector TotRetIndx'!G179)</f>
        <v>-3.1500805048702307E-3</v>
      </c>
      <c r="H180">
        <f>LN('Sector TotRetIndx'!H180/'Sector TotRetIndx'!H179)</f>
        <v>1.1573005622753055E-3</v>
      </c>
      <c r="I180">
        <f>LN('Sector TotRetIndx'!I180/'Sector TotRetIndx'!I179)</f>
        <v>1.0604571002620742E-2</v>
      </c>
      <c r="J180">
        <f>LN('Sector TotRetIndx'!J180/'Sector TotRetIndx'!J179)</f>
        <v>-7.0422664006030552E-3</v>
      </c>
      <c r="K180">
        <f>LN('Sector TotRetIndx'!K180/'Sector TotRetIndx'!K179)</f>
        <v>4.0394099589795849E-4</v>
      </c>
      <c r="L180">
        <f>LN('Sector TotRetIndx'!L180/'Sector TotRetIndx'!L179)</f>
        <v>1.2044618741070053E-2</v>
      </c>
    </row>
    <row r="181" spans="1:12" x14ac:dyDescent="0.5">
      <c r="A181" s="2">
        <f>'Sector TotRetIndx'!A181</f>
        <v>44526</v>
      </c>
      <c r="B181">
        <f>LN('Sector TotRetIndx'!B181/'Sector TotRetIndx'!B180)</f>
        <v>-2.278640406528375E-2</v>
      </c>
      <c r="C181">
        <f>LN('Sector TotRetIndx'!C181/'Sector TotRetIndx'!C180)</f>
        <v>-6.5091728096669695E-3</v>
      </c>
      <c r="D181">
        <f>LN('Sector TotRetIndx'!D181/'Sector TotRetIndx'!D180)</f>
        <v>-3.472327821672519E-2</v>
      </c>
      <c r="E181">
        <f>LN('Sector TotRetIndx'!E181/'Sector TotRetIndx'!E180)</f>
        <v>-2.5205653569371964E-2</v>
      </c>
      <c r="F181">
        <f>LN('Sector TotRetIndx'!F181/'Sector TotRetIndx'!F180)</f>
        <v>-3.0460860271401925E-2</v>
      </c>
      <c r="G181">
        <f>LN('Sector TotRetIndx'!G181/'Sector TotRetIndx'!G180)</f>
        <v>-1.5420341283903209E-2</v>
      </c>
      <c r="H181">
        <f>LN('Sector TotRetIndx'!H181/'Sector TotRetIndx'!H180)</f>
        <v>-1.7062903567250608E-2</v>
      </c>
      <c r="I181">
        <f>LN('Sector TotRetIndx'!I181/'Sector TotRetIndx'!I180)</f>
        <v>-4.426210838963409E-2</v>
      </c>
      <c r="J181">
        <f>LN('Sector TotRetIndx'!J181/'Sector TotRetIndx'!J180)</f>
        <v>-1.8673665981857334E-2</v>
      </c>
      <c r="K181">
        <f>LN('Sector TotRetIndx'!K181/'Sector TotRetIndx'!K180)</f>
        <v>-1.6823272377832793E-2</v>
      </c>
      <c r="L181">
        <f>LN('Sector TotRetIndx'!L181/'Sector TotRetIndx'!L180)</f>
        <v>-2.8209608561229761E-2</v>
      </c>
    </row>
    <row r="182" spans="1:12" x14ac:dyDescent="0.5">
      <c r="A182" s="2">
        <f>'Sector TotRetIndx'!A182</f>
        <v>44529</v>
      </c>
      <c r="B182">
        <f>LN('Sector TotRetIndx'!B182/'Sector TotRetIndx'!B181)</f>
        <v>2.2432763054724299E-2</v>
      </c>
      <c r="C182">
        <f>LN('Sector TotRetIndx'!C182/'Sector TotRetIndx'!C181)</f>
        <v>-3.9609885769903029E-5</v>
      </c>
      <c r="D182">
        <f>LN('Sector TotRetIndx'!D182/'Sector TotRetIndx'!D181)</f>
        <v>2.4829222678918314E-3</v>
      </c>
      <c r="E182">
        <f>LN('Sector TotRetIndx'!E182/'Sector TotRetIndx'!E181)</f>
        <v>1.011839245444565E-2</v>
      </c>
      <c r="F182">
        <f>LN('Sector TotRetIndx'!F182/'Sector TotRetIndx'!F181)</f>
        <v>3.0078275344320362E-3</v>
      </c>
      <c r="G182">
        <f>LN('Sector TotRetIndx'!G182/'Sector TotRetIndx'!G181)</f>
        <v>3.83741407771558E-3</v>
      </c>
      <c r="H182">
        <f>LN('Sector TotRetIndx'!H182/'Sector TotRetIndx'!H181)</f>
        <v>5.2815367868187107E-3</v>
      </c>
      <c r="I182">
        <f>LN('Sector TotRetIndx'!I182/'Sector TotRetIndx'!I181)</f>
        <v>7.0262325194509903E-3</v>
      </c>
      <c r="J182">
        <f>LN('Sector TotRetIndx'!J182/'Sector TotRetIndx'!J181)</f>
        <v>2.1157200710168302E-3</v>
      </c>
      <c r="K182">
        <f>LN('Sector TotRetIndx'!K182/'Sector TotRetIndx'!K181)</f>
        <v>1.3724412799177129E-2</v>
      </c>
      <c r="L182">
        <f>LN('Sector TotRetIndx'!L182/'Sector TotRetIndx'!L181)</f>
        <v>7.3796397486129012E-3</v>
      </c>
    </row>
    <row r="183" spans="1:12" x14ac:dyDescent="0.5">
      <c r="A183" s="2">
        <f>'Sector TotRetIndx'!A183</f>
        <v>44530</v>
      </c>
      <c r="B183">
        <f>LN('Sector TotRetIndx'!B183/'Sector TotRetIndx'!B182)</f>
        <v>-9.9130782926727355E-3</v>
      </c>
      <c r="C183">
        <f>LN('Sector TotRetIndx'!C183/'Sector TotRetIndx'!C182)</f>
        <v>-1.7851020943183134E-2</v>
      </c>
      <c r="D183">
        <f>LN('Sector TotRetIndx'!D183/'Sector TotRetIndx'!D182)</f>
        <v>-2.5437097068516094E-2</v>
      </c>
      <c r="E183">
        <f>LN('Sector TotRetIndx'!E183/'Sector TotRetIndx'!E182)</f>
        <v>-1.4762143556259006E-2</v>
      </c>
      <c r="F183">
        <f>LN('Sector TotRetIndx'!F183/'Sector TotRetIndx'!F182)</f>
        <v>-2.7352830108131436E-2</v>
      </c>
      <c r="G183">
        <f>LN('Sector TotRetIndx'!G183/'Sector TotRetIndx'!G182)</f>
        <v>-2.6739965109307148E-2</v>
      </c>
      <c r="H183">
        <f>LN('Sector TotRetIndx'!H183/'Sector TotRetIndx'!H182)</f>
        <v>-2.9474009034690621E-2</v>
      </c>
      <c r="I183">
        <f>LN('Sector TotRetIndx'!I183/'Sector TotRetIndx'!I182)</f>
        <v>-2.5791607907572848E-2</v>
      </c>
      <c r="J183">
        <f>LN('Sector TotRetIndx'!J183/'Sector TotRetIndx'!J182)</f>
        <v>-2.6501259939973772E-2</v>
      </c>
      <c r="K183">
        <f>LN('Sector TotRetIndx'!K183/'Sector TotRetIndx'!K182)</f>
        <v>-2.9235727439543103E-2</v>
      </c>
      <c r="L183">
        <f>LN('Sector TotRetIndx'!L183/'Sector TotRetIndx'!L182)</f>
        <v>-1.9114558962438841E-2</v>
      </c>
    </row>
    <row r="184" spans="1:12" x14ac:dyDescent="0.5">
      <c r="A184" s="2">
        <f>'Sector TotRetIndx'!A184</f>
        <v>44531</v>
      </c>
      <c r="B184">
        <f>LN('Sector TotRetIndx'!B184/'Sector TotRetIndx'!B183)</f>
        <v>-1.8417820225107191E-2</v>
      </c>
      <c r="C184">
        <f>LN('Sector TotRetIndx'!C184/'Sector TotRetIndx'!C183)</f>
        <v>-5.0897763407265605E-3</v>
      </c>
      <c r="D184">
        <f>LN('Sector TotRetIndx'!D184/'Sector TotRetIndx'!D183)</f>
        <v>-1.1515982063838514E-2</v>
      </c>
      <c r="E184">
        <f>LN('Sector TotRetIndx'!E184/'Sector TotRetIndx'!E183)</f>
        <v>-2.094458032619996E-2</v>
      </c>
      <c r="F184">
        <f>LN('Sector TotRetIndx'!F184/'Sector TotRetIndx'!F183)</f>
        <v>-1.5868333904241527E-2</v>
      </c>
      <c r="G184">
        <f>LN('Sector TotRetIndx'!G184/'Sector TotRetIndx'!G183)</f>
        <v>-6.5781978978520497E-3</v>
      </c>
      <c r="H184">
        <f>LN('Sector TotRetIndx'!H184/'Sector TotRetIndx'!H183)</f>
        <v>-2.5642751668092229E-2</v>
      </c>
      <c r="I184">
        <f>LN('Sector TotRetIndx'!I184/'Sector TotRetIndx'!I183)</f>
        <v>-1.4473310580850727E-2</v>
      </c>
      <c r="J184">
        <f>LN('Sector TotRetIndx'!J184/'Sector TotRetIndx'!J183)</f>
        <v>-1.2446879199455576E-2</v>
      </c>
      <c r="K184">
        <f>LN('Sector TotRetIndx'!K184/'Sector TotRetIndx'!K183)</f>
        <v>1.1800436858373788E-3</v>
      </c>
      <c r="L184">
        <f>LN('Sector TotRetIndx'!L184/'Sector TotRetIndx'!L183)</f>
        <v>-1.6626164810229504E-2</v>
      </c>
    </row>
    <row r="185" spans="1:12" x14ac:dyDescent="0.5">
      <c r="A185" s="2">
        <f>'Sector TotRetIndx'!A185</f>
        <v>44532</v>
      </c>
      <c r="B185">
        <f>LN('Sector TotRetIndx'!B185/'Sector TotRetIndx'!B184)</f>
        <v>1.0704205700928289E-2</v>
      </c>
      <c r="C185">
        <f>LN('Sector TotRetIndx'!C185/'Sector TotRetIndx'!C184)</f>
        <v>4.8078670864861589E-3</v>
      </c>
      <c r="D185">
        <f>LN('Sector TotRetIndx'!D185/'Sector TotRetIndx'!D184)</f>
        <v>2.979568682188799E-2</v>
      </c>
      <c r="E185">
        <f>LN('Sector TotRetIndx'!E185/'Sector TotRetIndx'!E184)</f>
        <v>1.6719991812644833E-2</v>
      </c>
      <c r="F185">
        <f>LN('Sector TotRetIndx'!F185/'Sector TotRetIndx'!F184)</f>
        <v>2.9765297995757698E-2</v>
      </c>
      <c r="G185">
        <f>LN('Sector TotRetIndx'!G185/'Sector TotRetIndx'!G184)</f>
        <v>1.2081497146904928E-2</v>
      </c>
      <c r="H185">
        <f>LN('Sector TotRetIndx'!H185/'Sector TotRetIndx'!H184)</f>
        <v>1.8838552110497064E-2</v>
      </c>
      <c r="I185">
        <f>LN('Sector TotRetIndx'!I185/'Sector TotRetIndx'!I184)</f>
        <v>2.8354131125142706E-2</v>
      </c>
      <c r="J185">
        <f>LN('Sector TotRetIndx'!J185/'Sector TotRetIndx'!J184)</f>
        <v>2.049834366006156E-2</v>
      </c>
      <c r="K185">
        <f>LN('Sector TotRetIndx'!K185/'Sector TotRetIndx'!K184)</f>
        <v>1.3852216208679541E-2</v>
      </c>
      <c r="L185">
        <f>LN('Sector TotRetIndx'!L185/'Sector TotRetIndx'!L184)</f>
        <v>2.9563964727594767E-2</v>
      </c>
    </row>
    <row r="186" spans="1:12" x14ac:dyDescent="0.5">
      <c r="A186" s="2">
        <f>'Sector TotRetIndx'!A186</f>
        <v>44533</v>
      </c>
      <c r="B186">
        <f>LN('Sector TotRetIndx'!B186/'Sector TotRetIndx'!B185)</f>
        <v>-1.8745155136381388E-2</v>
      </c>
      <c r="C186">
        <f>LN('Sector TotRetIndx'!C186/'Sector TotRetIndx'!C185)</f>
        <v>-3.1891867571551902E-3</v>
      </c>
      <c r="D186">
        <f>LN('Sector TotRetIndx'!D186/'Sector TotRetIndx'!D185)</f>
        <v>-1.7007603394925495E-2</v>
      </c>
      <c r="E186">
        <f>LN('Sector TotRetIndx'!E186/'Sector TotRetIndx'!E185)</f>
        <v>-2.0643821209937629E-2</v>
      </c>
      <c r="F186">
        <f>LN('Sector TotRetIndx'!F186/'Sector TotRetIndx'!F185)</f>
        <v>-4.0164077249881854E-3</v>
      </c>
      <c r="G186">
        <f>LN('Sector TotRetIndx'!G186/'Sector TotRetIndx'!G185)</f>
        <v>9.7334138289948656E-3</v>
      </c>
      <c r="H186">
        <f>LN('Sector TotRetIndx'!H186/'Sector TotRetIndx'!H185)</f>
        <v>-3.8002961888685426E-3</v>
      </c>
      <c r="I186">
        <f>LN('Sector TotRetIndx'!I186/'Sector TotRetIndx'!I185)</f>
        <v>-7.7589775083117324E-3</v>
      </c>
      <c r="J186">
        <f>LN('Sector TotRetIndx'!J186/'Sector TotRetIndx'!J185)</f>
        <v>-3.4507017187451806E-3</v>
      </c>
      <c r="K186">
        <f>LN('Sector TotRetIndx'!K186/'Sector TotRetIndx'!K185)</f>
        <v>7.7045481199414815E-3</v>
      </c>
      <c r="L186">
        <f>LN('Sector TotRetIndx'!L186/'Sector TotRetIndx'!L185)</f>
        <v>-3.3343951762519154E-3</v>
      </c>
    </row>
    <row r="187" spans="1:12" x14ac:dyDescent="0.5">
      <c r="A187" s="2">
        <f>'Sector TotRetIndx'!A187</f>
        <v>44536</v>
      </c>
      <c r="B187">
        <f>LN('Sector TotRetIndx'!B187/'Sector TotRetIndx'!B186)</f>
        <v>8.4732881513994475E-3</v>
      </c>
      <c r="C187">
        <f>LN('Sector TotRetIndx'!C187/'Sector TotRetIndx'!C186)</f>
        <v>6.0465235475289899E-3</v>
      </c>
      <c r="D187">
        <f>LN('Sector TotRetIndx'!D187/'Sector TotRetIndx'!D186)</f>
        <v>1.4610719325326395E-2</v>
      </c>
      <c r="E187">
        <f>LN('Sector TotRetIndx'!E187/'Sector TotRetIndx'!E186)</f>
        <v>1.2970748501510707E-2</v>
      </c>
      <c r="F187">
        <f>LN('Sector TotRetIndx'!F187/'Sector TotRetIndx'!F186)</f>
        <v>1.7222090818856874E-2</v>
      </c>
      <c r="G187">
        <f>LN('Sector TotRetIndx'!G187/'Sector TotRetIndx'!G186)</f>
        <v>1.7126562390640865E-2</v>
      </c>
      <c r="H187">
        <f>LN('Sector TotRetIndx'!H187/'Sector TotRetIndx'!H186)</f>
        <v>1.6388977776069947E-2</v>
      </c>
      <c r="I187">
        <f>LN('Sector TotRetIndx'!I187/'Sector TotRetIndx'!I186)</f>
        <v>1.6993204672822403E-2</v>
      </c>
      <c r="J187">
        <f>LN('Sector TotRetIndx'!J187/'Sector TotRetIndx'!J186)</f>
        <v>1.5433664229539516E-2</v>
      </c>
      <c r="K187">
        <f>LN('Sector TotRetIndx'!K187/'Sector TotRetIndx'!K186)</f>
        <v>1.7370399849664476E-2</v>
      </c>
      <c r="L187">
        <f>LN('Sector TotRetIndx'!L187/'Sector TotRetIndx'!L186)</f>
        <v>1.7385291982200957E-2</v>
      </c>
    </row>
    <row r="188" spans="1:12" x14ac:dyDescent="0.5">
      <c r="A188" s="2">
        <f>'Sector TotRetIndx'!A188</f>
        <v>44537</v>
      </c>
      <c r="B188">
        <f>LN('Sector TotRetIndx'!B188/'Sector TotRetIndx'!B187)</f>
        <v>3.5521569412617741E-2</v>
      </c>
      <c r="C188">
        <f>LN('Sector TotRetIndx'!C188/'Sector TotRetIndx'!C187)</f>
        <v>1.6818042805377558E-2</v>
      </c>
      <c r="D188">
        <f>LN('Sector TotRetIndx'!D188/'Sector TotRetIndx'!D187)</f>
        <v>1.6763984128693923E-2</v>
      </c>
      <c r="E188">
        <f>LN('Sector TotRetIndx'!E188/'Sector TotRetIndx'!E187)</f>
        <v>2.2120776937321018E-2</v>
      </c>
      <c r="F188">
        <f>LN('Sector TotRetIndx'!F188/'Sector TotRetIndx'!F187)</f>
        <v>1.130226623901062E-2</v>
      </c>
      <c r="G188">
        <f>LN('Sector TotRetIndx'!G188/'Sector TotRetIndx'!G187)</f>
        <v>3.2212553655061715E-3</v>
      </c>
      <c r="H188">
        <f>LN('Sector TotRetIndx'!H188/'Sector TotRetIndx'!H187)</f>
        <v>1.0507453378833262E-2</v>
      </c>
      <c r="I188">
        <f>LN('Sector TotRetIndx'!I188/'Sector TotRetIndx'!I187)</f>
        <v>2.4087589040269496E-2</v>
      </c>
      <c r="J188">
        <f>LN('Sector TotRetIndx'!J188/'Sector TotRetIndx'!J187)</f>
        <v>1.619384133700446E-2</v>
      </c>
      <c r="K188">
        <f>LN('Sector TotRetIndx'!K188/'Sector TotRetIndx'!K187)</f>
        <v>6.0559219075889256E-3</v>
      </c>
      <c r="L188">
        <f>LN('Sector TotRetIndx'!L188/'Sector TotRetIndx'!L187)</f>
        <v>1.4305201116646352E-2</v>
      </c>
    </row>
    <row r="189" spans="1:12" x14ac:dyDescent="0.5">
      <c r="A189" s="2">
        <f>'Sector TotRetIndx'!A189</f>
        <v>44538</v>
      </c>
      <c r="B189">
        <f>LN('Sector TotRetIndx'!B189/'Sector TotRetIndx'!B188)</f>
        <v>6.650227032789665E-3</v>
      </c>
      <c r="C189">
        <f>LN('Sector TotRetIndx'!C189/'Sector TotRetIndx'!C188)</f>
        <v>8.3821833091642581E-3</v>
      </c>
      <c r="D189">
        <f>LN('Sector TotRetIndx'!D189/'Sector TotRetIndx'!D188)</f>
        <v>-3.5983564026588286E-3</v>
      </c>
      <c r="E189">
        <f>LN('Sector TotRetIndx'!E189/'Sector TotRetIndx'!E188)</f>
        <v>3.5576007592539611E-3</v>
      </c>
      <c r="F189">
        <f>LN('Sector TotRetIndx'!F189/'Sector TotRetIndx'!F188)</f>
        <v>2.3735179420577416E-3</v>
      </c>
      <c r="G189">
        <f>LN('Sector TotRetIndx'!G189/'Sector TotRetIndx'!G188)</f>
        <v>-3.0625986517445795E-3</v>
      </c>
      <c r="H189">
        <f>LN('Sector TotRetIndx'!H189/'Sector TotRetIndx'!H188)</f>
        <v>1.0544792057643184E-2</v>
      </c>
      <c r="I189">
        <f>LN('Sector TotRetIndx'!I189/'Sector TotRetIndx'!I188)</f>
        <v>1.6192595155729874E-3</v>
      </c>
      <c r="J189">
        <f>LN('Sector TotRetIndx'!J189/'Sector TotRetIndx'!J188)</f>
        <v>4.5934687436307575E-3</v>
      </c>
      <c r="K189">
        <f>LN('Sector TotRetIndx'!K189/'Sector TotRetIndx'!K188)</f>
        <v>1.323297893800838E-4</v>
      </c>
      <c r="L189">
        <f>LN('Sector TotRetIndx'!L189/'Sector TotRetIndx'!L188)</f>
        <v>7.1654657384726929E-3</v>
      </c>
    </row>
    <row r="190" spans="1:12" x14ac:dyDescent="0.5">
      <c r="A190" s="2">
        <f>'Sector TotRetIndx'!A190</f>
        <v>44539</v>
      </c>
      <c r="B190">
        <f>LN('Sector TotRetIndx'!B190/'Sector TotRetIndx'!B189)</f>
        <v>-1.3057570004157491E-2</v>
      </c>
      <c r="C190">
        <f>LN('Sector TotRetIndx'!C190/'Sector TotRetIndx'!C189)</f>
        <v>-3.5332708665132225E-3</v>
      </c>
      <c r="D190">
        <f>LN('Sector TotRetIndx'!D190/'Sector TotRetIndx'!D189)</f>
        <v>-4.7490171743737822E-3</v>
      </c>
      <c r="E190">
        <f>LN('Sector TotRetIndx'!E190/'Sector TotRetIndx'!E189)</f>
        <v>-1.8034512207824253E-2</v>
      </c>
      <c r="F190">
        <f>LN('Sector TotRetIndx'!F190/'Sector TotRetIndx'!F189)</f>
        <v>-5.7953809109760257E-3</v>
      </c>
      <c r="G190">
        <f>LN('Sector TotRetIndx'!G190/'Sector TotRetIndx'!G189)</f>
        <v>3.6975450230745173E-4</v>
      </c>
      <c r="H190">
        <f>LN('Sector TotRetIndx'!H190/'Sector TotRetIndx'!H189)</f>
        <v>-1.2400121903427947E-2</v>
      </c>
      <c r="I190">
        <f>LN('Sector TotRetIndx'!I190/'Sector TotRetIndx'!I189)</f>
        <v>-1.0380332065129462E-2</v>
      </c>
      <c r="J190">
        <f>LN('Sector TotRetIndx'!J190/'Sector TotRetIndx'!J189)</f>
        <v>-6.5316269510919244E-3</v>
      </c>
      <c r="K190">
        <f>LN('Sector TotRetIndx'!K190/'Sector TotRetIndx'!K189)</f>
        <v>-2.1915344148971455E-3</v>
      </c>
      <c r="L190">
        <f>LN('Sector TotRetIndx'!L190/'Sector TotRetIndx'!L189)</f>
        <v>-1.4564766475132974E-2</v>
      </c>
    </row>
    <row r="191" spans="1:12" x14ac:dyDescent="0.5">
      <c r="A191" s="2">
        <f>'Sector TotRetIndx'!A191</f>
        <v>44540</v>
      </c>
      <c r="B191">
        <f>LN('Sector TotRetIndx'!B191/'Sector TotRetIndx'!B190)</f>
        <v>1.6083648620872394E-2</v>
      </c>
      <c r="C191">
        <f>LN('Sector TotRetIndx'!C191/'Sector TotRetIndx'!C190)</f>
        <v>1.3758146608125767E-3</v>
      </c>
      <c r="D191">
        <f>LN('Sector TotRetIndx'!D191/'Sector TotRetIndx'!D190)</f>
        <v>2.070373322221124E-4</v>
      </c>
      <c r="E191">
        <f>LN('Sector TotRetIndx'!E191/'Sector TotRetIndx'!E190)</f>
        <v>3.433590892092107E-3</v>
      </c>
      <c r="F191">
        <f>LN('Sector TotRetIndx'!F191/'Sector TotRetIndx'!F190)</f>
        <v>2.4808995121000875E-3</v>
      </c>
      <c r="G191">
        <f>LN('Sector TotRetIndx'!G191/'Sector TotRetIndx'!G190)</f>
        <v>1.6153220423066106E-2</v>
      </c>
      <c r="H191">
        <f>LN('Sector TotRetIndx'!H191/'Sector TotRetIndx'!H190)</f>
        <v>-1.3373806478672822E-3</v>
      </c>
      <c r="I191">
        <f>LN('Sector TotRetIndx'!I191/'Sector TotRetIndx'!I190)</f>
        <v>8.3875825959016763E-3</v>
      </c>
      <c r="J191">
        <f>LN('Sector TotRetIndx'!J191/'Sector TotRetIndx'!J190)</f>
        <v>6.1149565228692622E-3</v>
      </c>
      <c r="K191">
        <f>LN('Sector TotRetIndx'!K191/'Sector TotRetIndx'!K190)</f>
        <v>4.2462357919936687E-3</v>
      </c>
      <c r="L191">
        <f>LN('Sector TotRetIndx'!L191/'Sector TotRetIndx'!L190)</f>
        <v>3.0747145561736415E-3</v>
      </c>
    </row>
    <row r="192" spans="1:12" x14ac:dyDescent="0.5">
      <c r="A192" s="2">
        <f>'Sector TotRetIndx'!A192</f>
        <v>44543</v>
      </c>
      <c r="B192">
        <f>LN('Sector TotRetIndx'!B192/'Sector TotRetIndx'!B191)</f>
        <v>-1.4781250637238013E-2</v>
      </c>
      <c r="C192">
        <f>LN('Sector TotRetIndx'!C192/'Sector TotRetIndx'!C191)</f>
        <v>8.8755440204680586E-3</v>
      </c>
      <c r="D192">
        <f>LN('Sector TotRetIndx'!D192/'Sector TotRetIndx'!D191)</f>
        <v>-1.3330334642682852E-2</v>
      </c>
      <c r="E192">
        <f>LN('Sector TotRetIndx'!E192/'Sector TotRetIndx'!E191)</f>
        <v>-2.4438274223018436E-2</v>
      </c>
      <c r="F192">
        <f>LN('Sector TotRetIndx'!F192/'Sector TotRetIndx'!F191)</f>
        <v>-1.0461592082153035E-2</v>
      </c>
      <c r="G192">
        <f>LN('Sector TotRetIndx'!G192/'Sector TotRetIndx'!G191)</f>
        <v>1.1174573965033404E-2</v>
      </c>
      <c r="H192">
        <f>LN('Sector TotRetIndx'!H192/'Sector TotRetIndx'!H191)</f>
        <v>-8.7390826360503032E-3</v>
      </c>
      <c r="I192">
        <f>LN('Sector TotRetIndx'!I192/'Sector TotRetIndx'!I191)</f>
        <v>-2.9732480275128235E-2</v>
      </c>
      <c r="J192">
        <f>LN('Sector TotRetIndx'!J192/'Sector TotRetIndx'!J191)</f>
        <v>-8.6870101748538243E-3</v>
      </c>
      <c r="K192">
        <f>LN('Sector TotRetIndx'!K192/'Sector TotRetIndx'!K191)</f>
        <v>1.099459355443614E-2</v>
      </c>
      <c r="L192">
        <f>LN('Sector TotRetIndx'!L192/'Sector TotRetIndx'!L191)</f>
        <v>9.3459736513350523E-3</v>
      </c>
    </row>
    <row r="193" spans="1:12" x14ac:dyDescent="0.5">
      <c r="A193" s="2">
        <f>'Sector TotRetIndx'!A193</f>
        <v>44544</v>
      </c>
      <c r="B193">
        <f>LN('Sector TotRetIndx'!B193/'Sector TotRetIndx'!B192)</f>
        <v>-1.6504665977118221E-2</v>
      </c>
      <c r="C193">
        <f>LN('Sector TotRetIndx'!C193/'Sector TotRetIndx'!C192)</f>
        <v>-4.8384846353830384E-3</v>
      </c>
      <c r="D193">
        <f>LN('Sector TotRetIndx'!D193/'Sector TotRetIndx'!D192)</f>
        <v>5.4367368870560928E-3</v>
      </c>
      <c r="E193">
        <f>LN('Sector TotRetIndx'!E193/'Sector TotRetIndx'!E192)</f>
        <v>-5.7208676373543509E-3</v>
      </c>
      <c r="F193">
        <f>LN('Sector TotRetIndx'!F193/'Sector TotRetIndx'!F192)</f>
        <v>-1.0268160461856241E-2</v>
      </c>
      <c r="G193">
        <f>LN('Sector TotRetIndx'!G193/'Sector TotRetIndx'!G192)</f>
        <v>-2.059370077851694E-4</v>
      </c>
      <c r="H193">
        <f>LN('Sector TotRetIndx'!H193/'Sector TotRetIndx'!H192)</f>
        <v>-4.2095789581491532E-3</v>
      </c>
      <c r="I193">
        <f>LN('Sector TotRetIndx'!I193/'Sector TotRetIndx'!I192)</f>
        <v>-5.795488508642292E-3</v>
      </c>
      <c r="J193">
        <f>LN('Sector TotRetIndx'!J193/'Sector TotRetIndx'!J192)</f>
        <v>-1.4727206178050513E-3</v>
      </c>
      <c r="K193">
        <f>LN('Sector TotRetIndx'!K193/'Sector TotRetIndx'!K192)</f>
        <v>-5.5810061153685761E-3</v>
      </c>
      <c r="L193">
        <f>LN('Sector TotRetIndx'!L193/'Sector TotRetIndx'!L192)</f>
        <v>-1.2873023094106149E-2</v>
      </c>
    </row>
    <row r="194" spans="1:12" x14ac:dyDescent="0.5">
      <c r="A194" s="2">
        <f>'Sector TotRetIndx'!A194</f>
        <v>44545</v>
      </c>
      <c r="B194">
        <f>LN('Sector TotRetIndx'!B194/'Sector TotRetIndx'!B193)</f>
        <v>2.6120952981647235E-2</v>
      </c>
      <c r="C194">
        <f>LN('Sector TotRetIndx'!C194/'Sector TotRetIndx'!C193)</f>
        <v>2.2012861750773247E-2</v>
      </c>
      <c r="D194">
        <f>LN('Sector TotRetIndx'!D194/'Sector TotRetIndx'!D193)</f>
        <v>3.746732920665932E-3</v>
      </c>
      <c r="E194">
        <f>LN('Sector TotRetIndx'!E194/'Sector TotRetIndx'!E193)</f>
        <v>1.1856935289571107E-2</v>
      </c>
      <c r="F194">
        <f>LN('Sector TotRetIndx'!F194/'Sector TotRetIndx'!F193)</f>
        <v>9.3665947314157689E-3</v>
      </c>
      <c r="G194">
        <f>LN('Sector TotRetIndx'!G194/'Sector TotRetIndx'!G193)</f>
        <v>1.0645873643935029E-2</v>
      </c>
      <c r="H194">
        <f>LN('Sector TotRetIndx'!H194/'Sector TotRetIndx'!H193)</f>
        <v>9.0742153189686571E-3</v>
      </c>
      <c r="I194">
        <f>LN('Sector TotRetIndx'!I194/'Sector TotRetIndx'!I193)</f>
        <v>-2.8450627655020469E-3</v>
      </c>
      <c r="J194">
        <f>LN('Sector TotRetIndx'!J194/'Sector TotRetIndx'!J193)</f>
        <v>2.9956812396495932E-3</v>
      </c>
      <c r="K194">
        <f>LN('Sector TotRetIndx'!K194/'Sector TotRetIndx'!K193)</f>
        <v>1.6002487365436389E-2</v>
      </c>
      <c r="L194">
        <f>LN('Sector TotRetIndx'!L194/'Sector TotRetIndx'!L193)</f>
        <v>1.3945636861760318E-2</v>
      </c>
    </row>
    <row r="195" spans="1:12" x14ac:dyDescent="0.5">
      <c r="A195" s="2">
        <f>'Sector TotRetIndx'!A195</f>
        <v>44546</v>
      </c>
      <c r="B195">
        <f>LN('Sector TotRetIndx'!B195/'Sector TotRetIndx'!B194)</f>
        <v>-2.9375603368160356E-2</v>
      </c>
      <c r="C195">
        <f>LN('Sector TotRetIndx'!C195/'Sector TotRetIndx'!C194)</f>
        <v>1.8424703105420197E-4</v>
      </c>
      <c r="D195">
        <f>LN('Sector TotRetIndx'!D195/'Sector TotRetIndx'!D194)</f>
        <v>7.5542659619660668E-3</v>
      </c>
      <c r="E195">
        <f>LN('Sector TotRetIndx'!E195/'Sector TotRetIndx'!E194)</f>
        <v>-2.2557846770566763E-2</v>
      </c>
      <c r="F195">
        <f>LN('Sector TotRetIndx'!F195/'Sector TotRetIndx'!F194)</f>
        <v>-3.2748194680473548E-3</v>
      </c>
      <c r="G195">
        <f>LN('Sector TotRetIndx'!G195/'Sector TotRetIndx'!G194)</f>
        <v>4.1410595580281262E-3</v>
      </c>
      <c r="H195">
        <f>LN('Sector TotRetIndx'!H195/'Sector TotRetIndx'!H194)</f>
        <v>-4.0855074322386324E-3</v>
      </c>
      <c r="I195">
        <f>LN('Sector TotRetIndx'!I195/'Sector TotRetIndx'!I194)</f>
        <v>3.7403095659391474E-3</v>
      </c>
      <c r="J195">
        <f>LN('Sector TotRetIndx'!J195/'Sector TotRetIndx'!J194)</f>
        <v>9.853639360748857E-3</v>
      </c>
      <c r="K195">
        <f>LN('Sector TotRetIndx'!K195/'Sector TotRetIndx'!K194)</f>
        <v>4.1609598677910626E-3</v>
      </c>
      <c r="L195">
        <f>LN('Sector TotRetIndx'!L195/'Sector TotRetIndx'!L194)</f>
        <v>-3.5770239717623504E-4</v>
      </c>
    </row>
    <row r="196" spans="1:12" x14ac:dyDescent="0.5">
      <c r="A196" s="2">
        <f>'Sector TotRetIndx'!A196</f>
        <v>44547</v>
      </c>
      <c r="B196">
        <f>LN('Sector TotRetIndx'!B196/'Sector TotRetIndx'!B195)</f>
        <v>-3.4776982729362266E-3</v>
      </c>
      <c r="C196">
        <f>LN('Sector TotRetIndx'!C196/'Sector TotRetIndx'!C195)</f>
        <v>2.6872749355782982E-4</v>
      </c>
      <c r="D196">
        <f>LN('Sector TotRetIndx'!D196/'Sector TotRetIndx'!D195)</f>
        <v>-1.9783866318123292E-2</v>
      </c>
      <c r="E196">
        <f>LN('Sector TotRetIndx'!E196/'Sector TotRetIndx'!E195)</f>
        <v>-2.7253681813058685E-3</v>
      </c>
      <c r="F196">
        <f>LN('Sector TotRetIndx'!F196/'Sector TotRetIndx'!F195)</f>
        <v>-1.3712928610365164E-2</v>
      </c>
      <c r="G196">
        <f>LN('Sector TotRetIndx'!G196/'Sector TotRetIndx'!G195)</f>
        <v>-1.3407408504462042E-2</v>
      </c>
      <c r="H196">
        <f>LN('Sector TotRetIndx'!H196/'Sector TotRetIndx'!H195)</f>
        <v>1.0525371920258476E-3</v>
      </c>
      <c r="I196">
        <f>LN('Sector TotRetIndx'!I196/'Sector TotRetIndx'!I195)</f>
        <v>-1.8591826482113324E-2</v>
      </c>
      <c r="J196">
        <f>LN('Sector TotRetIndx'!J196/'Sector TotRetIndx'!J195)</f>
        <v>-1.1284107320884822E-2</v>
      </c>
      <c r="K196">
        <f>LN('Sector TotRetIndx'!K196/'Sector TotRetIndx'!K195)</f>
        <v>-1.3540700369719513E-2</v>
      </c>
      <c r="L196">
        <f>LN('Sector TotRetIndx'!L196/'Sector TotRetIndx'!L195)</f>
        <v>-1.2520889890578644E-3</v>
      </c>
    </row>
    <row r="197" spans="1:12" x14ac:dyDescent="0.5">
      <c r="A197" s="2">
        <f>'Sector TotRetIndx'!A197</f>
        <v>44550</v>
      </c>
      <c r="B197">
        <f>LN('Sector TotRetIndx'!B197/'Sector TotRetIndx'!B196)</f>
        <v>-1.1809977156749973E-2</v>
      </c>
      <c r="C197">
        <f>LN('Sector TotRetIndx'!C197/'Sector TotRetIndx'!C196)</f>
        <v>-6.196407294176298E-3</v>
      </c>
      <c r="D197">
        <f>LN('Sector TotRetIndx'!D197/'Sector TotRetIndx'!D196)</f>
        <v>-1.996742210048209E-2</v>
      </c>
      <c r="E197">
        <f>LN('Sector TotRetIndx'!E197/'Sector TotRetIndx'!E196)</f>
        <v>-1.9039559031927705E-2</v>
      </c>
      <c r="F197">
        <f>LN('Sector TotRetIndx'!F197/'Sector TotRetIndx'!F196)</f>
        <v>-1.6967664624504115E-2</v>
      </c>
      <c r="G197">
        <f>LN('Sector TotRetIndx'!G197/'Sector TotRetIndx'!G196)</f>
        <v>-2.0670633244418993E-4</v>
      </c>
      <c r="H197">
        <f>LN('Sector TotRetIndx'!H197/'Sector TotRetIndx'!H196)</f>
        <v>-9.0575783864671917E-3</v>
      </c>
      <c r="I197">
        <f>LN('Sector TotRetIndx'!I197/'Sector TotRetIndx'!I196)</f>
        <v>-1.3937002310035876E-2</v>
      </c>
      <c r="J197">
        <f>LN('Sector TotRetIndx'!J197/'Sector TotRetIndx'!J196)</f>
        <v>-2.058382529087132E-2</v>
      </c>
      <c r="K197">
        <f>LN('Sector TotRetIndx'!K197/'Sector TotRetIndx'!K196)</f>
        <v>7.2371625043924932E-4</v>
      </c>
      <c r="L197">
        <f>LN('Sector TotRetIndx'!L197/'Sector TotRetIndx'!L196)</f>
        <v>-7.8163684124547047E-3</v>
      </c>
    </row>
    <row r="198" spans="1:12" x14ac:dyDescent="0.5">
      <c r="A198" s="2">
        <f>'Sector TotRetIndx'!A198</f>
        <v>44551</v>
      </c>
      <c r="B198">
        <f>LN('Sector TotRetIndx'!B198/'Sector TotRetIndx'!B197)</f>
        <v>2.6607351487346692E-2</v>
      </c>
      <c r="C198">
        <f>LN('Sector TotRetIndx'!C198/'Sector TotRetIndx'!C197)</f>
        <v>6.8866566220505913E-3</v>
      </c>
      <c r="D198">
        <f>LN('Sector TotRetIndx'!D198/'Sector TotRetIndx'!D197)</f>
        <v>2.1868848846547186E-2</v>
      </c>
      <c r="E198">
        <f>LN('Sector TotRetIndx'!E198/'Sector TotRetIndx'!E197)</f>
        <v>2.7254698920537761E-2</v>
      </c>
      <c r="F198">
        <f>LN('Sector TotRetIndx'!F198/'Sector TotRetIndx'!F197)</f>
        <v>2.232289338952418E-2</v>
      </c>
      <c r="G198">
        <f>LN('Sector TotRetIndx'!G198/'Sector TotRetIndx'!G197)</f>
        <v>1.085615450726446E-3</v>
      </c>
      <c r="H198">
        <f>LN('Sector TotRetIndx'!H198/'Sector TotRetIndx'!H197)</f>
        <v>2.0489353742621615E-2</v>
      </c>
      <c r="I198">
        <f>LN('Sector TotRetIndx'!I198/'Sector TotRetIndx'!I197)</f>
        <v>3.1091035631726469E-2</v>
      </c>
      <c r="J198">
        <f>LN('Sector TotRetIndx'!J198/'Sector TotRetIndx'!J197)</f>
        <v>1.5822345561995792E-2</v>
      </c>
      <c r="K198">
        <f>LN('Sector TotRetIndx'!K198/'Sector TotRetIndx'!K197)</f>
        <v>-1.1849429873762676E-3</v>
      </c>
      <c r="L198">
        <f>LN('Sector TotRetIndx'!L198/'Sector TotRetIndx'!L197)</f>
        <v>1.1211880032566082E-2</v>
      </c>
    </row>
    <row r="199" spans="1:12" x14ac:dyDescent="0.5">
      <c r="A199" s="2">
        <f>'Sector TotRetIndx'!A199</f>
        <v>44552</v>
      </c>
      <c r="B199">
        <f>LN('Sector TotRetIndx'!B199/'Sector TotRetIndx'!B198)</f>
        <v>1.1876297872266753E-2</v>
      </c>
      <c r="C199">
        <f>LN('Sector TotRetIndx'!C199/'Sector TotRetIndx'!C198)</f>
        <v>1.0678101942803034E-2</v>
      </c>
      <c r="D199">
        <f>LN('Sector TotRetIndx'!D199/'Sector TotRetIndx'!D198)</f>
        <v>6.8352909674296433E-3</v>
      </c>
      <c r="E199">
        <f>LN('Sector TotRetIndx'!E199/'Sector TotRetIndx'!E198)</f>
        <v>1.5242639227725089E-2</v>
      </c>
      <c r="F199">
        <f>LN('Sector TotRetIndx'!F199/'Sector TotRetIndx'!F198)</f>
        <v>4.7699389244357125E-3</v>
      </c>
      <c r="G199">
        <f>LN('Sector TotRetIndx'!G199/'Sector TotRetIndx'!G198)</f>
        <v>5.1020865715623465E-3</v>
      </c>
      <c r="H199">
        <f>LN('Sector TotRetIndx'!H199/'Sector TotRetIndx'!H198)</f>
        <v>3.9293531872026614E-3</v>
      </c>
      <c r="I199">
        <f>LN('Sector TotRetIndx'!I199/'Sector TotRetIndx'!I198)</f>
        <v>5.8696490347154356E-3</v>
      </c>
      <c r="J199">
        <f>LN('Sector TotRetIndx'!J199/'Sector TotRetIndx'!J198)</f>
        <v>8.1342096941778488E-3</v>
      </c>
      <c r="K199">
        <f>LN('Sector TotRetIndx'!K199/'Sector TotRetIndx'!K198)</f>
        <v>4.0764934291324046E-3</v>
      </c>
      <c r="L199">
        <f>LN('Sector TotRetIndx'!L199/'Sector TotRetIndx'!L198)</f>
        <v>1.0204516621228645E-2</v>
      </c>
    </row>
    <row r="200" spans="1:12" x14ac:dyDescent="0.5">
      <c r="A200" s="2">
        <f>'Sector TotRetIndx'!A200</f>
        <v>44553</v>
      </c>
      <c r="B200">
        <f>LN('Sector TotRetIndx'!B200/'Sector TotRetIndx'!B199)</f>
        <v>5.4474550149758551E-3</v>
      </c>
      <c r="C200">
        <f>LN('Sector TotRetIndx'!C200/'Sector TotRetIndx'!C199)</f>
        <v>4.5417605109413931E-3</v>
      </c>
      <c r="D200">
        <f>LN('Sector TotRetIndx'!D200/'Sector TotRetIndx'!D199)</f>
        <v>7.1011571635135337E-3</v>
      </c>
      <c r="E200">
        <f>LN('Sector TotRetIndx'!E200/'Sector TotRetIndx'!E199)</f>
        <v>1.2650265946040042E-2</v>
      </c>
      <c r="F200">
        <f>LN('Sector TotRetIndx'!F200/'Sector TotRetIndx'!F199)</f>
        <v>1.1576000374067972E-2</v>
      </c>
      <c r="G200">
        <f>LN('Sector TotRetIndx'!G200/'Sector TotRetIndx'!G199)</f>
        <v>2.6698266927611303E-3</v>
      </c>
      <c r="H200">
        <f>LN('Sector TotRetIndx'!H200/'Sector TotRetIndx'!H199)</f>
        <v>9.8670744282934025E-3</v>
      </c>
      <c r="I200">
        <f>LN('Sector TotRetIndx'!I200/'Sector TotRetIndx'!I199)</f>
        <v>5.1944655820124381E-4</v>
      </c>
      <c r="J200">
        <f>LN('Sector TotRetIndx'!J200/'Sector TotRetIndx'!J199)</f>
        <v>9.1631585343788704E-3</v>
      </c>
      <c r="K200">
        <f>LN('Sector TotRetIndx'!K200/'Sector TotRetIndx'!K199)</f>
        <v>-6.5638772017710784E-5</v>
      </c>
      <c r="L200">
        <f>LN('Sector TotRetIndx'!L200/'Sector TotRetIndx'!L199)</f>
        <v>-1.0598228930176255E-3</v>
      </c>
    </row>
    <row r="201" spans="1:12" x14ac:dyDescent="0.5">
      <c r="A201" s="2">
        <f>'Sector TotRetIndx'!A201</f>
        <v>44557</v>
      </c>
      <c r="B201">
        <f>LN('Sector TotRetIndx'!B201/'Sector TotRetIndx'!B200)</f>
        <v>2.0833535378147246E-2</v>
      </c>
      <c r="C201">
        <f>LN('Sector TotRetIndx'!C201/'Sector TotRetIndx'!C200)</f>
        <v>6.9992333532291054E-3</v>
      </c>
      <c r="D201">
        <f>LN('Sector TotRetIndx'!D201/'Sector TotRetIndx'!D200)</f>
        <v>1.0042530282022214E-2</v>
      </c>
      <c r="E201">
        <f>LN('Sector TotRetIndx'!E201/'Sector TotRetIndx'!E200)</f>
        <v>9.1272848506816669E-3</v>
      </c>
      <c r="F201">
        <f>LN('Sector TotRetIndx'!F201/'Sector TotRetIndx'!F200)</f>
        <v>1.065154081416474E-2</v>
      </c>
      <c r="G201">
        <f>LN('Sector TotRetIndx'!G201/'Sector TotRetIndx'!G200)</f>
        <v>1.0099872463771982E-2</v>
      </c>
      <c r="H201">
        <f>LN('Sector TotRetIndx'!H201/'Sector TotRetIndx'!H200)</f>
        <v>7.2275701788892255E-3</v>
      </c>
      <c r="I201">
        <f>LN('Sector TotRetIndx'!I201/'Sector TotRetIndx'!I200)</f>
        <v>2.3255903099835464E-2</v>
      </c>
      <c r="J201">
        <f>LN('Sector TotRetIndx'!J201/'Sector TotRetIndx'!J200)</f>
        <v>1.484884580238568E-2</v>
      </c>
      <c r="K201">
        <f>LN('Sector TotRetIndx'!K201/'Sector TotRetIndx'!K200)</f>
        <v>4.2569492390022732E-3</v>
      </c>
      <c r="L201">
        <f>LN('Sector TotRetIndx'!L201/'Sector TotRetIndx'!L200)</f>
        <v>1.6678889960884229E-2</v>
      </c>
    </row>
    <row r="202" spans="1:12" x14ac:dyDescent="0.5">
      <c r="A202" s="2">
        <f>'Sector TotRetIndx'!A202</f>
        <v>44558</v>
      </c>
      <c r="B202">
        <f>LN('Sector TotRetIndx'!B202/'Sector TotRetIndx'!B201)</f>
        <v>-7.0188625821850231E-3</v>
      </c>
      <c r="C202">
        <f>LN('Sector TotRetIndx'!C202/'Sector TotRetIndx'!C201)</f>
        <v>-4.0204957017702068E-3</v>
      </c>
      <c r="D202">
        <f>LN('Sector TotRetIndx'!D202/'Sector TotRetIndx'!D201)</f>
        <v>-3.091496187529066E-4</v>
      </c>
      <c r="E202">
        <f>LN('Sector TotRetIndx'!E202/'Sector TotRetIndx'!E201)</f>
        <v>3.2221844626369054E-4</v>
      </c>
      <c r="F202">
        <f>LN('Sector TotRetIndx'!F202/'Sector TotRetIndx'!F201)</f>
        <v>2.6206031824792192E-3</v>
      </c>
      <c r="G202">
        <f>LN('Sector TotRetIndx'!G202/'Sector TotRetIndx'!G201)</f>
        <v>5.5166373068580889E-3</v>
      </c>
      <c r="H202">
        <f>LN('Sector TotRetIndx'!H202/'Sector TotRetIndx'!H201)</f>
        <v>-1.747850528053132E-3</v>
      </c>
      <c r="I202">
        <f>LN('Sector TotRetIndx'!I202/'Sector TotRetIndx'!I201)</f>
        <v>-2.2888420161392047E-3</v>
      </c>
      <c r="J202">
        <f>LN('Sector TotRetIndx'!J202/'Sector TotRetIndx'!J201)</f>
        <v>5.122856881507448E-3</v>
      </c>
      <c r="K202">
        <f>LN('Sector TotRetIndx'!K202/'Sector TotRetIndx'!K201)</f>
        <v>8.5240964968006112E-3</v>
      </c>
      <c r="L202">
        <f>LN('Sector TotRetIndx'!L202/'Sector TotRetIndx'!L201)</f>
        <v>3.6777216964102139E-3</v>
      </c>
    </row>
    <row r="203" spans="1:12" x14ac:dyDescent="0.5">
      <c r="A203" s="2">
        <f>'Sector TotRetIndx'!A203</f>
        <v>44559</v>
      </c>
      <c r="B203">
        <f>LN('Sector TotRetIndx'!B203/'Sector TotRetIndx'!B202)</f>
        <v>8.6434696442266669E-5</v>
      </c>
      <c r="C203">
        <f>LN('Sector TotRetIndx'!C203/'Sector TotRetIndx'!C202)</f>
        <v>3.7578553946790213E-3</v>
      </c>
      <c r="D203">
        <f>LN('Sector TotRetIndx'!D203/'Sector TotRetIndx'!D202)</f>
        <v>-1.2375550971968903E-3</v>
      </c>
      <c r="E203">
        <f>LN('Sector TotRetIndx'!E203/'Sector TotRetIndx'!E202)</f>
        <v>4.5895485122932579E-3</v>
      </c>
      <c r="F203">
        <f>LN('Sector TotRetIndx'!F203/'Sector TotRetIndx'!F202)</f>
        <v>2.1209680927082291E-3</v>
      </c>
      <c r="G203">
        <f>LN('Sector TotRetIndx'!G203/'Sector TotRetIndx'!G202)</f>
        <v>2.9235149863947969E-3</v>
      </c>
      <c r="H203">
        <f>LN('Sector TotRetIndx'!H203/'Sector TotRetIndx'!H202)</f>
        <v>-5.3338131447078635E-3</v>
      </c>
      <c r="I203">
        <f>LN('Sector TotRetIndx'!I203/'Sector TotRetIndx'!I202)</f>
        <v>-6.1284970313627693E-3</v>
      </c>
      <c r="J203">
        <f>LN('Sector TotRetIndx'!J203/'Sector TotRetIndx'!J202)</f>
        <v>3.8754737848182234E-3</v>
      </c>
      <c r="K203">
        <f>LN('Sector TotRetIndx'!K203/'Sector TotRetIndx'!K202)</f>
        <v>5.2988767572317392E-3</v>
      </c>
      <c r="L203">
        <f>LN('Sector TotRetIndx'!L203/'Sector TotRetIndx'!L202)</f>
        <v>6.7068571593817171E-3</v>
      </c>
    </row>
    <row r="204" spans="1:12" x14ac:dyDescent="0.5">
      <c r="A204" s="2">
        <f>'Sector TotRetIndx'!A204</f>
        <v>44560</v>
      </c>
      <c r="B204">
        <f>LN('Sector TotRetIndx'!B204/'Sector TotRetIndx'!B203)</f>
        <v>-5.2418224127025407E-3</v>
      </c>
      <c r="C204">
        <f>LN('Sector TotRetIndx'!C204/'Sector TotRetIndx'!C203)</f>
        <v>3.3701858758655636E-3</v>
      </c>
      <c r="D204">
        <f>LN('Sector TotRetIndx'!D204/'Sector TotRetIndx'!D203)</f>
        <v>-2.5821549953561089E-3</v>
      </c>
      <c r="E204">
        <f>LN('Sector TotRetIndx'!E204/'Sector TotRetIndx'!E203)</f>
        <v>-4.0914619240931269E-3</v>
      </c>
      <c r="F204">
        <f>LN('Sector TotRetIndx'!F204/'Sector TotRetIndx'!F203)</f>
        <v>-3.9001967327009337E-3</v>
      </c>
      <c r="G204">
        <f>LN('Sector TotRetIndx'!G204/'Sector TotRetIndx'!G203)</f>
        <v>-5.0322436038164231E-4</v>
      </c>
      <c r="H204">
        <f>LN('Sector TotRetIndx'!H204/'Sector TotRetIndx'!H203)</f>
        <v>5.0428093130293582E-3</v>
      </c>
      <c r="I204">
        <f>LN('Sector TotRetIndx'!I204/'Sector TotRetIndx'!I203)</f>
        <v>-9.0061884187814505E-3</v>
      </c>
      <c r="J204">
        <f>LN('Sector TotRetIndx'!J204/'Sector TotRetIndx'!J203)</f>
        <v>-2.9564517244386698E-3</v>
      </c>
      <c r="K204">
        <f>LN('Sector TotRetIndx'!K204/'Sector TotRetIndx'!K203)</f>
        <v>4.0518114450866036E-3</v>
      </c>
      <c r="L204">
        <f>LN('Sector TotRetIndx'!L204/'Sector TotRetIndx'!L203)</f>
        <v>4.3315518558429394E-3</v>
      </c>
    </row>
    <row r="205" spans="1:12" x14ac:dyDescent="0.5">
      <c r="A205" s="2">
        <f>'Sector TotRetIndx'!A205</f>
        <v>44561</v>
      </c>
      <c r="B205">
        <f>LN('Sector TotRetIndx'!B205/'Sector TotRetIndx'!B204)</f>
        <v>-4.9857779369423807E-3</v>
      </c>
      <c r="C205">
        <f>LN('Sector TotRetIndx'!C205/'Sector TotRetIndx'!C204)</f>
        <v>-4.082884976725959E-3</v>
      </c>
      <c r="D205">
        <f>LN('Sector TotRetIndx'!D205/'Sector TotRetIndx'!D204)</f>
        <v>-1.0351379484363676E-3</v>
      </c>
      <c r="E205">
        <f>LN('Sector TotRetIndx'!E205/'Sector TotRetIndx'!E204)</f>
        <v>-2.3750363277019924E-3</v>
      </c>
      <c r="F205">
        <f>LN('Sector TotRetIndx'!F205/'Sector TotRetIndx'!F204)</f>
        <v>3.9985784509244593E-3</v>
      </c>
      <c r="G205">
        <f>LN('Sector TotRetIndx'!G205/'Sector TotRetIndx'!G204)</f>
        <v>6.4239860571588345E-3</v>
      </c>
      <c r="H205">
        <f>LN('Sector TotRetIndx'!H205/'Sector TotRetIndx'!H204)</f>
        <v>-1.1952767711681876E-2</v>
      </c>
      <c r="I205">
        <f>LN('Sector TotRetIndx'!I205/'Sector TotRetIndx'!I204)</f>
        <v>2.9682911851762095E-3</v>
      </c>
      <c r="J205">
        <f>LN('Sector TotRetIndx'!J205/'Sector TotRetIndx'!J204)</f>
        <v>4.9900790903859397E-3</v>
      </c>
      <c r="K205">
        <f>LN('Sector TotRetIndx'!K205/'Sector TotRetIndx'!K204)</f>
        <v>3.9075611878851618E-3</v>
      </c>
      <c r="L205">
        <f>LN('Sector TotRetIndx'!L205/'Sector TotRetIndx'!L204)</f>
        <v>2.7622449461624878E-3</v>
      </c>
    </row>
    <row r="206" spans="1:12" x14ac:dyDescent="0.5">
      <c r="A206" s="2">
        <f>'Sector TotRetIndx'!A206</f>
        <v>44564</v>
      </c>
      <c r="B206">
        <f>LN('Sector TotRetIndx'!B206/'Sector TotRetIndx'!B205)</f>
        <v>8.3245239732923134E-3</v>
      </c>
      <c r="C206">
        <f>LN('Sector TotRetIndx'!C206/'Sector TotRetIndx'!C205)</f>
        <v>-6.4391186323775199E-3</v>
      </c>
      <c r="D206">
        <f>LN('Sector TotRetIndx'!D206/'Sector TotRetIndx'!D205)</f>
        <v>1.1326000069212841E-2</v>
      </c>
      <c r="E206">
        <f>LN('Sector TotRetIndx'!E206/'Sector TotRetIndx'!E205)</f>
        <v>2.1978470147267153E-2</v>
      </c>
      <c r="F206">
        <f>LN('Sector TotRetIndx'!F206/'Sector TotRetIndx'!F205)</f>
        <v>-6.1778257601145369E-3</v>
      </c>
      <c r="G206">
        <f>LN('Sector TotRetIndx'!G206/'Sector TotRetIndx'!G205)</f>
        <v>2.5027704136972164E-4</v>
      </c>
      <c r="H206">
        <f>LN('Sector TotRetIndx'!H206/'Sector TotRetIndx'!H205)</f>
        <v>6.9832665677193274E-3</v>
      </c>
      <c r="I206">
        <f>LN('Sector TotRetIndx'!I206/'Sector TotRetIndx'!I205)</f>
        <v>3.1579179920406271E-2</v>
      </c>
      <c r="J206">
        <f>LN('Sector TotRetIndx'!J206/'Sector TotRetIndx'!J205)</f>
        <v>-1.0980392070043183E-2</v>
      </c>
      <c r="K206">
        <f>LN('Sector TotRetIndx'!K206/'Sector TotRetIndx'!K205)</f>
        <v>-8.9268125651333977E-3</v>
      </c>
      <c r="L206">
        <f>LN('Sector TotRetIndx'!L206/'Sector TotRetIndx'!L205)</f>
        <v>-7.8755401801146856E-3</v>
      </c>
    </row>
    <row r="207" spans="1:12" x14ac:dyDescent="0.5">
      <c r="A207" s="2">
        <f>'Sector TotRetIndx'!A207</f>
        <v>44565</v>
      </c>
      <c r="B207">
        <f>LN('Sector TotRetIndx'!B207/'Sector TotRetIndx'!B206)</f>
        <v>-1.272116631706016E-2</v>
      </c>
      <c r="C207">
        <f>LN('Sector TotRetIndx'!C207/'Sector TotRetIndx'!C206)</f>
        <v>-1.6185613195639589E-2</v>
      </c>
      <c r="D207">
        <f>LN('Sector TotRetIndx'!D207/'Sector TotRetIndx'!D206)</f>
        <v>2.2575653143119236E-2</v>
      </c>
      <c r="E207">
        <f>LN('Sector TotRetIndx'!E207/'Sector TotRetIndx'!E206)</f>
        <v>-4.4034896104861547E-3</v>
      </c>
      <c r="F207">
        <f>LN('Sector TotRetIndx'!F207/'Sector TotRetIndx'!F206)</f>
        <v>1.7836415691274601E-2</v>
      </c>
      <c r="G207">
        <f>LN('Sector TotRetIndx'!G207/'Sector TotRetIndx'!G206)</f>
        <v>4.9394204775629214E-3</v>
      </c>
      <c r="H207">
        <f>LN('Sector TotRetIndx'!H207/'Sector TotRetIndx'!H206)</f>
        <v>-4.6989446378905295E-3</v>
      </c>
      <c r="I207">
        <f>LN('Sector TotRetIndx'!I207/'Sector TotRetIndx'!I206)</f>
        <v>3.4359141698956E-2</v>
      </c>
      <c r="J207">
        <f>LN('Sector TotRetIndx'!J207/'Sector TotRetIndx'!J206)</f>
        <v>1.2097301620290699E-2</v>
      </c>
      <c r="K207">
        <f>LN('Sector TotRetIndx'!K207/'Sector TotRetIndx'!K206)</f>
        <v>-1.8077682502828138E-3</v>
      </c>
      <c r="L207">
        <f>LN('Sector TotRetIndx'!L207/'Sector TotRetIndx'!L206)</f>
        <v>-1.2168854477395785E-3</v>
      </c>
    </row>
    <row r="208" spans="1:12" x14ac:dyDescent="0.5">
      <c r="A208" s="2">
        <f>'Sector TotRetIndx'!A208</f>
        <v>44566</v>
      </c>
      <c r="B208">
        <f>LN('Sector TotRetIndx'!B208/'Sector TotRetIndx'!B207)</f>
        <v>-3.3753357731972522E-2</v>
      </c>
      <c r="C208">
        <f>LN('Sector TotRetIndx'!C208/'Sector TotRetIndx'!C207)</f>
        <v>-1.2284592552602116E-2</v>
      </c>
      <c r="D208">
        <f>LN('Sector TotRetIndx'!D208/'Sector TotRetIndx'!D207)</f>
        <v>-1.4316377796958268E-2</v>
      </c>
      <c r="E208">
        <f>LN('Sector TotRetIndx'!E208/'Sector TotRetIndx'!E207)</f>
        <v>-2.8970437268724052E-2</v>
      </c>
      <c r="F208">
        <f>LN('Sector TotRetIndx'!F208/'Sector TotRetIndx'!F207)</f>
        <v>-1.3433870715733071E-2</v>
      </c>
      <c r="G208">
        <f>LN('Sector TotRetIndx'!G208/'Sector TotRetIndx'!G207)</f>
        <v>-1.7431482665067664E-3</v>
      </c>
      <c r="H208">
        <f>LN('Sector TotRetIndx'!H208/'Sector TotRetIndx'!H207)</f>
        <v>-2.7988110631571323E-2</v>
      </c>
      <c r="I208">
        <f>LN('Sector TotRetIndx'!I208/'Sector TotRetIndx'!I207)</f>
        <v>-4.4731817330425595E-3</v>
      </c>
      <c r="J208">
        <f>LN('Sector TotRetIndx'!J208/'Sector TotRetIndx'!J207)</f>
        <v>-9.1392406301275169E-4</v>
      </c>
      <c r="K208">
        <f>LN('Sector TotRetIndx'!K208/'Sector TotRetIndx'!K207)</f>
        <v>-2.5884779801020035E-3</v>
      </c>
      <c r="L208">
        <f>LN('Sector TotRetIndx'!L208/'Sector TotRetIndx'!L207)</f>
        <v>-2.9035934704829999E-2</v>
      </c>
    </row>
    <row r="209" spans="1:12" x14ac:dyDescent="0.5">
      <c r="A209" s="2">
        <f>'Sector TotRetIndx'!A209</f>
        <v>44567</v>
      </c>
      <c r="B209">
        <f>LN('Sector TotRetIndx'!B209/'Sector TotRetIndx'!B208)</f>
        <v>-3.7938102412855292E-3</v>
      </c>
      <c r="C209">
        <f>LN('Sector TotRetIndx'!C209/'Sector TotRetIndx'!C208)</f>
        <v>-1.2672978665526883E-2</v>
      </c>
      <c r="D209">
        <f>LN('Sector TotRetIndx'!D209/'Sector TotRetIndx'!D208)</f>
        <v>1.6316678508932089E-2</v>
      </c>
      <c r="E209">
        <f>LN('Sector TotRetIndx'!E209/'Sector TotRetIndx'!E208)</f>
        <v>-1.9616316912231149E-3</v>
      </c>
      <c r="F209">
        <f>LN('Sector TotRetIndx'!F209/'Sector TotRetIndx'!F208)</f>
        <v>2.0708547492395007E-3</v>
      </c>
      <c r="G209">
        <f>LN('Sector TotRetIndx'!G209/'Sector TotRetIndx'!G208)</f>
        <v>-2.4463050938405948E-3</v>
      </c>
      <c r="H209">
        <f>LN('Sector TotRetIndx'!H209/'Sector TotRetIndx'!H208)</f>
        <v>3.249337643728038E-3</v>
      </c>
      <c r="I209">
        <f>LN('Sector TotRetIndx'!I209/'Sector TotRetIndx'!I208)</f>
        <v>2.3353114651025311E-2</v>
      </c>
      <c r="J209">
        <f>LN('Sector TotRetIndx'!J209/'Sector TotRetIndx'!J208)</f>
        <v>-1.2468263131377269E-2</v>
      </c>
      <c r="K209">
        <f>LN('Sector TotRetIndx'!K209/'Sector TotRetIndx'!K208)</f>
        <v>-1.0094675863895125E-2</v>
      </c>
      <c r="L209">
        <f>LN('Sector TotRetIndx'!L209/'Sector TotRetIndx'!L208)</f>
        <v>8.9532881904778026E-4</v>
      </c>
    </row>
    <row r="210" spans="1:12" x14ac:dyDescent="0.5">
      <c r="A210" s="2">
        <f>'Sector TotRetIndx'!A210</f>
        <v>44568</v>
      </c>
      <c r="B210">
        <f>LN('Sector TotRetIndx'!B210/'Sector TotRetIndx'!B209)</f>
        <v>-1.0272300839474618E-2</v>
      </c>
      <c r="C210">
        <f>LN('Sector TotRetIndx'!C210/'Sector TotRetIndx'!C209)</f>
        <v>-6.1599258742201686E-3</v>
      </c>
      <c r="D210">
        <f>LN('Sector TotRetIndx'!D210/'Sector TotRetIndx'!D209)</f>
        <v>9.5441967196339787E-3</v>
      </c>
      <c r="E210">
        <f>LN('Sector TotRetIndx'!E210/'Sector TotRetIndx'!E209)</f>
        <v>-1.6618580870609509E-2</v>
      </c>
      <c r="F210">
        <f>LN('Sector TotRetIndx'!F210/'Sector TotRetIndx'!F209)</f>
        <v>-3.6513693923568222E-3</v>
      </c>
      <c r="G210">
        <f>LN('Sector TotRetIndx'!G210/'Sector TotRetIndx'!G209)</f>
        <v>2.5456892531594074E-3</v>
      </c>
      <c r="H210">
        <f>LN('Sector TotRetIndx'!H210/'Sector TotRetIndx'!H209)</f>
        <v>3.7740629655247127E-4</v>
      </c>
      <c r="I210">
        <f>LN('Sector TotRetIndx'!I210/'Sector TotRetIndx'!I209)</f>
        <v>1.2236125705984145E-2</v>
      </c>
      <c r="J210">
        <f>LN('Sector TotRetIndx'!J210/'Sector TotRetIndx'!J209)</f>
        <v>1.0325652878951301E-4</v>
      </c>
      <c r="K210">
        <f>LN('Sector TotRetIndx'!K210/'Sector TotRetIndx'!K209)</f>
        <v>7.3695119829486283E-3</v>
      </c>
      <c r="L210">
        <f>LN('Sector TotRetIndx'!L210/'Sector TotRetIndx'!L209)</f>
        <v>-6.6430932086537688E-3</v>
      </c>
    </row>
    <row r="211" spans="1:12" x14ac:dyDescent="0.5">
      <c r="A211" s="2">
        <f>'Sector TotRetIndx'!A211</f>
        <v>44571</v>
      </c>
      <c r="B211">
        <f>LN('Sector TotRetIndx'!B211/'Sector TotRetIndx'!B210)</f>
        <v>1.0573278429513839E-3</v>
      </c>
      <c r="C211">
        <f>LN('Sector TotRetIndx'!C211/'Sector TotRetIndx'!C210)</f>
        <v>1.0676331388467207E-2</v>
      </c>
      <c r="D211">
        <f>LN('Sector TotRetIndx'!D211/'Sector TotRetIndx'!D210)</f>
        <v>-2.8731673215012382E-3</v>
      </c>
      <c r="E211">
        <f>LN('Sector TotRetIndx'!E211/'Sector TotRetIndx'!E210)</f>
        <v>-7.7736588171554519E-3</v>
      </c>
      <c r="F211">
        <f>LN('Sector TotRetIndx'!F211/'Sector TotRetIndx'!F210)</f>
        <v>-1.0086126501080437E-2</v>
      </c>
      <c r="G211">
        <f>LN('Sector TotRetIndx'!G211/'Sector TotRetIndx'!G210)</f>
        <v>-7.5559633568549273E-3</v>
      </c>
      <c r="H211">
        <f>LN('Sector TotRetIndx'!H211/'Sector TotRetIndx'!H210)</f>
        <v>-1.5097322252175299E-3</v>
      </c>
      <c r="I211">
        <f>LN('Sector TotRetIndx'!I211/'Sector TotRetIndx'!I210)</f>
        <v>-3.2799000213835014E-3</v>
      </c>
      <c r="J211">
        <f>LN('Sector TotRetIndx'!J211/'Sector TotRetIndx'!J210)</f>
        <v>-1.0543993910152953E-2</v>
      </c>
      <c r="K211">
        <f>LN('Sector TotRetIndx'!K211/'Sector TotRetIndx'!K210)</f>
        <v>-6.7804638758905611E-3</v>
      </c>
      <c r="L211">
        <f>LN('Sector TotRetIndx'!L211/'Sector TotRetIndx'!L210)</f>
        <v>-5.7809922630794727E-3</v>
      </c>
    </row>
    <row r="212" spans="1:12" x14ac:dyDescent="0.5">
      <c r="A212" s="2">
        <f>'Sector TotRetIndx'!A212</f>
        <v>44572</v>
      </c>
      <c r="B212">
        <f>LN('Sector TotRetIndx'!B212/'Sector TotRetIndx'!B211)</f>
        <v>1.3122001848323229E-2</v>
      </c>
      <c r="C212">
        <f>LN('Sector TotRetIndx'!C212/'Sector TotRetIndx'!C211)</f>
        <v>8.1957323946514199E-3</v>
      </c>
      <c r="D212">
        <f>LN('Sector TotRetIndx'!D212/'Sector TotRetIndx'!D211)</f>
        <v>9.5793482412524708E-3</v>
      </c>
      <c r="E212">
        <f>LN('Sector TotRetIndx'!E212/'Sector TotRetIndx'!E211)</f>
        <v>1.218032195572903E-2</v>
      </c>
      <c r="F212">
        <f>LN('Sector TotRetIndx'!F212/'Sector TotRetIndx'!F211)</f>
        <v>7.4130548789492724E-3</v>
      </c>
      <c r="G212">
        <f>LN('Sector TotRetIndx'!G212/'Sector TotRetIndx'!G211)</f>
        <v>2.0073664033786376E-4</v>
      </c>
      <c r="H212">
        <f>LN('Sector TotRetIndx'!H212/'Sector TotRetIndx'!H211)</f>
        <v>1.1937615821667745E-2</v>
      </c>
      <c r="I212">
        <f>LN('Sector TotRetIndx'!I212/'Sector TotRetIndx'!I211)</f>
        <v>3.4363011026567851E-2</v>
      </c>
      <c r="J212">
        <f>LN('Sector TotRetIndx'!J212/'Sector TotRetIndx'!J211)</f>
        <v>1.0954889739673922E-2</v>
      </c>
      <c r="K212">
        <f>LN('Sector TotRetIndx'!K212/'Sector TotRetIndx'!K211)</f>
        <v>-8.7384220486322797E-3</v>
      </c>
      <c r="L212">
        <f>LN('Sector TotRetIndx'!L212/'Sector TotRetIndx'!L211)</f>
        <v>1.538948495556235E-3</v>
      </c>
    </row>
    <row r="213" spans="1:12" x14ac:dyDescent="0.5">
      <c r="A213" s="2">
        <f>'Sector TotRetIndx'!A213</f>
        <v>44573</v>
      </c>
      <c r="B213">
        <f>LN('Sector TotRetIndx'!B213/'Sector TotRetIndx'!B212)</f>
        <v>3.2596045657519255E-3</v>
      </c>
      <c r="C213">
        <f>LN('Sector TotRetIndx'!C213/'Sector TotRetIndx'!C212)</f>
        <v>-5.6906852342095597E-3</v>
      </c>
      <c r="D213">
        <f>LN('Sector TotRetIndx'!D213/'Sector TotRetIndx'!D212)</f>
        <v>9.8299704312637145E-5</v>
      </c>
      <c r="E213">
        <f>LN('Sector TotRetIndx'!E213/'Sector TotRetIndx'!E212)</f>
        <v>3.3370888507231826E-3</v>
      </c>
      <c r="F213">
        <f>LN('Sector TotRetIndx'!F213/'Sector TotRetIndx'!F212)</f>
        <v>1.6341480782743011E-3</v>
      </c>
      <c r="G213">
        <f>LN('Sector TotRetIndx'!G213/'Sector TotRetIndx'!G212)</f>
        <v>-1.0551769087596417E-3</v>
      </c>
      <c r="H213">
        <f>LN('Sector TotRetIndx'!H213/'Sector TotRetIndx'!H212)</f>
        <v>1.1934943787192528E-3</v>
      </c>
      <c r="I213">
        <f>LN('Sector TotRetIndx'!I213/'Sector TotRetIndx'!I212)</f>
        <v>3.7331272380308317E-3</v>
      </c>
      <c r="J213">
        <f>LN('Sector TotRetIndx'!J213/'Sector TotRetIndx'!J212)</f>
        <v>9.9208965819622789E-3</v>
      </c>
      <c r="K213">
        <f>LN('Sector TotRetIndx'!K213/'Sector TotRetIndx'!K212)</f>
        <v>2.767726322853996E-3</v>
      </c>
      <c r="L213">
        <f>LN('Sector TotRetIndx'!L213/'Sector TotRetIndx'!L212)</f>
        <v>1.1748337406420378E-3</v>
      </c>
    </row>
    <row r="214" spans="1:12" x14ac:dyDescent="0.5">
      <c r="A214" s="2">
        <f>'Sector TotRetIndx'!A214</f>
        <v>44574</v>
      </c>
      <c r="B214">
        <f>LN('Sector TotRetIndx'!B214/'Sector TotRetIndx'!B213)</f>
        <v>-2.8677927552152153E-2</v>
      </c>
      <c r="C214">
        <f>LN('Sector TotRetIndx'!C214/'Sector TotRetIndx'!C213)</f>
        <v>-1.7468159078956297E-2</v>
      </c>
      <c r="D214">
        <f>LN('Sector TotRetIndx'!D214/'Sector TotRetIndx'!D213)</f>
        <v>-3.9385772696578251E-3</v>
      </c>
      <c r="E214">
        <f>LN('Sector TotRetIndx'!E214/'Sector TotRetIndx'!E213)</f>
        <v>-1.8203434588988592E-2</v>
      </c>
      <c r="F214">
        <f>LN('Sector TotRetIndx'!F214/'Sector TotRetIndx'!F213)</f>
        <v>5.4428609763592219E-4</v>
      </c>
      <c r="G214">
        <f>LN('Sector TotRetIndx'!G214/'Sector TotRetIndx'!G213)</f>
        <v>2.7610381729190219E-3</v>
      </c>
      <c r="H214">
        <f>LN('Sector TotRetIndx'!H214/'Sector TotRetIndx'!H213)</f>
        <v>-1.2074282626304972E-2</v>
      </c>
      <c r="I214">
        <f>LN('Sector TotRetIndx'!I214/'Sector TotRetIndx'!I213)</f>
        <v>-8.1639402872917318E-3</v>
      </c>
      <c r="J214">
        <f>LN('Sector TotRetIndx'!J214/'Sector TotRetIndx'!J213)</f>
        <v>-6.7905814416196085E-3</v>
      </c>
      <c r="K214">
        <f>LN('Sector TotRetIndx'!K214/'Sector TotRetIndx'!K213)</f>
        <v>4.2031458203033618E-3</v>
      </c>
      <c r="L214">
        <f>LN('Sector TotRetIndx'!L214/'Sector TotRetIndx'!L213)</f>
        <v>-1.9893279109333474E-3</v>
      </c>
    </row>
    <row r="215" spans="1:12" x14ac:dyDescent="0.5">
      <c r="A215" s="2">
        <f>'Sector TotRetIndx'!A215</f>
        <v>44575</v>
      </c>
      <c r="B215">
        <f>LN('Sector TotRetIndx'!B215/'Sector TotRetIndx'!B214)</f>
        <v>8.0373837662195188E-3</v>
      </c>
      <c r="C215">
        <f>LN('Sector TotRetIndx'!C215/'Sector TotRetIndx'!C214)</f>
        <v>-7.1612237354257667E-4</v>
      </c>
      <c r="D215">
        <f>LN('Sector TotRetIndx'!D215/'Sector TotRetIndx'!D214)</f>
        <v>-8.8205870518129805E-3</v>
      </c>
      <c r="E215">
        <f>LN('Sector TotRetIndx'!E215/'Sector TotRetIndx'!E214)</f>
        <v>-6.6859270724027968E-3</v>
      </c>
      <c r="F215">
        <f>LN('Sector TotRetIndx'!F215/'Sector TotRetIndx'!F214)</f>
        <v>-5.7040191523295269E-3</v>
      </c>
      <c r="G215">
        <f>LN('Sector TotRetIndx'!G215/'Sector TotRetIndx'!G214)</f>
        <v>1.5029027939571123E-3</v>
      </c>
      <c r="H215">
        <f>LN('Sector TotRetIndx'!H215/'Sector TotRetIndx'!H214)</f>
        <v>3.0885323507278627E-3</v>
      </c>
      <c r="I215">
        <f>LN('Sector TotRetIndx'!I215/'Sector TotRetIndx'!I214)</f>
        <v>2.4961844121922878E-2</v>
      </c>
      <c r="J215">
        <f>LN('Sector TotRetIndx'!J215/'Sector TotRetIndx'!J214)</f>
        <v>-6.682648327755095E-3</v>
      </c>
      <c r="K215">
        <f>LN('Sector TotRetIndx'!K215/'Sector TotRetIndx'!K214)</f>
        <v>-4.9268144167968703E-3</v>
      </c>
      <c r="L215">
        <f>LN('Sector TotRetIndx'!L215/'Sector TotRetIndx'!L214)</f>
        <v>-9.0931775847881442E-3</v>
      </c>
    </row>
    <row r="216" spans="1:12" x14ac:dyDescent="0.5">
      <c r="A216" s="2">
        <f>'Sector TotRetIndx'!A216</f>
        <v>44579</v>
      </c>
      <c r="B216">
        <f>LN('Sector TotRetIndx'!B216/'Sector TotRetIndx'!B215)</f>
        <v>-2.5846056206458374E-2</v>
      </c>
      <c r="C216">
        <f>LN('Sector TotRetIndx'!C216/'Sector TotRetIndx'!C215)</f>
        <v>-1.908879946838235E-2</v>
      </c>
      <c r="D216">
        <f>LN('Sector TotRetIndx'!D216/'Sector TotRetIndx'!D215)</f>
        <v>-2.2549212472652895E-2</v>
      </c>
      <c r="E216">
        <f>LN('Sector TotRetIndx'!E216/'Sector TotRetIndx'!E215)</f>
        <v>-2.139783767592119E-2</v>
      </c>
      <c r="F216">
        <f>LN('Sector TotRetIndx'!F216/'Sector TotRetIndx'!F215)</f>
        <v>-1.3068083361680194E-2</v>
      </c>
      <c r="G216">
        <f>LN('Sector TotRetIndx'!G216/'Sector TotRetIndx'!G215)</f>
        <v>-1.3963250910680639E-2</v>
      </c>
      <c r="H216">
        <f>LN('Sector TotRetIndx'!H216/'Sector TotRetIndx'!H215)</f>
        <v>-1.8369977764771336E-2</v>
      </c>
      <c r="I216">
        <f>LN('Sector TotRetIndx'!I216/'Sector TotRetIndx'!I215)</f>
        <v>1.1101034365487885E-3</v>
      </c>
      <c r="J216">
        <f>LN('Sector TotRetIndx'!J216/'Sector TotRetIndx'!J215)</f>
        <v>-1.3604740931795343E-2</v>
      </c>
      <c r="K216">
        <f>LN('Sector TotRetIndx'!K216/'Sector TotRetIndx'!K215)</f>
        <v>-1.1924861687572329E-2</v>
      </c>
      <c r="L216">
        <f>LN('Sector TotRetIndx'!L216/'Sector TotRetIndx'!L215)</f>
        <v>-1.0561260920501546E-2</v>
      </c>
    </row>
    <row r="217" spans="1:12" x14ac:dyDescent="0.5">
      <c r="A217" s="2">
        <f>'Sector TotRetIndx'!A217</f>
        <v>44580</v>
      </c>
      <c r="B217">
        <f>LN('Sector TotRetIndx'!B217/'Sector TotRetIndx'!B216)</f>
        <v>-1.4041896110829562E-2</v>
      </c>
      <c r="C217">
        <f>LN('Sector TotRetIndx'!C217/'Sector TotRetIndx'!C216)</f>
        <v>-4.2691805174283268E-3</v>
      </c>
      <c r="D217">
        <f>LN('Sector TotRetIndx'!D217/'Sector TotRetIndx'!D216)</f>
        <v>-1.8082145180001941E-2</v>
      </c>
      <c r="E217">
        <f>LN('Sector TotRetIndx'!E217/'Sector TotRetIndx'!E216)</f>
        <v>-1.5970947492573273E-2</v>
      </c>
      <c r="F217">
        <f>LN('Sector TotRetIndx'!F217/'Sector TotRetIndx'!F216)</f>
        <v>-1.3854638875157385E-2</v>
      </c>
      <c r="G217">
        <f>LN('Sector TotRetIndx'!G217/'Sector TotRetIndx'!G216)</f>
        <v>2.8383666904243515E-3</v>
      </c>
      <c r="H217">
        <f>LN('Sector TotRetIndx'!H217/'Sector TotRetIndx'!H216)</f>
        <v>-3.2227914557629088E-3</v>
      </c>
      <c r="I217">
        <f>LN('Sector TotRetIndx'!I217/'Sector TotRetIndx'!I216)</f>
        <v>-8.4663558397340133E-3</v>
      </c>
      <c r="J217">
        <f>LN('Sector TotRetIndx'!J217/'Sector TotRetIndx'!J216)</f>
        <v>-4.2965052467226969E-3</v>
      </c>
      <c r="K217">
        <f>LN('Sector TotRetIndx'!K217/'Sector TotRetIndx'!K216)</f>
        <v>3.3268225378519779E-3</v>
      </c>
      <c r="L217">
        <f>LN('Sector TotRetIndx'!L217/'Sector TotRetIndx'!L216)</f>
        <v>-1.3569817864915389E-2</v>
      </c>
    </row>
    <row r="218" spans="1:12" x14ac:dyDescent="0.5">
      <c r="A218" s="2">
        <f>'Sector TotRetIndx'!A218</f>
        <v>44581</v>
      </c>
      <c r="B218">
        <f>LN('Sector TotRetIndx'!B218/'Sector TotRetIndx'!B217)</f>
        <v>-1.2514559199456177E-2</v>
      </c>
      <c r="C218">
        <f>LN('Sector TotRetIndx'!C218/'Sector TotRetIndx'!C217)</f>
        <v>-5.9258523668677633E-3</v>
      </c>
      <c r="D218">
        <f>LN('Sector TotRetIndx'!D218/'Sector TotRetIndx'!D217)</f>
        <v>-8.1193260860721612E-3</v>
      </c>
      <c r="E218">
        <f>LN('Sector TotRetIndx'!E218/'Sector TotRetIndx'!E217)</f>
        <v>-2.0524682072579032E-2</v>
      </c>
      <c r="F218">
        <f>LN('Sector TotRetIndx'!F218/'Sector TotRetIndx'!F217)</f>
        <v>-1.3168089762997191E-2</v>
      </c>
      <c r="G218">
        <f>LN('Sector TotRetIndx'!G218/'Sector TotRetIndx'!G217)</f>
        <v>-7.7240285288579912E-3</v>
      </c>
      <c r="H218">
        <f>LN('Sector TotRetIndx'!H218/'Sector TotRetIndx'!H217)</f>
        <v>-1.1362657742312505E-2</v>
      </c>
      <c r="I218">
        <f>LN('Sector TotRetIndx'!I218/'Sector TotRetIndx'!I217)</f>
        <v>-1.2382329689399717E-2</v>
      </c>
      <c r="J218">
        <f>LN('Sector TotRetIndx'!J218/'Sector TotRetIndx'!J217)</f>
        <v>-1.6517671845933359E-2</v>
      </c>
      <c r="K218">
        <f>LN('Sector TotRetIndx'!K218/'Sector TotRetIndx'!K217)</f>
        <v>-6.6441003799640544E-5</v>
      </c>
      <c r="L218">
        <f>LN('Sector TotRetIndx'!L218/'Sector TotRetIndx'!L217)</f>
        <v>-1.2903759252127165E-2</v>
      </c>
    </row>
    <row r="219" spans="1:12" x14ac:dyDescent="0.5">
      <c r="A219" s="2">
        <f>'Sector TotRetIndx'!A219</f>
        <v>44582</v>
      </c>
      <c r="B219">
        <f>LN('Sector TotRetIndx'!B219/'Sector TotRetIndx'!B218)</f>
        <v>-2.189891329067848E-2</v>
      </c>
      <c r="C219">
        <f>LN('Sector TotRetIndx'!C219/'Sector TotRetIndx'!C218)</f>
        <v>-1.0631435385964018E-2</v>
      </c>
      <c r="D219">
        <f>LN('Sector TotRetIndx'!D219/'Sector TotRetIndx'!D218)</f>
        <v>-1.9311330288041193E-2</v>
      </c>
      <c r="E219">
        <f>LN('Sector TotRetIndx'!E219/'Sector TotRetIndx'!E218)</f>
        <v>-2.8005198690154186E-2</v>
      </c>
      <c r="F219">
        <f>LN('Sector TotRetIndx'!F219/'Sector TotRetIndx'!F218)</f>
        <v>-1.0880529219301138E-2</v>
      </c>
      <c r="G219">
        <f>LN('Sector TotRetIndx'!G219/'Sector TotRetIndx'!G218)</f>
        <v>-1.0718186804811833E-3</v>
      </c>
      <c r="H219">
        <f>LN('Sector TotRetIndx'!H219/'Sector TotRetIndx'!H218)</f>
        <v>-3.5768665018280889E-2</v>
      </c>
      <c r="I219">
        <f>LN('Sector TotRetIndx'!I219/'Sector TotRetIndx'!I218)</f>
        <v>-2.1523213387915446E-2</v>
      </c>
      <c r="J219">
        <f>LN('Sector TotRetIndx'!J219/'Sector TotRetIndx'!J218)</f>
        <v>-2.7437570385447977E-2</v>
      </c>
      <c r="K219">
        <f>LN('Sector TotRetIndx'!K219/'Sector TotRetIndx'!K218)</f>
        <v>-2.9937762971744891E-3</v>
      </c>
      <c r="L219">
        <f>LN('Sector TotRetIndx'!L219/'Sector TotRetIndx'!L218)</f>
        <v>-2.4670845112345343E-3</v>
      </c>
    </row>
    <row r="220" spans="1:12" x14ac:dyDescent="0.5">
      <c r="A220" s="2">
        <f>'Sector TotRetIndx'!A220</f>
        <v>44585</v>
      </c>
      <c r="B220">
        <f>LN('Sector TotRetIndx'!B220/'Sector TotRetIndx'!B219)</f>
        <v>6.4398942850617813E-3</v>
      </c>
      <c r="C220">
        <f>LN('Sector TotRetIndx'!C220/'Sector TotRetIndx'!C219)</f>
        <v>-1.160329001943609E-3</v>
      </c>
      <c r="D220">
        <f>LN('Sector TotRetIndx'!D220/'Sector TotRetIndx'!D219)</f>
        <v>3.6167988866737158E-3</v>
      </c>
      <c r="E220">
        <f>LN('Sector TotRetIndx'!E220/'Sector TotRetIndx'!E219)</f>
        <v>1.7879256211210857E-2</v>
      </c>
      <c r="F220">
        <f>LN('Sector TotRetIndx'!F220/'Sector TotRetIndx'!F219)</f>
        <v>6.2096767204823152E-3</v>
      </c>
      <c r="G220">
        <f>LN('Sector TotRetIndx'!G220/'Sector TotRetIndx'!G219)</f>
        <v>5.1397705727512876E-5</v>
      </c>
      <c r="H220">
        <f>LN('Sector TotRetIndx'!H220/'Sector TotRetIndx'!H219)</f>
        <v>6.7447468579910509E-3</v>
      </c>
      <c r="I220">
        <f>LN('Sector TotRetIndx'!I220/'Sector TotRetIndx'!I219)</f>
        <v>7.4945439847046644E-3</v>
      </c>
      <c r="J220">
        <f>LN('Sector TotRetIndx'!J220/'Sector TotRetIndx'!J219)</f>
        <v>9.8685887830438968E-4</v>
      </c>
      <c r="K220">
        <f>LN('Sector TotRetIndx'!K220/'Sector TotRetIndx'!K219)</f>
        <v>-7.1549814104577766E-3</v>
      </c>
      <c r="L220">
        <f>LN('Sector TotRetIndx'!L220/'Sector TotRetIndx'!L219)</f>
        <v>1.8983682231083375E-3</v>
      </c>
    </row>
    <row r="221" spans="1:12" x14ac:dyDescent="0.5">
      <c r="A221" s="2">
        <f>'Sector TotRetIndx'!A221</f>
        <v>44586</v>
      </c>
      <c r="B221">
        <f>LN('Sector TotRetIndx'!B221/'Sector TotRetIndx'!B220)</f>
        <v>-2.4872790519658326E-2</v>
      </c>
      <c r="C221">
        <f>LN('Sector TotRetIndx'!C221/'Sector TotRetIndx'!C220)</f>
        <v>-9.4178494610780931E-3</v>
      </c>
      <c r="D221">
        <f>LN('Sector TotRetIndx'!D221/'Sector TotRetIndx'!D220)</f>
        <v>3.1794281886804634E-3</v>
      </c>
      <c r="E221">
        <f>LN('Sector TotRetIndx'!E221/'Sector TotRetIndx'!E220)</f>
        <v>-1.7007604748794019E-2</v>
      </c>
      <c r="F221">
        <f>LN('Sector TotRetIndx'!F221/'Sector TotRetIndx'!F220)</f>
        <v>-1.1668648478309849E-2</v>
      </c>
      <c r="G221">
        <f>LN('Sector TotRetIndx'!G221/'Sector TotRetIndx'!G220)</f>
        <v>-1.3521428144992492E-2</v>
      </c>
      <c r="H221">
        <f>LN('Sector TotRetIndx'!H221/'Sector TotRetIndx'!H220)</f>
        <v>-2.0046214399847592E-2</v>
      </c>
      <c r="I221">
        <f>LN('Sector TotRetIndx'!I221/'Sector TotRetIndx'!I220)</f>
        <v>3.6428795688555761E-2</v>
      </c>
      <c r="J221">
        <f>LN('Sector TotRetIndx'!J221/'Sector TotRetIndx'!J220)</f>
        <v>-7.2616761154492507E-3</v>
      </c>
      <c r="K221">
        <f>LN('Sector TotRetIndx'!K221/'Sector TotRetIndx'!K220)</f>
        <v>-1.5895177391524053E-2</v>
      </c>
      <c r="L221">
        <f>LN('Sector TotRetIndx'!L221/'Sector TotRetIndx'!L220)</f>
        <v>-3.9919475090166735E-3</v>
      </c>
    </row>
    <row r="222" spans="1:12" x14ac:dyDescent="0.5">
      <c r="A222" s="2">
        <f>'Sector TotRetIndx'!A222</f>
        <v>44587</v>
      </c>
      <c r="B222">
        <f>LN('Sector TotRetIndx'!B222/'Sector TotRetIndx'!B221)</f>
        <v>3.4615841748437993E-3</v>
      </c>
      <c r="C222">
        <f>LN('Sector TotRetIndx'!C222/'Sector TotRetIndx'!C221)</f>
        <v>-5.415543200769762E-3</v>
      </c>
      <c r="D222">
        <f>LN('Sector TotRetIndx'!D222/'Sector TotRetIndx'!D221)</f>
        <v>-4.2347857135909944E-4</v>
      </c>
      <c r="E222">
        <f>LN('Sector TotRetIndx'!E222/'Sector TotRetIndx'!E221)</f>
        <v>-8.0729110922144274E-3</v>
      </c>
      <c r="F222">
        <f>LN('Sector TotRetIndx'!F222/'Sector TotRetIndx'!F221)</f>
        <v>-9.6782908315264492E-3</v>
      </c>
      <c r="G222">
        <f>LN('Sector TotRetIndx'!G222/'Sector TotRetIndx'!G221)</f>
        <v>-6.6992838538259417E-3</v>
      </c>
      <c r="H222">
        <f>LN('Sector TotRetIndx'!H222/'Sector TotRetIndx'!H221)</f>
        <v>-1.5882739335073798E-2</v>
      </c>
      <c r="I222">
        <f>LN('Sector TotRetIndx'!I222/'Sector TotRetIndx'!I221)</f>
        <v>-2.550903893833402E-3</v>
      </c>
      <c r="J222">
        <f>LN('Sector TotRetIndx'!J222/'Sector TotRetIndx'!J221)</f>
        <v>-1.2108799916727659E-2</v>
      </c>
      <c r="K222">
        <f>LN('Sector TotRetIndx'!K222/'Sector TotRetIndx'!K221)</f>
        <v>-6.6350261681734461E-3</v>
      </c>
      <c r="L222">
        <f>LN('Sector TotRetIndx'!L222/'Sector TotRetIndx'!L221)</f>
        <v>-1.5740628183590295E-2</v>
      </c>
    </row>
    <row r="223" spans="1:12" x14ac:dyDescent="0.5">
      <c r="A223" s="2">
        <f>'Sector TotRetIndx'!A223</f>
        <v>44588</v>
      </c>
      <c r="B223">
        <f>LN('Sector TotRetIndx'!B223/'Sector TotRetIndx'!B222)</f>
        <v>-8.5111005903029755E-3</v>
      </c>
      <c r="C223">
        <f>LN('Sector TotRetIndx'!C223/'Sector TotRetIndx'!C222)</f>
        <v>-2.9931826304449229E-3</v>
      </c>
      <c r="D223">
        <f>LN('Sector TotRetIndx'!D223/'Sector TotRetIndx'!D222)</f>
        <v>-8.7189728459651037E-3</v>
      </c>
      <c r="E223">
        <f>LN('Sector TotRetIndx'!E223/'Sector TotRetIndx'!E222)</f>
        <v>-2.0955150866569544E-2</v>
      </c>
      <c r="F223">
        <f>LN('Sector TotRetIndx'!F223/'Sector TotRetIndx'!F222)</f>
        <v>-1.3105417501279127E-2</v>
      </c>
      <c r="G223">
        <f>LN('Sector TotRetIndx'!G223/'Sector TotRetIndx'!G222)</f>
        <v>2.6539208686824308E-3</v>
      </c>
      <c r="H223">
        <f>LN('Sector TotRetIndx'!H223/'Sector TotRetIndx'!H222)</f>
        <v>-1.6603499431135679E-4</v>
      </c>
      <c r="I223">
        <f>LN('Sector TotRetIndx'!I223/'Sector TotRetIndx'!I222)</f>
        <v>1.016375073057223E-2</v>
      </c>
      <c r="J223">
        <f>LN('Sector TotRetIndx'!J223/'Sector TotRetIndx'!J222)</f>
        <v>2.2327442205923808E-3</v>
      </c>
      <c r="K223">
        <f>LN('Sector TotRetIndx'!K223/'Sector TotRetIndx'!K222)</f>
        <v>6.2939860986200719E-3</v>
      </c>
      <c r="L223">
        <f>LN('Sector TotRetIndx'!L223/'Sector TotRetIndx'!L222)</f>
        <v>-1.6680589318906786E-2</v>
      </c>
    </row>
    <row r="224" spans="1:12" x14ac:dyDescent="0.5">
      <c r="A224" s="2">
        <f>'Sector TotRetIndx'!A224</f>
        <v>44589</v>
      </c>
      <c r="B224">
        <f>LN('Sector TotRetIndx'!B224/'Sector TotRetIndx'!B223)</f>
        <v>4.1728234385773298E-2</v>
      </c>
      <c r="C224">
        <f>LN('Sector TotRetIndx'!C224/'Sector TotRetIndx'!C223)</f>
        <v>2.2667371098203784E-2</v>
      </c>
      <c r="D224">
        <f>LN('Sector TotRetIndx'!D224/'Sector TotRetIndx'!D223)</f>
        <v>1.3156578728543974E-2</v>
      </c>
      <c r="E224">
        <f>LN('Sector TotRetIndx'!E224/'Sector TotRetIndx'!E223)</f>
        <v>2.1360247591461871E-2</v>
      </c>
      <c r="F224">
        <f>LN('Sector TotRetIndx'!F224/'Sector TotRetIndx'!F223)</f>
        <v>9.1653211597794576E-3</v>
      </c>
      <c r="G224">
        <f>LN('Sector TotRetIndx'!G224/'Sector TotRetIndx'!G223)</f>
        <v>1.2139000071231521E-2</v>
      </c>
      <c r="H224">
        <f>LN('Sector TotRetIndx'!H224/'Sector TotRetIndx'!H223)</f>
        <v>2.8140963991758691E-2</v>
      </c>
      <c r="I224">
        <f>LN('Sector TotRetIndx'!I224/'Sector TotRetIndx'!I223)</f>
        <v>-2.0903473760442099E-3</v>
      </c>
      <c r="J224">
        <f>LN('Sector TotRetIndx'!J224/'Sector TotRetIndx'!J223)</f>
        <v>5.3939148974705932E-3</v>
      </c>
      <c r="K224">
        <f>LN('Sector TotRetIndx'!K224/'Sector TotRetIndx'!K223)</f>
        <v>1.1999939906404789E-2</v>
      </c>
      <c r="L224">
        <f>LN('Sector TotRetIndx'!L224/'Sector TotRetIndx'!L223)</f>
        <v>3.1849900824279777E-2</v>
      </c>
    </row>
    <row r="225" spans="1:12" x14ac:dyDescent="0.5">
      <c r="A225" s="2">
        <f>'Sector TotRetIndx'!A225</f>
        <v>44592</v>
      </c>
      <c r="B225">
        <f>LN('Sector TotRetIndx'!B225/'Sector TotRetIndx'!B224)</f>
        <v>2.985437375105569E-2</v>
      </c>
      <c r="C225">
        <f>LN('Sector TotRetIndx'!C225/'Sector TotRetIndx'!C224)</f>
        <v>1.2550763261138314E-2</v>
      </c>
      <c r="D225">
        <f>LN('Sector TotRetIndx'!D225/'Sector TotRetIndx'!D224)</f>
        <v>1.2048722233266003E-2</v>
      </c>
      <c r="E225">
        <f>LN('Sector TotRetIndx'!E225/'Sector TotRetIndx'!E224)</f>
        <v>3.7211375551009465E-2</v>
      </c>
      <c r="F225">
        <f>LN('Sector TotRetIndx'!F225/'Sector TotRetIndx'!F224)</f>
        <v>1.482823884993055E-2</v>
      </c>
      <c r="G225">
        <f>LN('Sector TotRetIndx'!G225/'Sector TotRetIndx'!G224)</f>
        <v>5.0190314191002868E-3</v>
      </c>
      <c r="H225">
        <f>LN('Sector TotRetIndx'!H225/'Sector TotRetIndx'!H224)</f>
        <v>2.6507129472478491E-2</v>
      </c>
      <c r="I225">
        <f>LN('Sector TotRetIndx'!I225/'Sector TotRetIndx'!I224)</f>
        <v>4.2866662706314302E-3</v>
      </c>
      <c r="J225">
        <f>LN('Sector TotRetIndx'!J225/'Sector TotRetIndx'!J224)</f>
        <v>1.4863177728467137E-2</v>
      </c>
      <c r="K225">
        <f>LN('Sector TotRetIndx'!K225/'Sector TotRetIndx'!K224)</f>
        <v>1.8428594760234254E-2</v>
      </c>
      <c r="L225">
        <f>LN('Sector TotRetIndx'!L225/'Sector TotRetIndx'!L224)</f>
        <v>1.2216980169397111E-2</v>
      </c>
    </row>
    <row r="226" spans="1:12" x14ac:dyDescent="0.5">
      <c r="A226" s="2">
        <f>'Sector TotRetIndx'!A226</f>
        <v>44593</v>
      </c>
      <c r="B226">
        <f>LN('Sector TotRetIndx'!B226/'Sector TotRetIndx'!B225)</f>
        <v>4.1357797760844172E-3</v>
      </c>
      <c r="C226">
        <f>LN('Sector TotRetIndx'!C226/'Sector TotRetIndx'!C225)</f>
        <v>3.8242793014117535E-3</v>
      </c>
      <c r="D226">
        <f>LN('Sector TotRetIndx'!D226/'Sector TotRetIndx'!D225)</f>
        <v>1.3448004949072351E-2</v>
      </c>
      <c r="E226">
        <f>LN('Sector TotRetIndx'!E226/'Sector TotRetIndx'!E225)</f>
        <v>7.7760329939301773E-3</v>
      </c>
      <c r="F226">
        <f>LN('Sector TotRetIndx'!F226/'Sector TotRetIndx'!F225)</f>
        <v>1.4352943471647147E-2</v>
      </c>
      <c r="G226">
        <f>LN('Sector TotRetIndx'!G226/'Sector TotRetIndx'!G225)</f>
        <v>-2.5562206417204485E-4</v>
      </c>
      <c r="H226">
        <f>LN('Sector TotRetIndx'!H226/'Sector TotRetIndx'!H225)</f>
        <v>1.1326139769783453E-2</v>
      </c>
      <c r="I226">
        <f>LN('Sector TotRetIndx'!I226/'Sector TotRetIndx'!I225)</f>
        <v>3.6081769244442959E-2</v>
      </c>
      <c r="J226">
        <f>LN('Sector TotRetIndx'!J226/'Sector TotRetIndx'!J225)</f>
        <v>1.7065604598282002E-2</v>
      </c>
      <c r="K226">
        <f>LN('Sector TotRetIndx'!K226/'Sector TotRetIndx'!K225)</f>
        <v>-1.3521332761557779E-2</v>
      </c>
      <c r="L226">
        <f>LN('Sector TotRetIndx'!L226/'Sector TotRetIndx'!L225)</f>
        <v>-3.5830554218709292E-3</v>
      </c>
    </row>
    <row r="227" spans="1:12" x14ac:dyDescent="0.5">
      <c r="A227" s="2">
        <f>'Sector TotRetIndx'!A227</f>
        <v>44594</v>
      </c>
      <c r="B227">
        <f>LN('Sector TotRetIndx'!B227/'Sector TotRetIndx'!B226)</f>
        <v>5.1751352272081047E-3</v>
      </c>
      <c r="C227">
        <f>LN('Sector TotRetIndx'!C227/'Sector TotRetIndx'!C226)</f>
        <v>9.2550282330215589E-3</v>
      </c>
      <c r="D227">
        <f>LN('Sector TotRetIndx'!D227/'Sector TotRetIndx'!D226)</f>
        <v>4.7152426812078815E-3</v>
      </c>
      <c r="E227">
        <f>LN('Sector TotRetIndx'!E227/'Sector TotRetIndx'!E226)</f>
        <v>-6.4759285188470605E-3</v>
      </c>
      <c r="F227">
        <f>LN('Sector TotRetIndx'!F227/'Sector TotRetIndx'!F226)</f>
        <v>4.1366675418896201E-3</v>
      </c>
      <c r="G227">
        <f>LN('Sector TotRetIndx'!G227/'Sector TotRetIndx'!G226)</f>
        <v>9.8642997682265379E-3</v>
      </c>
      <c r="H227">
        <f>LN('Sector TotRetIndx'!H227/'Sector TotRetIndx'!H226)</f>
        <v>1.441985942660122E-2</v>
      </c>
      <c r="I227">
        <f>LN('Sector TotRetIndx'!I227/'Sector TotRetIndx'!I226)</f>
        <v>3.2742759020836848E-3</v>
      </c>
      <c r="J227">
        <f>LN('Sector TotRetIndx'!J227/'Sector TotRetIndx'!J226)</f>
        <v>2.950096854669021E-3</v>
      </c>
      <c r="K227">
        <f>LN('Sector TotRetIndx'!K227/'Sector TotRetIndx'!K226)</f>
        <v>1.4711775459117608E-2</v>
      </c>
      <c r="L227">
        <f>LN('Sector TotRetIndx'!L227/'Sector TotRetIndx'!L226)</f>
        <v>1.2671269768709133E-2</v>
      </c>
    </row>
    <row r="228" spans="1:12" x14ac:dyDescent="0.5">
      <c r="A228" s="2">
        <f>'Sector TotRetIndx'!A228</f>
        <v>44595</v>
      </c>
      <c r="B228">
        <f>LN('Sector TotRetIndx'!B228/'Sector TotRetIndx'!B227)</f>
        <v>-3.1654084177845147E-2</v>
      </c>
      <c r="C228">
        <f>LN('Sector TotRetIndx'!C228/'Sector TotRetIndx'!C227)</f>
        <v>-6.7814873366273832E-3</v>
      </c>
      <c r="D228">
        <f>LN('Sector TotRetIndx'!D228/'Sector TotRetIndx'!D227)</f>
        <v>-1.162358110803635E-2</v>
      </c>
      <c r="E228">
        <f>LN('Sector TotRetIndx'!E228/'Sector TotRetIndx'!E227)</f>
        <v>-3.2184854871237512E-2</v>
      </c>
      <c r="F228">
        <f>LN('Sector TotRetIndx'!F228/'Sector TotRetIndx'!F227)</f>
        <v>-1.7859009796990892E-2</v>
      </c>
      <c r="G228">
        <f>LN('Sector TotRetIndx'!G228/'Sector TotRetIndx'!G227)</f>
        <v>-9.616231989622862E-4</v>
      </c>
      <c r="H228">
        <f>LN('Sector TotRetIndx'!H228/'Sector TotRetIndx'!H227)</f>
        <v>-6.3283748393710024E-2</v>
      </c>
      <c r="I228">
        <f>LN('Sector TotRetIndx'!I228/'Sector TotRetIndx'!I227)</f>
        <v>-1.1560317314475179E-2</v>
      </c>
      <c r="J228">
        <f>LN('Sector TotRetIndx'!J228/'Sector TotRetIndx'!J227)</f>
        <v>-1.6960202525341507E-2</v>
      </c>
      <c r="K228">
        <f>LN('Sector TotRetIndx'!K228/'Sector TotRetIndx'!K227)</f>
        <v>-6.36417518834511E-3</v>
      </c>
      <c r="L228">
        <f>LN('Sector TotRetIndx'!L228/'Sector TotRetIndx'!L227)</f>
        <v>-1.0689790441928526E-2</v>
      </c>
    </row>
    <row r="229" spans="1:12" x14ac:dyDescent="0.5">
      <c r="A229" s="2">
        <f>'Sector TotRetIndx'!A229</f>
        <v>44596</v>
      </c>
      <c r="B229">
        <f>LN('Sector TotRetIndx'!B229/'Sector TotRetIndx'!B228)</f>
        <v>7.5993266975922817E-3</v>
      </c>
      <c r="C229">
        <f>LN('Sector TotRetIndx'!C229/'Sector TotRetIndx'!C228)</f>
        <v>-1.8244205038715855E-3</v>
      </c>
      <c r="D229">
        <f>LN('Sector TotRetIndx'!D229/'Sector TotRetIndx'!D228)</f>
        <v>1.621488252445296E-2</v>
      </c>
      <c r="E229">
        <f>LN('Sector TotRetIndx'!E229/'Sector TotRetIndx'!E228)</f>
        <v>2.7430985323569544E-2</v>
      </c>
      <c r="F229">
        <f>LN('Sector TotRetIndx'!F229/'Sector TotRetIndx'!F228)</f>
        <v>-8.8648105950487558E-3</v>
      </c>
      <c r="G229">
        <f>LN('Sector TotRetIndx'!G229/'Sector TotRetIndx'!G228)</f>
        <v>-1.2639612911863291E-2</v>
      </c>
      <c r="H229">
        <f>LN('Sector TotRetIndx'!H229/'Sector TotRetIndx'!H228)</f>
        <v>9.3348499431140427E-3</v>
      </c>
      <c r="I229">
        <f>LN('Sector TotRetIndx'!I229/'Sector TotRetIndx'!I228)</f>
        <v>1.5138005175143436E-2</v>
      </c>
      <c r="J229">
        <f>LN('Sector TotRetIndx'!J229/'Sector TotRetIndx'!J228)</f>
        <v>-1.5315085721501654E-2</v>
      </c>
      <c r="K229">
        <f>LN('Sector TotRetIndx'!K229/'Sector TotRetIndx'!K228)</f>
        <v>-8.4817611467967249E-3</v>
      </c>
      <c r="L229">
        <f>LN('Sector TotRetIndx'!L229/'Sector TotRetIndx'!L228)</f>
        <v>-9.9487454075443457E-3</v>
      </c>
    </row>
    <row r="230" spans="1:12" x14ac:dyDescent="0.5">
      <c r="A230" s="2">
        <f>'Sector TotRetIndx'!A230</f>
        <v>44599</v>
      </c>
      <c r="B230">
        <f>LN('Sector TotRetIndx'!B230/'Sector TotRetIndx'!B229)</f>
        <v>-4.9148857224505342E-3</v>
      </c>
      <c r="C230">
        <f>LN('Sector TotRetIndx'!C230/'Sector TotRetIndx'!C229)</f>
        <v>-6.4912039252265033E-4</v>
      </c>
      <c r="D230">
        <f>LN('Sector TotRetIndx'!D230/'Sector TotRetIndx'!D229)</f>
        <v>3.760159539228012E-3</v>
      </c>
      <c r="E230">
        <f>LN('Sector TotRetIndx'!E230/'Sector TotRetIndx'!E229)</f>
        <v>-1.2739007853611649E-3</v>
      </c>
      <c r="F230">
        <f>LN('Sector TotRetIndx'!F230/'Sector TotRetIndx'!F229)</f>
        <v>1.1650005859833257E-3</v>
      </c>
      <c r="G230">
        <f>LN('Sector TotRetIndx'!G230/'Sector TotRetIndx'!G229)</f>
        <v>2.8167552387945928E-3</v>
      </c>
      <c r="H230">
        <f>LN('Sector TotRetIndx'!H230/'Sector TotRetIndx'!H229)</f>
        <v>-1.571717334650672E-2</v>
      </c>
      <c r="I230">
        <f>LN('Sector TotRetIndx'!I230/'Sector TotRetIndx'!I229)</f>
        <v>1.076345485795116E-2</v>
      </c>
      <c r="J230">
        <f>LN('Sector TotRetIndx'!J230/'Sector TotRetIndx'!J229)</f>
        <v>-2.9361389516481561E-3</v>
      </c>
      <c r="K230">
        <f>LN('Sector TotRetIndx'!K230/'Sector TotRetIndx'!K229)</f>
        <v>-1.2747746919999636E-3</v>
      </c>
      <c r="L230">
        <f>LN('Sector TotRetIndx'!L230/'Sector TotRetIndx'!L229)</f>
        <v>-1.4292313067900289E-3</v>
      </c>
    </row>
    <row r="231" spans="1:12" x14ac:dyDescent="0.5">
      <c r="A231" s="2">
        <f>'Sector TotRetIndx'!A231</f>
        <v>44600</v>
      </c>
      <c r="B231">
        <f>LN('Sector TotRetIndx'!B231/'Sector TotRetIndx'!B230)</f>
        <v>1.2814874430632018E-2</v>
      </c>
      <c r="C231">
        <f>LN('Sector TotRetIndx'!C231/'Sector TotRetIndx'!C230)</f>
        <v>8.2085913105889082E-3</v>
      </c>
      <c r="D231">
        <f>LN('Sector TotRetIndx'!D231/'Sector TotRetIndx'!D230)</f>
        <v>1.2798024576883591E-2</v>
      </c>
      <c r="E231">
        <f>LN('Sector TotRetIndx'!E231/'Sector TotRetIndx'!E230)</f>
        <v>1.7172437851967863E-2</v>
      </c>
      <c r="F231">
        <f>LN('Sector TotRetIndx'!F231/'Sector TotRetIndx'!F230)</f>
        <v>1.2573791307516482E-2</v>
      </c>
      <c r="G231">
        <f>LN('Sector TotRetIndx'!G231/'Sector TotRetIndx'!G230)</f>
        <v>5.3558254293657685E-3</v>
      </c>
      <c r="H231">
        <f>LN('Sector TotRetIndx'!H231/'Sector TotRetIndx'!H230)</f>
        <v>1.2305063045436372E-3</v>
      </c>
      <c r="I231">
        <f>LN('Sector TotRetIndx'!I231/'Sector TotRetIndx'!I230)</f>
        <v>-2.1324555024540705E-2</v>
      </c>
      <c r="J231">
        <f>LN('Sector TotRetIndx'!J231/'Sector TotRetIndx'!J230)</f>
        <v>1.8305386398466125E-2</v>
      </c>
      <c r="K231">
        <f>LN('Sector TotRetIndx'!K231/'Sector TotRetIndx'!K230)</f>
        <v>1.8783569415665624E-3</v>
      </c>
      <c r="L231">
        <f>LN('Sector TotRetIndx'!L231/'Sector TotRetIndx'!L230)</f>
        <v>-4.6836056125235557E-3</v>
      </c>
    </row>
    <row r="232" spans="1:12" x14ac:dyDescent="0.5">
      <c r="A232" s="2">
        <f>'Sector TotRetIndx'!A232</f>
        <v>44601</v>
      </c>
      <c r="B232">
        <f>LN('Sector TotRetIndx'!B232/'Sector TotRetIndx'!B231)</f>
        <v>2.4263333849982433E-2</v>
      </c>
      <c r="C232">
        <f>LN('Sector TotRetIndx'!C232/'Sector TotRetIndx'!C231)</f>
        <v>1.1969594332293866E-2</v>
      </c>
      <c r="D232">
        <f>LN('Sector TotRetIndx'!D232/'Sector TotRetIndx'!D231)</f>
        <v>5.1930618162507334E-3</v>
      </c>
      <c r="E232">
        <f>LN('Sector TotRetIndx'!E232/'Sector TotRetIndx'!E231)</f>
        <v>1.3845743643945314E-2</v>
      </c>
      <c r="F232">
        <f>LN('Sector TotRetIndx'!F232/'Sector TotRetIndx'!F231)</f>
        <v>1.5767751141166183E-2</v>
      </c>
      <c r="G232">
        <f>LN('Sector TotRetIndx'!G232/'Sector TotRetIndx'!G231)</f>
        <v>1.6778485756776406E-3</v>
      </c>
      <c r="H232">
        <f>LN('Sector TotRetIndx'!H232/'Sector TotRetIndx'!H231)</f>
        <v>2.7731261762832134E-2</v>
      </c>
      <c r="I232">
        <f>LN('Sector TotRetIndx'!I232/'Sector TotRetIndx'!I231)</f>
        <v>8.9845825933192233E-3</v>
      </c>
      <c r="J232">
        <f>LN('Sector TotRetIndx'!J232/'Sector TotRetIndx'!J231)</f>
        <v>1.9580893685248051E-2</v>
      </c>
      <c r="K232">
        <f>LN('Sector TotRetIndx'!K232/'Sector TotRetIndx'!K231)</f>
        <v>3.8136022087835249E-3</v>
      </c>
      <c r="L232">
        <f>LN('Sector TotRetIndx'!L232/'Sector TotRetIndx'!L231)</f>
        <v>2.2357846301554907E-2</v>
      </c>
    </row>
    <row r="233" spans="1:12" x14ac:dyDescent="0.5">
      <c r="A233" s="2">
        <f>'Sector TotRetIndx'!A233</f>
        <v>44602</v>
      </c>
      <c r="B233">
        <f>LN('Sector TotRetIndx'!B233/'Sector TotRetIndx'!B232)</f>
        <v>-2.4716508209111466E-2</v>
      </c>
      <c r="C233">
        <f>LN('Sector TotRetIndx'!C233/'Sector TotRetIndx'!C232)</f>
        <v>-1.5762151509968535E-2</v>
      </c>
      <c r="D233">
        <f>LN('Sector TotRetIndx'!D233/'Sector TotRetIndx'!D232)</f>
        <v>-8.0010664693192565E-3</v>
      </c>
      <c r="E233">
        <f>LN('Sector TotRetIndx'!E233/'Sector TotRetIndx'!E232)</f>
        <v>-1.6611983902441247E-2</v>
      </c>
      <c r="F233">
        <f>LN('Sector TotRetIndx'!F233/'Sector TotRetIndx'!F232)</f>
        <v>-1.7913540389147792E-2</v>
      </c>
      <c r="G233">
        <f>LN('Sector TotRetIndx'!G233/'Sector TotRetIndx'!G232)</f>
        <v>-1.0466086304210061E-2</v>
      </c>
      <c r="H233">
        <f>LN('Sector TotRetIndx'!H233/'Sector TotRetIndx'!H232)</f>
        <v>-1.2921216730806692E-2</v>
      </c>
      <c r="I233">
        <f>LN('Sector TotRetIndx'!I233/'Sector TotRetIndx'!I232)</f>
        <v>-5.5927177781412186E-3</v>
      </c>
      <c r="J233">
        <f>LN('Sector TotRetIndx'!J233/'Sector TotRetIndx'!J232)</f>
        <v>-6.2692459162397704E-3</v>
      </c>
      <c r="K233">
        <f>LN('Sector TotRetIndx'!K233/'Sector TotRetIndx'!K232)</f>
        <v>-2.6044257479681535E-2</v>
      </c>
      <c r="L233">
        <f>LN('Sector TotRetIndx'!L233/'Sector TotRetIndx'!L232)</f>
        <v>-2.3891911987515474E-2</v>
      </c>
    </row>
    <row r="234" spans="1:12" x14ac:dyDescent="0.5">
      <c r="A234" s="2">
        <f>'Sector TotRetIndx'!A234</f>
        <v>44603</v>
      </c>
      <c r="B234">
        <f>LN('Sector TotRetIndx'!B234/'Sector TotRetIndx'!B233)</f>
        <v>-3.2069551742670073E-2</v>
      </c>
      <c r="C234">
        <f>LN('Sector TotRetIndx'!C234/'Sector TotRetIndx'!C233)</f>
        <v>-1.4618970248684471E-2</v>
      </c>
      <c r="D234">
        <f>LN('Sector TotRetIndx'!D234/'Sector TotRetIndx'!D233)</f>
        <v>-1.548157229771677E-2</v>
      </c>
      <c r="E234">
        <f>LN('Sector TotRetIndx'!E234/'Sector TotRetIndx'!E233)</f>
        <v>-2.7365900121862935E-2</v>
      </c>
      <c r="F234">
        <f>LN('Sector TotRetIndx'!F234/'Sector TotRetIndx'!F233)</f>
        <v>-1.7227157791517907E-2</v>
      </c>
      <c r="G234">
        <f>LN('Sector TotRetIndx'!G234/'Sector TotRetIndx'!G233)</f>
        <v>-3.2384328020154036E-3</v>
      </c>
      <c r="H234">
        <f>LN('Sector TotRetIndx'!H234/'Sector TotRetIndx'!H233)</f>
        <v>-1.9988540853506535E-2</v>
      </c>
      <c r="I234">
        <f>LN('Sector TotRetIndx'!I234/'Sector TotRetIndx'!I233)</f>
        <v>2.837657436289967E-2</v>
      </c>
      <c r="J234">
        <f>LN('Sector TotRetIndx'!J234/'Sector TotRetIndx'!J233)</f>
        <v>-1.3365809494324404E-2</v>
      </c>
      <c r="K234">
        <f>LN('Sector TotRetIndx'!K234/'Sector TotRetIndx'!K233)</f>
        <v>-2.0567592402860377E-4</v>
      </c>
      <c r="L234">
        <f>LN('Sector TotRetIndx'!L234/'Sector TotRetIndx'!L233)</f>
        <v>-9.1571878850800932E-3</v>
      </c>
    </row>
    <row r="235" spans="1:12" x14ac:dyDescent="0.5">
      <c r="A235" s="2">
        <f>'Sector TotRetIndx'!A235</f>
        <v>44606</v>
      </c>
      <c r="B235">
        <f>LN('Sector TotRetIndx'!B235/'Sector TotRetIndx'!B234)</f>
        <v>-1.7265995667218426E-4</v>
      </c>
      <c r="C235">
        <f>LN('Sector TotRetIndx'!C235/'Sector TotRetIndx'!C234)</f>
        <v>-1.0100984921316171E-2</v>
      </c>
      <c r="D235">
        <f>LN('Sector TotRetIndx'!D235/'Sector TotRetIndx'!D234)</f>
        <v>-1.0766082932434579E-2</v>
      </c>
      <c r="E235">
        <f>LN('Sector TotRetIndx'!E235/'Sector TotRetIndx'!E234)</f>
        <v>3.6350034045426554E-3</v>
      </c>
      <c r="F235">
        <f>LN('Sector TotRetIndx'!F235/'Sector TotRetIndx'!F234)</f>
        <v>-1.973987575127626E-3</v>
      </c>
      <c r="G235">
        <f>LN('Sector TotRetIndx'!G235/'Sector TotRetIndx'!G234)</f>
        <v>-2.1133670728481348E-3</v>
      </c>
      <c r="H235">
        <f>LN('Sector TotRetIndx'!H235/'Sector TotRetIndx'!H234)</f>
        <v>-7.4162893857034409E-4</v>
      </c>
      <c r="I235">
        <f>LN('Sector TotRetIndx'!I235/'Sector TotRetIndx'!I234)</f>
        <v>-2.1942402159319929E-2</v>
      </c>
      <c r="J235">
        <f>LN('Sector TotRetIndx'!J235/'Sector TotRetIndx'!J234)</f>
        <v>-6.887373455608161E-3</v>
      </c>
      <c r="K235">
        <f>LN('Sector TotRetIndx'!K235/'Sector TotRetIndx'!K234)</f>
        <v>-7.7760816746478842E-3</v>
      </c>
      <c r="L235">
        <f>LN('Sector TotRetIndx'!L235/'Sector TotRetIndx'!L234)</f>
        <v>-9.143969114384554E-3</v>
      </c>
    </row>
    <row r="236" spans="1:12" x14ac:dyDescent="0.5">
      <c r="A236" s="2">
        <f>'Sector TotRetIndx'!A236</f>
        <v>44607</v>
      </c>
      <c r="B236">
        <f>LN('Sector TotRetIndx'!B236/'Sector TotRetIndx'!B235)</f>
        <v>2.8394039895794986E-2</v>
      </c>
      <c r="C236">
        <f>LN('Sector TotRetIndx'!C236/'Sector TotRetIndx'!C235)</f>
        <v>1.3663073496286643E-2</v>
      </c>
      <c r="D236">
        <f>LN('Sector TotRetIndx'!D236/'Sector TotRetIndx'!D235)</f>
        <v>1.6460484946725237E-2</v>
      </c>
      <c r="E236">
        <f>LN('Sector TotRetIndx'!E236/'Sector TotRetIndx'!E235)</f>
        <v>2.2247827720593586E-2</v>
      </c>
      <c r="F236">
        <f>LN('Sector TotRetIndx'!F236/'Sector TotRetIndx'!F235)</f>
        <v>1.7732964027941688E-2</v>
      </c>
      <c r="G236">
        <f>LN('Sector TotRetIndx'!G236/'Sector TotRetIndx'!G235)</f>
        <v>3.2965328704070511E-3</v>
      </c>
      <c r="H236">
        <f>LN('Sector TotRetIndx'!H236/'Sector TotRetIndx'!H235)</f>
        <v>1.6683623437298765E-2</v>
      </c>
      <c r="I236">
        <f>LN('Sector TotRetIndx'!I236/'Sector TotRetIndx'!I235)</f>
        <v>-1.1101467547610355E-2</v>
      </c>
      <c r="J236">
        <f>LN('Sector TotRetIndx'!J236/'Sector TotRetIndx'!J235)</f>
        <v>2.0199208270394231E-2</v>
      </c>
      <c r="K236">
        <f>LN('Sector TotRetIndx'!K236/'Sector TotRetIndx'!K235)</f>
        <v>-4.2233926241269423E-3</v>
      </c>
      <c r="L236">
        <f>LN('Sector TotRetIndx'!L236/'Sector TotRetIndx'!L235)</f>
        <v>8.9509857080050451E-3</v>
      </c>
    </row>
    <row r="237" spans="1:12" x14ac:dyDescent="0.5">
      <c r="A237" s="2">
        <f>'Sector TotRetIndx'!A237</f>
        <v>44608</v>
      </c>
      <c r="B237">
        <f>LN('Sector TotRetIndx'!B237/'Sector TotRetIndx'!B236)</f>
        <v>-1.7736483499372656E-3</v>
      </c>
      <c r="C237">
        <f>LN('Sector TotRetIndx'!C237/'Sector TotRetIndx'!C236)</f>
        <v>-5.3146508725797456E-4</v>
      </c>
      <c r="D237">
        <f>LN('Sector TotRetIndx'!D237/'Sector TotRetIndx'!D236)</f>
        <v>8.109873320245385E-4</v>
      </c>
      <c r="E237">
        <f>LN('Sector TotRetIndx'!E237/'Sector TotRetIndx'!E236)</f>
        <v>1.7727138134150339E-3</v>
      </c>
      <c r="F237">
        <f>LN('Sector TotRetIndx'!F237/'Sector TotRetIndx'!F236)</f>
        <v>5.1810853591659689E-3</v>
      </c>
      <c r="G237">
        <f>LN('Sector TotRetIndx'!G237/'Sector TotRetIndx'!G236)</f>
        <v>2.4142792433094499E-3</v>
      </c>
      <c r="H237">
        <f>LN('Sector TotRetIndx'!H237/'Sector TotRetIndx'!H236)</f>
        <v>-5.9381984704661109E-3</v>
      </c>
      <c r="I237">
        <f>LN('Sector TotRetIndx'!I237/'Sector TotRetIndx'!I236)</f>
        <v>6.675658626280106E-3</v>
      </c>
      <c r="J237">
        <f>LN('Sector TotRetIndx'!J237/'Sector TotRetIndx'!J236)</f>
        <v>7.1237578342064579E-3</v>
      </c>
      <c r="K237">
        <f>LN('Sector TotRetIndx'!K237/'Sector TotRetIndx'!K236)</f>
        <v>2.6328066222496807E-3</v>
      </c>
      <c r="L237">
        <f>LN('Sector TotRetIndx'!L237/'Sector TotRetIndx'!L236)</f>
        <v>4.6382220111690865E-3</v>
      </c>
    </row>
    <row r="238" spans="1:12" x14ac:dyDescent="0.5">
      <c r="A238" s="2">
        <f>'Sector TotRetIndx'!A238</f>
        <v>44609</v>
      </c>
      <c r="B238">
        <f>LN('Sector TotRetIndx'!B238/'Sector TotRetIndx'!B237)</f>
        <v>-3.3443483619972438E-2</v>
      </c>
      <c r="C238">
        <f>LN('Sector TotRetIndx'!C238/'Sector TotRetIndx'!C237)</f>
        <v>-1.886629140178131E-2</v>
      </c>
      <c r="D238">
        <f>LN('Sector TotRetIndx'!D238/'Sector TotRetIndx'!D237)</f>
        <v>-2.5967355798559997E-2</v>
      </c>
      <c r="E238">
        <f>LN('Sector TotRetIndx'!E238/'Sector TotRetIndx'!E237)</f>
        <v>-2.7423826489214004E-2</v>
      </c>
      <c r="F238">
        <f>LN('Sector TotRetIndx'!F238/'Sector TotRetIndx'!F237)</f>
        <v>-1.875702713851795E-2</v>
      </c>
      <c r="G238">
        <f>LN('Sector TotRetIndx'!G238/'Sector TotRetIndx'!G237)</f>
        <v>5.5766877108027208E-3</v>
      </c>
      <c r="H238">
        <f>LN('Sector TotRetIndx'!H238/'Sector TotRetIndx'!H237)</f>
        <v>-2.7963962799773586E-2</v>
      </c>
      <c r="I238">
        <f>LN('Sector TotRetIndx'!I238/'Sector TotRetIndx'!I237)</f>
        <v>-2.0083632822493792E-3</v>
      </c>
      <c r="J238">
        <f>LN('Sector TotRetIndx'!J238/'Sector TotRetIndx'!J237)</f>
        <v>-1.4786431120468554E-2</v>
      </c>
      <c r="K238">
        <f>LN('Sector TotRetIndx'!K238/'Sector TotRetIndx'!K237)</f>
        <v>7.6103069928035096E-4</v>
      </c>
      <c r="L238">
        <f>LN('Sector TotRetIndx'!L238/'Sector TotRetIndx'!L237)</f>
        <v>-1.0661039600798715E-2</v>
      </c>
    </row>
    <row r="239" spans="1:12" x14ac:dyDescent="0.5">
      <c r="A239" s="2">
        <f>'Sector TotRetIndx'!A239</f>
        <v>44610</v>
      </c>
      <c r="B239">
        <f>LN('Sector TotRetIndx'!B239/'Sector TotRetIndx'!B238)</f>
        <v>-1.2580755377742921E-2</v>
      </c>
      <c r="C239">
        <f>LN('Sector TotRetIndx'!C239/'Sector TotRetIndx'!C238)</f>
        <v>-7.9500111230899895E-3</v>
      </c>
      <c r="D239">
        <f>LN('Sector TotRetIndx'!D239/'Sector TotRetIndx'!D238)</f>
        <v>-7.2825192166274468E-4</v>
      </c>
      <c r="E239">
        <f>LN('Sector TotRetIndx'!E239/'Sector TotRetIndx'!E238)</f>
        <v>-7.4086905399034907E-3</v>
      </c>
      <c r="F239">
        <f>LN('Sector TotRetIndx'!F239/'Sector TotRetIndx'!F238)</f>
        <v>-8.9221147650455513E-3</v>
      </c>
      <c r="G239">
        <f>LN('Sector TotRetIndx'!G239/'Sector TotRetIndx'!G238)</f>
        <v>7.6495979717962988E-4</v>
      </c>
      <c r="H239">
        <f>LN('Sector TotRetIndx'!H239/'Sector TotRetIndx'!H238)</f>
        <v>-1.1390620763916866E-2</v>
      </c>
      <c r="I239">
        <f>LN('Sector TotRetIndx'!I239/'Sector TotRetIndx'!I238)</f>
        <v>-6.7962942649291425E-3</v>
      </c>
      <c r="J239">
        <f>LN('Sector TotRetIndx'!J239/'Sector TotRetIndx'!J238)</f>
        <v>-2.3859307141015167E-3</v>
      </c>
      <c r="K239">
        <f>LN('Sector TotRetIndx'!K239/'Sector TotRetIndx'!K238)</f>
        <v>-2.8388441537714401E-3</v>
      </c>
      <c r="L239">
        <f>LN('Sector TotRetIndx'!L239/'Sector TotRetIndx'!L238)</f>
        <v>-6.0602647482514227E-3</v>
      </c>
    </row>
    <row r="240" spans="1:12" x14ac:dyDescent="0.5">
      <c r="A240" s="2">
        <f>'Sector TotRetIndx'!A240</f>
        <v>44614</v>
      </c>
      <c r="B240">
        <f>LN('Sector TotRetIndx'!B240/'Sector TotRetIndx'!B239)</f>
        <v>-9.8706540043903834E-3</v>
      </c>
      <c r="C240">
        <f>LN('Sector TotRetIndx'!C240/'Sector TotRetIndx'!C239)</f>
        <v>-3.9563407855688088E-3</v>
      </c>
      <c r="D240">
        <f>LN('Sector TotRetIndx'!D240/'Sector TotRetIndx'!D239)</f>
        <v>-6.1582618300104908E-3</v>
      </c>
      <c r="E240">
        <f>LN('Sector TotRetIndx'!E240/'Sector TotRetIndx'!E239)</f>
        <v>-3.0676735209928915E-2</v>
      </c>
      <c r="F240">
        <f>LN('Sector TotRetIndx'!F240/'Sector TotRetIndx'!F239)</f>
        <v>-1.1875875739735772E-2</v>
      </c>
      <c r="G240">
        <f>LN('Sector TotRetIndx'!G240/'Sector TotRetIndx'!G239)</f>
        <v>-8.2414627144947357E-3</v>
      </c>
      <c r="H240">
        <f>LN('Sector TotRetIndx'!H240/'Sector TotRetIndx'!H239)</f>
        <v>-1.1093287202687712E-2</v>
      </c>
      <c r="I240">
        <f>LN('Sector TotRetIndx'!I240/'Sector TotRetIndx'!I239)</f>
        <v>-1.7410062147547291E-2</v>
      </c>
      <c r="J240">
        <f>LN('Sector TotRetIndx'!J240/'Sector TotRetIndx'!J239)</f>
        <v>-1.3667702479009312E-2</v>
      </c>
      <c r="K240">
        <f>LN('Sector TotRetIndx'!K240/'Sector TotRetIndx'!K239)</f>
        <v>-1.1096204276520114E-3</v>
      </c>
      <c r="L240">
        <f>LN('Sector TotRetIndx'!L240/'Sector TotRetIndx'!L239)</f>
        <v>-3.63339954186762E-3</v>
      </c>
    </row>
    <row r="241" spans="1:12" x14ac:dyDescent="0.5">
      <c r="A241" s="2">
        <f>'Sector TotRetIndx'!A241</f>
        <v>44615</v>
      </c>
      <c r="B241">
        <f>LN('Sector TotRetIndx'!B241/'Sector TotRetIndx'!B240)</f>
        <v>-2.5618184831996564E-2</v>
      </c>
      <c r="C241">
        <f>LN('Sector TotRetIndx'!C241/'Sector TotRetIndx'!C240)</f>
        <v>-7.7903223715334148E-3</v>
      </c>
      <c r="D241">
        <f>LN('Sector TotRetIndx'!D241/'Sector TotRetIndx'!D240)</f>
        <v>-1.7746913427227236E-2</v>
      </c>
      <c r="E241">
        <f>LN('Sector TotRetIndx'!E241/'Sector TotRetIndx'!E240)</f>
        <v>-3.0831991757101929E-2</v>
      </c>
      <c r="F241">
        <f>LN('Sector TotRetIndx'!F241/'Sector TotRetIndx'!F240)</f>
        <v>-1.9853556410056927E-2</v>
      </c>
      <c r="G241">
        <f>LN('Sector TotRetIndx'!G241/'Sector TotRetIndx'!G240)</f>
        <v>-8.62096917733347E-3</v>
      </c>
      <c r="H241">
        <f>LN('Sector TotRetIndx'!H241/'Sector TotRetIndx'!H240)</f>
        <v>-1.7659969193976745E-2</v>
      </c>
      <c r="I241">
        <f>LN('Sector TotRetIndx'!I241/'Sector TotRetIndx'!I240)</f>
        <v>1.1855205954889349E-2</v>
      </c>
      <c r="J241">
        <f>LN('Sector TotRetIndx'!J241/'Sector TotRetIndx'!J240)</f>
        <v>-1.3131554441270933E-2</v>
      </c>
      <c r="K241">
        <f>LN('Sector TotRetIndx'!K241/'Sector TotRetIndx'!K240)</f>
        <v>-1.6941855211033984E-2</v>
      </c>
      <c r="L241">
        <f>LN('Sector TotRetIndx'!L241/'Sector TotRetIndx'!L240)</f>
        <v>-1.6667365922966845E-2</v>
      </c>
    </row>
    <row r="242" spans="1:12" x14ac:dyDescent="0.5">
      <c r="A242" s="2">
        <f>'Sector TotRetIndx'!A242</f>
        <v>44616</v>
      </c>
      <c r="B242">
        <f>LN('Sector TotRetIndx'!B242/'Sector TotRetIndx'!B241)</f>
        <v>3.548883883638701E-2</v>
      </c>
      <c r="C242">
        <f>LN('Sector TotRetIndx'!C242/'Sector TotRetIndx'!C241)</f>
        <v>9.6440514813750395E-3</v>
      </c>
      <c r="D242">
        <f>LN('Sector TotRetIndx'!D242/'Sector TotRetIndx'!D241)</f>
        <v>-9.852731004736031E-3</v>
      </c>
      <c r="E242">
        <f>LN('Sector TotRetIndx'!E242/'Sector TotRetIndx'!E241)</f>
        <v>2.3965973062756607E-2</v>
      </c>
      <c r="F242">
        <f>LN('Sector TotRetIndx'!F242/'Sector TotRetIndx'!F241)</f>
        <v>1.6099933498411476E-2</v>
      </c>
      <c r="G242">
        <f>LN('Sector TotRetIndx'!G242/'Sector TotRetIndx'!G241)</f>
        <v>-1.4570823631883136E-2</v>
      </c>
      <c r="H242">
        <f>LN('Sector TotRetIndx'!H242/'Sector TotRetIndx'!H241)</f>
        <v>2.8243608824582506E-2</v>
      </c>
      <c r="I242">
        <f>LN('Sector TotRetIndx'!I242/'Sector TotRetIndx'!I241)</f>
        <v>-3.5422398573715513E-3</v>
      </c>
      <c r="J242">
        <f>LN('Sector TotRetIndx'!J242/'Sector TotRetIndx'!J241)</f>
        <v>-3.2396400226355837E-3</v>
      </c>
      <c r="K242">
        <f>LN('Sector TotRetIndx'!K242/'Sector TotRetIndx'!K241)</f>
        <v>1.0534988507538093E-2</v>
      </c>
      <c r="L242">
        <f>LN('Sector TotRetIndx'!L242/'Sector TotRetIndx'!L241)</f>
        <v>1.666736592296679E-2</v>
      </c>
    </row>
    <row r="243" spans="1:12" x14ac:dyDescent="0.5">
      <c r="A243" s="2">
        <f>'Sector TotRetIndx'!A243</f>
        <v>44617</v>
      </c>
      <c r="B243">
        <f>LN('Sector TotRetIndx'!B243/'Sector TotRetIndx'!B242)</f>
        <v>1.4291020767589979E-2</v>
      </c>
      <c r="C243">
        <f>LN('Sector TotRetIndx'!C243/'Sector TotRetIndx'!C242)</f>
        <v>2.8714491477937417E-2</v>
      </c>
      <c r="D243">
        <f>LN('Sector TotRetIndx'!D243/'Sector TotRetIndx'!D242)</f>
        <v>3.1987083316521024E-2</v>
      </c>
      <c r="E243">
        <f>LN('Sector TotRetIndx'!E243/'Sector TotRetIndx'!E242)</f>
        <v>2.0695635921647991E-2</v>
      </c>
      <c r="F243">
        <f>LN('Sector TotRetIndx'!F243/'Sector TotRetIndx'!F242)</f>
        <v>2.3327532593141933E-2</v>
      </c>
      <c r="G243">
        <f>LN('Sector TotRetIndx'!G243/'Sector TotRetIndx'!G242)</f>
        <v>3.0923015076784504E-2</v>
      </c>
      <c r="H243">
        <f>LN('Sector TotRetIndx'!H243/'Sector TotRetIndx'!H242)</f>
        <v>1.817323238326907E-2</v>
      </c>
      <c r="I243">
        <f>LN('Sector TotRetIndx'!I243/'Sector TotRetIndx'!I242)</f>
        <v>2.5162129615484696E-2</v>
      </c>
      <c r="J243">
        <f>LN('Sector TotRetIndx'!J243/'Sector TotRetIndx'!J242)</f>
        <v>3.7881042942774758E-2</v>
      </c>
      <c r="K243">
        <f>LN('Sector TotRetIndx'!K243/'Sector TotRetIndx'!K242)</f>
        <v>2.9258522772267093E-2</v>
      </c>
      <c r="L243">
        <f>LN('Sector TotRetIndx'!L243/'Sector TotRetIndx'!L242)</f>
        <v>2.3818839832225481E-2</v>
      </c>
    </row>
    <row r="244" spans="1:12" x14ac:dyDescent="0.5">
      <c r="A244" s="2">
        <f>'Sector TotRetIndx'!A244</f>
        <v>44620</v>
      </c>
      <c r="B244">
        <f>LN('Sector TotRetIndx'!B244/'Sector TotRetIndx'!B243)</f>
        <v>2.229480949444764E-4</v>
      </c>
      <c r="C244">
        <f>LN('Sector TotRetIndx'!C244/'Sector TotRetIndx'!C243)</f>
        <v>-6.278227462244255E-3</v>
      </c>
      <c r="D244">
        <f>LN('Sector TotRetIndx'!D244/'Sector TotRetIndx'!D243)</f>
        <v>-1.2376716372492656E-2</v>
      </c>
      <c r="E244">
        <f>LN('Sector TotRetIndx'!E244/'Sector TotRetIndx'!E243)</f>
        <v>5.1412063822147396E-3</v>
      </c>
      <c r="F244">
        <f>LN('Sector TotRetIndx'!F244/'Sector TotRetIndx'!F243)</f>
        <v>8.0084601329178089E-3</v>
      </c>
      <c r="G244">
        <f>LN('Sector TotRetIndx'!G244/'Sector TotRetIndx'!G243)</f>
        <v>-1.1645584471604247E-2</v>
      </c>
      <c r="H244">
        <f>LN('Sector TotRetIndx'!H244/'Sector TotRetIndx'!H243)</f>
        <v>-6.6685867836057745E-4</v>
      </c>
      <c r="I244">
        <f>LN('Sector TotRetIndx'!I244/'Sector TotRetIndx'!I243)</f>
        <v>2.7302623332140129E-2</v>
      </c>
      <c r="J244">
        <f>LN('Sector TotRetIndx'!J244/'Sector TotRetIndx'!J243)</f>
        <v>-8.059720166377635E-3</v>
      </c>
      <c r="K244">
        <f>LN('Sector TotRetIndx'!K244/'Sector TotRetIndx'!K243)</f>
        <v>6.3575760669954233E-3</v>
      </c>
      <c r="L244">
        <f>LN('Sector TotRetIndx'!L244/'Sector TotRetIndx'!L243)</f>
        <v>-1.5002631242358545E-2</v>
      </c>
    </row>
    <row r="245" spans="1:12" x14ac:dyDescent="0.5">
      <c r="A245" s="2">
        <f>'Sector TotRetIndx'!A245</f>
        <v>44621</v>
      </c>
      <c r="B245">
        <f>LN('Sector TotRetIndx'!B245/'Sector TotRetIndx'!B244)</f>
        <v>-1.9424461722199565E-2</v>
      </c>
      <c r="C245">
        <f>LN('Sector TotRetIndx'!C245/'Sector TotRetIndx'!C244)</f>
        <v>-5.4066989197843248E-3</v>
      </c>
      <c r="D245">
        <f>LN('Sector TotRetIndx'!D245/'Sector TotRetIndx'!D244)</f>
        <v>-3.8735890643551145E-2</v>
      </c>
      <c r="E245">
        <f>LN('Sector TotRetIndx'!E245/'Sector TotRetIndx'!E244)</f>
        <v>-1.605242349461675E-2</v>
      </c>
      <c r="F245">
        <f>LN('Sector TotRetIndx'!F245/'Sector TotRetIndx'!F244)</f>
        <v>-1.5706494074678615E-2</v>
      </c>
      <c r="G245">
        <f>LN('Sector TotRetIndx'!G245/'Sector TotRetIndx'!G244)</f>
        <v>-5.5368047276476576E-3</v>
      </c>
      <c r="H245">
        <f>LN('Sector TotRetIndx'!H245/'Sector TotRetIndx'!H244)</f>
        <v>-1.3946797917991253E-2</v>
      </c>
      <c r="I245">
        <f>LN('Sector TotRetIndx'!I245/'Sector TotRetIndx'!I244)</f>
        <v>9.442911404747751E-3</v>
      </c>
      <c r="J245">
        <f>LN('Sector TotRetIndx'!J245/'Sector TotRetIndx'!J244)</f>
        <v>-2.2907125134954531E-2</v>
      </c>
      <c r="K245">
        <f>LN('Sector TotRetIndx'!K245/'Sector TotRetIndx'!K244)</f>
        <v>-1.0095715570406607E-2</v>
      </c>
      <c r="L245">
        <f>LN('Sector TotRetIndx'!L245/'Sector TotRetIndx'!L244)</f>
        <v>-5.2800114301059129E-3</v>
      </c>
    </row>
    <row r="246" spans="1:12" x14ac:dyDescent="0.5">
      <c r="A246" s="2">
        <f>'Sector TotRetIndx'!A246</f>
        <v>44622</v>
      </c>
      <c r="B246">
        <f>LN('Sector TotRetIndx'!B246/'Sector TotRetIndx'!B245)</f>
        <v>2.0612106671255525E-2</v>
      </c>
      <c r="C246">
        <f>LN('Sector TotRetIndx'!C246/'Sector TotRetIndx'!C245)</f>
        <v>1.515605271458012E-2</v>
      </c>
      <c r="D246">
        <f>LN('Sector TotRetIndx'!D246/'Sector TotRetIndx'!D245)</f>
        <v>2.6631529598578216E-2</v>
      </c>
      <c r="E246">
        <f>LN('Sector TotRetIndx'!E246/'Sector TotRetIndx'!E245)</f>
        <v>2.2107056245440796E-2</v>
      </c>
      <c r="F246">
        <f>LN('Sector TotRetIndx'!F246/'Sector TotRetIndx'!F245)</f>
        <v>2.1290491446931292E-2</v>
      </c>
      <c r="G246">
        <f>LN('Sector TotRetIndx'!G246/'Sector TotRetIndx'!G245)</f>
        <v>1.0735167003683753E-2</v>
      </c>
      <c r="H246">
        <f>LN('Sector TotRetIndx'!H246/'Sector TotRetIndx'!H245)</f>
        <v>7.2494769748177043E-3</v>
      </c>
      <c r="I246">
        <f>LN('Sector TotRetIndx'!I246/'Sector TotRetIndx'!I245)</f>
        <v>2.3965289216402924E-2</v>
      </c>
      <c r="J246">
        <f>LN('Sector TotRetIndx'!J246/'Sector TotRetIndx'!J245)</f>
        <v>2.236431984513184E-2</v>
      </c>
      <c r="K246">
        <f>LN('Sector TotRetIndx'!K246/'Sector TotRetIndx'!K245)</f>
        <v>1.3259410525721969E-2</v>
      </c>
      <c r="L246">
        <f>LN('Sector TotRetIndx'!L246/'Sector TotRetIndx'!L245)</f>
        <v>1.8551606983922327E-2</v>
      </c>
    </row>
    <row r="247" spans="1:12" x14ac:dyDescent="0.5">
      <c r="A247" s="2">
        <f>'Sector TotRetIndx'!A247</f>
        <v>44623</v>
      </c>
      <c r="B247">
        <f>LN('Sector TotRetIndx'!B247/'Sector TotRetIndx'!B246)</f>
        <v>-1.5676676709195508E-2</v>
      </c>
      <c r="C247">
        <f>LN('Sector TotRetIndx'!C247/'Sector TotRetIndx'!C246)</f>
        <v>1.2626828251928886E-3</v>
      </c>
      <c r="D247">
        <f>LN('Sector TotRetIndx'!D247/'Sector TotRetIndx'!D246)</f>
        <v>-4.6048002281680461E-3</v>
      </c>
      <c r="E247">
        <f>LN('Sector TotRetIndx'!E247/'Sector TotRetIndx'!E246)</f>
        <v>-2.3548000741854154E-2</v>
      </c>
      <c r="F247">
        <f>LN('Sector TotRetIndx'!F247/'Sector TotRetIndx'!F246)</f>
        <v>-1.9454434929024357E-3</v>
      </c>
      <c r="G247">
        <f>LN('Sector TotRetIndx'!G247/'Sector TotRetIndx'!G246)</f>
        <v>6.6515489396596159E-3</v>
      </c>
      <c r="H247">
        <f>LN('Sector TotRetIndx'!H247/'Sector TotRetIndx'!H246)</f>
        <v>-1.1743239779840051E-2</v>
      </c>
      <c r="I247">
        <f>LN('Sector TotRetIndx'!I247/'Sector TotRetIndx'!I246)</f>
        <v>1.7746200062845941E-3</v>
      </c>
      <c r="J247">
        <f>LN('Sector TotRetIndx'!J247/'Sector TotRetIndx'!J246)</f>
        <v>2.224966052618254E-3</v>
      </c>
      <c r="K247">
        <f>LN('Sector TotRetIndx'!K247/'Sector TotRetIndx'!K246)</f>
        <v>1.6529323348688601E-2</v>
      </c>
      <c r="L247">
        <f>LN('Sector TotRetIndx'!L247/'Sector TotRetIndx'!L246)</f>
        <v>8.1476124711233038E-3</v>
      </c>
    </row>
    <row r="248" spans="1:12" x14ac:dyDescent="0.5">
      <c r="A248" s="2">
        <f>'Sector TotRetIndx'!A248</f>
        <v>44624</v>
      </c>
      <c r="B248">
        <f>LN('Sector TotRetIndx'!B248/'Sector TotRetIndx'!B247)</f>
        <v>-2.0146275423994553E-2</v>
      </c>
      <c r="C248">
        <f>LN('Sector TotRetIndx'!C248/'Sector TotRetIndx'!C247)</f>
        <v>1.7083993740827147E-3</v>
      </c>
      <c r="D248">
        <f>LN('Sector TotRetIndx'!D248/'Sector TotRetIndx'!D247)</f>
        <v>-2.1697606158122253E-2</v>
      </c>
      <c r="E248">
        <f>LN('Sector TotRetIndx'!E248/'Sector TotRetIndx'!E247)</f>
        <v>-1.8049867178458714E-2</v>
      </c>
      <c r="F248">
        <f>LN('Sector TotRetIndx'!F248/'Sector TotRetIndx'!F247)</f>
        <v>-4.801029712558076E-3</v>
      </c>
      <c r="G248">
        <f>LN('Sector TotRetIndx'!G248/'Sector TotRetIndx'!G247)</f>
        <v>3.0591370283539692E-4</v>
      </c>
      <c r="H248">
        <f>LN('Sector TotRetIndx'!H248/'Sector TotRetIndx'!H247)</f>
        <v>-1.7315817590074029E-2</v>
      </c>
      <c r="I248">
        <f>LN('Sector TotRetIndx'!I248/'Sector TotRetIndx'!I247)</f>
        <v>3.1031089622392767E-2</v>
      </c>
      <c r="J248">
        <f>LN('Sector TotRetIndx'!J248/'Sector TotRetIndx'!J247)</f>
        <v>-3.6933530423061186E-3</v>
      </c>
      <c r="K248">
        <f>LN('Sector TotRetIndx'!K248/'Sector TotRetIndx'!K247)</f>
        <v>2.0543511059261738E-2</v>
      </c>
      <c r="L248">
        <f>LN('Sector TotRetIndx'!L248/'Sector TotRetIndx'!L247)</f>
        <v>4.5705953888002656E-3</v>
      </c>
    </row>
    <row r="249" spans="1:12" x14ac:dyDescent="0.5">
      <c r="A249" s="2">
        <f>'Sector TotRetIndx'!A249</f>
        <v>44627</v>
      </c>
      <c r="B249">
        <f>LN('Sector TotRetIndx'!B249/'Sector TotRetIndx'!B248)</f>
        <v>-3.8218589089858146E-2</v>
      </c>
      <c r="C249">
        <f>LN('Sector TotRetIndx'!C249/'Sector TotRetIndx'!C248)</f>
        <v>-1.7093028305461933E-2</v>
      </c>
      <c r="D249">
        <f>LN('Sector TotRetIndx'!D249/'Sector TotRetIndx'!D248)</f>
        <v>-4.0282384435688393E-2</v>
      </c>
      <c r="E249">
        <f>LN('Sector TotRetIndx'!E249/'Sector TotRetIndx'!E248)</f>
        <v>-5.2277918987673262E-2</v>
      </c>
      <c r="F249">
        <f>LN('Sector TotRetIndx'!F249/'Sector TotRetIndx'!F248)</f>
        <v>-2.89211018190552E-2</v>
      </c>
      <c r="G249">
        <f>LN('Sector TotRetIndx'!G249/'Sector TotRetIndx'!G248)</f>
        <v>-2.0082151008410227E-2</v>
      </c>
      <c r="H249">
        <f>LN('Sector TotRetIndx'!H249/'Sector TotRetIndx'!H248)</f>
        <v>-3.6901993249877932E-2</v>
      </c>
      <c r="I249">
        <f>LN('Sector TotRetIndx'!I249/'Sector TotRetIndx'!I248)</f>
        <v>1.5632430469640555E-2</v>
      </c>
      <c r="J249">
        <f>LN('Sector TotRetIndx'!J249/'Sector TotRetIndx'!J248)</f>
        <v>-3.6125669264834862E-2</v>
      </c>
      <c r="K249">
        <f>LN('Sector TotRetIndx'!K249/'Sector TotRetIndx'!K248)</f>
        <v>1.0179749231893907E-2</v>
      </c>
      <c r="L249">
        <f>LN('Sector TotRetIndx'!L249/'Sector TotRetIndx'!L248)</f>
        <v>-1.9961714652757021E-2</v>
      </c>
    </row>
    <row r="250" spans="1:12" x14ac:dyDescent="0.5">
      <c r="A250" s="2">
        <f>'Sector TotRetIndx'!A250</f>
        <v>44628</v>
      </c>
      <c r="B250">
        <f>LN('Sector TotRetIndx'!B250/'Sector TotRetIndx'!B249)</f>
        <v>-4.9384360659998567E-3</v>
      </c>
      <c r="C250">
        <f>LN('Sector TotRetIndx'!C250/'Sector TotRetIndx'!C249)</f>
        <v>-1.9453854476512416E-2</v>
      </c>
      <c r="D250">
        <f>LN('Sector TotRetIndx'!D250/'Sector TotRetIndx'!D249)</f>
        <v>-3.6610438513612446E-3</v>
      </c>
      <c r="E250">
        <f>LN('Sector TotRetIndx'!E250/'Sector TotRetIndx'!E249)</f>
        <v>4.1900726804656261E-3</v>
      </c>
      <c r="F250">
        <f>LN('Sector TotRetIndx'!F250/'Sector TotRetIndx'!F249)</f>
        <v>-2.8889473609920585E-3</v>
      </c>
      <c r="G250">
        <f>LN('Sector TotRetIndx'!G250/'Sector TotRetIndx'!G249)</f>
        <v>-2.5603282178974507E-2</v>
      </c>
      <c r="H250">
        <f>LN('Sector TotRetIndx'!H250/'Sector TotRetIndx'!H249)</f>
        <v>-8.9784441838931469E-5</v>
      </c>
      <c r="I250">
        <f>LN('Sector TotRetIndx'!I250/'Sector TotRetIndx'!I249)</f>
        <v>1.0101172921407576E-2</v>
      </c>
      <c r="J250">
        <f>LN('Sector TotRetIndx'!J250/'Sector TotRetIndx'!J249)</f>
        <v>-8.1578930165550727E-3</v>
      </c>
      <c r="K250">
        <f>LN('Sector TotRetIndx'!K250/'Sector TotRetIndx'!K249)</f>
        <v>-1.3357449445119905E-2</v>
      </c>
      <c r="L250">
        <f>LN('Sector TotRetIndx'!L250/'Sector TotRetIndx'!L249)</f>
        <v>-4.8589500953153822E-3</v>
      </c>
    </row>
    <row r="251" spans="1:12" x14ac:dyDescent="0.5">
      <c r="A251" s="2">
        <f>'Sector TotRetIndx'!A251</f>
        <v>44629</v>
      </c>
      <c r="B251">
        <f>LN('Sector TotRetIndx'!B251/'Sector TotRetIndx'!B250)</f>
        <v>4.1746418177726376E-2</v>
      </c>
      <c r="C251">
        <f>LN('Sector TotRetIndx'!C251/'Sector TotRetIndx'!C250)</f>
        <v>2.0734483849389019E-2</v>
      </c>
      <c r="D251">
        <f>LN('Sector TotRetIndx'!D251/'Sector TotRetIndx'!D250)</f>
        <v>3.6126059830787011E-2</v>
      </c>
      <c r="E251">
        <f>LN('Sector TotRetIndx'!E251/'Sector TotRetIndx'!E250)</f>
        <v>2.9563897374014322E-2</v>
      </c>
      <c r="F251">
        <f>LN('Sector TotRetIndx'!F251/'Sector TotRetIndx'!F250)</f>
        <v>2.0855322628879069E-2</v>
      </c>
      <c r="G251">
        <f>LN('Sector TotRetIndx'!G251/'Sector TotRetIndx'!G250)</f>
        <v>7.9194882348131105E-3</v>
      </c>
      <c r="H251">
        <f>LN('Sector TotRetIndx'!H251/'Sector TotRetIndx'!H250)</f>
        <v>3.1181859082743769E-2</v>
      </c>
      <c r="I251">
        <f>LN('Sector TotRetIndx'!I251/'Sector TotRetIndx'!I250)</f>
        <v>-2.7357741325517149E-2</v>
      </c>
      <c r="J251">
        <f>LN('Sector TotRetIndx'!J251/'Sector TotRetIndx'!J250)</f>
        <v>3.0750786793633016E-2</v>
      </c>
      <c r="K251">
        <f>LN('Sector TotRetIndx'!K251/'Sector TotRetIndx'!K250)</f>
        <v>-6.6487443418994539E-3</v>
      </c>
      <c r="L251">
        <f>LN('Sector TotRetIndx'!L251/'Sector TotRetIndx'!L250)</f>
        <v>1.5273426008109454E-2</v>
      </c>
    </row>
    <row r="252" spans="1:12" x14ac:dyDescent="0.5">
      <c r="A252" s="2">
        <f>'Sector TotRetIndx'!A252</f>
        <v>44630</v>
      </c>
      <c r="B252">
        <f>LN('Sector TotRetIndx'!B252/'Sector TotRetIndx'!B251)</f>
        <v>-1.74247155113063E-2</v>
      </c>
      <c r="C252">
        <f>LN('Sector TotRetIndx'!C252/'Sector TotRetIndx'!C251)</f>
        <v>-9.0867793621806432E-4</v>
      </c>
      <c r="D252">
        <f>LN('Sector TotRetIndx'!D252/'Sector TotRetIndx'!D251)</f>
        <v>-7.0992905778846328E-3</v>
      </c>
      <c r="E252">
        <f>LN('Sector TotRetIndx'!E252/'Sector TotRetIndx'!E251)</f>
        <v>8.5813474906215673E-3</v>
      </c>
      <c r="F252">
        <f>LN('Sector TotRetIndx'!F252/'Sector TotRetIndx'!F251)</f>
        <v>-6.9524946526313043E-4</v>
      </c>
      <c r="G252">
        <f>LN('Sector TotRetIndx'!G252/'Sector TotRetIndx'!G251)</f>
        <v>-8.6132451806467825E-3</v>
      </c>
      <c r="H252">
        <f>LN('Sector TotRetIndx'!H252/'Sector TotRetIndx'!H251)</f>
        <v>-7.507685629158079E-3</v>
      </c>
      <c r="I252">
        <f>LN('Sector TotRetIndx'!I252/'Sector TotRetIndx'!I251)</f>
        <v>2.8845505410753931E-2</v>
      </c>
      <c r="J252">
        <f>LN('Sector TotRetIndx'!J252/'Sector TotRetIndx'!J251)</f>
        <v>5.5007766016917743E-3</v>
      </c>
      <c r="K252">
        <f>LN('Sector TotRetIndx'!K252/'Sector TotRetIndx'!K251)</f>
        <v>6.5837623081472004E-3</v>
      </c>
      <c r="L252">
        <f>LN('Sector TotRetIndx'!L252/'Sector TotRetIndx'!L251)</f>
        <v>2.4914175447670536E-3</v>
      </c>
    </row>
    <row r="253" spans="1:12" x14ac:dyDescent="0.5">
      <c r="A253" s="2">
        <f>'Sector TotRetIndx'!A253</f>
        <v>44631</v>
      </c>
      <c r="B253">
        <f>LN('Sector TotRetIndx'!B253/'Sector TotRetIndx'!B252)</f>
        <v>-2.1008786342745958E-2</v>
      </c>
      <c r="C253">
        <f>LN('Sector TotRetIndx'!C253/'Sector TotRetIndx'!C252)</f>
        <v>-1.1597381888623354E-2</v>
      </c>
      <c r="D253">
        <f>LN('Sector TotRetIndx'!D253/'Sector TotRetIndx'!D252)</f>
        <v>-6.8136964168061878E-3</v>
      </c>
      <c r="E253">
        <f>LN('Sector TotRetIndx'!E253/'Sector TotRetIndx'!E252)</f>
        <v>-1.9070748139538529E-2</v>
      </c>
      <c r="F253">
        <f>LN('Sector TotRetIndx'!F253/'Sector TotRetIndx'!F252)</f>
        <v>-7.4117707192612719E-3</v>
      </c>
      <c r="G253">
        <f>LN('Sector TotRetIndx'!G253/'Sector TotRetIndx'!G252)</f>
        <v>-1.16553338387233E-2</v>
      </c>
      <c r="H253">
        <f>LN('Sector TotRetIndx'!H253/'Sector TotRetIndx'!H252)</f>
        <v>-2.0628674613160175E-2</v>
      </c>
      <c r="I253">
        <f>LN('Sector TotRetIndx'!I253/'Sector TotRetIndx'!I252)</f>
        <v>-9.2420512636735529E-3</v>
      </c>
      <c r="J253">
        <f>LN('Sector TotRetIndx'!J253/'Sector TotRetIndx'!J252)</f>
        <v>-8.2070145865567011E-3</v>
      </c>
      <c r="K253">
        <f>LN('Sector TotRetIndx'!K253/'Sector TotRetIndx'!K252)</f>
        <v>-3.5798972607194138E-3</v>
      </c>
      <c r="L253">
        <f>LN('Sector TotRetIndx'!L253/'Sector TotRetIndx'!L252)</f>
        <v>-7.9747927790589507E-3</v>
      </c>
    </row>
    <row r="254" spans="1:12" x14ac:dyDescent="0.5">
      <c r="A254" s="2">
        <f>'Sector TotRetIndx'!A254</f>
        <v>44634</v>
      </c>
      <c r="B254">
        <f>LN('Sector TotRetIndx'!B254/'Sector TotRetIndx'!B253)</f>
        <v>-2.1868767933998851E-2</v>
      </c>
      <c r="C254">
        <f>LN('Sector TotRetIndx'!C254/'Sector TotRetIndx'!C253)</f>
        <v>2.0466731802154686E-3</v>
      </c>
      <c r="D254">
        <f>LN('Sector TotRetIndx'!D254/'Sector TotRetIndx'!D253)</f>
        <v>8.7046560367524881E-3</v>
      </c>
      <c r="E254">
        <f>LN('Sector TotRetIndx'!E254/'Sector TotRetIndx'!E253)</f>
        <v>-1.5924843219110203E-2</v>
      </c>
      <c r="F254">
        <f>LN('Sector TotRetIndx'!F254/'Sector TotRetIndx'!F253)</f>
        <v>2.1577093840985894E-4</v>
      </c>
      <c r="G254">
        <f>LN('Sector TotRetIndx'!G254/'Sector TotRetIndx'!G253)</f>
        <v>4.6354645104279661E-3</v>
      </c>
      <c r="H254">
        <f>LN('Sector TotRetIndx'!H254/'Sector TotRetIndx'!H253)</f>
        <v>-1.4052940752467338E-2</v>
      </c>
      <c r="I254">
        <f>LN('Sector TotRetIndx'!I254/'Sector TotRetIndx'!I253)</f>
        <v>-3.2308143997573473E-2</v>
      </c>
      <c r="J254">
        <f>LN('Sector TotRetIndx'!J254/'Sector TotRetIndx'!J253)</f>
        <v>-1.9380664321972791E-3</v>
      </c>
      <c r="K254">
        <f>LN('Sector TotRetIndx'!K254/'Sector TotRetIndx'!K253)</f>
        <v>-1.044019976820045E-3</v>
      </c>
      <c r="L254">
        <f>LN('Sector TotRetIndx'!L254/'Sector TotRetIndx'!L253)</f>
        <v>-7.843258675648529E-3</v>
      </c>
    </row>
    <row r="255" spans="1:12" x14ac:dyDescent="0.5">
      <c r="A255" s="2">
        <f>'Sector TotRetIndx'!A255</f>
        <v>44635</v>
      </c>
      <c r="B255">
        <f>LN('Sector TotRetIndx'!B255/'Sector TotRetIndx'!B254)</f>
        <v>3.3061394738914479E-2</v>
      </c>
      <c r="C255">
        <f>LN('Sector TotRetIndx'!C255/'Sector TotRetIndx'!C254)</f>
        <v>1.937978074944852E-2</v>
      </c>
      <c r="D255">
        <f>LN('Sector TotRetIndx'!D255/'Sector TotRetIndx'!D254)</f>
        <v>1.2257576683357094E-2</v>
      </c>
      <c r="E255">
        <f>LN('Sector TotRetIndx'!E255/'Sector TotRetIndx'!E254)</f>
        <v>3.1671009115580455E-2</v>
      </c>
      <c r="F255">
        <f>LN('Sector TotRetIndx'!F255/'Sector TotRetIndx'!F254)</f>
        <v>1.5561283251896258E-2</v>
      </c>
      <c r="G255">
        <f>LN('Sector TotRetIndx'!G255/'Sector TotRetIndx'!G254)</f>
        <v>1.9648299833844661E-2</v>
      </c>
      <c r="H255">
        <f>LN('Sector TotRetIndx'!H255/'Sector TotRetIndx'!H254)</f>
        <v>2.1006481451216842E-2</v>
      </c>
      <c r="I255">
        <f>LN('Sector TotRetIndx'!I255/'Sector TotRetIndx'!I254)</f>
        <v>-3.4289235335987184E-2</v>
      </c>
      <c r="J255">
        <f>LN('Sector TotRetIndx'!J255/'Sector TotRetIndx'!J254)</f>
        <v>1.0693606061661302E-2</v>
      </c>
      <c r="K255">
        <f>LN('Sector TotRetIndx'!K255/'Sector TotRetIndx'!K254)</f>
        <v>1.2002925074078135E-2</v>
      </c>
      <c r="L255">
        <f>LN('Sector TotRetIndx'!L255/'Sector TotRetIndx'!L254)</f>
        <v>6.6855166871148215E-3</v>
      </c>
    </row>
    <row r="256" spans="1:12" x14ac:dyDescent="0.5">
      <c r="A256" s="2">
        <f>'Sector TotRetIndx'!A256</f>
        <v>44636</v>
      </c>
      <c r="B256">
        <f>LN('Sector TotRetIndx'!B256/'Sector TotRetIndx'!B255)</f>
        <v>3.595498604291051E-2</v>
      </c>
      <c r="C256">
        <f>LN('Sector TotRetIndx'!C256/'Sector TotRetIndx'!C255)</f>
        <v>1.6156043961767057E-2</v>
      </c>
      <c r="D256">
        <f>LN('Sector TotRetIndx'!D256/'Sector TotRetIndx'!D255)</f>
        <v>2.9417254222814788E-2</v>
      </c>
      <c r="E256">
        <f>LN('Sector TotRetIndx'!E256/'Sector TotRetIndx'!E255)</f>
        <v>3.5086462985909617E-2</v>
      </c>
      <c r="F256">
        <f>LN('Sector TotRetIndx'!F256/'Sector TotRetIndx'!F255)</f>
        <v>1.7098051408817639E-2</v>
      </c>
      <c r="G256">
        <f>LN('Sector TotRetIndx'!G256/'Sector TotRetIndx'!G255)</f>
        <v>3.7897212840267585E-3</v>
      </c>
      <c r="H256">
        <f>LN('Sector TotRetIndx'!H256/'Sector TotRetIndx'!H255)</f>
        <v>3.0359076610333085E-2</v>
      </c>
      <c r="I256">
        <f>LN('Sector TotRetIndx'!I256/'Sector TotRetIndx'!I255)</f>
        <v>-2.8110612492732059E-3</v>
      </c>
      <c r="J256">
        <f>LN('Sector TotRetIndx'!J256/'Sector TotRetIndx'!J255)</f>
        <v>1.6961813484590395E-2</v>
      </c>
      <c r="K256">
        <f>LN('Sector TotRetIndx'!K256/'Sector TotRetIndx'!K255)</f>
        <v>-3.8711326740990994E-4</v>
      </c>
      <c r="L256">
        <f>LN('Sector TotRetIndx'!L256/'Sector TotRetIndx'!L255)</f>
        <v>1.1807962573723808E-2</v>
      </c>
    </row>
    <row r="257" spans="1:12" x14ac:dyDescent="0.5">
      <c r="A257" s="2">
        <f>'Sector TotRetIndx'!A257</f>
        <v>44637</v>
      </c>
      <c r="B257">
        <f>LN('Sector TotRetIndx'!B257/'Sector TotRetIndx'!B256)</f>
        <v>1.0806105996793125E-2</v>
      </c>
      <c r="C257">
        <f>LN('Sector TotRetIndx'!C257/'Sector TotRetIndx'!C256)</f>
        <v>1.859080668163211E-2</v>
      </c>
      <c r="D257">
        <f>LN('Sector TotRetIndx'!D257/'Sector TotRetIndx'!D256)</f>
        <v>9.8631871027296224E-3</v>
      </c>
      <c r="E257">
        <f>LN('Sector TotRetIndx'!E257/'Sector TotRetIndx'!E256)</f>
        <v>1.6823051683638703E-2</v>
      </c>
      <c r="F257">
        <f>LN('Sector TotRetIndx'!F257/'Sector TotRetIndx'!F256)</f>
        <v>1.398569057614691E-2</v>
      </c>
      <c r="G257">
        <f>LN('Sector TotRetIndx'!G257/'Sector TotRetIndx'!G256)</f>
        <v>7.9003091542198256E-3</v>
      </c>
      <c r="H257">
        <f>LN('Sector TotRetIndx'!H257/'Sector TotRetIndx'!H256)</f>
        <v>1.0971092982133307E-2</v>
      </c>
      <c r="I257">
        <f>LN('Sector TotRetIndx'!I257/'Sector TotRetIndx'!I256)</f>
        <v>3.5064088169960921E-2</v>
      </c>
      <c r="J257">
        <f>LN('Sector TotRetIndx'!J257/'Sector TotRetIndx'!J256)</f>
        <v>1.9431178812682987E-2</v>
      </c>
      <c r="K257">
        <f>LN('Sector TotRetIndx'!K257/'Sector TotRetIndx'!K256)</f>
        <v>3.4137026443585585E-3</v>
      </c>
      <c r="L257">
        <f>LN('Sector TotRetIndx'!L257/'Sector TotRetIndx'!L256)</f>
        <v>1.5343177362091167E-2</v>
      </c>
    </row>
    <row r="258" spans="1:12" x14ac:dyDescent="0.5">
      <c r="A258" s="2">
        <f>'Sector TotRetIndx'!A258</f>
        <v>44638</v>
      </c>
      <c r="B258">
        <f>LN('Sector TotRetIndx'!B258/'Sector TotRetIndx'!B257)</f>
        <v>2.264677685076574E-2</v>
      </c>
      <c r="C258">
        <f>LN('Sector TotRetIndx'!C258/'Sector TotRetIndx'!C257)</f>
        <v>7.5602624826181545E-3</v>
      </c>
      <c r="D258">
        <f>LN('Sector TotRetIndx'!D258/'Sector TotRetIndx'!D257)</f>
        <v>4.42208828928545E-3</v>
      </c>
      <c r="E258">
        <f>LN('Sector TotRetIndx'!E258/'Sector TotRetIndx'!E257)</f>
        <v>2.0407985737149251E-2</v>
      </c>
      <c r="F258">
        <f>LN('Sector TotRetIndx'!F258/'Sector TotRetIndx'!F257)</f>
        <v>4.5163613870554059E-3</v>
      </c>
      <c r="G258">
        <f>LN('Sector TotRetIndx'!G258/'Sector TotRetIndx'!G257)</f>
        <v>3.3301435433974883E-3</v>
      </c>
      <c r="H258">
        <f>LN('Sector TotRetIndx'!H258/'Sector TotRetIndx'!H257)</f>
        <v>1.3965727094527662E-2</v>
      </c>
      <c r="I258">
        <f>LN('Sector TotRetIndx'!I258/'Sector TotRetIndx'!I257)</f>
        <v>-1.9436246615084951E-4</v>
      </c>
      <c r="J258">
        <f>LN('Sector TotRetIndx'!J258/'Sector TotRetIndx'!J257)</f>
        <v>6.2720005715921623E-3</v>
      </c>
      <c r="K258">
        <f>LN('Sector TotRetIndx'!K258/'Sector TotRetIndx'!K257)</f>
        <v>-8.6531925673279733E-3</v>
      </c>
      <c r="L258">
        <f>LN('Sector TotRetIndx'!L258/'Sector TotRetIndx'!L257)</f>
        <v>0</v>
      </c>
    </row>
    <row r="259" spans="1:12" x14ac:dyDescent="0.5">
      <c r="A259" s="2">
        <f>'Sector TotRetIndx'!A259</f>
        <v>44641</v>
      </c>
      <c r="B259">
        <f>LN('Sector TotRetIndx'!B259/'Sector TotRetIndx'!B258)</f>
        <v>-2.5376325985826667E-3</v>
      </c>
      <c r="C259">
        <f>LN('Sector TotRetIndx'!C259/'Sector TotRetIndx'!C258)</f>
        <v>-2.5140009656040743E-3</v>
      </c>
      <c r="D259">
        <f>LN('Sector TotRetIndx'!D259/'Sector TotRetIndx'!D258)</f>
        <v>-2.7347830999011457E-3</v>
      </c>
      <c r="E259">
        <f>LN('Sector TotRetIndx'!E259/'Sector TotRetIndx'!E258)</f>
        <v>-1.0101928585031755E-2</v>
      </c>
      <c r="F259">
        <f>LN('Sector TotRetIndx'!F259/'Sector TotRetIndx'!F258)</f>
        <v>1.5334912235149859E-4</v>
      </c>
      <c r="G259">
        <f>LN('Sector TotRetIndx'!G259/'Sector TotRetIndx'!G258)</f>
        <v>2.5933629846109193E-4</v>
      </c>
      <c r="H259">
        <f>LN('Sector TotRetIndx'!H259/'Sector TotRetIndx'!H258)</f>
        <v>-9.373681533969851E-3</v>
      </c>
      <c r="I259">
        <f>LN('Sector TotRetIndx'!I259/'Sector TotRetIndx'!I258)</f>
        <v>3.7909514665806145E-2</v>
      </c>
      <c r="J259">
        <f>LN('Sector TotRetIndx'!J259/'Sector TotRetIndx'!J258)</f>
        <v>9.3602162858687742E-3</v>
      </c>
      <c r="K259">
        <f>LN('Sector TotRetIndx'!K259/'Sector TotRetIndx'!K258)</f>
        <v>6.5931055726389139E-3</v>
      </c>
      <c r="L259">
        <f>LN('Sector TotRetIndx'!L259/'Sector TotRetIndx'!L258)</f>
        <v>-6.127986193479068E-3</v>
      </c>
    </row>
    <row r="260" spans="1:12" x14ac:dyDescent="0.5">
      <c r="A260" s="2">
        <f>'Sector TotRetIndx'!A260</f>
        <v>44642</v>
      </c>
      <c r="B260">
        <f>LN('Sector TotRetIndx'!B260/'Sector TotRetIndx'!B259)</f>
        <v>1.5883633046353634E-2</v>
      </c>
      <c r="C260">
        <f>LN('Sector TotRetIndx'!C260/'Sector TotRetIndx'!C259)</f>
        <v>2.0039526937492874E-3</v>
      </c>
      <c r="D260">
        <f>LN('Sector TotRetIndx'!D260/'Sector TotRetIndx'!D259)</f>
        <v>1.6922465142896262E-2</v>
      </c>
      <c r="E260">
        <f>LN('Sector TotRetIndx'!E260/'Sector TotRetIndx'!E259)</f>
        <v>2.1830364150818838E-2</v>
      </c>
      <c r="F260">
        <f>LN('Sector TotRetIndx'!F260/'Sector TotRetIndx'!F259)</f>
        <v>5.2084857534620685E-3</v>
      </c>
      <c r="G260">
        <f>LN('Sector TotRetIndx'!G260/'Sector TotRetIndx'!G259)</f>
        <v>7.553088888721869E-3</v>
      </c>
      <c r="H260">
        <f>LN('Sector TotRetIndx'!H260/'Sector TotRetIndx'!H259)</f>
        <v>1.857697350891321E-2</v>
      </c>
      <c r="I260">
        <f>LN('Sector TotRetIndx'!I260/'Sector TotRetIndx'!I259)</f>
        <v>-6.4699618767703427E-3</v>
      </c>
      <c r="J260">
        <f>LN('Sector TotRetIndx'!J260/'Sector TotRetIndx'!J259)</f>
        <v>3.2217531312609196E-3</v>
      </c>
      <c r="K260">
        <f>LN('Sector TotRetIndx'!K260/'Sector TotRetIndx'!K259)</f>
        <v>6.4423319716281008E-4</v>
      </c>
      <c r="L260">
        <f>LN('Sector TotRetIndx'!L260/'Sector TotRetIndx'!L259)</f>
        <v>2.5503285733191345E-3</v>
      </c>
    </row>
    <row r="261" spans="1:12" x14ac:dyDescent="0.5">
      <c r="A261" s="2">
        <f>'Sector TotRetIndx'!A261</f>
        <v>44643</v>
      </c>
      <c r="B261">
        <f>LN('Sector TotRetIndx'!B261/'Sector TotRetIndx'!B260)</f>
        <v>-1.5341078093848066E-2</v>
      </c>
      <c r="C261">
        <f>LN('Sector TotRetIndx'!C261/'Sector TotRetIndx'!C260)</f>
        <v>-2.0139494794583344E-2</v>
      </c>
      <c r="D261">
        <f>LN('Sector TotRetIndx'!D261/'Sector TotRetIndx'!D260)</f>
        <v>-1.9982805223843176E-2</v>
      </c>
      <c r="E261">
        <f>LN('Sector TotRetIndx'!E261/'Sector TotRetIndx'!E260)</f>
        <v>-1.5260809920350693E-2</v>
      </c>
      <c r="F261">
        <f>LN('Sector TotRetIndx'!F261/'Sector TotRetIndx'!F260)</f>
        <v>-1.0547008748970667E-2</v>
      </c>
      <c r="G261">
        <f>LN('Sector TotRetIndx'!G261/'Sector TotRetIndx'!G260)</f>
        <v>-9.9963580474317585E-3</v>
      </c>
      <c r="H261">
        <f>LN('Sector TotRetIndx'!H261/'Sector TotRetIndx'!H260)</f>
        <v>-1.1728202613890879E-2</v>
      </c>
      <c r="I261">
        <f>LN('Sector TotRetIndx'!I261/'Sector TotRetIndx'!I260)</f>
        <v>1.7253792466280466E-2</v>
      </c>
      <c r="J261">
        <f>LN('Sector TotRetIndx'!J261/'Sector TotRetIndx'!J260)</f>
        <v>-4.1593295318044128E-3</v>
      </c>
      <c r="K261">
        <f>LN('Sector TotRetIndx'!K261/'Sector TotRetIndx'!K260)</f>
        <v>3.8634079489113137E-4</v>
      </c>
      <c r="L261">
        <f>LN('Sector TotRetIndx'!L261/'Sector TotRetIndx'!L260)</f>
        <v>-1.1223874239371606E-2</v>
      </c>
    </row>
    <row r="262" spans="1:12" x14ac:dyDescent="0.5">
      <c r="A262" s="2">
        <f>'Sector TotRetIndx'!A262</f>
        <v>44644</v>
      </c>
      <c r="B262">
        <f>LN('Sector TotRetIndx'!B262/'Sector TotRetIndx'!B261)</f>
        <v>2.5769451388084577E-2</v>
      </c>
      <c r="C262">
        <f>LN('Sector TotRetIndx'!C262/'Sector TotRetIndx'!C261)</f>
        <v>1.3452692183459935E-2</v>
      </c>
      <c r="D262">
        <f>LN('Sector TotRetIndx'!D262/'Sector TotRetIndx'!D261)</f>
        <v>7.7598341570083718E-3</v>
      </c>
      <c r="E262">
        <f>LN('Sector TotRetIndx'!E262/'Sector TotRetIndx'!E261)</f>
        <v>7.4907867363740157E-3</v>
      </c>
      <c r="F262">
        <f>LN('Sector TotRetIndx'!F262/'Sector TotRetIndx'!F261)</f>
        <v>7.2849734876982578E-3</v>
      </c>
      <c r="G262">
        <f>LN('Sector TotRetIndx'!G262/'Sector TotRetIndx'!G261)</f>
        <v>7.3584281916142958E-3</v>
      </c>
      <c r="H262">
        <f>LN('Sector TotRetIndx'!H262/'Sector TotRetIndx'!H261)</f>
        <v>1.4621196480394227E-2</v>
      </c>
      <c r="I262">
        <f>LN('Sector TotRetIndx'!I262/'Sector TotRetIndx'!I261)</f>
        <v>3.5088965391990657E-3</v>
      </c>
      <c r="J262">
        <f>LN('Sector TotRetIndx'!J262/'Sector TotRetIndx'!J261)</f>
        <v>2.0028761753835729E-2</v>
      </c>
      <c r="K262">
        <f>LN('Sector TotRetIndx'!K262/'Sector TotRetIndx'!K261)</f>
        <v>1.0130810985322891E-2</v>
      </c>
      <c r="L262">
        <f>LN('Sector TotRetIndx'!L262/'Sector TotRetIndx'!L261)</f>
        <v>6.3102072171225092E-3</v>
      </c>
    </row>
    <row r="263" spans="1:12" x14ac:dyDescent="0.5">
      <c r="A263" s="2">
        <f>'Sector TotRetIndx'!A263</f>
        <v>44645</v>
      </c>
      <c r="B263">
        <f>LN('Sector TotRetIndx'!B263/'Sector TotRetIndx'!B262)</f>
        <v>-2.3373388227827885E-3</v>
      </c>
      <c r="C263">
        <f>LN('Sector TotRetIndx'!C263/'Sector TotRetIndx'!C262)</f>
        <v>2.2559719999055284E-3</v>
      </c>
      <c r="D263">
        <f>LN('Sector TotRetIndx'!D263/'Sector TotRetIndx'!D262)</f>
        <v>1.1829824809841257E-2</v>
      </c>
      <c r="E263">
        <f>LN('Sector TotRetIndx'!E263/'Sector TotRetIndx'!E262)</f>
        <v>-2.336826493224778E-3</v>
      </c>
      <c r="F263">
        <f>LN('Sector TotRetIndx'!F263/'Sector TotRetIndx'!F262)</f>
        <v>3.7346489672600647E-3</v>
      </c>
      <c r="G263">
        <f>LN('Sector TotRetIndx'!G263/'Sector TotRetIndx'!G262)</f>
        <v>7.6991054005385645E-3</v>
      </c>
      <c r="H263">
        <f>LN('Sector TotRetIndx'!H263/'Sector TotRetIndx'!H262)</f>
        <v>2.4915905317638692E-3</v>
      </c>
      <c r="I263">
        <f>LN('Sector TotRetIndx'!I263/'Sector TotRetIndx'!I262)</f>
        <v>2.6026073424916342E-2</v>
      </c>
      <c r="J263">
        <f>LN('Sector TotRetIndx'!J263/'Sector TotRetIndx'!J262)</f>
        <v>8.1130528749985449E-3</v>
      </c>
      <c r="K263">
        <f>LN('Sector TotRetIndx'!K263/'Sector TotRetIndx'!K262)</f>
        <v>1.4831090645887241E-2</v>
      </c>
      <c r="L263">
        <f>LN('Sector TotRetIndx'!L263/'Sector TotRetIndx'!L262)</f>
        <v>1.2408471523526038E-2</v>
      </c>
    </row>
    <row r="264" spans="1:12" x14ac:dyDescent="0.5">
      <c r="A264" s="2">
        <f>'Sector TotRetIndx'!A264</f>
        <v>44648</v>
      </c>
      <c r="B264">
        <f>LN('Sector TotRetIndx'!B264/'Sector TotRetIndx'!B263)</f>
        <v>1.2276011759318884E-2</v>
      </c>
      <c r="C264">
        <f>LN('Sector TotRetIndx'!C264/'Sector TotRetIndx'!C263)</f>
        <v>7.6800654300061087E-3</v>
      </c>
      <c r="D264">
        <f>LN('Sector TotRetIndx'!D264/'Sector TotRetIndx'!D263)</f>
        <v>-3.0223247467917221E-3</v>
      </c>
      <c r="E264">
        <f>LN('Sector TotRetIndx'!E264/'Sector TotRetIndx'!E263)</f>
        <v>2.3061399875506105E-2</v>
      </c>
      <c r="F264">
        <f>LN('Sector TotRetIndx'!F264/'Sector TotRetIndx'!F263)</f>
        <v>7.6557280352394547E-4</v>
      </c>
      <c r="G264">
        <f>LN('Sector TotRetIndx'!G264/'Sector TotRetIndx'!G263)</f>
        <v>4.0585250613609566E-3</v>
      </c>
      <c r="H264">
        <f>LN('Sector TotRetIndx'!H264/'Sector TotRetIndx'!H263)</f>
        <v>5.2112400830671242E-3</v>
      </c>
      <c r="I264">
        <f>LN('Sector TotRetIndx'!I264/'Sector TotRetIndx'!I263)</f>
        <v>-2.5469213956645927E-2</v>
      </c>
      <c r="J264">
        <f>LN('Sector TotRetIndx'!J264/'Sector TotRetIndx'!J263)</f>
        <v>-5.0438329605045819E-3</v>
      </c>
      <c r="K264">
        <f>LN('Sector TotRetIndx'!K264/'Sector TotRetIndx'!K263)</f>
        <v>6.1727934559692374E-3</v>
      </c>
      <c r="L264">
        <f>LN('Sector TotRetIndx'!L264/'Sector TotRetIndx'!L263)</f>
        <v>1.0581151404744998E-2</v>
      </c>
    </row>
    <row r="265" spans="1:12" x14ac:dyDescent="0.5">
      <c r="A265" s="2">
        <f>'Sector TotRetIndx'!A265</f>
        <v>44649</v>
      </c>
      <c r="B265">
        <f>LN('Sector TotRetIndx'!B265/'Sector TotRetIndx'!B264)</f>
        <v>2.1873065537027801E-2</v>
      </c>
      <c r="C265">
        <f>LN('Sector TotRetIndx'!C265/'Sector TotRetIndx'!C264)</f>
        <v>8.5939522858884849E-3</v>
      </c>
      <c r="D265">
        <f>LN('Sector TotRetIndx'!D265/'Sector TotRetIndx'!D264)</f>
        <v>6.658358613794102E-3</v>
      </c>
      <c r="E265">
        <f>LN('Sector TotRetIndx'!E265/'Sector TotRetIndx'!E264)</f>
        <v>1.9546315376236544E-2</v>
      </c>
      <c r="F265">
        <f>LN('Sector TotRetIndx'!F265/'Sector TotRetIndx'!F264)</f>
        <v>1.2524722173075823E-2</v>
      </c>
      <c r="G265">
        <f>LN('Sector TotRetIndx'!G265/'Sector TotRetIndx'!G264)</f>
        <v>1.0150415584269504E-2</v>
      </c>
      <c r="H265">
        <f>LN('Sector TotRetIndx'!H265/'Sector TotRetIndx'!H264)</f>
        <v>1.6855357266430823E-2</v>
      </c>
      <c r="I265">
        <f>LN('Sector TotRetIndx'!I265/'Sector TotRetIndx'!I264)</f>
        <v>-3.4387695335567391E-3</v>
      </c>
      <c r="J265">
        <f>LN('Sector TotRetIndx'!J265/'Sector TotRetIndx'!J264)</f>
        <v>7.2269251057052253E-3</v>
      </c>
      <c r="K265">
        <f>LN('Sector TotRetIndx'!K265/'Sector TotRetIndx'!K264)</f>
        <v>9.6237697548877607E-3</v>
      </c>
      <c r="L265">
        <f>LN('Sector TotRetIndx'!L265/'Sector TotRetIndx'!L264)</f>
        <v>2.8918096851682916E-2</v>
      </c>
    </row>
    <row r="266" spans="1:12" x14ac:dyDescent="0.5">
      <c r="A266" s="2">
        <f>'Sector TotRetIndx'!A266</f>
        <v>44650</v>
      </c>
      <c r="B266">
        <f>LN('Sector TotRetIndx'!B266/'Sector TotRetIndx'!B265)</f>
        <v>-1.5270220124332349E-2</v>
      </c>
      <c r="C266">
        <f>LN('Sector TotRetIndx'!C266/'Sector TotRetIndx'!C265)</f>
        <v>4.2784157644808131E-4</v>
      </c>
      <c r="D266">
        <f>LN('Sector TotRetIndx'!D266/'Sector TotRetIndx'!D265)</f>
        <v>-1.0004748496444543E-2</v>
      </c>
      <c r="E266">
        <f>LN('Sector TotRetIndx'!E266/'Sector TotRetIndx'!E265)</f>
        <v>-1.7423326811915867E-2</v>
      </c>
      <c r="F266">
        <f>LN('Sector TotRetIndx'!F266/'Sector TotRetIndx'!F265)</f>
        <v>-4.8496630282975671E-3</v>
      </c>
      <c r="G266">
        <f>LN('Sector TotRetIndx'!G266/'Sector TotRetIndx'!G265)</f>
        <v>0</v>
      </c>
      <c r="H266">
        <f>LN('Sector TotRetIndx'!H266/'Sector TotRetIndx'!H265)</f>
        <v>-8.5553128694274821E-3</v>
      </c>
      <c r="I266">
        <f>LN('Sector TotRetIndx'!I266/'Sector TotRetIndx'!I265)</f>
        <v>1.0373912504556704E-2</v>
      </c>
      <c r="J266">
        <f>LN('Sector TotRetIndx'!J266/'Sector TotRetIndx'!J265)</f>
        <v>-3.6576179257712723E-3</v>
      </c>
      <c r="K266">
        <f>LN('Sector TotRetIndx'!K266/'Sector TotRetIndx'!K265)</f>
        <v>7.744354350242043E-3</v>
      </c>
      <c r="L266">
        <f>LN('Sector TotRetIndx'!L266/'Sector TotRetIndx'!L265)</f>
        <v>-7.2651672522005733E-3</v>
      </c>
    </row>
    <row r="267" spans="1:12" x14ac:dyDescent="0.5">
      <c r="A267" s="2">
        <f>'Sector TotRetIndx'!A267</f>
        <v>44651</v>
      </c>
      <c r="B267">
        <f>LN('Sector TotRetIndx'!B267/'Sector TotRetIndx'!B266)</f>
        <v>-1.4161795845146893E-2</v>
      </c>
      <c r="C267">
        <f>LN('Sector TotRetIndx'!C267/'Sector TotRetIndx'!C266)</f>
        <v>-1.1024659967784714E-2</v>
      </c>
      <c r="D267">
        <f>LN('Sector TotRetIndx'!D267/'Sector TotRetIndx'!D266)</f>
        <v>-2.2132327206806347E-2</v>
      </c>
      <c r="E267">
        <f>LN('Sector TotRetIndx'!E267/'Sector TotRetIndx'!E266)</f>
        <v>-1.9401501416008261E-2</v>
      </c>
      <c r="F267">
        <f>LN('Sector TotRetIndx'!F267/'Sector TotRetIndx'!F266)</f>
        <v>-1.5409987442443596E-2</v>
      </c>
      <c r="G267">
        <f>LN('Sector TotRetIndx'!G267/'Sector TotRetIndx'!G266)</f>
        <v>-5.8021669525896687E-3</v>
      </c>
      <c r="H267">
        <f>LN('Sector TotRetIndx'!H267/'Sector TotRetIndx'!H266)</f>
        <v>-1.7751184073566371E-2</v>
      </c>
      <c r="I267">
        <f>LN('Sector TotRetIndx'!I267/'Sector TotRetIndx'!I266)</f>
        <v>-1.3731274890319759E-2</v>
      </c>
      <c r="J267">
        <f>LN('Sector TotRetIndx'!J267/'Sector TotRetIndx'!J266)</f>
        <v>-1.2495872660858536E-2</v>
      </c>
      <c r="K267">
        <f>LN('Sector TotRetIndx'!K267/'Sector TotRetIndx'!K266)</f>
        <v>-1.4205233417370895E-3</v>
      </c>
      <c r="L267">
        <f>LN('Sector TotRetIndx'!L267/'Sector TotRetIndx'!L266)</f>
        <v>-1.2289891755624564E-2</v>
      </c>
    </row>
    <row r="268" spans="1:12" x14ac:dyDescent="0.5">
      <c r="A268" s="2">
        <f>'Sector TotRetIndx'!A268</f>
        <v>44652</v>
      </c>
      <c r="B268">
        <f>LN('Sector TotRetIndx'!B268/'Sector TotRetIndx'!B267)</f>
        <v>-2.9335315300076958E-3</v>
      </c>
      <c r="C268">
        <f>LN('Sector TotRetIndx'!C268/'Sector TotRetIndx'!C267)</f>
        <v>1.2733815844109994E-2</v>
      </c>
      <c r="D268">
        <f>LN('Sector TotRetIndx'!D268/'Sector TotRetIndx'!D267)</f>
        <v>-1.071121966578861E-3</v>
      </c>
      <c r="E268">
        <f>LN('Sector TotRetIndx'!E268/'Sector TotRetIndx'!E267)</f>
        <v>1.0803959131040035E-3</v>
      </c>
      <c r="F268">
        <f>LN('Sector TotRetIndx'!F268/'Sector TotRetIndx'!F267)</f>
        <v>-5.4136894740089755E-3</v>
      </c>
      <c r="G268">
        <f>LN('Sector TotRetIndx'!G268/'Sector TotRetIndx'!G267)</f>
        <v>1.4894971635441965E-2</v>
      </c>
      <c r="H268">
        <f>LN('Sector TotRetIndx'!H268/'Sector TotRetIndx'!H267)</f>
        <v>7.3865920197535434E-3</v>
      </c>
      <c r="I268">
        <f>LN('Sector TotRetIndx'!I268/'Sector TotRetIndx'!I267)</f>
        <v>1.2348615080046891E-2</v>
      </c>
      <c r="J268">
        <f>LN('Sector TotRetIndx'!J268/'Sector TotRetIndx'!J267)</f>
        <v>1.0763585929623802E-2</v>
      </c>
      <c r="K268">
        <f>LN('Sector TotRetIndx'!K268/'Sector TotRetIndx'!K267)</f>
        <v>1.41752036372633E-2</v>
      </c>
      <c r="L268">
        <f>LN('Sector TotRetIndx'!L268/'Sector TotRetIndx'!L267)</f>
        <v>1.9283839111570784E-2</v>
      </c>
    </row>
    <row r="269" spans="1:12" x14ac:dyDescent="0.5">
      <c r="A269" s="2">
        <f>'Sector TotRetIndx'!A269</f>
        <v>44655</v>
      </c>
      <c r="B269">
        <f>LN('Sector TotRetIndx'!B269/'Sector TotRetIndx'!B268)</f>
        <v>1.9483338123882078E-2</v>
      </c>
      <c r="C269">
        <f>LN('Sector TotRetIndx'!C269/'Sector TotRetIndx'!C268)</f>
        <v>-6.4639874557390863E-3</v>
      </c>
      <c r="D269">
        <f>LN('Sector TotRetIndx'!D269/'Sector TotRetIndx'!D268)</f>
        <v>-3.2213169203338305E-3</v>
      </c>
      <c r="E269">
        <f>LN('Sector TotRetIndx'!E269/'Sector TotRetIndx'!E268)</f>
        <v>2.1112620835025391E-2</v>
      </c>
      <c r="F269">
        <f>LN('Sector TotRetIndx'!F269/'Sector TotRetIndx'!F268)</f>
        <v>1.5486594956648053E-4</v>
      </c>
      <c r="G269">
        <f>LN('Sector TotRetIndx'!G269/'Sector TotRetIndx'!G268)</f>
        <v>-3.1227494370165989E-3</v>
      </c>
      <c r="H269">
        <f>LN('Sector TotRetIndx'!H269/'Sector TotRetIndx'!H268)</f>
        <v>2.2241307035837071E-2</v>
      </c>
      <c r="I269">
        <f>LN('Sector TotRetIndx'!I269/'Sector TotRetIndx'!I268)</f>
        <v>0</v>
      </c>
      <c r="J269">
        <f>LN('Sector TotRetIndx'!J269/'Sector TotRetIndx'!J268)</f>
        <v>-3.5672572198112756E-4</v>
      </c>
      <c r="K269">
        <f>LN('Sector TotRetIndx'!K269/'Sector TotRetIndx'!K268)</f>
        <v>-8.383045778360014E-3</v>
      </c>
      <c r="L269">
        <f>LN('Sector TotRetIndx'!L269/'Sector TotRetIndx'!L268)</f>
        <v>-4.8998550712340133E-3</v>
      </c>
    </row>
    <row r="270" spans="1:12" x14ac:dyDescent="0.5">
      <c r="A270" s="2">
        <f>'Sector TotRetIndx'!A270</f>
        <v>44656</v>
      </c>
      <c r="B270">
        <f>LN('Sector TotRetIndx'!B270/'Sector TotRetIndx'!B269)</f>
        <v>-2.3924167255090421E-2</v>
      </c>
      <c r="C270">
        <f>LN('Sector TotRetIndx'!C270/'Sector TotRetIndx'!C269)</f>
        <v>-7.0322313488212359E-4</v>
      </c>
      <c r="D270">
        <f>LN('Sector TotRetIndx'!D270/'Sector TotRetIndx'!D269)</f>
        <v>-9.4001904257430165E-3</v>
      </c>
      <c r="E270">
        <f>LN('Sector TotRetIndx'!E270/'Sector TotRetIndx'!E269)</f>
        <v>-2.3078170685770828E-2</v>
      </c>
      <c r="F270">
        <f>LN('Sector TotRetIndx'!F270/'Sector TotRetIndx'!F269)</f>
        <v>-1.7153216708146894E-2</v>
      </c>
      <c r="G270">
        <f>LN('Sector TotRetIndx'!G270/'Sector TotRetIndx'!G269)</f>
        <v>-6.5579458247123695E-4</v>
      </c>
      <c r="H270">
        <f>LN('Sector TotRetIndx'!H270/'Sector TotRetIndx'!H269)</f>
        <v>-1.5730334319766229E-2</v>
      </c>
      <c r="I270">
        <f>LN('Sector TotRetIndx'!I270/'Sector TotRetIndx'!I269)</f>
        <v>-1.665534442584872E-2</v>
      </c>
      <c r="J270">
        <f>LN('Sector TotRetIndx'!J270/'Sector TotRetIndx'!J269)</f>
        <v>-1.0561598225363027E-2</v>
      </c>
      <c r="K270">
        <f>LN('Sector TotRetIndx'!K270/'Sector TotRetIndx'!K269)</f>
        <v>5.6980884824484332E-3</v>
      </c>
      <c r="L270">
        <f>LN('Sector TotRetIndx'!L270/'Sector TotRetIndx'!L269)</f>
        <v>-4.9239819175118426E-3</v>
      </c>
    </row>
    <row r="271" spans="1:12" x14ac:dyDescent="0.5">
      <c r="A271" s="2">
        <f>'Sector TotRetIndx'!A271</f>
        <v>44657</v>
      </c>
      <c r="B271">
        <f>LN('Sector TotRetIndx'!B271/'Sector TotRetIndx'!B270)</f>
        <v>-2.7216291844484077E-2</v>
      </c>
      <c r="C271">
        <f>LN('Sector TotRetIndx'!C271/'Sector TotRetIndx'!C270)</f>
        <v>1.2740751150878573E-2</v>
      </c>
      <c r="D271">
        <f>LN('Sector TotRetIndx'!D271/'Sector TotRetIndx'!D270)</f>
        <v>-8.5022922632610569E-3</v>
      </c>
      <c r="E271">
        <f>LN('Sector TotRetIndx'!E271/'Sector TotRetIndx'!E270)</f>
        <v>-2.6413887680325824E-2</v>
      </c>
      <c r="F271">
        <f>LN('Sector TotRetIndx'!F271/'Sector TotRetIndx'!F270)</f>
        <v>-1.0519690105165899E-2</v>
      </c>
      <c r="G271">
        <f>LN('Sector TotRetIndx'!G271/'Sector TotRetIndx'!G270)</f>
        <v>1.064470049549316E-2</v>
      </c>
      <c r="H271">
        <f>LN('Sector TotRetIndx'!H271/'Sector TotRetIndx'!H270)</f>
        <v>-1.857278870271227E-2</v>
      </c>
      <c r="I271">
        <f>LN('Sector TotRetIndx'!I271/'Sector TotRetIndx'!I270)</f>
        <v>5.0534887246525863E-3</v>
      </c>
      <c r="J271">
        <f>LN('Sector TotRetIndx'!J271/'Sector TotRetIndx'!J270)</f>
        <v>-1.0725964430687105E-2</v>
      </c>
      <c r="K271">
        <f>LN('Sector TotRetIndx'!K271/'Sector TotRetIndx'!K270)</f>
        <v>1.8342407989055676E-2</v>
      </c>
      <c r="L271">
        <f>LN('Sector TotRetIndx'!L271/'Sector TotRetIndx'!L270)</f>
        <v>1.1812532243182737E-2</v>
      </c>
    </row>
    <row r="272" spans="1:12" x14ac:dyDescent="0.5">
      <c r="A272" s="2">
        <f>'Sector TotRetIndx'!A272</f>
        <v>44658</v>
      </c>
      <c r="B272">
        <f>LN('Sector TotRetIndx'!B272/'Sector TotRetIndx'!B271)</f>
        <v>3.1021573933267886E-3</v>
      </c>
      <c r="C272">
        <f>LN('Sector TotRetIndx'!C272/'Sector TotRetIndx'!C271)</f>
        <v>1.6878713815779215E-2</v>
      </c>
      <c r="D272">
        <f>LN('Sector TotRetIndx'!D272/'Sector TotRetIndx'!D271)</f>
        <v>-3.8394423272748645E-3</v>
      </c>
      <c r="E272">
        <f>LN('Sector TotRetIndx'!E272/'Sector TotRetIndx'!E271)</f>
        <v>3.3945800555857269E-3</v>
      </c>
      <c r="F272">
        <f>LN('Sector TotRetIndx'!F272/'Sector TotRetIndx'!F271)</f>
        <v>1.2743512020011623E-3</v>
      </c>
      <c r="G272">
        <f>LN('Sector TotRetIndx'!G272/'Sector TotRetIndx'!G271)</f>
        <v>1.0433953699354933E-2</v>
      </c>
      <c r="H272">
        <f>LN('Sector TotRetIndx'!H272/'Sector TotRetIndx'!H271)</f>
        <v>-8.9953184719559921E-3</v>
      </c>
      <c r="I272">
        <f>LN('Sector TotRetIndx'!I272/'Sector TotRetIndx'!I271)</f>
        <v>1.270848700780213E-2</v>
      </c>
      <c r="J272">
        <f>LN('Sector TotRetIndx'!J272/'Sector TotRetIndx'!J271)</f>
        <v>4.4180019204522226E-3</v>
      </c>
      <c r="K272">
        <f>LN('Sector TotRetIndx'!K272/'Sector TotRetIndx'!K271)</f>
        <v>-2.1013492688793847E-3</v>
      </c>
      <c r="L272">
        <f>LN('Sector TotRetIndx'!L272/'Sector TotRetIndx'!L271)</f>
        <v>-9.9859090405920985E-3</v>
      </c>
    </row>
    <row r="273" spans="1:12" x14ac:dyDescent="0.5">
      <c r="A273" s="2">
        <f>'Sector TotRetIndx'!A273</f>
        <v>44659</v>
      </c>
      <c r="B273">
        <f>LN('Sector TotRetIndx'!B273/'Sector TotRetIndx'!B272)</f>
        <v>-1.4777599558286754E-2</v>
      </c>
      <c r="C273">
        <f>LN('Sector TotRetIndx'!C273/'Sector TotRetIndx'!C272)</f>
        <v>3.7124484139277884E-3</v>
      </c>
      <c r="D273">
        <f>LN('Sector TotRetIndx'!D273/'Sector TotRetIndx'!D272)</f>
        <v>7.7728075089564062E-3</v>
      </c>
      <c r="E273">
        <f>LN('Sector TotRetIndx'!E273/'Sector TotRetIndx'!E272)</f>
        <v>-7.5103200570321342E-3</v>
      </c>
      <c r="F273">
        <f>LN('Sector TotRetIndx'!F273/'Sector TotRetIndx'!F272)</f>
        <v>-6.9235155576817487E-3</v>
      </c>
      <c r="G273">
        <f>LN('Sector TotRetIndx'!G273/'Sector TotRetIndx'!G272)</f>
        <v>5.1273697508797504E-3</v>
      </c>
      <c r="H273">
        <f>LN('Sector TotRetIndx'!H273/'Sector TotRetIndx'!H272)</f>
        <v>-3.8074299160665509E-3</v>
      </c>
      <c r="I273">
        <f>LN('Sector TotRetIndx'!I273/'Sector TotRetIndx'!I272)</f>
        <v>2.6468868835318841E-2</v>
      </c>
      <c r="J273">
        <f>LN('Sector TotRetIndx'!J273/'Sector TotRetIndx'!J272)</f>
        <v>4.6057818862885016E-3</v>
      </c>
      <c r="K273">
        <f>LN('Sector TotRetIndx'!K273/'Sector TotRetIndx'!K272)</f>
        <v>3.5402550236185485E-3</v>
      </c>
      <c r="L273">
        <f>LN('Sector TotRetIndx'!L273/'Sector TotRetIndx'!L272)</f>
        <v>1.6410249245879115E-3</v>
      </c>
    </row>
    <row r="274" spans="1:12" x14ac:dyDescent="0.5">
      <c r="A274" s="2">
        <f>'Sector TotRetIndx'!A274</f>
        <v>44662</v>
      </c>
      <c r="B274">
        <f>LN('Sector TotRetIndx'!B274/'Sector TotRetIndx'!B273)</f>
        <v>-2.3974220011961762E-2</v>
      </c>
      <c r="C274">
        <f>LN('Sector TotRetIndx'!C274/'Sector TotRetIndx'!C273)</f>
        <v>-2.1054312511617487E-2</v>
      </c>
      <c r="D274">
        <f>LN('Sector TotRetIndx'!D274/'Sector TotRetIndx'!D273)</f>
        <v>-4.7000752472622104E-3</v>
      </c>
      <c r="E274">
        <f>LN('Sector TotRetIndx'!E274/'Sector TotRetIndx'!E273)</f>
        <v>-1.5295647159132959E-2</v>
      </c>
      <c r="F274">
        <f>LN('Sector TotRetIndx'!F274/'Sector TotRetIndx'!F273)</f>
        <v>-2.5152709107851266E-3</v>
      </c>
      <c r="G274">
        <f>LN('Sector TotRetIndx'!G274/'Sector TotRetIndx'!G273)</f>
        <v>-4.5838253373759403E-3</v>
      </c>
      <c r="H274">
        <f>LN('Sector TotRetIndx'!H274/'Sector TotRetIndx'!H273)</f>
        <v>-1.1423509012972564E-2</v>
      </c>
      <c r="I274">
        <f>LN('Sector TotRetIndx'!I274/'Sector TotRetIndx'!I273)</f>
        <v>-3.0070347032262142E-2</v>
      </c>
      <c r="J274">
        <f>LN('Sector TotRetIndx'!J274/'Sector TotRetIndx'!J273)</f>
        <v>-4.0868191285344845E-3</v>
      </c>
      <c r="K274">
        <f>LN('Sector TotRetIndx'!K274/'Sector TotRetIndx'!K273)</f>
        <v>-1.4358786442100042E-2</v>
      </c>
      <c r="L274">
        <f>LN('Sector TotRetIndx'!L274/'Sector TotRetIndx'!L273)</f>
        <v>-1.0807690429437211E-2</v>
      </c>
    </row>
    <row r="275" spans="1:12" x14ac:dyDescent="0.5">
      <c r="A275" s="2">
        <f>'Sector TotRetIndx'!A275</f>
        <v>44663</v>
      </c>
      <c r="B275">
        <f>LN('Sector TotRetIndx'!B275/'Sector TotRetIndx'!B274)</f>
        <v>-2.734075277198452E-3</v>
      </c>
      <c r="C275">
        <f>LN('Sector TotRetIndx'!C275/'Sector TotRetIndx'!C274)</f>
        <v>-8.4537601450480997E-3</v>
      </c>
      <c r="D275">
        <f>LN('Sector TotRetIndx'!D275/'Sector TotRetIndx'!D274)</f>
        <v>-9.6894337447068195E-3</v>
      </c>
      <c r="E275">
        <f>LN('Sector TotRetIndx'!E275/'Sector TotRetIndx'!E274)</f>
        <v>2.5712826892481788E-3</v>
      </c>
      <c r="F275">
        <f>LN('Sector TotRetIndx'!F275/'Sector TotRetIndx'!F274)</f>
        <v>-1.5550364667594005E-3</v>
      </c>
      <c r="G275">
        <f>LN('Sector TotRetIndx'!G275/'Sector TotRetIndx'!G274)</f>
        <v>3.4569443696906479E-4</v>
      </c>
      <c r="H275">
        <f>LN('Sector TotRetIndx'!H275/'Sector TotRetIndx'!H274)</f>
        <v>-7.4007455788270135E-3</v>
      </c>
      <c r="I275">
        <f>LN('Sector TotRetIndx'!I275/'Sector TotRetIndx'!I274)</f>
        <v>1.6696448388711326E-2</v>
      </c>
      <c r="J275">
        <f>LN('Sector TotRetIndx'!J275/'Sector TotRetIndx'!J274)</f>
        <v>1.0325163832131787E-4</v>
      </c>
      <c r="K275">
        <f>LN('Sector TotRetIndx'!K275/'Sector TotRetIndx'!K274)</f>
        <v>4.1843121491397309E-3</v>
      </c>
      <c r="L275">
        <f>LN('Sector TotRetIndx'!L275/'Sector TotRetIndx'!L274)</f>
        <v>-1.4743175267613376E-3</v>
      </c>
    </row>
    <row r="276" spans="1:12" x14ac:dyDescent="0.5">
      <c r="A276" s="2">
        <f>'Sector TotRetIndx'!A276</f>
        <v>44664</v>
      </c>
      <c r="B276">
        <f>LN('Sector TotRetIndx'!B276/'Sector TotRetIndx'!B275)</f>
        <v>1.7283987057829228E-2</v>
      </c>
      <c r="C276">
        <f>LN('Sector TotRetIndx'!C276/'Sector TotRetIndx'!C275)</f>
        <v>7.2945643128686623E-3</v>
      </c>
      <c r="D276">
        <f>LN('Sector TotRetIndx'!D276/'Sector TotRetIndx'!D275)</f>
        <v>3.0930995103415106E-3</v>
      </c>
      <c r="E276">
        <f>LN('Sector TotRetIndx'!E276/'Sector TotRetIndx'!E275)</f>
        <v>2.4921270379122562E-2</v>
      </c>
      <c r="F276">
        <f>LN('Sector TotRetIndx'!F276/'Sector TotRetIndx'!F275)</f>
        <v>1.1099989180683409E-2</v>
      </c>
      <c r="G276">
        <f>LN('Sector TotRetIndx'!G276/'Sector TotRetIndx'!G275)</f>
        <v>8.0660019832211761E-3</v>
      </c>
      <c r="H276">
        <f>LN('Sector TotRetIndx'!H276/'Sector TotRetIndx'!H275)</f>
        <v>1.4832179641523601E-2</v>
      </c>
      <c r="I276">
        <f>LN('Sector TotRetIndx'!I276/'Sector TotRetIndx'!I275)</f>
        <v>1.5705525021747591E-2</v>
      </c>
      <c r="J276">
        <f>LN('Sector TotRetIndx'!J276/'Sector TotRetIndx'!J275)</f>
        <v>1.8387292375357512E-2</v>
      </c>
      <c r="K276">
        <f>LN('Sector TotRetIndx'!K276/'Sector TotRetIndx'!K275)</f>
        <v>-1.3928262364289663E-3</v>
      </c>
      <c r="L276">
        <f>LN('Sector TotRetIndx'!L276/'Sector TotRetIndx'!L275)</f>
        <v>7.0755734986275749E-3</v>
      </c>
    </row>
    <row r="277" spans="1:12" x14ac:dyDescent="0.5">
      <c r="A277" s="2">
        <f>'Sector TotRetIndx'!A277</f>
        <v>44665</v>
      </c>
      <c r="B277">
        <f>LN('Sector TotRetIndx'!B277/'Sector TotRetIndx'!B276)</f>
        <v>-2.5036677049387866E-2</v>
      </c>
      <c r="C277">
        <f>LN('Sector TotRetIndx'!C277/'Sector TotRetIndx'!C276)</f>
        <v>-6.010423730409188E-3</v>
      </c>
      <c r="D277">
        <f>LN('Sector TotRetIndx'!D277/'Sector TotRetIndx'!D276)</f>
        <v>-1.1424388551439835E-2</v>
      </c>
      <c r="E277">
        <f>LN('Sector TotRetIndx'!E277/'Sector TotRetIndx'!E276)</f>
        <v>-1.4837306623077957E-2</v>
      </c>
      <c r="F277">
        <f>LN('Sector TotRetIndx'!F277/'Sector TotRetIndx'!F276)</f>
        <v>-3.0828819328335443E-3</v>
      </c>
      <c r="G277">
        <f>LN('Sector TotRetIndx'!G277/'Sector TotRetIndx'!G276)</f>
        <v>-1.4215579545651432E-3</v>
      </c>
      <c r="H277">
        <f>LN('Sector TotRetIndx'!H277/'Sector TotRetIndx'!H276)</f>
        <v>-1.6994342646018859E-2</v>
      </c>
      <c r="I277">
        <f>LN('Sector TotRetIndx'!I277/'Sector TotRetIndx'!I276)</f>
        <v>4.1111965913112293E-3</v>
      </c>
      <c r="J277">
        <f>LN('Sector TotRetIndx'!J277/'Sector TotRetIndx'!J276)</f>
        <v>-3.8242284468149972E-3</v>
      </c>
      <c r="K277">
        <f>LN('Sector TotRetIndx'!K277/'Sector TotRetIndx'!K276)</f>
        <v>-1.0909601442617804E-3</v>
      </c>
      <c r="L277">
        <f>LN('Sector TotRetIndx'!L277/'Sector TotRetIndx'!L276)</f>
        <v>-4.3122308753459461E-3</v>
      </c>
    </row>
    <row r="278" spans="1:12" x14ac:dyDescent="0.5">
      <c r="A278" s="2">
        <f>'Sector TotRetIndx'!A278</f>
        <v>44669</v>
      </c>
      <c r="B278">
        <f>LN('Sector TotRetIndx'!B278/'Sector TotRetIndx'!B277)</f>
        <v>1.1705557608335086E-3</v>
      </c>
      <c r="C278">
        <f>LN('Sector TotRetIndx'!C278/'Sector TotRetIndx'!C277)</f>
        <v>-1.3824692581481699E-2</v>
      </c>
      <c r="D278">
        <f>LN('Sector TotRetIndx'!D278/'Sector TotRetIndx'!D277)</f>
        <v>5.2296760864074436E-3</v>
      </c>
      <c r="E278">
        <f>LN('Sector TotRetIndx'!E278/'Sector TotRetIndx'!E277)</f>
        <v>1.7269855694747815E-3</v>
      </c>
      <c r="F278">
        <f>LN('Sector TotRetIndx'!F278/'Sector TotRetIndx'!F277)</f>
        <v>-4.0005193943632531E-3</v>
      </c>
      <c r="G278">
        <f>LN('Sector TotRetIndx'!G278/'Sector TotRetIndx'!G277)</f>
        <v>-8.1766972911378067E-3</v>
      </c>
      <c r="H278">
        <f>LN('Sector TotRetIndx'!H278/'Sector TotRetIndx'!H277)</f>
        <v>-5.555569844601994E-3</v>
      </c>
      <c r="I278">
        <f>LN('Sector TotRetIndx'!I278/'Sector TotRetIndx'!I277)</f>
        <v>1.5751219056958345E-2</v>
      </c>
      <c r="J278">
        <f>LN('Sector TotRetIndx'!J278/'Sector TotRetIndx'!J277)</f>
        <v>2.0398768426188404E-4</v>
      </c>
      <c r="K278">
        <f>LN('Sector TotRetIndx'!K278/'Sector TotRetIndx'!K277)</f>
        <v>-5.1696956875964921E-3</v>
      </c>
      <c r="L278">
        <f>LN('Sector TotRetIndx'!L278/'Sector TotRetIndx'!L277)</f>
        <v>-4.0550443341899342E-3</v>
      </c>
    </row>
    <row r="279" spans="1:12" x14ac:dyDescent="0.5">
      <c r="A279" s="2">
        <f>'Sector TotRetIndx'!A279</f>
        <v>44670</v>
      </c>
      <c r="B279">
        <f>LN('Sector TotRetIndx'!B279/'Sector TotRetIndx'!B278)</f>
        <v>1.9949039914480819E-2</v>
      </c>
      <c r="C279">
        <f>LN('Sector TotRetIndx'!C279/'Sector TotRetIndx'!C278)</f>
        <v>1.0552442370616632E-2</v>
      </c>
      <c r="D279">
        <f>LN('Sector TotRetIndx'!D279/'Sector TotRetIndx'!D278)</f>
        <v>1.541701839113419E-2</v>
      </c>
      <c r="E279">
        <f>LN('Sector TotRetIndx'!E279/'Sector TotRetIndx'!E278)</f>
        <v>2.9736717443647951E-2</v>
      </c>
      <c r="F279">
        <f>LN('Sector TotRetIndx'!F279/'Sector TotRetIndx'!F278)</f>
        <v>2.0263620825397104E-2</v>
      </c>
      <c r="G279">
        <f>LN('Sector TotRetIndx'!G279/'Sector TotRetIndx'!G278)</f>
        <v>1.5702866148916882E-2</v>
      </c>
      <c r="H279">
        <f>LN('Sector TotRetIndx'!H279/'Sector TotRetIndx'!H278)</f>
        <v>2.1358450095179914E-2</v>
      </c>
      <c r="I279">
        <f>LN('Sector TotRetIndx'!I279/'Sector TotRetIndx'!I278)</f>
        <v>-9.8823157227970956E-3</v>
      </c>
      <c r="J279">
        <f>LN('Sector TotRetIndx'!J279/'Sector TotRetIndx'!J278)</f>
        <v>1.1325693395001423E-2</v>
      </c>
      <c r="K279">
        <f>LN('Sector TotRetIndx'!K279/'Sector TotRetIndx'!K278)</f>
        <v>6.5032545977821007E-3</v>
      </c>
      <c r="L279">
        <f>LN('Sector TotRetIndx'!L279/'Sector TotRetIndx'!L278)</f>
        <v>2.1557862796731418E-2</v>
      </c>
    </row>
    <row r="280" spans="1:12" x14ac:dyDescent="0.5">
      <c r="A280" s="2">
        <f>'Sector TotRetIndx'!A280</f>
        <v>44671</v>
      </c>
      <c r="B280">
        <f>LN('Sector TotRetIndx'!B280/'Sector TotRetIndx'!B279)</f>
        <v>-4.1374041755973326E-3</v>
      </c>
      <c r="C280">
        <f>LN('Sector TotRetIndx'!C280/'Sector TotRetIndx'!C279)</f>
        <v>1.1946894215837715E-2</v>
      </c>
      <c r="D280">
        <f>LN('Sector TotRetIndx'!D280/'Sector TotRetIndx'!D279)</f>
        <v>7.9458230334273489E-3</v>
      </c>
      <c r="E280">
        <f>LN('Sector TotRetIndx'!E280/'Sector TotRetIndx'!E279)</f>
        <v>-1.2526863702666662E-2</v>
      </c>
      <c r="F280">
        <f>LN('Sector TotRetIndx'!F280/'Sector TotRetIndx'!F279)</f>
        <v>5.3804098154608404E-3</v>
      </c>
      <c r="G280">
        <f>LN('Sector TotRetIndx'!G280/'Sector TotRetIndx'!G279)</f>
        <v>1.4117017801397824E-2</v>
      </c>
      <c r="H280">
        <f>LN('Sector TotRetIndx'!H280/'Sector TotRetIndx'!H279)</f>
        <v>-4.167092046735308E-2</v>
      </c>
      <c r="I280">
        <f>LN('Sector TotRetIndx'!I280/'Sector TotRetIndx'!I279)</f>
        <v>4.8652770123067731E-3</v>
      </c>
      <c r="J280">
        <f>LN('Sector TotRetIndx'!J280/'Sector TotRetIndx'!J279)</f>
        <v>7.3962110254501313E-3</v>
      </c>
      <c r="K280">
        <f>LN('Sector TotRetIndx'!K280/'Sector TotRetIndx'!K279)</f>
        <v>8.925760173947769E-3</v>
      </c>
      <c r="L280">
        <f>LN('Sector TotRetIndx'!L280/'Sector TotRetIndx'!L279)</f>
        <v>1.6490476201977394E-2</v>
      </c>
    </row>
    <row r="281" spans="1:12" x14ac:dyDescent="0.5">
      <c r="A281" s="2">
        <f>'Sector TotRetIndx'!A281</f>
        <v>44672</v>
      </c>
      <c r="B281">
        <f>LN('Sector TotRetIndx'!B281/'Sector TotRetIndx'!B280)</f>
        <v>-1.9432155433304642E-2</v>
      </c>
      <c r="C281">
        <f>LN('Sector TotRetIndx'!C281/'Sector TotRetIndx'!C280)</f>
        <v>-1.3548162648456631E-2</v>
      </c>
      <c r="D281">
        <f>LN('Sector TotRetIndx'!D281/'Sector TotRetIndx'!D280)</f>
        <v>-1.7057222612288373E-2</v>
      </c>
      <c r="E281">
        <f>LN('Sector TotRetIndx'!E281/'Sector TotRetIndx'!E280)</f>
        <v>-1.3258511659609857E-2</v>
      </c>
      <c r="F281">
        <f>LN('Sector TotRetIndx'!F281/'Sector TotRetIndx'!F280)</f>
        <v>-1.1790366229261762E-2</v>
      </c>
      <c r="G281">
        <f>LN('Sector TotRetIndx'!G281/'Sector TotRetIndx'!G280)</f>
        <v>-1.922014716545156E-3</v>
      </c>
      <c r="H281">
        <f>LN('Sector TotRetIndx'!H281/'Sector TotRetIndx'!H280)</f>
        <v>-2.5917034846509771E-2</v>
      </c>
      <c r="I281">
        <f>LN('Sector TotRetIndx'!I281/'Sector TotRetIndx'!I280)</f>
        <v>-3.3740047886738657E-2</v>
      </c>
      <c r="J281">
        <f>LN('Sector TotRetIndx'!J281/'Sector TotRetIndx'!J280)</f>
        <v>-1.9999141469874249E-2</v>
      </c>
      <c r="K281">
        <f>LN('Sector TotRetIndx'!K281/'Sector TotRetIndx'!K280)</f>
        <v>-1.5490201716102277E-2</v>
      </c>
      <c r="L281">
        <f>LN('Sector TotRetIndx'!L281/'Sector TotRetIndx'!L280)</f>
        <v>-6.9579249906925079E-3</v>
      </c>
    </row>
    <row r="282" spans="1:12" x14ac:dyDescent="0.5">
      <c r="A282" s="2">
        <f>'Sector TotRetIndx'!A282</f>
        <v>44673</v>
      </c>
      <c r="B282">
        <f>LN('Sector TotRetIndx'!B282/'Sector TotRetIndx'!B281)</f>
        <v>-2.8021770414893944E-2</v>
      </c>
      <c r="C282">
        <f>LN('Sector TotRetIndx'!C282/'Sector TotRetIndx'!C281)</f>
        <v>-3.6052247928694388E-2</v>
      </c>
      <c r="D282">
        <f>LN('Sector TotRetIndx'!D282/'Sector TotRetIndx'!D281)</f>
        <v>-2.9659338862437861E-2</v>
      </c>
      <c r="E282">
        <f>LN('Sector TotRetIndx'!E282/'Sector TotRetIndx'!E281)</f>
        <v>-2.5222941384952163E-2</v>
      </c>
      <c r="F282">
        <f>LN('Sector TotRetIndx'!F282/'Sector TotRetIndx'!F281)</f>
        <v>-2.4276466897724121E-2</v>
      </c>
      <c r="G282">
        <f>LN('Sector TotRetIndx'!G282/'Sector TotRetIndx'!G281)</f>
        <v>-1.7026747434059613E-2</v>
      </c>
      <c r="H282">
        <f>LN('Sector TotRetIndx'!H282/'Sector TotRetIndx'!H281)</f>
        <v>-2.6700210312405302E-2</v>
      </c>
      <c r="I282">
        <f>LN('Sector TotRetIndx'!I282/'Sector TotRetIndx'!I281)</f>
        <v>-2.6261934982549362E-2</v>
      </c>
      <c r="J282">
        <f>LN('Sector TotRetIndx'!J282/'Sector TotRetIndx'!J281)</f>
        <v>-3.6295779615404394E-2</v>
      </c>
      <c r="K282">
        <f>LN('Sector TotRetIndx'!K282/'Sector TotRetIndx'!K281)</f>
        <v>-1.6601544626341377E-2</v>
      </c>
      <c r="L282">
        <f>LN('Sector TotRetIndx'!L282/'Sector TotRetIndx'!L281)</f>
        <v>-1.7699005376787445E-2</v>
      </c>
    </row>
    <row r="283" spans="1:12" x14ac:dyDescent="0.5">
      <c r="A283" s="2">
        <f>'Sector TotRetIndx'!A283</f>
        <v>44676</v>
      </c>
      <c r="B283">
        <f>LN('Sector TotRetIndx'!B283/'Sector TotRetIndx'!B282)</f>
        <v>1.6183941525086391E-2</v>
      </c>
      <c r="C283">
        <f>LN('Sector TotRetIndx'!C283/'Sector TotRetIndx'!C282)</f>
        <v>7.1863368628426591E-3</v>
      </c>
      <c r="D283">
        <f>LN('Sector TotRetIndx'!D283/'Sector TotRetIndx'!D282)</f>
        <v>1.8161867187085933E-3</v>
      </c>
      <c r="E283">
        <f>LN('Sector TotRetIndx'!E283/'Sector TotRetIndx'!E282)</f>
        <v>1.0213541122259379E-2</v>
      </c>
      <c r="F283">
        <f>LN('Sector TotRetIndx'!F283/'Sector TotRetIndx'!F282)</f>
        <v>1.0797712572539549E-3</v>
      </c>
      <c r="G283">
        <f>LN('Sector TotRetIndx'!G283/'Sector TotRetIndx'!G282)</f>
        <v>4.1499692421990784E-3</v>
      </c>
      <c r="H283">
        <f>LN('Sector TotRetIndx'!H283/'Sector TotRetIndx'!H282)</f>
        <v>1.0802627513663817E-2</v>
      </c>
      <c r="I283">
        <f>LN('Sector TotRetIndx'!I283/'Sector TotRetIndx'!I282)</f>
        <v>-3.2955297854011995E-2</v>
      </c>
      <c r="J283">
        <f>LN('Sector TotRetIndx'!J283/'Sector TotRetIndx'!J282)</f>
        <v>-4.4112285201573396E-3</v>
      </c>
      <c r="K283">
        <f>LN('Sector TotRetIndx'!K283/'Sector TotRetIndx'!K282)</f>
        <v>-8.3425473744398789E-3</v>
      </c>
      <c r="L283">
        <f>LN('Sector TotRetIndx'!L283/'Sector TotRetIndx'!L282)</f>
        <v>-2.5548271839466951E-3</v>
      </c>
    </row>
    <row r="284" spans="1:12" x14ac:dyDescent="0.5">
      <c r="A284" s="2">
        <f>'Sector TotRetIndx'!A284</f>
        <v>44677</v>
      </c>
      <c r="B284">
        <f>LN('Sector TotRetIndx'!B284/'Sector TotRetIndx'!B283)</f>
        <v>-3.8818317547618178E-2</v>
      </c>
      <c r="C284">
        <f>LN('Sector TotRetIndx'!C284/'Sector TotRetIndx'!C283)</f>
        <v>-2.1839330820526644E-2</v>
      </c>
      <c r="D284">
        <f>LN('Sector TotRetIndx'!D284/'Sector TotRetIndx'!D283)</f>
        <v>-2.6659150942790217E-2</v>
      </c>
      <c r="E284">
        <f>LN('Sector TotRetIndx'!E284/'Sector TotRetIndx'!E283)</f>
        <v>-4.8222177749265897E-2</v>
      </c>
      <c r="F284">
        <f>LN('Sector TotRetIndx'!F284/'Sector TotRetIndx'!F283)</f>
        <v>-2.3747586464073881E-2</v>
      </c>
      <c r="G284">
        <f>LN('Sector TotRetIndx'!G284/'Sector TotRetIndx'!G283)</f>
        <v>-1.6406709357190987E-2</v>
      </c>
      <c r="H284">
        <f>LN('Sector TotRetIndx'!H284/'Sector TotRetIndx'!H283)</f>
        <v>-3.2478434198585739E-2</v>
      </c>
      <c r="I284">
        <f>LN('Sector TotRetIndx'!I284/'Sector TotRetIndx'!I283)</f>
        <v>9.6669015952486747E-5</v>
      </c>
      <c r="J284">
        <f>LN('Sector TotRetIndx'!J284/'Sector TotRetIndx'!J283)</f>
        <v>-1.8655943635209862E-2</v>
      </c>
      <c r="K284">
        <f>LN('Sector TotRetIndx'!K284/'Sector TotRetIndx'!K283)</f>
        <v>-9.4224282827784726E-3</v>
      </c>
      <c r="L284">
        <f>LN('Sector TotRetIndx'!L284/'Sector TotRetIndx'!L283)</f>
        <v>-1.6577500997533707E-2</v>
      </c>
    </row>
    <row r="285" spans="1:12" x14ac:dyDescent="0.5">
      <c r="A285" s="2">
        <f>'Sector TotRetIndx'!A285</f>
        <v>44678</v>
      </c>
      <c r="B285">
        <f>LN('Sector TotRetIndx'!B285/'Sector TotRetIndx'!B284)</f>
        <v>1.0702507188258926E-2</v>
      </c>
      <c r="C285">
        <f>LN('Sector TotRetIndx'!C285/'Sector TotRetIndx'!C284)</f>
        <v>-1.8930163908347974E-3</v>
      </c>
      <c r="D285">
        <f>LN('Sector TotRetIndx'!D285/'Sector TotRetIndx'!D284)</f>
        <v>-1.7491166415367612E-3</v>
      </c>
      <c r="E285">
        <f>LN('Sector TotRetIndx'!E285/'Sector TotRetIndx'!E284)</f>
        <v>-4.3124266635903889E-4</v>
      </c>
      <c r="F285">
        <f>LN('Sector TotRetIndx'!F285/'Sector TotRetIndx'!F284)</f>
        <v>2.2072645282072648E-3</v>
      </c>
      <c r="G285">
        <f>LN('Sector TotRetIndx'!G285/'Sector TotRetIndx'!G284)</f>
        <v>3.2634465513853052E-3</v>
      </c>
      <c r="H285">
        <f>LN('Sector TotRetIndx'!H285/'Sector TotRetIndx'!H284)</f>
        <v>-2.137327284145648E-2</v>
      </c>
      <c r="I285">
        <f>LN('Sector TotRetIndx'!I285/'Sector TotRetIndx'!I284)</f>
        <v>1.4801086957278168E-2</v>
      </c>
      <c r="J285">
        <f>LN('Sector TotRetIndx'!J285/'Sector TotRetIndx'!J284)</f>
        <v>1.4492336917491147E-2</v>
      </c>
      <c r="K285">
        <f>LN('Sector TotRetIndx'!K285/'Sector TotRetIndx'!K284)</f>
        <v>-5.4421313208522807E-3</v>
      </c>
      <c r="L285">
        <f>LN('Sector TotRetIndx'!L285/'Sector TotRetIndx'!L284)</f>
        <v>-6.6159938854834129E-3</v>
      </c>
    </row>
    <row r="286" spans="1:12" x14ac:dyDescent="0.5">
      <c r="A286" s="2">
        <f>'Sector TotRetIndx'!A286</f>
        <v>44679</v>
      </c>
      <c r="B286">
        <f>LN('Sector TotRetIndx'!B286/'Sector TotRetIndx'!B285)</f>
        <v>3.9666793578317365E-2</v>
      </c>
      <c r="C286">
        <f>LN('Sector TotRetIndx'!C286/'Sector TotRetIndx'!C285)</f>
        <v>1.1061170111069043E-2</v>
      </c>
      <c r="D286">
        <f>LN('Sector TotRetIndx'!D286/'Sector TotRetIndx'!D285)</f>
        <v>1.4707460983253843E-2</v>
      </c>
      <c r="E286">
        <f>LN('Sector TotRetIndx'!E286/'Sector TotRetIndx'!E285)</f>
        <v>2.2412173850269841E-2</v>
      </c>
      <c r="F286">
        <f>LN('Sector TotRetIndx'!F286/'Sector TotRetIndx'!F285)</f>
        <v>1.3632121472684918E-2</v>
      </c>
      <c r="G286">
        <f>LN('Sector TotRetIndx'!G286/'Sector TotRetIndx'!G285)</f>
        <v>1.4312141753743759E-2</v>
      </c>
      <c r="H286">
        <f>LN('Sector TotRetIndx'!H286/'Sector TotRetIndx'!H285)</f>
        <v>3.2790478050232476E-2</v>
      </c>
      <c r="I286">
        <f>LN('Sector TotRetIndx'!I286/'Sector TotRetIndx'!I285)</f>
        <v>3.0627448912179063E-2</v>
      </c>
      <c r="J286">
        <f>LN('Sector TotRetIndx'!J286/'Sector TotRetIndx'!J285)</f>
        <v>1.5918866603566447E-2</v>
      </c>
      <c r="K286">
        <f>LN('Sector TotRetIndx'!K286/'Sector TotRetIndx'!K285)</f>
        <v>1.1670873205160059E-2</v>
      </c>
      <c r="L286">
        <f>LN('Sector TotRetIndx'!L286/'Sector TotRetIndx'!L285)</f>
        <v>1.8248769837307617E-2</v>
      </c>
    </row>
    <row r="287" spans="1:12" x14ac:dyDescent="0.5">
      <c r="A287" s="2">
        <f>'Sector TotRetIndx'!A287</f>
        <v>44680</v>
      </c>
      <c r="B287">
        <f>LN('Sector TotRetIndx'!B287/'Sector TotRetIndx'!B286)</f>
        <v>-4.2467795058140224E-2</v>
      </c>
      <c r="C287">
        <f>LN('Sector TotRetIndx'!C287/'Sector TotRetIndx'!C286)</f>
        <v>-2.4623314366077679E-2</v>
      </c>
      <c r="D287">
        <f>LN('Sector TotRetIndx'!D287/'Sector TotRetIndx'!D286)</f>
        <v>-3.5809896969655551E-2</v>
      </c>
      <c r="E287">
        <f>LN('Sector TotRetIndx'!E287/'Sector TotRetIndx'!E286)</f>
        <v>-5.2456540380820788E-2</v>
      </c>
      <c r="F287">
        <f>LN('Sector TotRetIndx'!F287/'Sector TotRetIndx'!F286)</f>
        <v>-2.6168562834789532E-2</v>
      </c>
      <c r="G287">
        <f>LN('Sector TotRetIndx'!G287/'Sector TotRetIndx'!G286)</f>
        <v>-2.6530454967509526E-2</v>
      </c>
      <c r="H287">
        <f>LN('Sector TotRetIndx'!H287/'Sector TotRetIndx'!H286)</f>
        <v>-3.4747184263926513E-2</v>
      </c>
      <c r="I287">
        <f>LN('Sector TotRetIndx'!I287/'Sector TotRetIndx'!I286)</f>
        <v>-2.6533087437910201E-2</v>
      </c>
      <c r="J287">
        <f>LN('Sector TotRetIndx'!J287/'Sector TotRetIndx'!J286)</f>
        <v>-2.0421939332154242E-2</v>
      </c>
      <c r="K287">
        <f>LN('Sector TotRetIndx'!K287/'Sector TotRetIndx'!K286)</f>
        <v>-2.9985828609734269E-2</v>
      </c>
      <c r="L287">
        <f>LN('Sector TotRetIndx'!L287/'Sector TotRetIndx'!L286)</f>
        <v>-4.6983426005318886E-2</v>
      </c>
    </row>
    <row r="288" spans="1:12" x14ac:dyDescent="0.5">
      <c r="A288" s="2">
        <f>'Sector TotRetIndx'!A288</f>
        <v>44683</v>
      </c>
      <c r="B288">
        <f>LN('Sector TotRetIndx'!B288/'Sector TotRetIndx'!B287)</f>
        <v>1.639536341562901E-2</v>
      </c>
      <c r="C288">
        <f>LN('Sector TotRetIndx'!C288/'Sector TotRetIndx'!C287)</f>
        <v>-2.9693284115417645E-3</v>
      </c>
      <c r="D288">
        <f>LN('Sector TotRetIndx'!D288/'Sector TotRetIndx'!D287)</f>
        <v>4.3980349990386932E-3</v>
      </c>
      <c r="E288">
        <f>LN('Sector TotRetIndx'!E288/'Sector TotRetIndx'!E287)</f>
        <v>1.6701688020230317E-2</v>
      </c>
      <c r="F288">
        <f>LN('Sector TotRetIndx'!F288/'Sector TotRetIndx'!F287)</f>
        <v>2.8983991226349446E-3</v>
      </c>
      <c r="G288">
        <f>LN('Sector TotRetIndx'!G288/'Sector TotRetIndx'!G287)</f>
        <v>-1.1206320113878286E-2</v>
      </c>
      <c r="H288">
        <f>LN('Sector TotRetIndx'!H288/'Sector TotRetIndx'!H287)</f>
        <v>2.313870983177382E-2</v>
      </c>
      <c r="I288">
        <f>LN('Sector TotRetIndx'!I288/'Sector TotRetIndx'!I287)</f>
        <v>1.1336166878810524E-2</v>
      </c>
      <c r="J288">
        <f>LN('Sector TotRetIndx'!J288/'Sector TotRetIndx'!J287)</f>
        <v>-2.6901475902274554E-3</v>
      </c>
      <c r="K288">
        <f>LN('Sector TotRetIndx'!K288/'Sector TotRetIndx'!K287)</f>
        <v>-1.0524842529147054E-2</v>
      </c>
      <c r="L288">
        <f>LN('Sector TotRetIndx'!L288/'Sector TotRetIndx'!L287)</f>
        <v>-2.4444939862400487E-2</v>
      </c>
    </row>
    <row r="289" spans="1:12" x14ac:dyDescent="0.5">
      <c r="A289" s="2">
        <f>'Sector TotRetIndx'!A289</f>
        <v>44684</v>
      </c>
      <c r="B289">
        <f>LN('Sector TotRetIndx'!B289/'Sector TotRetIndx'!B288)</f>
        <v>6.4289002238946454E-4</v>
      </c>
      <c r="C289">
        <f>LN('Sector TotRetIndx'!C289/'Sector TotRetIndx'!C288)</f>
        <v>2.5513796453175493E-3</v>
      </c>
      <c r="D289">
        <f>LN('Sector TotRetIndx'!D289/'Sector TotRetIndx'!D288)</f>
        <v>1.2730507921397497E-2</v>
      </c>
      <c r="E289">
        <f>LN('Sector TotRetIndx'!E289/'Sector TotRetIndx'!E288)</f>
        <v>-4.1952115859709956E-3</v>
      </c>
      <c r="F289">
        <f>LN('Sector TotRetIndx'!F289/'Sector TotRetIndx'!F288)</f>
        <v>5.6610152245812635E-3</v>
      </c>
      <c r="G289">
        <f>LN('Sector TotRetIndx'!G289/'Sector TotRetIndx'!G288)</f>
        <v>-1.0616765099081276E-3</v>
      </c>
      <c r="H289">
        <f>LN('Sector TotRetIndx'!H289/'Sector TotRetIndx'!H288)</f>
        <v>3.6297611884923654E-3</v>
      </c>
      <c r="I289">
        <f>LN('Sector TotRetIndx'!I289/'Sector TotRetIndx'!I288)</f>
        <v>3.0165480955928848E-2</v>
      </c>
      <c r="J289">
        <f>LN('Sector TotRetIndx'!J289/'Sector TotRetIndx'!J288)</f>
        <v>1.4016636280065171E-2</v>
      </c>
      <c r="K289">
        <f>LN('Sector TotRetIndx'!K289/'Sector TotRetIndx'!K288)</f>
        <v>4.7564772866847812E-3</v>
      </c>
      <c r="L289">
        <f>LN('Sector TotRetIndx'!L289/'Sector TotRetIndx'!L288)</f>
        <v>1.2346116488366352E-2</v>
      </c>
    </row>
    <row r="290" spans="1:12" x14ac:dyDescent="0.5">
      <c r="A290" s="2">
        <f>'Sector TotRetIndx'!A290</f>
        <v>44685</v>
      </c>
      <c r="B290">
        <f>LN('Sector TotRetIndx'!B290/'Sector TotRetIndx'!B289)</f>
        <v>3.4083443019445346E-2</v>
      </c>
      <c r="C290">
        <f>LN('Sector TotRetIndx'!C290/'Sector TotRetIndx'!C289)</f>
        <v>2.1326970793129296E-2</v>
      </c>
      <c r="D290">
        <f>LN('Sector TotRetIndx'!D290/'Sector TotRetIndx'!D289)</f>
        <v>2.9997946535616046E-2</v>
      </c>
      <c r="E290">
        <f>LN('Sector TotRetIndx'!E290/'Sector TotRetIndx'!E289)</f>
        <v>2.8078491374098558E-2</v>
      </c>
      <c r="F290">
        <f>LN('Sector TotRetIndx'!F290/'Sector TotRetIndx'!F289)</f>
        <v>2.7242030834061362E-2</v>
      </c>
      <c r="G290">
        <f>LN('Sector TotRetIndx'!G290/'Sector TotRetIndx'!G289)</f>
        <v>2.033102480270986E-2</v>
      </c>
      <c r="H290">
        <f>LN('Sector TotRetIndx'!H290/'Sector TotRetIndx'!H289)</f>
        <v>3.3291841023949477E-2</v>
      </c>
      <c r="I290">
        <f>LN('Sector TotRetIndx'!I290/'Sector TotRetIndx'!I289)</f>
        <v>4.0461261792039571E-2</v>
      </c>
      <c r="J290">
        <f>LN('Sector TotRetIndx'!J290/'Sector TotRetIndx'!J289)</f>
        <v>3.214838235747125E-2</v>
      </c>
      <c r="K290">
        <f>LN('Sector TotRetIndx'!K290/'Sector TotRetIndx'!K289)</f>
        <v>2.300395732978653E-2</v>
      </c>
      <c r="L290">
        <f>LN('Sector TotRetIndx'!L290/'Sector TotRetIndx'!L289)</f>
        <v>1.1425219053871239E-2</v>
      </c>
    </row>
    <row r="291" spans="1:12" x14ac:dyDescent="0.5">
      <c r="A291" s="2">
        <f>'Sector TotRetIndx'!A291</f>
        <v>44686</v>
      </c>
      <c r="B291">
        <f>LN('Sector TotRetIndx'!B291/'Sector TotRetIndx'!B290)</f>
        <v>-5.2402440079524437E-2</v>
      </c>
      <c r="C291">
        <f>LN('Sector TotRetIndx'!C291/'Sector TotRetIndx'!C290)</f>
        <v>-2.2915617207949285E-2</v>
      </c>
      <c r="D291">
        <f>LN('Sector TotRetIndx'!D291/'Sector TotRetIndx'!D290)</f>
        <v>-2.9294917824804544E-2</v>
      </c>
      <c r="E291">
        <f>LN('Sector TotRetIndx'!E291/'Sector TotRetIndx'!E290)</f>
        <v>-5.805984438660082E-2</v>
      </c>
      <c r="F291">
        <f>LN('Sector TotRetIndx'!F291/'Sector TotRetIndx'!F290)</f>
        <v>-2.9347153401175431E-2</v>
      </c>
      <c r="G291">
        <f>LN('Sector TotRetIndx'!G291/'Sector TotRetIndx'!G290)</f>
        <v>-2.2001865673468082E-2</v>
      </c>
      <c r="H291">
        <f>LN('Sector TotRetIndx'!H291/'Sector TotRetIndx'!H290)</f>
        <v>-3.8933089788981273E-2</v>
      </c>
      <c r="I291">
        <f>LN('Sector TotRetIndx'!I291/'Sector TotRetIndx'!I290)</f>
        <v>-1.6593792649399874E-2</v>
      </c>
      <c r="J291">
        <f>LN('Sector TotRetIndx'!J291/'Sector TotRetIndx'!J290)</f>
        <v>-3.2892478701956891E-2</v>
      </c>
      <c r="K291">
        <f>LN('Sector TotRetIndx'!K291/'Sector TotRetIndx'!K290)</f>
        <v>-1.1114745379168208E-2</v>
      </c>
      <c r="L291">
        <f>LN('Sector TotRetIndx'!L291/'Sector TotRetIndx'!L290)</f>
        <v>-2.7029552096845894E-2</v>
      </c>
    </row>
    <row r="292" spans="1:12" x14ac:dyDescent="0.5">
      <c r="A292" s="2">
        <f>'Sector TotRetIndx'!A292</f>
        <v>44687</v>
      </c>
      <c r="B292">
        <f>LN('Sector TotRetIndx'!B292/'Sector TotRetIndx'!B291)</f>
        <v>-1.0912077082000643E-2</v>
      </c>
      <c r="C292">
        <f>LN('Sector TotRetIndx'!C292/'Sector TotRetIndx'!C291)</f>
        <v>-6.9698854648975392E-3</v>
      </c>
      <c r="D292">
        <f>LN('Sector TotRetIndx'!D292/'Sector TotRetIndx'!D291)</f>
        <v>-8.6996591396841533E-3</v>
      </c>
      <c r="E292">
        <f>LN('Sector TotRetIndx'!E292/'Sector TotRetIndx'!E291)</f>
        <v>-1.4073351963162001E-2</v>
      </c>
      <c r="F292">
        <f>LN('Sector TotRetIndx'!F292/'Sector TotRetIndx'!F291)</f>
        <v>-8.5775295229597679E-3</v>
      </c>
      <c r="G292">
        <f>LN('Sector TotRetIndx'!G292/'Sector TotRetIndx'!G291)</f>
        <v>-5.0722600768744654E-4</v>
      </c>
      <c r="H292">
        <f>LN('Sector TotRetIndx'!H292/'Sector TotRetIndx'!H291)</f>
        <v>-2.0539130276978679E-2</v>
      </c>
      <c r="I292">
        <f>LN('Sector TotRetIndx'!I292/'Sector TotRetIndx'!I291)</f>
        <v>2.4874821439466767E-2</v>
      </c>
      <c r="J292">
        <f>LN('Sector TotRetIndx'!J292/'Sector TotRetIndx'!J291)</f>
        <v>-1.5861823174084657E-2</v>
      </c>
      <c r="K292">
        <f>LN('Sector TotRetIndx'!K292/'Sector TotRetIndx'!K291)</f>
        <v>7.4237447088024754E-3</v>
      </c>
      <c r="L292">
        <f>LN('Sector TotRetIndx'!L292/'Sector TotRetIndx'!L291)</f>
        <v>-1.1940385813631899E-2</v>
      </c>
    </row>
    <row r="293" spans="1:12" x14ac:dyDescent="0.5">
      <c r="A293" s="2">
        <f>'Sector TotRetIndx'!A293</f>
        <v>44690</v>
      </c>
      <c r="B293">
        <f>LN('Sector TotRetIndx'!B293/'Sector TotRetIndx'!B292)</f>
        <v>-4.4014588976970713E-2</v>
      </c>
      <c r="C293">
        <f>LN('Sector TotRetIndx'!C293/'Sector TotRetIndx'!C292)</f>
        <v>-3.1240291510635787E-2</v>
      </c>
      <c r="D293">
        <f>LN('Sector TotRetIndx'!D293/'Sector TotRetIndx'!D292)</f>
        <v>-2.4621866955120853E-2</v>
      </c>
      <c r="E293">
        <f>LN('Sector TotRetIndx'!E293/'Sector TotRetIndx'!E292)</f>
        <v>-4.4406415821960206E-2</v>
      </c>
      <c r="F293">
        <f>LN('Sector TotRetIndx'!F293/'Sector TotRetIndx'!F292)</f>
        <v>-2.7159621467517336E-2</v>
      </c>
      <c r="G293">
        <f>LN('Sector TotRetIndx'!G293/'Sector TotRetIndx'!G292)</f>
        <v>-1.1160131247902015E-3</v>
      </c>
      <c r="H293">
        <f>LN('Sector TotRetIndx'!H293/'Sector TotRetIndx'!H292)</f>
        <v>-2.9805739372850103E-2</v>
      </c>
      <c r="I293">
        <f>LN('Sector TotRetIndx'!I293/'Sector TotRetIndx'!I292)</f>
        <v>-8.8915045364171261E-2</v>
      </c>
      <c r="J293">
        <f>LN('Sector TotRetIndx'!J293/'Sector TotRetIndx'!J292)</f>
        <v>-3.3279463037340813E-2</v>
      </c>
      <c r="K293">
        <f>LN('Sector TotRetIndx'!K293/'Sector TotRetIndx'!K292)</f>
        <v>-8.323420396430822E-3</v>
      </c>
      <c r="L293">
        <f>LN('Sector TotRetIndx'!L293/'Sector TotRetIndx'!L292)</f>
        <v>-4.5043901241330377E-2</v>
      </c>
    </row>
    <row r="294" spans="1:12" x14ac:dyDescent="0.5">
      <c r="A294" s="2">
        <f>'Sector TotRetIndx'!A294</f>
        <v>44691</v>
      </c>
      <c r="B294">
        <f>LN('Sector TotRetIndx'!B294/'Sector TotRetIndx'!B293)</f>
        <v>1.4414755939923135E-2</v>
      </c>
      <c r="C294">
        <f>LN('Sector TotRetIndx'!C294/'Sector TotRetIndx'!C293)</f>
        <v>6.6719501541611633E-3</v>
      </c>
      <c r="D294">
        <f>LN('Sector TotRetIndx'!D294/'Sector TotRetIndx'!D293)</f>
        <v>-8.8717848420835251E-3</v>
      </c>
      <c r="E294">
        <f>LN('Sector TotRetIndx'!E294/'Sector TotRetIndx'!E293)</f>
        <v>-3.3602428337851705E-3</v>
      </c>
      <c r="F294">
        <f>LN('Sector TotRetIndx'!F294/'Sector TotRetIndx'!F293)</f>
        <v>-6.8056643485086199E-3</v>
      </c>
      <c r="G294">
        <f>LN('Sector TotRetIndx'!G294/'Sector TotRetIndx'!G293)</f>
        <v>-7.2846030557943177E-3</v>
      </c>
      <c r="H294">
        <f>LN('Sector TotRetIndx'!H294/'Sector TotRetIndx'!H293)</f>
        <v>2.8199880976900018E-3</v>
      </c>
      <c r="I294">
        <f>LN('Sector TotRetIndx'!I294/'Sector TotRetIndx'!I293)</f>
        <v>7.3733409170611015E-3</v>
      </c>
      <c r="J294">
        <f>LN('Sector TotRetIndx'!J294/'Sector TotRetIndx'!J293)</f>
        <v>-8.2990037147473838E-3</v>
      </c>
      <c r="K294">
        <f>LN('Sector TotRetIndx'!K294/'Sector TotRetIndx'!K293)</f>
        <v>-1.2681194783245316E-2</v>
      </c>
      <c r="L294">
        <f>LN('Sector TotRetIndx'!L294/'Sector TotRetIndx'!L293)</f>
        <v>-1.8387999608488227E-2</v>
      </c>
    </row>
    <row r="295" spans="1:12" x14ac:dyDescent="0.5">
      <c r="A295" s="2">
        <f>'Sector TotRetIndx'!A295</f>
        <v>44692</v>
      </c>
      <c r="B295">
        <f>LN('Sector TotRetIndx'!B295/'Sector TotRetIndx'!B294)</f>
        <v>-3.4844976875011459E-2</v>
      </c>
      <c r="C295">
        <f>LN('Sector TotRetIndx'!C295/'Sector TotRetIndx'!C294)</f>
        <v>-1.0810088596710525E-2</v>
      </c>
      <c r="D295">
        <f>LN('Sector TotRetIndx'!D295/'Sector TotRetIndx'!D294)</f>
        <v>-1.117264433871063E-2</v>
      </c>
      <c r="E295">
        <f>LN('Sector TotRetIndx'!E295/'Sector TotRetIndx'!E294)</f>
        <v>-3.739528451190214E-2</v>
      </c>
      <c r="F295">
        <f>LN('Sector TotRetIndx'!F295/'Sector TotRetIndx'!F294)</f>
        <v>-1.2402789162516045E-2</v>
      </c>
      <c r="G295">
        <f>LN('Sector TotRetIndx'!G295/'Sector TotRetIndx'!G294)</f>
        <v>-5.2800696334904277E-3</v>
      </c>
      <c r="H295">
        <f>LN('Sector TotRetIndx'!H295/'Sector TotRetIndx'!H294)</f>
        <v>-1.8165604065222482E-2</v>
      </c>
      <c r="I295">
        <f>LN('Sector TotRetIndx'!I295/'Sector TotRetIndx'!I294)</f>
        <v>1.1984730751585831E-2</v>
      </c>
      <c r="J295">
        <f>LN('Sector TotRetIndx'!J295/'Sector TotRetIndx'!J294)</f>
        <v>-1.8032464973419279E-3</v>
      </c>
      <c r="K295">
        <f>LN('Sector TotRetIndx'!K295/'Sector TotRetIndx'!K294)</f>
        <v>7.2660763555327445E-3</v>
      </c>
      <c r="L295">
        <f>LN('Sector TotRetIndx'!L295/'Sector TotRetIndx'!L294)</f>
        <v>-2.1355476545545588E-3</v>
      </c>
    </row>
    <row r="296" spans="1:12" x14ac:dyDescent="0.5">
      <c r="A296" s="2">
        <f>'Sector TotRetIndx'!A296</f>
        <v>44693</v>
      </c>
      <c r="B296">
        <f>LN('Sector TotRetIndx'!B296/'Sector TotRetIndx'!B295)</f>
        <v>-7.377698303308193E-3</v>
      </c>
      <c r="C296">
        <f>LN('Sector TotRetIndx'!C296/'Sector TotRetIndx'!C295)</f>
        <v>1.072374667627201E-2</v>
      </c>
      <c r="D296">
        <f>LN('Sector TotRetIndx'!D296/'Sector TotRetIndx'!D295)</f>
        <v>-4.9506517189932663E-3</v>
      </c>
      <c r="E296">
        <f>LN('Sector TotRetIndx'!E296/'Sector TotRetIndx'!E295)</f>
        <v>1.1003962116898875E-2</v>
      </c>
      <c r="F296">
        <f>LN('Sector TotRetIndx'!F296/'Sector TotRetIndx'!F295)</f>
        <v>3.5094884040319891E-3</v>
      </c>
      <c r="G296">
        <f>LN('Sector TotRetIndx'!G296/'Sector TotRetIndx'!G295)</f>
        <v>2.0028312233889268E-3</v>
      </c>
      <c r="H296">
        <f>LN('Sector TotRetIndx'!H296/'Sector TotRetIndx'!H295)</f>
        <v>1.211329072861559E-2</v>
      </c>
      <c r="I296">
        <f>LN('Sector TotRetIndx'!I296/'Sector TotRetIndx'!I295)</f>
        <v>3.1593509328168607E-3</v>
      </c>
      <c r="J296">
        <f>LN('Sector TotRetIndx'!J296/'Sector TotRetIndx'!J295)</f>
        <v>-2.9937810406236217E-3</v>
      </c>
      <c r="K296">
        <f>LN('Sector TotRetIndx'!K296/'Sector TotRetIndx'!K295)</f>
        <v>-8.1780593782993499E-3</v>
      </c>
      <c r="L296">
        <f>LN('Sector TotRetIndx'!L296/'Sector TotRetIndx'!L295)</f>
        <v>7.772945123868784E-3</v>
      </c>
    </row>
    <row r="297" spans="1:12" x14ac:dyDescent="0.5">
      <c r="A297" s="2">
        <f>'Sector TotRetIndx'!A297</f>
        <v>44694</v>
      </c>
      <c r="B297">
        <f>LN('Sector TotRetIndx'!B297/'Sector TotRetIndx'!B296)</f>
        <v>3.7127059492502723E-2</v>
      </c>
      <c r="C297">
        <f>LN('Sector TotRetIndx'!C297/'Sector TotRetIndx'!C296)</f>
        <v>1.5087127643325921E-2</v>
      </c>
      <c r="D297">
        <f>LN('Sector TotRetIndx'!D297/'Sector TotRetIndx'!D296)</f>
        <v>1.6366430780566068E-2</v>
      </c>
      <c r="E297">
        <f>LN('Sector TotRetIndx'!E297/'Sector TotRetIndx'!E296)</f>
        <v>3.9369662790369873E-2</v>
      </c>
      <c r="F297">
        <f>LN('Sector TotRetIndx'!F297/'Sector TotRetIndx'!F296)</f>
        <v>1.5986085223428058E-2</v>
      </c>
      <c r="G297">
        <f>LN('Sector TotRetIndx'!G297/'Sector TotRetIndx'!G296)</f>
        <v>1.4766069186065146E-2</v>
      </c>
      <c r="H297">
        <f>LN('Sector TotRetIndx'!H297/'Sector TotRetIndx'!H296)</f>
        <v>2.6753679346618108E-2</v>
      </c>
      <c r="I297">
        <f>LN('Sector TotRetIndx'!I297/'Sector TotRetIndx'!I296)</f>
        <v>3.3390689220239765E-2</v>
      </c>
      <c r="J297">
        <f>LN('Sector TotRetIndx'!J297/'Sector TotRetIndx'!J296)</f>
        <v>1.772008754837958E-2</v>
      </c>
      <c r="K297">
        <f>LN('Sector TotRetIndx'!K297/'Sector TotRetIndx'!K296)</f>
        <v>1.0631121982909881E-2</v>
      </c>
      <c r="L297">
        <f>LN('Sector TotRetIndx'!L297/'Sector TotRetIndx'!L296)</f>
        <v>2.6065127496943008E-2</v>
      </c>
    </row>
    <row r="298" spans="1:12" x14ac:dyDescent="0.5">
      <c r="A298" s="2">
        <f>'Sector TotRetIndx'!A298</f>
        <v>44697</v>
      </c>
      <c r="B298">
        <f>LN('Sector TotRetIndx'!B298/'Sector TotRetIndx'!B297)</f>
        <v>-1.2001748448442926E-2</v>
      </c>
      <c r="C298">
        <f>LN('Sector TotRetIndx'!C298/'Sector TotRetIndx'!C297)</f>
        <v>6.2758426868071027E-3</v>
      </c>
      <c r="D298">
        <f>LN('Sector TotRetIndx'!D298/'Sector TotRetIndx'!D297)</f>
        <v>-6.9814113348114779E-3</v>
      </c>
      <c r="E298">
        <f>LN('Sector TotRetIndx'!E298/'Sector TotRetIndx'!E297)</f>
        <v>-2.0621098227535137E-2</v>
      </c>
      <c r="F298">
        <f>LN('Sector TotRetIndx'!F298/'Sector TotRetIndx'!F297)</f>
        <v>-2.7040061427061001E-3</v>
      </c>
      <c r="G298">
        <f>LN('Sector TotRetIndx'!G298/'Sector TotRetIndx'!G297)</f>
        <v>2.8765998649523915E-3</v>
      </c>
      <c r="H298">
        <f>LN('Sector TotRetIndx'!H298/'Sector TotRetIndx'!H297)</f>
        <v>-6.2250672400579465E-3</v>
      </c>
      <c r="I298">
        <f>LN('Sector TotRetIndx'!I298/'Sector TotRetIndx'!I297)</f>
        <v>2.5075405552321104E-2</v>
      </c>
      <c r="J298">
        <f>LN('Sector TotRetIndx'!J298/'Sector TotRetIndx'!J297)</f>
        <v>-6.115595859715751E-4</v>
      </c>
      <c r="K298">
        <f>LN('Sector TotRetIndx'!K298/'Sector TotRetIndx'!K297)</f>
        <v>3.9900135082014416E-3</v>
      </c>
      <c r="L298">
        <f>LN('Sector TotRetIndx'!L298/'Sector TotRetIndx'!L297)</f>
        <v>-6.3229324505905439E-3</v>
      </c>
    </row>
    <row r="299" spans="1:12" x14ac:dyDescent="0.5">
      <c r="A299" s="2">
        <f>'Sector TotRetIndx'!A299</f>
        <v>44698</v>
      </c>
      <c r="B299">
        <f>LN('Sector TotRetIndx'!B299/'Sector TotRetIndx'!B298)</f>
        <v>2.7914014769561596E-2</v>
      </c>
      <c r="C299">
        <f>LN('Sector TotRetIndx'!C299/'Sector TotRetIndx'!C298)</f>
        <v>1.6310307954116303E-2</v>
      </c>
      <c r="D299">
        <f>LN('Sector TotRetIndx'!D299/'Sector TotRetIndx'!D298)</f>
        <v>2.7639050828294532E-2</v>
      </c>
      <c r="E299">
        <f>LN('Sector TotRetIndx'!E299/'Sector TotRetIndx'!E298)</f>
        <v>2.5749664105464226E-2</v>
      </c>
      <c r="F299">
        <f>LN('Sector TotRetIndx'!F299/'Sector TotRetIndx'!F298)</f>
        <v>2.3967052032004034E-2</v>
      </c>
      <c r="G299">
        <f>LN('Sector TotRetIndx'!G299/'Sector TotRetIndx'!G298)</f>
        <v>-7.9438754033933738E-3</v>
      </c>
      <c r="H299">
        <f>LN('Sector TotRetIndx'!H299/'Sector TotRetIndx'!H298)</f>
        <v>2.2637609545659798E-2</v>
      </c>
      <c r="I299">
        <f>LN('Sector TotRetIndx'!I299/'Sector TotRetIndx'!I298)</f>
        <v>1.4249153875100957E-2</v>
      </c>
      <c r="J299">
        <f>LN('Sector TotRetIndx'!J299/'Sector TotRetIndx'!J298)</f>
        <v>2.9429125568375184E-2</v>
      </c>
      <c r="K299">
        <f>LN('Sector TotRetIndx'!K299/'Sector TotRetIndx'!K298)</f>
        <v>1.1113327541914996E-2</v>
      </c>
      <c r="L299">
        <f>LN('Sector TotRetIndx'!L299/'Sector TotRetIndx'!L298)</f>
        <v>1.3529849848316922E-2</v>
      </c>
    </row>
    <row r="300" spans="1:12" x14ac:dyDescent="0.5">
      <c r="A300" s="2">
        <f>'Sector TotRetIndx'!A300</f>
        <v>44699</v>
      </c>
      <c r="B300">
        <f>LN('Sector TotRetIndx'!B300/'Sector TotRetIndx'!B299)</f>
        <v>-4.7191539090786619E-2</v>
      </c>
      <c r="C300">
        <f>LN('Sector TotRetIndx'!C300/'Sector TotRetIndx'!C299)</f>
        <v>-2.7618578369587865E-2</v>
      </c>
      <c r="D300">
        <f>LN('Sector TotRetIndx'!D300/'Sector TotRetIndx'!D299)</f>
        <v>-2.7269506551365334E-2</v>
      </c>
      <c r="E300">
        <f>LN('Sector TotRetIndx'!E300/'Sector TotRetIndx'!E299)</f>
        <v>-6.5787793519457918E-2</v>
      </c>
      <c r="F300">
        <f>LN('Sector TotRetIndx'!F300/'Sector TotRetIndx'!F299)</f>
        <v>-3.8125781111265397E-2</v>
      </c>
      <c r="G300">
        <f>LN('Sector TotRetIndx'!G300/'Sector TotRetIndx'!G299)</f>
        <v>-6.4738522344971169E-2</v>
      </c>
      <c r="H300">
        <f>LN('Sector TotRetIndx'!H300/'Sector TotRetIndx'!H299)</f>
        <v>-3.1298810717818058E-2</v>
      </c>
      <c r="I300">
        <f>LN('Sector TotRetIndx'!I300/'Sector TotRetIndx'!I299)</f>
        <v>-2.6486727119415583E-2</v>
      </c>
      <c r="J300">
        <f>LN('Sector TotRetIndx'!J300/'Sector TotRetIndx'!J299)</f>
        <v>-3.2325606349640934E-2</v>
      </c>
      <c r="K300">
        <f>LN('Sector TotRetIndx'!K300/'Sector TotRetIndx'!K299)</f>
        <v>-9.2523021038308628E-3</v>
      </c>
      <c r="L300">
        <f>LN('Sector TotRetIndx'!L300/'Sector TotRetIndx'!L299)</f>
        <v>-2.9461222225854258E-2</v>
      </c>
    </row>
    <row r="301" spans="1:12" x14ac:dyDescent="0.5">
      <c r="A301" s="2">
        <f>'Sector TotRetIndx'!A301</f>
        <v>44700</v>
      </c>
      <c r="B301">
        <f>LN('Sector TotRetIndx'!B301/'Sector TotRetIndx'!B300)</f>
        <v>-7.0036478820713916E-3</v>
      </c>
      <c r="C301">
        <f>LN('Sector TotRetIndx'!C301/'Sector TotRetIndx'!C300)</f>
        <v>3.1586755967928284E-3</v>
      </c>
      <c r="D301">
        <f>LN('Sector TotRetIndx'!D301/'Sector TotRetIndx'!D300)</f>
        <v>-7.2755700685791366E-3</v>
      </c>
      <c r="E301">
        <f>LN('Sector TotRetIndx'!E301/'Sector TotRetIndx'!E300)</f>
        <v>8.4008874946601758E-4</v>
      </c>
      <c r="F301">
        <f>LN('Sector TotRetIndx'!F301/'Sector TotRetIndx'!F300)</f>
        <v>-5.4492082740588647E-3</v>
      </c>
      <c r="G301">
        <f>LN('Sector TotRetIndx'!G301/'Sector TotRetIndx'!G300)</f>
        <v>-1.617239187294018E-2</v>
      </c>
      <c r="H301">
        <f>LN('Sector TotRetIndx'!H301/'Sector TotRetIndx'!H300)</f>
        <v>-7.9966513337204797E-4</v>
      </c>
      <c r="I301">
        <f>LN('Sector TotRetIndx'!I301/'Sector TotRetIndx'!I300)</f>
        <v>-3.1051144573305237E-3</v>
      </c>
      <c r="J301">
        <f>LN('Sector TotRetIndx'!J301/'Sector TotRetIndx'!J300)</f>
        <v>6.3389224883342249E-3</v>
      </c>
      <c r="K301">
        <f>LN('Sector TotRetIndx'!K301/'Sector TotRetIndx'!K300)</f>
        <v>-8.9788693214659708E-4</v>
      </c>
      <c r="L301">
        <f>LN('Sector TotRetIndx'!L301/'Sector TotRetIndx'!L300)</f>
        <v>-4.4477160455770933E-3</v>
      </c>
    </row>
    <row r="302" spans="1:12" x14ac:dyDescent="0.5">
      <c r="A302" s="2">
        <f>'Sector TotRetIndx'!A302</f>
        <v>44701</v>
      </c>
      <c r="B302">
        <f>LN('Sector TotRetIndx'!B302/'Sector TotRetIndx'!B301)</f>
        <v>1.6298624891515163E-3</v>
      </c>
      <c r="C302">
        <f>LN('Sector TotRetIndx'!C302/'Sector TotRetIndx'!C301)</f>
        <v>1.1988943816915282E-2</v>
      </c>
      <c r="D302">
        <f>LN('Sector TotRetIndx'!D302/'Sector TotRetIndx'!D301)</f>
        <v>-7.4341581822485114E-4</v>
      </c>
      <c r="E302">
        <f>LN('Sector TotRetIndx'!E302/'Sector TotRetIndx'!E301)</f>
        <v>-1.5787117809772135E-2</v>
      </c>
      <c r="F302">
        <f>LN('Sector TotRetIndx'!F302/'Sector TotRetIndx'!F301)</f>
        <v>-9.4457962831214701E-3</v>
      </c>
      <c r="G302">
        <f>LN('Sector TotRetIndx'!G302/'Sector TotRetIndx'!G301)</f>
        <v>4.4064955243552754E-4</v>
      </c>
      <c r="H302">
        <f>LN('Sector TotRetIndx'!H302/'Sector TotRetIndx'!H301)</f>
        <v>1.999762411129701E-4</v>
      </c>
      <c r="I302">
        <f>LN('Sector TotRetIndx'!I302/'Sector TotRetIndx'!I301)</f>
        <v>4.4332923893571794E-3</v>
      </c>
      <c r="J302">
        <f>LN('Sector TotRetIndx'!J302/'Sector TotRetIndx'!J301)</f>
        <v>-4.1657757570598202E-3</v>
      </c>
      <c r="K302">
        <f>LN('Sector TotRetIndx'!K302/'Sector TotRetIndx'!K301)</f>
        <v>1.6027602325363716E-3</v>
      </c>
      <c r="L302">
        <f>LN('Sector TotRetIndx'!L302/'Sector TotRetIndx'!L301)</f>
        <v>6.3476952908503416E-3</v>
      </c>
    </row>
    <row r="303" spans="1:12" x14ac:dyDescent="0.5">
      <c r="A303" s="2">
        <f>'Sector TotRetIndx'!A303</f>
        <v>44704</v>
      </c>
      <c r="B303">
        <f>LN('Sector TotRetIndx'!B303/'Sector TotRetIndx'!B302)</f>
        <v>2.0947090288230136E-2</v>
      </c>
      <c r="C303">
        <f>LN('Sector TotRetIndx'!C303/'Sector TotRetIndx'!C302)</f>
        <v>7.843832007434999E-3</v>
      </c>
      <c r="D303">
        <f>LN('Sector TotRetIndx'!D303/'Sector TotRetIndx'!D302)</f>
        <v>2.9051901752141444E-2</v>
      </c>
      <c r="E303">
        <f>LN('Sector TotRetIndx'!E303/'Sector TotRetIndx'!E302)</f>
        <v>5.0639354450953411E-3</v>
      </c>
      <c r="F303">
        <f>LN('Sector TotRetIndx'!F303/'Sector TotRetIndx'!F302)</f>
        <v>1.4544820534203426E-2</v>
      </c>
      <c r="G303">
        <f>LN('Sector TotRetIndx'!G303/'Sector TotRetIndx'!G302)</f>
        <v>2.0220382855725694E-2</v>
      </c>
      <c r="H303">
        <f>LN('Sector TotRetIndx'!H303/'Sector TotRetIndx'!H302)</f>
        <v>1.2822535787524972E-2</v>
      </c>
      <c r="I303">
        <f>LN('Sector TotRetIndx'!I303/'Sector TotRetIndx'!I302)</f>
        <v>2.8087391759984544E-2</v>
      </c>
      <c r="J303">
        <f>LN('Sector TotRetIndx'!J303/'Sector TotRetIndx'!J302)</f>
        <v>1.8309530016563626E-2</v>
      </c>
      <c r="K303">
        <f>LN('Sector TotRetIndx'!K303/'Sector TotRetIndx'!K302)</f>
        <v>1.1591627065956085E-2</v>
      </c>
      <c r="L303">
        <f>LN('Sector TotRetIndx'!L303/'Sector TotRetIndx'!L302)</f>
        <v>1.1532301438101846E-2</v>
      </c>
    </row>
    <row r="304" spans="1:12" x14ac:dyDescent="0.5">
      <c r="A304" s="2">
        <f>'Sector TotRetIndx'!A304</f>
        <v>44705</v>
      </c>
      <c r="B304">
        <f>LN('Sector TotRetIndx'!B304/'Sector TotRetIndx'!B303)</f>
        <v>-1.9527018899418488E-2</v>
      </c>
      <c r="C304">
        <f>LN('Sector TotRetIndx'!C304/'Sector TotRetIndx'!C303)</f>
        <v>-8.3542377948587473E-5</v>
      </c>
      <c r="D304">
        <f>LN('Sector TotRetIndx'!D304/'Sector TotRetIndx'!D303)</f>
        <v>-3.1329418961328313E-3</v>
      </c>
      <c r="E304">
        <f>LN('Sector TotRetIndx'!E304/'Sector TotRetIndx'!E303)</f>
        <v>-2.8675703714364363E-2</v>
      </c>
      <c r="F304">
        <f>LN('Sector TotRetIndx'!F304/'Sector TotRetIndx'!F303)</f>
        <v>-3.5727710156973893E-3</v>
      </c>
      <c r="G304">
        <f>LN('Sector TotRetIndx'!G304/'Sector TotRetIndx'!G303)</f>
        <v>1.3558231757439757E-2</v>
      </c>
      <c r="H304">
        <f>LN('Sector TotRetIndx'!H304/'Sector TotRetIndx'!H303)</f>
        <v>-3.9485940483666215E-2</v>
      </c>
      <c r="I304">
        <f>LN('Sector TotRetIndx'!I304/'Sector TotRetIndx'!I303)</f>
        <v>3.1771215376665651E-3</v>
      </c>
      <c r="J304">
        <f>LN('Sector TotRetIndx'!J304/'Sector TotRetIndx'!J303)</f>
        <v>-5.369438465441999E-3</v>
      </c>
      <c r="K304">
        <f>LN('Sector TotRetIndx'!K304/'Sector TotRetIndx'!K303)</f>
        <v>1.7948296185873125E-2</v>
      </c>
      <c r="L304">
        <f>LN('Sector TotRetIndx'!L304/'Sector TotRetIndx'!L303)</f>
        <v>8.4083988833373469E-3</v>
      </c>
    </row>
    <row r="305" spans="1:12" x14ac:dyDescent="0.5">
      <c r="A305" s="2">
        <f>'Sector TotRetIndx'!A305</f>
        <v>44706</v>
      </c>
      <c r="B305">
        <f>LN('Sector TotRetIndx'!B305/'Sector TotRetIndx'!B304)</f>
        <v>1.4236492880043715E-2</v>
      </c>
      <c r="C305">
        <f>LN('Sector TotRetIndx'!C305/'Sector TotRetIndx'!C304)</f>
        <v>9.1899369671851611E-4</v>
      </c>
      <c r="D305">
        <f>LN('Sector TotRetIndx'!D305/'Sector TotRetIndx'!D304)</f>
        <v>9.3695325821607223E-3</v>
      </c>
      <c r="E305">
        <f>LN('Sector TotRetIndx'!E305/'Sector TotRetIndx'!E304)</f>
        <v>3.1980932978671599E-2</v>
      </c>
      <c r="F305">
        <f>LN('Sector TotRetIndx'!F305/'Sector TotRetIndx'!F304)</f>
        <v>7.1902225467648413E-3</v>
      </c>
      <c r="G305">
        <f>LN('Sector TotRetIndx'!G305/'Sector TotRetIndx'!G304)</f>
        <v>2.1268173496629891E-3</v>
      </c>
      <c r="H305">
        <f>LN('Sector TotRetIndx'!H305/'Sector TotRetIndx'!H304)</f>
        <v>1.5800044968136716E-2</v>
      </c>
      <c r="I305">
        <f>LN('Sector TotRetIndx'!I305/'Sector TotRetIndx'!I304)</f>
        <v>2.2299721159611739E-2</v>
      </c>
      <c r="J305">
        <f>LN('Sector TotRetIndx'!J305/'Sector TotRetIndx'!J304)</f>
        <v>6.2982449570031475E-3</v>
      </c>
      <c r="K305">
        <f>LN('Sector TotRetIndx'!K305/'Sector TotRetIndx'!K304)</f>
        <v>7.4624675555467167E-4</v>
      </c>
      <c r="L305">
        <f>LN('Sector TotRetIndx'!L305/'Sector TotRetIndx'!L304)</f>
        <v>8.440355000755068E-3</v>
      </c>
    </row>
    <row r="306" spans="1:12" x14ac:dyDescent="0.5">
      <c r="A306" s="2">
        <f>'Sector TotRetIndx'!A306</f>
        <v>44707</v>
      </c>
      <c r="B306">
        <f>LN('Sector TotRetIndx'!B306/'Sector TotRetIndx'!B305)</f>
        <v>2.5040973091132925E-2</v>
      </c>
      <c r="C306">
        <f>LN('Sector TotRetIndx'!C306/'Sector TotRetIndx'!C305)</f>
        <v>5.5784873427457849E-3</v>
      </c>
      <c r="D306">
        <f>LN('Sector TotRetIndx'!D306/'Sector TotRetIndx'!D305)</f>
        <v>2.3863808724905004E-2</v>
      </c>
      <c r="E306">
        <f>LN('Sector TotRetIndx'!E306/'Sector TotRetIndx'!E305)</f>
        <v>4.6575620112737109E-2</v>
      </c>
      <c r="F306">
        <f>LN('Sector TotRetIndx'!F306/'Sector TotRetIndx'!F305)</f>
        <v>2.1152069326760184E-2</v>
      </c>
      <c r="G306">
        <f>LN('Sector TotRetIndx'!G306/'Sector TotRetIndx'!G305)</f>
        <v>1.1984974697929177E-2</v>
      </c>
      <c r="H306">
        <f>LN('Sector TotRetIndx'!H306/'Sector TotRetIndx'!H305)</f>
        <v>2.1114324619040371E-2</v>
      </c>
      <c r="I306">
        <f>LN('Sector TotRetIndx'!I306/'Sector TotRetIndx'!I305)</f>
        <v>1.3161028691421247E-2</v>
      </c>
      <c r="J306">
        <f>LN('Sector TotRetIndx'!J306/'Sector TotRetIndx'!J305)</f>
        <v>2.0480934770062565E-2</v>
      </c>
      <c r="K306">
        <f>LN('Sector TotRetIndx'!K306/'Sector TotRetIndx'!K305)</f>
        <v>2.5452834392911063E-3</v>
      </c>
      <c r="L306">
        <f>LN('Sector TotRetIndx'!L306/'Sector TotRetIndx'!L305)</f>
        <v>1.2299442431000641E-3</v>
      </c>
    </row>
    <row r="307" spans="1:12" x14ac:dyDescent="0.5">
      <c r="A307" s="2">
        <f>'Sector TotRetIndx'!A307</f>
        <v>44708</v>
      </c>
      <c r="B307">
        <f>LN('Sector TotRetIndx'!B307/'Sector TotRetIndx'!B306)</f>
        <v>3.4255930368073575E-2</v>
      </c>
      <c r="C307">
        <f>LN('Sector TotRetIndx'!C307/'Sector TotRetIndx'!C306)</f>
        <v>1.8142099648631886E-2</v>
      </c>
      <c r="D307">
        <f>LN('Sector TotRetIndx'!D307/'Sector TotRetIndx'!D306)</f>
        <v>1.7932569041179028E-2</v>
      </c>
      <c r="E307">
        <f>LN('Sector TotRetIndx'!E307/'Sector TotRetIndx'!E306)</f>
        <v>3.1323339302098491E-2</v>
      </c>
      <c r="F307">
        <f>LN('Sector TotRetIndx'!F307/'Sector TotRetIndx'!F306)</f>
        <v>2.1885676781459459E-2</v>
      </c>
      <c r="G307">
        <f>LN('Sector TotRetIndx'!G307/'Sector TotRetIndx'!G306)</f>
        <v>1.1998523983214783E-2</v>
      </c>
      <c r="H307">
        <f>LN('Sector TotRetIndx'!H307/'Sector TotRetIndx'!H306)</f>
        <v>2.3680051850339518E-2</v>
      </c>
      <c r="I307">
        <f>LN('Sector TotRetIndx'!I307/'Sector TotRetIndx'!I306)</f>
        <v>1.9422746317588304E-2</v>
      </c>
      <c r="J307">
        <f>LN('Sector TotRetIndx'!J307/'Sector TotRetIndx'!J306)</f>
        <v>2.3681226133817335E-2</v>
      </c>
      <c r="K307">
        <f>LN('Sector TotRetIndx'!K307/'Sector TotRetIndx'!K306)</f>
        <v>1.5317985541987654E-2</v>
      </c>
      <c r="L307">
        <f>LN('Sector TotRetIndx'!L307/'Sector TotRetIndx'!L306)</f>
        <v>2.6468050328144341E-2</v>
      </c>
    </row>
    <row r="308" spans="1:12" x14ac:dyDescent="0.5">
      <c r="A308" s="2">
        <f>'Sector TotRetIndx'!A308</f>
        <v>44712</v>
      </c>
      <c r="B308">
        <f>LN('Sector TotRetIndx'!B308/'Sector TotRetIndx'!B307)</f>
        <v>-8.1639599991586587E-3</v>
      </c>
      <c r="C308">
        <f>LN('Sector TotRetIndx'!C308/'Sector TotRetIndx'!C307)</f>
        <v>-1.4413027967550012E-2</v>
      </c>
      <c r="D308">
        <f>LN('Sector TotRetIndx'!D308/'Sector TotRetIndx'!D307)</f>
        <v>-3.791231328226537E-3</v>
      </c>
      <c r="E308">
        <f>LN('Sector TotRetIndx'!E308/'Sector TotRetIndx'!E307)</f>
        <v>2.8917782098825751E-3</v>
      </c>
      <c r="F308">
        <f>LN('Sector TotRetIndx'!F308/'Sector TotRetIndx'!F307)</f>
        <v>-8.5168690909818868E-3</v>
      </c>
      <c r="G308">
        <f>LN('Sector TotRetIndx'!G308/'Sector TotRetIndx'!G307)</f>
        <v>-6.5031928408996759E-3</v>
      </c>
      <c r="H308">
        <f>LN('Sector TotRetIndx'!H308/'Sector TotRetIndx'!H307)</f>
        <v>-7.7344040276289196E-4</v>
      </c>
      <c r="I308">
        <f>LN('Sector TotRetIndx'!I308/'Sector TotRetIndx'!I307)</f>
        <v>-1.6118007294072083E-2</v>
      </c>
      <c r="J308">
        <f>LN('Sector TotRetIndx'!J308/'Sector TotRetIndx'!J307)</f>
        <v>-1.7123331616941399E-2</v>
      </c>
      <c r="K308">
        <f>LN('Sector TotRetIndx'!K308/'Sector TotRetIndx'!K307)</f>
        <v>-1.2841810356773278E-2</v>
      </c>
      <c r="L308">
        <f>LN('Sector TotRetIndx'!L308/'Sector TotRetIndx'!L307)</f>
        <v>-1.233865798521647E-2</v>
      </c>
    </row>
    <row r="309" spans="1:12" x14ac:dyDescent="0.5">
      <c r="A309" s="2">
        <f>'Sector TotRetIndx'!A309</f>
        <v>44713</v>
      </c>
      <c r="B309">
        <f>LN('Sector TotRetIndx'!B309/'Sector TotRetIndx'!B308)</f>
        <v>-3.8566203029970474E-3</v>
      </c>
      <c r="C309">
        <f>LN('Sector TotRetIndx'!C309/'Sector TotRetIndx'!C308)</f>
        <v>-1.5757493706676864E-2</v>
      </c>
      <c r="D309">
        <f>LN('Sector TotRetIndx'!D309/'Sector TotRetIndx'!D308)</f>
        <v>-1.6479519071420312E-2</v>
      </c>
      <c r="E309">
        <f>LN('Sector TotRetIndx'!E309/'Sector TotRetIndx'!E308)</f>
        <v>-8.5431262831368107E-3</v>
      </c>
      <c r="F309">
        <f>LN('Sector TotRetIndx'!F309/'Sector TotRetIndx'!F308)</f>
        <v>-5.8125472295007538E-3</v>
      </c>
      <c r="G309">
        <f>LN('Sector TotRetIndx'!G309/'Sector TotRetIndx'!G308)</f>
        <v>-1.3240193283787305E-2</v>
      </c>
      <c r="H309">
        <f>LN('Sector TotRetIndx'!H309/'Sector TotRetIndx'!H308)</f>
        <v>-1.0604939146772914E-2</v>
      </c>
      <c r="I309">
        <f>LN('Sector TotRetIndx'!I309/'Sector TotRetIndx'!I308)</f>
        <v>1.8873798044551346E-2</v>
      </c>
      <c r="J309">
        <f>LN('Sector TotRetIndx'!J309/'Sector TotRetIndx'!J308)</f>
        <v>-8.0563966893200511E-3</v>
      </c>
      <c r="K309">
        <f>LN('Sector TotRetIndx'!K309/'Sector TotRetIndx'!K308)</f>
        <v>-1.9804493897572781E-3</v>
      </c>
      <c r="L309">
        <f>LN('Sector TotRetIndx'!L309/'Sector TotRetIndx'!L308)</f>
        <v>-8.3111711460924324E-3</v>
      </c>
    </row>
    <row r="310" spans="1:12" x14ac:dyDescent="0.5">
      <c r="A310" s="2">
        <f>'Sector TotRetIndx'!A310</f>
        <v>44714</v>
      </c>
      <c r="B310">
        <f>LN('Sector TotRetIndx'!B310/'Sector TotRetIndx'!B309)</f>
        <v>2.7123098400001915E-2</v>
      </c>
      <c r="C310">
        <f>LN('Sector TotRetIndx'!C310/'Sector TotRetIndx'!C309)</f>
        <v>1.1488540737282187E-2</v>
      </c>
      <c r="D310">
        <f>LN('Sector TotRetIndx'!D310/'Sector TotRetIndx'!D309)</f>
        <v>1.6019781248763375E-2</v>
      </c>
      <c r="E310">
        <f>LN('Sector TotRetIndx'!E310/'Sector TotRetIndx'!E309)</f>
        <v>3.0465102349851107E-2</v>
      </c>
      <c r="F310">
        <f>LN('Sector TotRetIndx'!F310/'Sector TotRetIndx'!F309)</f>
        <v>2.1390284026264427E-2</v>
      </c>
      <c r="G310">
        <f>LN('Sector TotRetIndx'!G310/'Sector TotRetIndx'!G309)</f>
        <v>1.4492359094794315E-2</v>
      </c>
      <c r="H310">
        <f>LN('Sector TotRetIndx'!H310/'Sector TotRetIndx'!H309)</f>
        <v>2.3775772846521763E-2</v>
      </c>
      <c r="I310">
        <f>LN('Sector TotRetIndx'!I310/'Sector TotRetIndx'!I309)</f>
        <v>-2.1062321882984619E-3</v>
      </c>
      <c r="J310">
        <f>LN('Sector TotRetIndx'!J310/'Sector TotRetIndx'!J309)</f>
        <v>2.6432667447024574E-2</v>
      </c>
      <c r="K310">
        <f>LN('Sector TotRetIndx'!K310/'Sector TotRetIndx'!K309)</f>
        <v>7.1002958437400357E-3</v>
      </c>
      <c r="L310">
        <f>LN('Sector TotRetIndx'!L310/'Sector TotRetIndx'!L309)</f>
        <v>1.3647216136887505E-2</v>
      </c>
    </row>
    <row r="311" spans="1:12" x14ac:dyDescent="0.5">
      <c r="A311" s="2">
        <f>'Sector TotRetIndx'!A311</f>
        <v>44715</v>
      </c>
      <c r="B311">
        <f>LN('Sector TotRetIndx'!B311/'Sector TotRetIndx'!B310)</f>
        <v>-2.5734002590752952E-2</v>
      </c>
      <c r="C311">
        <f>LN('Sector TotRetIndx'!C311/'Sector TotRetIndx'!C310)</f>
        <v>-1.0354438640850406E-2</v>
      </c>
      <c r="D311">
        <f>LN('Sector TotRetIndx'!D311/'Sector TotRetIndx'!D310)</f>
        <v>-1.4265347773399223E-2</v>
      </c>
      <c r="E311">
        <f>LN('Sector TotRetIndx'!E311/'Sector TotRetIndx'!E310)</f>
        <v>-2.6340966690168981E-2</v>
      </c>
      <c r="F311">
        <f>LN('Sector TotRetIndx'!F311/'Sector TotRetIndx'!F310)</f>
        <v>-4.441742763832664E-3</v>
      </c>
      <c r="G311">
        <f>LN('Sector TotRetIndx'!G311/'Sector TotRetIndx'!G310)</f>
        <v>-9.9015910603359649E-3</v>
      </c>
      <c r="H311">
        <f>LN('Sector TotRetIndx'!H311/'Sector TotRetIndx'!H310)</f>
        <v>-2.201687820471401E-2</v>
      </c>
      <c r="I311">
        <f>LN('Sector TotRetIndx'!I311/'Sector TotRetIndx'!I310)</f>
        <v>1.2653604770083192E-2</v>
      </c>
      <c r="J311">
        <f>LN('Sector TotRetIndx'!J311/'Sector TotRetIndx'!J310)</f>
        <v>-1.0067746431227174E-2</v>
      </c>
      <c r="K311">
        <f>LN('Sector TotRetIndx'!K311/'Sector TotRetIndx'!K310)</f>
        <v>-4.5633273976314302E-3</v>
      </c>
      <c r="L311">
        <f>LN('Sector TotRetIndx'!L311/'Sector TotRetIndx'!L310)</f>
        <v>-1.3443560668108078E-2</v>
      </c>
    </row>
    <row r="312" spans="1:12" x14ac:dyDescent="0.5">
      <c r="A312" s="2">
        <f>'Sector TotRetIndx'!A312</f>
        <v>44718</v>
      </c>
      <c r="B312">
        <f>LN('Sector TotRetIndx'!B312/'Sector TotRetIndx'!B311)</f>
        <v>5.825978361105853E-4</v>
      </c>
      <c r="C312">
        <f>LN('Sector TotRetIndx'!C312/'Sector TotRetIndx'!C311)</f>
        <v>-1.2599169443223411E-3</v>
      </c>
      <c r="D312">
        <f>LN('Sector TotRetIndx'!D312/'Sector TotRetIndx'!D311)</f>
        <v>3.4973867890884494E-3</v>
      </c>
      <c r="E312">
        <f>LN('Sector TotRetIndx'!E312/'Sector TotRetIndx'!E311)</f>
        <v>9.9835994459254885E-3</v>
      </c>
      <c r="F312">
        <f>LN('Sector TotRetIndx'!F312/'Sector TotRetIndx'!F311)</f>
        <v>5.6044520672104128E-3</v>
      </c>
      <c r="G312">
        <f>LN('Sector TotRetIndx'!G312/'Sector TotRetIndx'!G311)</f>
        <v>1.1053720768745608E-3</v>
      </c>
      <c r="H312">
        <f>LN('Sector TotRetIndx'!H312/'Sector TotRetIndx'!H311)</f>
        <v>6.8119531341752507E-3</v>
      </c>
      <c r="I312">
        <f>LN('Sector TotRetIndx'!I312/'Sector TotRetIndx'!I311)</f>
        <v>6.4021634038021217E-4</v>
      </c>
      <c r="J312">
        <f>LN('Sector TotRetIndx'!J312/'Sector TotRetIndx'!J311)</f>
        <v>9.5982062417124658E-3</v>
      </c>
      <c r="K312">
        <f>LN('Sector TotRetIndx'!K312/'Sector TotRetIndx'!K311)</f>
        <v>5.3009032395321849E-3</v>
      </c>
      <c r="L312">
        <f>LN('Sector TotRetIndx'!L312/'Sector TotRetIndx'!L311)</f>
        <v>-3.1598498096135873E-3</v>
      </c>
    </row>
    <row r="313" spans="1:12" x14ac:dyDescent="0.5">
      <c r="A313" s="2">
        <f>'Sector TotRetIndx'!A313</f>
        <v>44719</v>
      </c>
      <c r="B313">
        <f>LN('Sector TotRetIndx'!B313/'Sector TotRetIndx'!B312)</f>
        <v>1.3202710993177217E-2</v>
      </c>
      <c r="C313">
        <f>LN('Sector TotRetIndx'!C313/'Sector TotRetIndx'!C312)</f>
        <v>1.3979085089671016E-2</v>
      </c>
      <c r="D313">
        <f>LN('Sector TotRetIndx'!D313/'Sector TotRetIndx'!D312)</f>
        <v>7.6532689780605808E-3</v>
      </c>
      <c r="E313">
        <f>LN('Sector TotRetIndx'!E313/'Sector TotRetIndx'!E312)</f>
        <v>-1.5147271639843567E-3</v>
      </c>
      <c r="F313">
        <f>LN('Sector TotRetIndx'!F313/'Sector TotRetIndx'!F312)</f>
        <v>1.2701903294969879E-2</v>
      </c>
      <c r="G313">
        <f>LN('Sector TotRetIndx'!G313/'Sector TotRetIndx'!G312)</f>
        <v>4.6172401825020489E-3</v>
      </c>
      <c r="H313">
        <f>LN('Sector TotRetIndx'!H313/'Sector TotRetIndx'!H312)</f>
        <v>5.4153941987569116E-3</v>
      </c>
      <c r="I313">
        <f>LN('Sector TotRetIndx'!I313/'Sector TotRetIndx'!I312)</f>
        <v>3.1901769003372514E-2</v>
      </c>
      <c r="J313">
        <f>LN('Sector TotRetIndx'!J313/'Sector TotRetIndx'!J312)</f>
        <v>9.0929021474717188E-3</v>
      </c>
      <c r="K313">
        <f>LN('Sector TotRetIndx'!K313/'Sector TotRetIndx'!K312)</f>
        <v>5.94596698039364E-3</v>
      </c>
      <c r="L313">
        <f>LN('Sector TotRetIndx'!L313/'Sector TotRetIndx'!L312)</f>
        <v>1.3687344397903038E-2</v>
      </c>
    </row>
    <row r="314" spans="1:12" x14ac:dyDescent="0.5">
      <c r="A314" s="2">
        <f>'Sector TotRetIndx'!A314</f>
        <v>44720</v>
      </c>
      <c r="B314">
        <f>LN('Sector TotRetIndx'!B314/'Sector TotRetIndx'!B313)</f>
        <v>-1.081946765321491E-2</v>
      </c>
      <c r="C314">
        <f>LN('Sector TotRetIndx'!C314/'Sector TotRetIndx'!C313)</f>
        <v>-7.0695147838748017E-3</v>
      </c>
      <c r="D314">
        <f>LN('Sector TotRetIndx'!D314/'Sector TotRetIndx'!D313)</f>
        <v>-1.7595621747184653E-2</v>
      </c>
      <c r="E314">
        <f>LN('Sector TotRetIndx'!E314/'Sector TotRetIndx'!E313)</f>
        <v>-6.9416598683690175E-3</v>
      </c>
      <c r="F314">
        <f>LN('Sector TotRetIndx'!F314/'Sector TotRetIndx'!F313)</f>
        <v>-1.8919066028060032E-2</v>
      </c>
      <c r="G314">
        <f>LN('Sector TotRetIndx'!G314/'Sector TotRetIndx'!G313)</f>
        <v>-1.2007165354180876E-2</v>
      </c>
      <c r="H314">
        <f>LN('Sector TotRetIndx'!H314/'Sector TotRetIndx'!H313)</f>
        <v>-1.7375003953228371E-3</v>
      </c>
      <c r="I314">
        <f>LN('Sector TotRetIndx'!I314/'Sector TotRetIndx'!I313)</f>
        <v>-1.0863646097905031E-3</v>
      </c>
      <c r="J314">
        <f>LN('Sector TotRetIndx'!J314/'Sector TotRetIndx'!J313)</f>
        <v>-2.328677068971019E-2</v>
      </c>
      <c r="K314">
        <f>LN('Sector TotRetIndx'!K314/'Sector TotRetIndx'!K313)</f>
        <v>-1.8815276974230827E-2</v>
      </c>
      <c r="L314">
        <f>LN('Sector TotRetIndx'!L314/'Sector TotRetIndx'!L313)</f>
        <v>-2.3329872877891736E-2</v>
      </c>
    </row>
    <row r="315" spans="1:12" x14ac:dyDescent="0.5">
      <c r="A315" s="2">
        <f>'Sector TotRetIndx'!A315</f>
        <v>44721</v>
      </c>
      <c r="B315">
        <f>LN('Sector TotRetIndx'!B315/'Sector TotRetIndx'!B314)</f>
        <v>-2.8525090631887524E-2</v>
      </c>
      <c r="C315">
        <f>LN('Sector TotRetIndx'!C315/'Sector TotRetIndx'!C314)</f>
        <v>-2.3946831298988582E-2</v>
      </c>
      <c r="D315">
        <f>LN('Sector TotRetIndx'!D315/'Sector TotRetIndx'!D314)</f>
        <v>-2.5601511720488052E-2</v>
      </c>
      <c r="E315">
        <f>LN('Sector TotRetIndx'!E315/'Sector TotRetIndx'!E314)</f>
        <v>-1.9721086489144637E-2</v>
      </c>
      <c r="F315">
        <f>LN('Sector TotRetIndx'!F315/'Sector TotRetIndx'!F314)</f>
        <v>-1.8829793832013334E-2</v>
      </c>
      <c r="G315">
        <f>LN('Sector TotRetIndx'!G315/'Sector TotRetIndx'!G314)</f>
        <v>-1.5860179438871771E-2</v>
      </c>
      <c r="H315">
        <f>LN('Sector TotRetIndx'!H315/'Sector TotRetIndx'!H314)</f>
        <v>-2.8617932547100246E-2</v>
      </c>
      <c r="I315">
        <f>LN('Sector TotRetIndx'!I315/'Sector TotRetIndx'!I314)</f>
        <v>-2.3002251701446926E-2</v>
      </c>
      <c r="J315">
        <f>LN('Sector TotRetIndx'!J315/'Sector TotRetIndx'!J314)</f>
        <v>-2.5904087647680665E-2</v>
      </c>
      <c r="K315">
        <f>LN('Sector TotRetIndx'!K315/'Sector TotRetIndx'!K314)</f>
        <v>-2.3694141682363796E-2</v>
      </c>
      <c r="L315">
        <f>LN('Sector TotRetIndx'!L315/'Sector TotRetIndx'!L314)</f>
        <v>-2.3991280753338489E-2</v>
      </c>
    </row>
    <row r="316" spans="1:12" x14ac:dyDescent="0.5">
      <c r="A316" s="2">
        <f>'Sector TotRetIndx'!A316</f>
        <v>44722</v>
      </c>
      <c r="B316">
        <f>LN('Sector TotRetIndx'!B316/'Sector TotRetIndx'!B315)</f>
        <v>-4.0036736561616264E-2</v>
      </c>
      <c r="C316">
        <f>LN('Sector TotRetIndx'!C316/'Sector TotRetIndx'!C315)</f>
        <v>-1.7332567740353751E-2</v>
      </c>
      <c r="D316">
        <f>LN('Sector TotRetIndx'!D316/'Sector TotRetIndx'!D315)</f>
        <v>-3.6604719845515103E-2</v>
      </c>
      <c r="E316">
        <f>LN('Sector TotRetIndx'!E316/'Sector TotRetIndx'!E315)</f>
        <v>-4.222985046773986E-2</v>
      </c>
      <c r="F316">
        <f>LN('Sector TotRetIndx'!F316/'Sector TotRetIndx'!F315)</f>
        <v>-3.141147337827855E-2</v>
      </c>
      <c r="G316">
        <f>LN('Sector TotRetIndx'!G316/'Sector TotRetIndx'!G315)</f>
        <v>-4.8022585073829067E-3</v>
      </c>
      <c r="H316">
        <f>LN('Sector TotRetIndx'!H316/'Sector TotRetIndx'!H315)</f>
        <v>-2.9051860820129376E-2</v>
      </c>
      <c r="I316">
        <f>LN('Sector TotRetIndx'!I316/'Sector TotRetIndx'!I315)</f>
        <v>-1.6494304156879611E-2</v>
      </c>
      <c r="J316">
        <f>LN('Sector TotRetIndx'!J316/'Sector TotRetIndx'!J315)</f>
        <v>-3.0899430823098869E-2</v>
      </c>
      <c r="K316">
        <f>LN('Sector TotRetIndx'!K316/'Sector TotRetIndx'!K315)</f>
        <v>-7.7452066351714113E-3</v>
      </c>
      <c r="L316">
        <f>LN('Sector TotRetIndx'!L316/'Sector TotRetIndx'!L315)</f>
        <v>-2.2420226117111405E-2</v>
      </c>
    </row>
    <row r="317" spans="1:12" x14ac:dyDescent="0.5">
      <c r="A317" s="2">
        <f>'Sector TotRetIndx'!A317</f>
        <v>44725</v>
      </c>
      <c r="B317">
        <f>LN('Sector TotRetIndx'!B317/'Sector TotRetIndx'!B316)</f>
        <v>-4.8187020003441161E-2</v>
      </c>
      <c r="C317">
        <f>LN('Sector TotRetIndx'!C317/'Sector TotRetIndx'!C316)</f>
        <v>-3.2488257695133992E-2</v>
      </c>
      <c r="D317">
        <f>LN('Sector TotRetIndx'!D317/'Sector TotRetIndx'!D316)</f>
        <v>-3.3328490837039239E-2</v>
      </c>
      <c r="E317">
        <f>LN('Sector TotRetIndx'!E317/'Sector TotRetIndx'!E316)</f>
        <v>-4.9458716726561484E-2</v>
      </c>
      <c r="F317">
        <f>LN('Sector TotRetIndx'!F317/'Sector TotRetIndx'!F316)</f>
        <v>-3.4550039813963054E-2</v>
      </c>
      <c r="G317">
        <f>LN('Sector TotRetIndx'!G317/'Sector TotRetIndx'!G316)</f>
        <v>-2.3476369454727648E-2</v>
      </c>
      <c r="H317">
        <f>LN('Sector TotRetIndx'!H317/'Sector TotRetIndx'!H316)</f>
        <v>-4.8764490519049929E-2</v>
      </c>
      <c r="I317">
        <f>LN('Sector TotRetIndx'!I317/'Sector TotRetIndx'!I316)</f>
        <v>-5.5697113298811426E-2</v>
      </c>
      <c r="J317">
        <f>LN('Sector TotRetIndx'!J317/'Sector TotRetIndx'!J316)</f>
        <v>-4.3288470548401611E-2</v>
      </c>
      <c r="K317">
        <f>LN('Sector TotRetIndx'!K317/'Sector TotRetIndx'!K316)</f>
        <v>-4.8048780435443111E-2</v>
      </c>
      <c r="L317">
        <f>LN('Sector TotRetIndx'!L317/'Sector TotRetIndx'!L316)</f>
        <v>-5.1282252639552744E-2</v>
      </c>
    </row>
    <row r="318" spans="1:12" x14ac:dyDescent="0.5">
      <c r="A318" s="2">
        <f>'Sector TotRetIndx'!A318</f>
        <v>44726</v>
      </c>
      <c r="B318">
        <f>LN('Sector TotRetIndx'!B318/'Sector TotRetIndx'!B317)</f>
        <v>5.5525977854679644E-3</v>
      </c>
      <c r="C318">
        <f>LN('Sector TotRetIndx'!C318/'Sector TotRetIndx'!C317)</f>
        <v>-8.5275543051763127E-3</v>
      </c>
      <c r="D318">
        <f>LN('Sector TotRetIndx'!D318/'Sector TotRetIndx'!D317)</f>
        <v>-6.3574325852283151E-3</v>
      </c>
      <c r="E318">
        <f>LN('Sector TotRetIndx'!E318/'Sector TotRetIndx'!E317)</f>
        <v>-1.620158625397041E-3</v>
      </c>
      <c r="F318">
        <f>LN('Sector TotRetIndx'!F318/'Sector TotRetIndx'!F317)</f>
        <v>-3.5821733975179544E-3</v>
      </c>
      <c r="G318">
        <f>LN('Sector TotRetIndx'!G318/'Sector TotRetIndx'!G317)</f>
        <v>-9.9607337730790967E-3</v>
      </c>
      <c r="H318">
        <f>LN('Sector TotRetIndx'!H318/'Sector TotRetIndx'!H317)</f>
        <v>-3.4449366706590188E-3</v>
      </c>
      <c r="I318">
        <f>LN('Sector TotRetIndx'!I318/'Sector TotRetIndx'!I317)</f>
        <v>-7.6808411455005915E-4</v>
      </c>
      <c r="J318">
        <f>LN('Sector TotRetIndx'!J318/'Sector TotRetIndx'!J317)</f>
        <v>-8.875141843862901E-3</v>
      </c>
      <c r="K318">
        <f>LN('Sector TotRetIndx'!K318/'Sector TotRetIndx'!K317)</f>
        <v>-2.5817310706914086E-2</v>
      </c>
      <c r="L318">
        <f>LN('Sector TotRetIndx'!L318/'Sector TotRetIndx'!L317)</f>
        <v>-7.642953115150012E-3</v>
      </c>
    </row>
    <row r="319" spans="1:12" x14ac:dyDescent="0.5">
      <c r="A319" s="2">
        <f>'Sector TotRetIndx'!A319</f>
        <v>44727</v>
      </c>
      <c r="B319">
        <f>LN('Sector TotRetIndx'!B319/'Sector TotRetIndx'!B318)</f>
        <v>2.1877423367032071E-2</v>
      </c>
      <c r="C319">
        <f>LN('Sector TotRetIndx'!C319/'Sector TotRetIndx'!C318)</f>
        <v>1.1085078415634069E-2</v>
      </c>
      <c r="D319">
        <f>LN('Sector TotRetIndx'!D319/'Sector TotRetIndx'!D318)</f>
        <v>1.0616973198840668E-2</v>
      </c>
      <c r="E319">
        <f>LN('Sector TotRetIndx'!E319/'Sector TotRetIndx'!E318)</f>
        <v>2.7486558857331748E-2</v>
      </c>
      <c r="F319">
        <f>LN('Sector TotRetIndx'!F319/'Sector TotRetIndx'!F318)</f>
        <v>1.0468053121751891E-2</v>
      </c>
      <c r="G319">
        <f>LN('Sector TotRetIndx'!G319/'Sector TotRetIndx'!G318)</f>
        <v>2.7921589837507175E-3</v>
      </c>
      <c r="H319">
        <f>LN('Sector TotRetIndx'!H319/'Sector TotRetIndx'!H318)</f>
        <v>2.5130974718615858E-2</v>
      </c>
      <c r="I319">
        <f>LN('Sector TotRetIndx'!I319/'Sector TotRetIndx'!I318)</f>
        <v>-1.8973284244221185E-2</v>
      </c>
      <c r="J319">
        <f>LN('Sector TotRetIndx'!J319/'Sector TotRetIndx'!J318)</f>
        <v>1.1214492359035136E-3</v>
      </c>
      <c r="K319">
        <f>LN('Sector TotRetIndx'!K319/'Sector TotRetIndx'!K318)</f>
        <v>6.9638386800251134E-3</v>
      </c>
      <c r="L319">
        <f>LN('Sector TotRetIndx'!L319/'Sector TotRetIndx'!L318)</f>
        <v>2.3428715845214176E-2</v>
      </c>
    </row>
    <row r="320" spans="1:12" x14ac:dyDescent="0.5">
      <c r="A320" s="2">
        <f>'Sector TotRetIndx'!A320</f>
        <v>44728</v>
      </c>
      <c r="B320">
        <f>LN('Sector TotRetIndx'!B320/'Sector TotRetIndx'!B319)</f>
        <v>-4.4687004497361668E-2</v>
      </c>
      <c r="C320">
        <f>LN('Sector TotRetIndx'!C320/'Sector TotRetIndx'!C319)</f>
        <v>-1.6446524870360482E-2</v>
      </c>
      <c r="D320">
        <f>LN('Sector TotRetIndx'!D320/'Sector TotRetIndx'!D319)</f>
        <v>-2.900939609795963E-2</v>
      </c>
      <c r="E320">
        <f>LN('Sector TotRetIndx'!E320/'Sector TotRetIndx'!E319)</f>
        <v>-5.1791468468689664E-2</v>
      </c>
      <c r="F320">
        <f>LN('Sector TotRetIndx'!F320/'Sector TotRetIndx'!F319)</f>
        <v>-3.8972662188259261E-2</v>
      </c>
      <c r="G320">
        <f>LN('Sector TotRetIndx'!G320/'Sector TotRetIndx'!G319)</f>
        <v>-9.2445236616115548E-3</v>
      </c>
      <c r="H320">
        <f>LN('Sector TotRetIndx'!H320/'Sector TotRetIndx'!H319)</f>
        <v>-3.9687626093951031E-2</v>
      </c>
      <c r="I320">
        <f>LN('Sector TotRetIndx'!I320/'Sector TotRetIndx'!I319)</f>
        <v>-5.788577722079525E-2</v>
      </c>
      <c r="J320">
        <f>LN('Sector TotRetIndx'!J320/'Sector TotRetIndx'!J319)</f>
        <v>-4.1051112957090727E-2</v>
      </c>
      <c r="K320">
        <f>LN('Sector TotRetIndx'!K320/'Sector TotRetIndx'!K319)</f>
        <v>-2.0127162163276219E-2</v>
      </c>
      <c r="L320">
        <f>LN('Sector TotRetIndx'!L320/'Sector TotRetIndx'!L319)</f>
        <v>-2.6641152289712967E-2</v>
      </c>
    </row>
    <row r="321" spans="1:12" x14ac:dyDescent="0.5">
      <c r="A321" s="2">
        <f>'Sector TotRetIndx'!A321</f>
        <v>44729</v>
      </c>
      <c r="B321">
        <f>LN('Sector TotRetIndx'!B321/'Sector TotRetIndx'!B320)</f>
        <v>1.2079754319602093E-2</v>
      </c>
      <c r="C321">
        <f>LN('Sector TotRetIndx'!C321/'Sector TotRetIndx'!C320)</f>
        <v>3.1838193854714495E-3</v>
      </c>
      <c r="D321">
        <f>LN('Sector TotRetIndx'!D321/'Sector TotRetIndx'!D320)</f>
        <v>5.6850240054130583E-3</v>
      </c>
      <c r="E321">
        <f>LN('Sector TotRetIndx'!E321/'Sector TotRetIndx'!E320)</f>
        <v>1.3954444579369736E-2</v>
      </c>
      <c r="F321">
        <f>LN('Sector TotRetIndx'!F321/'Sector TotRetIndx'!F320)</f>
        <v>1.8746824194877361E-4</v>
      </c>
      <c r="G321">
        <f>LN('Sector TotRetIndx'!G321/'Sector TotRetIndx'!G320)</f>
        <v>-3.3831470038897097E-3</v>
      </c>
      <c r="H321">
        <f>LN('Sector TotRetIndx'!H321/'Sector TotRetIndx'!H320)</f>
        <v>1.5956722727223309E-2</v>
      </c>
      <c r="I321">
        <f>LN('Sector TotRetIndx'!I321/'Sector TotRetIndx'!I320)</f>
        <v>-5.7429741761632826E-2</v>
      </c>
      <c r="J321">
        <f>LN('Sector TotRetIndx'!J321/'Sector TotRetIndx'!J320)</f>
        <v>3.0742429918800005E-4</v>
      </c>
      <c r="K321">
        <f>LN('Sector TotRetIndx'!K321/'Sector TotRetIndx'!K320)</f>
        <v>-8.4481894924662172E-3</v>
      </c>
      <c r="L321">
        <f>LN('Sector TotRetIndx'!L321/'Sector TotRetIndx'!L320)</f>
        <v>7.553919719180781E-3</v>
      </c>
    </row>
    <row r="322" spans="1:12" x14ac:dyDescent="0.5">
      <c r="A322" s="2">
        <f>'Sector TotRetIndx'!A322</f>
        <v>44733</v>
      </c>
      <c r="B322">
        <f>LN('Sector TotRetIndx'!B322/'Sector TotRetIndx'!B321)</f>
        <v>2.4951080496419153E-2</v>
      </c>
      <c r="C322">
        <f>LN('Sector TotRetIndx'!C322/'Sector TotRetIndx'!C321)</f>
        <v>2.5555146642242888E-2</v>
      </c>
      <c r="D322">
        <f>LN('Sector TotRetIndx'!D322/'Sector TotRetIndx'!D321)</f>
        <v>1.9194902430927537E-2</v>
      </c>
      <c r="E322">
        <f>LN('Sector TotRetIndx'!E322/'Sector TotRetIndx'!E321)</f>
        <v>2.4361004448504569E-2</v>
      </c>
      <c r="F322">
        <f>LN('Sector TotRetIndx'!F322/'Sector TotRetIndx'!F321)</f>
        <v>1.6076544109365681E-2</v>
      </c>
      <c r="G322">
        <f>LN('Sector TotRetIndx'!G322/'Sector TotRetIndx'!G321)</f>
        <v>2.5703545379964214E-2</v>
      </c>
      <c r="H322">
        <f>LN('Sector TotRetIndx'!H322/'Sector TotRetIndx'!H321)</f>
        <v>1.0712122693428859E-2</v>
      </c>
      <c r="I322">
        <f>LN('Sector TotRetIndx'!I322/'Sector TotRetIndx'!I321)</f>
        <v>4.9371623659707625E-2</v>
      </c>
      <c r="J322">
        <f>LN('Sector TotRetIndx'!J322/'Sector TotRetIndx'!J321)</f>
        <v>1.17853895647454E-2</v>
      </c>
      <c r="K322">
        <f>LN('Sector TotRetIndx'!K322/'Sector TotRetIndx'!K321)</f>
        <v>1.7590665536320375E-2</v>
      </c>
      <c r="L322">
        <f>LN('Sector TotRetIndx'!L322/'Sector TotRetIndx'!L321)</f>
        <v>1.3815262362122561E-2</v>
      </c>
    </row>
    <row r="323" spans="1:12" x14ac:dyDescent="0.5">
      <c r="A323" s="2">
        <f>'Sector TotRetIndx'!A323</f>
        <v>44734</v>
      </c>
      <c r="B323">
        <f>LN('Sector TotRetIndx'!B323/'Sector TotRetIndx'!B322)</f>
        <v>-3.4521482561466988E-3</v>
      </c>
      <c r="C323">
        <f>LN('Sector TotRetIndx'!C323/'Sector TotRetIndx'!C322)</f>
        <v>1.450204377586679E-2</v>
      </c>
      <c r="D323">
        <f>LN('Sector TotRetIndx'!D323/'Sector TotRetIndx'!D322)</f>
        <v>-1.4241245527185503E-3</v>
      </c>
      <c r="E323">
        <f>LN('Sector TotRetIndx'!E323/'Sector TotRetIndx'!E322)</f>
        <v>-8.2118059910133703E-4</v>
      </c>
      <c r="F323">
        <f>LN('Sector TotRetIndx'!F323/'Sector TotRetIndx'!F322)</f>
        <v>-3.7630413268053679E-3</v>
      </c>
      <c r="G323">
        <f>LN('Sector TotRetIndx'!G323/'Sector TotRetIndx'!G322)</f>
        <v>-1.4322374868049801E-3</v>
      </c>
      <c r="H323">
        <f>LN('Sector TotRetIndx'!H323/'Sector TotRetIndx'!H322)</f>
        <v>2.340778453296648E-3</v>
      </c>
      <c r="I323">
        <f>LN('Sector TotRetIndx'!I323/'Sector TotRetIndx'!I322)</f>
        <v>-4.5471031308186437E-2</v>
      </c>
      <c r="J323">
        <f>LN('Sector TotRetIndx'!J323/'Sector TotRetIndx'!J322)</f>
        <v>-1.2092813863933358E-2</v>
      </c>
      <c r="K323">
        <f>LN('Sector TotRetIndx'!K323/'Sector TotRetIndx'!K322)</f>
        <v>1.0297645169693264E-2</v>
      </c>
      <c r="L323">
        <f>LN('Sector TotRetIndx'!L323/'Sector TotRetIndx'!L322)</f>
        <v>1.2628030456260656E-2</v>
      </c>
    </row>
    <row r="324" spans="1:12" x14ac:dyDescent="0.5">
      <c r="A324" s="2">
        <f>'Sector TotRetIndx'!A324</f>
        <v>44735</v>
      </c>
      <c r="B324">
        <f>LN('Sector TotRetIndx'!B324/'Sector TotRetIndx'!B323)</f>
        <v>1.709955374349097E-2</v>
      </c>
      <c r="C324">
        <f>LN('Sector TotRetIndx'!C324/'Sector TotRetIndx'!C323)</f>
        <v>2.487415334790977E-2</v>
      </c>
      <c r="D324">
        <f>LN('Sector TotRetIndx'!D324/'Sector TotRetIndx'!D323)</f>
        <v>-2.8086953733895835E-3</v>
      </c>
      <c r="E324">
        <f>LN('Sector TotRetIndx'!E324/'Sector TotRetIndx'!E323)</f>
        <v>1.6938085971806134E-2</v>
      </c>
      <c r="F324">
        <f>LN('Sector TotRetIndx'!F324/'Sector TotRetIndx'!F323)</f>
        <v>-2.4838157769342009E-3</v>
      </c>
      <c r="G324">
        <f>LN('Sector TotRetIndx'!G324/'Sector TotRetIndx'!G323)</f>
        <v>1.8725381901987109E-2</v>
      </c>
      <c r="H324">
        <f>LN('Sector TotRetIndx'!H324/'Sector TotRetIndx'!H323)</f>
        <v>1.3338343834526001E-2</v>
      </c>
      <c r="I324">
        <f>LN('Sector TotRetIndx'!I324/'Sector TotRetIndx'!I323)</f>
        <v>-3.7703420985007292E-2</v>
      </c>
      <c r="J324">
        <f>LN('Sector TotRetIndx'!J324/'Sector TotRetIndx'!J323)</f>
        <v>-1.3214761404730421E-2</v>
      </c>
      <c r="K324">
        <f>LN('Sector TotRetIndx'!K324/'Sector TotRetIndx'!K323)</f>
        <v>2.1676612591386039E-2</v>
      </c>
      <c r="L324">
        <f>LN('Sector TotRetIndx'!L324/'Sector TotRetIndx'!L323)</f>
        <v>1.8696983819412229E-2</v>
      </c>
    </row>
    <row r="325" spans="1:12" x14ac:dyDescent="0.5">
      <c r="A325" s="2">
        <f>'Sector TotRetIndx'!A325</f>
        <v>44736</v>
      </c>
      <c r="B325">
        <f>LN('Sector TotRetIndx'!B325/'Sector TotRetIndx'!B324)</f>
        <v>3.6196339058900504E-2</v>
      </c>
      <c r="C325">
        <f>LN('Sector TotRetIndx'!C325/'Sector TotRetIndx'!C324)</f>
        <v>1.6850492628433328E-2</v>
      </c>
      <c r="D325">
        <f>LN('Sector TotRetIndx'!D325/'Sector TotRetIndx'!D324)</f>
        <v>3.6288475431724455E-2</v>
      </c>
      <c r="E325">
        <f>LN('Sector TotRetIndx'!E325/'Sector TotRetIndx'!E324)</f>
        <v>3.7416910160760077E-2</v>
      </c>
      <c r="F325">
        <f>LN('Sector TotRetIndx'!F325/'Sector TotRetIndx'!F324)</f>
        <v>3.4059028885413907E-2</v>
      </c>
      <c r="G325">
        <f>LN('Sector TotRetIndx'!G325/'Sector TotRetIndx'!G324)</f>
        <v>1.9788645228934504E-2</v>
      </c>
      <c r="H325">
        <f>LN('Sector TotRetIndx'!H325/'Sector TotRetIndx'!H324)</f>
        <v>3.3785863220962623E-2</v>
      </c>
      <c r="I325">
        <f>LN('Sector TotRetIndx'!I325/'Sector TotRetIndx'!I324)</f>
        <v>1.6807566744044797E-2</v>
      </c>
      <c r="J325">
        <f>LN('Sector TotRetIndx'!J325/'Sector TotRetIndx'!J324)</f>
        <v>3.9791746510121802E-2</v>
      </c>
      <c r="K325">
        <f>LN('Sector TotRetIndx'!K325/'Sector TotRetIndx'!K324)</f>
        <v>1.7202189671749597E-2</v>
      </c>
      <c r="L325">
        <f>LN('Sector TotRetIndx'!L325/'Sector TotRetIndx'!L324)</f>
        <v>2.1053299441951445E-2</v>
      </c>
    </row>
    <row r="326" spans="1:12" x14ac:dyDescent="0.5">
      <c r="A326" s="2">
        <f>'Sector TotRetIndx'!A326</f>
        <v>44739</v>
      </c>
      <c r="B326">
        <f>LN('Sector TotRetIndx'!B326/'Sector TotRetIndx'!B325)</f>
        <v>-7.2639914969699661E-3</v>
      </c>
      <c r="C326">
        <f>LN('Sector TotRetIndx'!C326/'Sector TotRetIndx'!C325)</f>
        <v>3.1857723198876063E-3</v>
      </c>
      <c r="D326">
        <f>LN('Sector TotRetIndx'!D326/'Sector TotRetIndx'!D325)</f>
        <v>-3.0276034531733372E-3</v>
      </c>
      <c r="E326">
        <f>LN('Sector TotRetIndx'!E326/'Sector TotRetIndx'!E325)</f>
        <v>-1.1141124885622624E-2</v>
      </c>
      <c r="F326">
        <f>LN('Sector TotRetIndx'!F326/'Sector TotRetIndx'!F325)</f>
        <v>1.203806863625118E-4</v>
      </c>
      <c r="G326">
        <f>LN('Sector TotRetIndx'!G326/'Sector TotRetIndx'!G325)</f>
        <v>-8.0114571732224085E-4</v>
      </c>
      <c r="H326">
        <f>LN('Sector TotRetIndx'!H326/'Sector TotRetIndx'!H325)</f>
        <v>-7.4432972349338213E-3</v>
      </c>
      <c r="I326">
        <f>LN('Sector TotRetIndx'!I326/'Sector TotRetIndx'!I325)</f>
        <v>3.0260021429069705E-2</v>
      </c>
      <c r="J326">
        <f>LN('Sector TotRetIndx'!J326/'Sector TotRetIndx'!J325)</f>
        <v>-4.8881607632624124E-3</v>
      </c>
      <c r="K326">
        <f>LN('Sector TotRetIndx'!K326/'Sector TotRetIndx'!K325)</f>
        <v>9.1523398080634883E-3</v>
      </c>
      <c r="L326">
        <f>LN('Sector TotRetIndx'!L326/'Sector TotRetIndx'!L325)</f>
        <v>-1.504325606172794E-3</v>
      </c>
    </row>
    <row r="327" spans="1:12" x14ac:dyDescent="0.5">
      <c r="A327" s="2">
        <f>'Sector TotRetIndx'!A327</f>
        <v>44740</v>
      </c>
      <c r="B327">
        <f>LN('Sector TotRetIndx'!B327/'Sector TotRetIndx'!B326)</f>
        <v>-3.140667411688116E-2</v>
      </c>
      <c r="C327">
        <f>LN('Sector TotRetIndx'!C327/'Sector TotRetIndx'!C326)</f>
        <v>-1.8202062088066885E-2</v>
      </c>
      <c r="D327">
        <f>LN('Sector TotRetIndx'!D327/'Sector TotRetIndx'!D326)</f>
        <v>-9.5183001369857478E-3</v>
      </c>
      <c r="E327">
        <f>LN('Sector TotRetIndx'!E327/'Sector TotRetIndx'!E326)</f>
        <v>-3.8792429719777699E-2</v>
      </c>
      <c r="F327">
        <f>LN('Sector TotRetIndx'!F327/'Sector TotRetIndx'!F326)</f>
        <v>-1.3556782861522823E-2</v>
      </c>
      <c r="G327">
        <f>LN('Sector TotRetIndx'!G327/'Sector TotRetIndx'!G326)</f>
        <v>-1.3448320057333327E-2</v>
      </c>
      <c r="H327">
        <f>LN('Sector TotRetIndx'!H327/'Sector TotRetIndx'!H326)</f>
        <v>-2.7078647563394842E-2</v>
      </c>
      <c r="I327">
        <f>LN('Sector TotRetIndx'!I327/'Sector TotRetIndx'!I326)</f>
        <v>2.6245252614331055E-2</v>
      </c>
      <c r="J327">
        <f>LN('Sector TotRetIndx'!J327/'Sector TotRetIndx'!J326)</f>
        <v>-1.1316503061123442E-2</v>
      </c>
      <c r="K327">
        <f>LN('Sector TotRetIndx'!K327/'Sector TotRetIndx'!K326)</f>
        <v>-3.5711880502549047E-3</v>
      </c>
      <c r="L327">
        <f>LN('Sector TotRetIndx'!L327/'Sector TotRetIndx'!L326)</f>
        <v>-1.2227640599424152E-2</v>
      </c>
    </row>
    <row r="328" spans="1:12" x14ac:dyDescent="0.5">
      <c r="A328" s="2">
        <f>'Sector TotRetIndx'!A328</f>
        <v>44741</v>
      </c>
      <c r="B328">
        <f>LN('Sector TotRetIndx'!B328/'Sector TotRetIndx'!B327)</f>
        <v>7.8523475919603026E-4</v>
      </c>
      <c r="C328">
        <f>LN('Sector TotRetIndx'!C328/'Sector TotRetIndx'!C327)</f>
        <v>7.7688396356634477E-3</v>
      </c>
      <c r="D328">
        <f>LN('Sector TotRetIndx'!D328/'Sector TotRetIndx'!D327)</f>
        <v>-8.0655876139874572E-3</v>
      </c>
      <c r="E328">
        <f>LN('Sector TotRetIndx'!E328/'Sector TotRetIndx'!E327)</f>
        <v>-2.3319448246915645E-3</v>
      </c>
      <c r="F328">
        <f>LN('Sector TotRetIndx'!F328/'Sector TotRetIndx'!F327)</f>
        <v>-7.2153676749657303E-3</v>
      </c>
      <c r="G328">
        <f>LN('Sector TotRetIndx'!G328/'Sector TotRetIndx'!G327)</f>
        <v>3.9459041212533677E-3</v>
      </c>
      <c r="H328">
        <f>LN('Sector TotRetIndx'!H328/'Sector TotRetIndx'!H327)</f>
        <v>1.68212109320478E-3</v>
      </c>
      <c r="I328">
        <f>LN('Sector TotRetIndx'!I328/'Sector TotRetIndx'!I327)</f>
        <v>-3.4559685908360255E-2</v>
      </c>
      <c r="J328">
        <f>LN('Sector TotRetIndx'!J328/'Sector TotRetIndx'!J327)</f>
        <v>-8.5406253302567087E-3</v>
      </c>
      <c r="K328">
        <f>LN('Sector TotRetIndx'!K328/'Sector TotRetIndx'!K327)</f>
        <v>-8.6208543666367718E-4</v>
      </c>
      <c r="L328">
        <f>LN('Sector TotRetIndx'!L328/'Sector TotRetIndx'!L327)</f>
        <v>-6.2250780329559854E-3</v>
      </c>
    </row>
    <row r="329" spans="1:12" x14ac:dyDescent="0.5">
      <c r="A329" s="2">
        <f>'Sector TotRetIndx'!A329</f>
        <v>44742</v>
      </c>
      <c r="B329">
        <f>LN('Sector TotRetIndx'!B329/'Sector TotRetIndx'!B328)</f>
        <v>-1.426034000323047E-2</v>
      </c>
      <c r="C329">
        <f>LN('Sector TotRetIndx'!C329/'Sector TotRetIndx'!C328)</f>
        <v>-4.1104960658271501E-3</v>
      </c>
      <c r="D329">
        <f>LN('Sector TotRetIndx'!D329/'Sector TotRetIndx'!D328)</f>
        <v>-7.7436073903544289E-3</v>
      </c>
      <c r="E329">
        <f>LN('Sector TotRetIndx'!E329/'Sector TotRetIndx'!E328)</f>
        <v>-1.6697890575586179E-2</v>
      </c>
      <c r="F329">
        <f>LN('Sector TotRetIndx'!F329/'Sector TotRetIndx'!F328)</f>
        <v>2.4519793129128158E-3</v>
      </c>
      <c r="G329">
        <f>LN('Sector TotRetIndx'!G329/'Sector TotRetIndx'!G328)</f>
        <v>-2.1599703322839237E-4</v>
      </c>
      <c r="H329">
        <f>LN('Sector TotRetIndx'!H329/'Sector TotRetIndx'!H328)</f>
        <v>-1.2891784288887336E-2</v>
      </c>
      <c r="I329">
        <f>LN('Sector TotRetIndx'!I329/'Sector TotRetIndx'!I328)</f>
        <v>-2.3252294598551389E-2</v>
      </c>
      <c r="J329">
        <f>LN('Sector TotRetIndx'!J329/'Sector TotRetIndx'!J328)</f>
        <v>-1.1419378619759514E-2</v>
      </c>
      <c r="K329">
        <f>LN('Sector TotRetIndx'!K329/'Sector TotRetIndx'!K328)</f>
        <v>1.0159883502789959E-2</v>
      </c>
      <c r="L329">
        <f>LN('Sector TotRetIndx'!L329/'Sector TotRetIndx'!L328)</f>
        <v>-1.8636114039343697E-3</v>
      </c>
    </row>
    <row r="330" spans="1:12" x14ac:dyDescent="0.5">
      <c r="A330" s="2">
        <f>'Sector TotRetIndx'!A330</f>
        <v>44743</v>
      </c>
      <c r="B330">
        <f>LN('Sector TotRetIndx'!B330/'Sector TotRetIndx'!B329)</f>
        <v>2.9967069564624318E-3</v>
      </c>
      <c r="C330">
        <f>LN('Sector TotRetIndx'!C330/'Sector TotRetIndx'!C329)</f>
        <v>1.2658664289048655E-2</v>
      </c>
      <c r="D330">
        <f>LN('Sector TotRetIndx'!D330/'Sector TotRetIndx'!D329)</f>
        <v>1.3511903816996081E-2</v>
      </c>
      <c r="E330">
        <f>LN('Sector TotRetIndx'!E330/'Sector TotRetIndx'!E329)</f>
        <v>1.820990092777644E-2</v>
      </c>
      <c r="F330">
        <f>LN('Sector TotRetIndx'!F330/'Sector TotRetIndx'!F329)</f>
        <v>9.7476387211870193E-3</v>
      </c>
      <c r="G330">
        <f>LN('Sector TotRetIndx'!G330/'Sector TotRetIndx'!G329)</f>
        <v>1.4037303455317283E-2</v>
      </c>
      <c r="H330">
        <f>LN('Sector TotRetIndx'!H330/'Sector TotRetIndx'!H329)</f>
        <v>1.0474078746930623E-2</v>
      </c>
      <c r="I330">
        <f>LN('Sector TotRetIndx'!I330/'Sector TotRetIndx'!I329)</f>
        <v>1.2191098616396581E-2</v>
      </c>
      <c r="J330">
        <f>LN('Sector TotRetIndx'!J330/'Sector TotRetIndx'!J329)</f>
        <v>6.0981293572203322E-3</v>
      </c>
      <c r="K330">
        <f>LN('Sector TotRetIndx'!K330/'Sector TotRetIndx'!K329)</f>
        <v>2.5084920087824668E-2</v>
      </c>
      <c r="L330">
        <f>LN('Sector TotRetIndx'!L330/'Sector TotRetIndx'!L329)</f>
        <v>1.7839644671689397E-2</v>
      </c>
    </row>
    <row r="331" spans="1:12" x14ac:dyDescent="0.5">
      <c r="A331" s="2">
        <f>'Sector TotRetIndx'!A331</f>
        <v>44747</v>
      </c>
      <c r="B331">
        <f>LN('Sector TotRetIndx'!B331/'Sector TotRetIndx'!B330)</f>
        <v>1.5180584482010803E-2</v>
      </c>
      <c r="C331">
        <f>LN('Sector TotRetIndx'!C331/'Sector TotRetIndx'!C330)</f>
        <v>-1.4688887447457106E-3</v>
      </c>
      <c r="D331">
        <f>LN('Sector TotRetIndx'!D331/'Sector TotRetIndx'!D330)</f>
        <v>-1.1512490210783843E-3</v>
      </c>
      <c r="E331">
        <f>LN('Sector TotRetIndx'!E331/'Sector TotRetIndx'!E330)</f>
        <v>2.4351432975933895E-2</v>
      </c>
      <c r="F331">
        <f>LN('Sector TotRetIndx'!F331/'Sector TotRetIndx'!F330)</f>
        <v>-1.1586510892793746E-2</v>
      </c>
      <c r="G331">
        <f>LN('Sector TotRetIndx'!G331/'Sector TotRetIndx'!G330)</f>
        <v>-4.6393218099819843E-3</v>
      </c>
      <c r="H331">
        <f>LN('Sector TotRetIndx'!H331/'Sector TotRetIndx'!H330)</f>
        <v>2.134423145841282E-2</v>
      </c>
      <c r="I331">
        <f>LN('Sector TotRetIndx'!I331/'Sector TotRetIndx'!I330)</f>
        <v>-4.2504104568323105E-2</v>
      </c>
      <c r="J331">
        <f>LN('Sector TotRetIndx'!J331/'Sector TotRetIndx'!J330)</f>
        <v>-2.0432235856192443E-2</v>
      </c>
      <c r="K331">
        <f>LN('Sector TotRetIndx'!K331/'Sector TotRetIndx'!K330)</f>
        <v>-3.5244803590614486E-2</v>
      </c>
      <c r="L331">
        <f>LN('Sector TotRetIndx'!L331/'Sector TotRetIndx'!L330)</f>
        <v>-2.8068665251839812E-3</v>
      </c>
    </row>
    <row r="332" spans="1:12" x14ac:dyDescent="0.5">
      <c r="A332" s="2">
        <f>'Sector TotRetIndx'!A332</f>
        <v>44748</v>
      </c>
      <c r="B332">
        <f>LN('Sector TotRetIndx'!B332/'Sector TotRetIndx'!B331)</f>
        <v>6.922264839285079E-3</v>
      </c>
      <c r="C332">
        <f>LN('Sector TotRetIndx'!C332/'Sector TotRetIndx'!C331)</f>
        <v>5.318690215416734E-3</v>
      </c>
      <c r="D332">
        <f>LN('Sector TotRetIndx'!D332/'Sector TotRetIndx'!D331)</f>
        <v>-4.4884731503209412E-3</v>
      </c>
      <c r="E332">
        <f>LN('Sector TotRetIndx'!E332/'Sector TotRetIndx'!E331)</f>
        <v>-4.8992968993159889E-3</v>
      </c>
      <c r="F332">
        <f>LN('Sector TotRetIndx'!F332/'Sector TotRetIndx'!F331)</f>
        <v>3.6737692243184105E-3</v>
      </c>
      <c r="G332">
        <f>LN('Sector TotRetIndx'!G332/'Sector TotRetIndx'!G331)</f>
        <v>1.6553178335167757E-3</v>
      </c>
      <c r="H332">
        <f>LN('Sector TotRetIndx'!H332/'Sector TotRetIndx'!H331)</f>
        <v>-1.649538656045815E-3</v>
      </c>
      <c r="I332">
        <f>LN('Sector TotRetIndx'!I332/'Sector TotRetIndx'!I331)</f>
        <v>-1.9568554288867588E-2</v>
      </c>
      <c r="J332">
        <f>LN('Sector TotRetIndx'!J332/'Sector TotRetIndx'!J331)</f>
        <v>4.9270756593284993E-3</v>
      </c>
      <c r="K332">
        <f>LN('Sector TotRetIndx'!K332/'Sector TotRetIndx'!K331)</f>
        <v>1.0094499288779188E-2</v>
      </c>
      <c r="L332">
        <f>LN('Sector TotRetIndx'!L332/'Sector TotRetIndx'!L331)</f>
        <v>-1.84024829778195E-3</v>
      </c>
    </row>
    <row r="333" spans="1:12" x14ac:dyDescent="0.5">
      <c r="A333" s="2">
        <f>'Sector TotRetIndx'!A333</f>
        <v>44749</v>
      </c>
      <c r="B333">
        <f>LN('Sector TotRetIndx'!B333/'Sector TotRetIndx'!B332)</f>
        <v>2.2005003056648438E-2</v>
      </c>
      <c r="C333">
        <f>LN('Sector TotRetIndx'!C333/'Sector TotRetIndx'!C332)</f>
        <v>7.4486946896619418E-3</v>
      </c>
      <c r="D333">
        <f>LN('Sector TotRetIndx'!D333/'Sector TotRetIndx'!D332)</f>
        <v>1.5053172520388704E-2</v>
      </c>
      <c r="E333">
        <f>LN('Sector TotRetIndx'!E333/'Sector TotRetIndx'!E332)</f>
        <v>2.5870241399719763E-2</v>
      </c>
      <c r="F333">
        <f>LN('Sector TotRetIndx'!F333/'Sector TotRetIndx'!F332)</f>
        <v>1.4197925067797004E-2</v>
      </c>
      <c r="G333">
        <f>LN('Sector TotRetIndx'!G333/'Sector TotRetIndx'!G332)</f>
        <v>2.0790773151719683E-3</v>
      </c>
      <c r="H333">
        <f>LN('Sector TotRetIndx'!H333/'Sector TotRetIndx'!H332)</f>
        <v>1.6477461482148108E-2</v>
      </c>
      <c r="I333">
        <f>LN('Sector TotRetIndx'!I333/'Sector TotRetIndx'!I332)</f>
        <v>3.9473061943176097E-2</v>
      </c>
      <c r="J333">
        <f>LN('Sector TotRetIndx'!J333/'Sector TotRetIndx'!J332)</f>
        <v>1.2709213011205273E-2</v>
      </c>
      <c r="K333">
        <f>LN('Sector TotRetIndx'!K333/'Sector TotRetIndx'!K332)</f>
        <v>-3.2824305372111337E-4</v>
      </c>
      <c r="L333">
        <f>LN('Sector TotRetIndx'!L333/'Sector TotRetIndx'!L332)</f>
        <v>2.705138135354169E-3</v>
      </c>
    </row>
    <row r="334" spans="1:12" x14ac:dyDescent="0.5">
      <c r="A334" s="2">
        <f>'Sector TotRetIndx'!A334</f>
        <v>44750</v>
      </c>
      <c r="B334">
        <f>LN('Sector TotRetIndx'!B334/'Sector TotRetIndx'!B333)</f>
        <v>7.0093568823643634E-4</v>
      </c>
      <c r="C334">
        <f>LN('Sector TotRetIndx'!C334/'Sector TotRetIndx'!C333)</f>
        <v>3.2696823953891042E-3</v>
      </c>
      <c r="D334">
        <f>LN('Sector TotRetIndx'!D334/'Sector TotRetIndx'!D333)</f>
        <v>-2.9170891926774533E-3</v>
      </c>
      <c r="E334">
        <f>LN('Sector TotRetIndx'!E334/'Sector TotRetIndx'!E333)</f>
        <v>-1.4037317249355886E-3</v>
      </c>
      <c r="F334">
        <f>LN('Sector TotRetIndx'!F334/'Sector TotRetIndx'!F333)</f>
        <v>-3.8023434016887891E-3</v>
      </c>
      <c r="G334">
        <f>LN('Sector TotRetIndx'!G334/'Sector TotRetIndx'!G333)</f>
        <v>-2.6128181073934581E-3</v>
      </c>
      <c r="H334">
        <f>LN('Sector TotRetIndx'!H334/'Sector TotRetIndx'!H333)</f>
        <v>-3.7631388797851844E-3</v>
      </c>
      <c r="I334">
        <f>LN('Sector TotRetIndx'!I334/'Sector TotRetIndx'!I333)</f>
        <v>-4.0639775807033585E-4</v>
      </c>
      <c r="J334">
        <f>LN('Sector TotRetIndx'!J334/'Sector TotRetIndx'!J333)</f>
        <v>-1.0443245786855787E-2</v>
      </c>
      <c r="K334">
        <f>LN('Sector TotRetIndx'!K334/'Sector TotRetIndx'!K333)</f>
        <v>-3.0252806717067718E-3</v>
      </c>
      <c r="L334">
        <f>LN('Sector TotRetIndx'!L334/'Sector TotRetIndx'!L333)</f>
        <v>-5.3080553290463448E-3</v>
      </c>
    </row>
    <row r="335" spans="1:12" x14ac:dyDescent="0.5">
      <c r="A335" s="2">
        <f>'Sector TotRetIndx'!A335</f>
        <v>44753</v>
      </c>
      <c r="B335">
        <f>LN('Sector TotRetIndx'!B335/'Sector TotRetIndx'!B334)</f>
        <v>-1.6127381288593538E-2</v>
      </c>
      <c r="C335">
        <f>LN('Sector TotRetIndx'!C335/'Sector TotRetIndx'!C334)</f>
        <v>-6.051241465561942E-3</v>
      </c>
      <c r="D335">
        <f>LN('Sector TotRetIndx'!D335/'Sector TotRetIndx'!D334)</f>
        <v>-9.1846734709883204E-3</v>
      </c>
      <c r="E335">
        <f>LN('Sector TotRetIndx'!E335/'Sector TotRetIndx'!E334)</f>
        <v>-2.6670663361888988E-2</v>
      </c>
      <c r="F335">
        <f>LN('Sector TotRetIndx'!F335/'Sector TotRetIndx'!F334)</f>
        <v>-9.1132738882447675E-3</v>
      </c>
      <c r="G335">
        <f>LN('Sector TotRetIndx'!G335/'Sector TotRetIndx'!G334)</f>
        <v>-2.2982336572373251E-3</v>
      </c>
      <c r="H335">
        <f>LN('Sector TotRetIndx'!H335/'Sector TotRetIndx'!H334)</f>
        <v>-2.7999464064749405E-2</v>
      </c>
      <c r="I335">
        <f>LN('Sector TotRetIndx'!I335/'Sector TotRetIndx'!I334)</f>
        <v>-1.0009171810286479E-2</v>
      </c>
      <c r="J335">
        <f>LN('Sector TotRetIndx'!J335/'Sector TotRetIndx'!J334)</f>
        <v>-4.7896084620870612E-3</v>
      </c>
      <c r="K335">
        <f>LN('Sector TotRetIndx'!K335/'Sector TotRetIndx'!K334)</f>
        <v>4.993124784008999E-3</v>
      </c>
      <c r="L335">
        <f>LN('Sector TotRetIndx'!L335/'Sector TotRetIndx'!L334)</f>
        <v>-2.1746336918589343E-3</v>
      </c>
    </row>
    <row r="336" spans="1:12" x14ac:dyDescent="0.5">
      <c r="A336" s="2">
        <f>'Sector TotRetIndx'!A336</f>
        <v>44754</v>
      </c>
      <c r="B336">
        <f>LN('Sector TotRetIndx'!B336/'Sector TotRetIndx'!B335)</f>
        <v>-1.3801650826030328E-2</v>
      </c>
      <c r="C336">
        <f>LN('Sector TotRetIndx'!C336/'Sector TotRetIndx'!C335)</f>
        <v>-1.2087457136196801E-2</v>
      </c>
      <c r="D336">
        <f>LN('Sector TotRetIndx'!D336/'Sector TotRetIndx'!D335)</f>
        <v>-5.3971520560130689E-3</v>
      </c>
      <c r="E336">
        <f>LN('Sector TotRetIndx'!E336/'Sector TotRetIndx'!E335)</f>
        <v>-5.574104039241517E-3</v>
      </c>
      <c r="F336">
        <f>LN('Sector TotRetIndx'!F336/'Sector TotRetIndx'!F335)</f>
        <v>-3.4237493787066045E-3</v>
      </c>
      <c r="G336">
        <f>LN('Sector TotRetIndx'!G336/'Sector TotRetIndx'!G335)</f>
        <v>-2.5182965382954483E-3</v>
      </c>
      <c r="H336">
        <f>LN('Sector TotRetIndx'!H336/'Sector TotRetIndx'!H335)</f>
        <v>1.0554100640048671E-4</v>
      </c>
      <c r="I336">
        <f>LN('Sector TotRetIndx'!I336/'Sector TotRetIndx'!I335)</f>
        <v>-2.0010541886542769E-2</v>
      </c>
      <c r="J336">
        <f>LN('Sector TotRetIndx'!J336/'Sector TotRetIndx'!J335)</f>
        <v>-8.2146410714112707E-4</v>
      </c>
      <c r="K336">
        <f>LN('Sector TotRetIndx'!K336/'Sector TotRetIndx'!K335)</f>
        <v>-4.9275209416188371E-3</v>
      </c>
      <c r="L336">
        <f>LN('Sector TotRetIndx'!L336/'Sector TotRetIndx'!L335)</f>
        <v>-3.9256678441304651E-3</v>
      </c>
    </row>
    <row r="337" spans="1:12" x14ac:dyDescent="0.5">
      <c r="A337" s="2">
        <f>'Sector TotRetIndx'!A337</f>
        <v>44755</v>
      </c>
      <c r="B337">
        <f>LN('Sector TotRetIndx'!B337/'Sector TotRetIndx'!B336)</f>
        <v>-2.3189088076489982E-3</v>
      </c>
      <c r="C337">
        <f>LN('Sector TotRetIndx'!C337/'Sector TotRetIndx'!C336)</f>
        <v>-7.7301156914995695E-3</v>
      </c>
      <c r="D337">
        <f>LN('Sector TotRetIndx'!D337/'Sector TotRetIndx'!D336)</f>
        <v>-1.0752203341335588E-2</v>
      </c>
      <c r="E337">
        <f>LN('Sector TotRetIndx'!E337/'Sector TotRetIndx'!E336)</f>
        <v>7.7782577263462412E-3</v>
      </c>
      <c r="F337">
        <f>LN('Sector TotRetIndx'!F337/'Sector TotRetIndx'!F336)</f>
        <v>-9.8466241287664732E-3</v>
      </c>
      <c r="G337">
        <f>LN('Sector TotRetIndx'!G337/'Sector TotRetIndx'!G336)</f>
        <v>9.6506008000801443E-4</v>
      </c>
      <c r="H337">
        <f>LN('Sector TotRetIndx'!H337/'Sector TotRetIndx'!H336)</f>
        <v>-6.7282227156894147E-3</v>
      </c>
      <c r="I337">
        <f>LN('Sector TotRetIndx'!I337/'Sector TotRetIndx'!I336)</f>
        <v>0</v>
      </c>
      <c r="J337">
        <f>LN('Sector TotRetIndx'!J337/'Sector TotRetIndx'!J336)</f>
        <v>-2.9122922378018376E-3</v>
      </c>
      <c r="K337">
        <f>LN('Sector TotRetIndx'!K337/'Sector TotRetIndx'!K336)</f>
        <v>-3.2323168566664451E-3</v>
      </c>
      <c r="L337">
        <f>LN('Sector TotRetIndx'!L337/'Sector TotRetIndx'!L336)</f>
        <v>-4.8194132163948593E-3</v>
      </c>
    </row>
    <row r="338" spans="1:12" x14ac:dyDescent="0.5">
      <c r="A338" s="2">
        <f>'Sector TotRetIndx'!A338</f>
        <v>44756</v>
      </c>
      <c r="B338">
        <f>LN('Sector TotRetIndx'!B338/'Sector TotRetIndx'!B337)</f>
        <v>6.700979380733392E-3</v>
      </c>
      <c r="C338">
        <f>LN('Sector TotRetIndx'!C338/'Sector TotRetIndx'!C337)</f>
        <v>-3.8238524061039959E-3</v>
      </c>
      <c r="D338">
        <f>LN('Sector TotRetIndx'!D338/'Sector TotRetIndx'!D337)</f>
        <v>-1.8799741963903518E-2</v>
      </c>
      <c r="E338">
        <f>LN('Sector TotRetIndx'!E338/'Sector TotRetIndx'!E337)</f>
        <v>-3.6054756901071458E-3</v>
      </c>
      <c r="F338">
        <f>LN('Sector TotRetIndx'!F338/'Sector TotRetIndx'!F337)</f>
        <v>-6.8265056466184082E-3</v>
      </c>
      <c r="G338">
        <f>LN('Sector TotRetIndx'!G338/'Sector TotRetIndx'!G337)</f>
        <v>1.6066646557452236E-4</v>
      </c>
      <c r="H338">
        <f>LN('Sector TotRetIndx'!H338/'Sector TotRetIndx'!H337)</f>
        <v>-1.231064045088056E-2</v>
      </c>
      <c r="I338">
        <f>LN('Sector TotRetIndx'!I338/'Sector TotRetIndx'!I337)</f>
        <v>-1.8176496092101081E-2</v>
      </c>
      <c r="J338">
        <f>LN('Sector TotRetIndx'!J338/'Sector TotRetIndx'!J337)</f>
        <v>-1.8106094823872571E-2</v>
      </c>
      <c r="K338">
        <f>LN('Sector TotRetIndx'!K338/'Sector TotRetIndx'!K337)</f>
        <v>-7.2675019895607023E-4</v>
      </c>
      <c r="L338">
        <f>LN('Sector TotRetIndx'!L338/'Sector TotRetIndx'!L337)</f>
        <v>-9.0436025512052216E-3</v>
      </c>
    </row>
    <row r="339" spans="1:12" x14ac:dyDescent="0.5">
      <c r="A339" s="2">
        <f>'Sector TotRetIndx'!A339</f>
        <v>44757</v>
      </c>
      <c r="B339">
        <f>LN('Sector TotRetIndx'!B339/'Sector TotRetIndx'!B338)</f>
        <v>1.8192195665418853E-2</v>
      </c>
      <c r="C339">
        <f>LN('Sector TotRetIndx'!C339/'Sector TotRetIndx'!C338)</f>
        <v>2.2643069273552204E-2</v>
      </c>
      <c r="D339">
        <f>LN('Sector TotRetIndx'!D339/'Sector TotRetIndx'!D338)</f>
        <v>3.2897244711085433E-2</v>
      </c>
      <c r="E339">
        <f>LN('Sector TotRetIndx'!E339/'Sector TotRetIndx'!E338)</f>
        <v>1.8023311292375992E-2</v>
      </c>
      <c r="F339">
        <f>LN('Sector TotRetIndx'!F339/'Sector TotRetIndx'!F338)</f>
        <v>1.5569994329141799E-2</v>
      </c>
      <c r="G339">
        <f>LN('Sector TotRetIndx'!G339/'Sector TotRetIndx'!G338)</f>
        <v>4.7048740266300553E-3</v>
      </c>
      <c r="H339">
        <f>LN('Sector TotRetIndx'!H339/'Sector TotRetIndx'!H338)</f>
        <v>2.3846738418783514E-2</v>
      </c>
      <c r="I339">
        <f>LN('Sector TotRetIndx'!I339/'Sector TotRetIndx'!I338)</f>
        <v>1.8805092932966547E-2</v>
      </c>
      <c r="J339">
        <f>LN('Sector TotRetIndx'!J339/'Sector TotRetIndx'!J338)</f>
        <v>1.4994283633616608E-2</v>
      </c>
      <c r="K339">
        <f>LN('Sector TotRetIndx'!K339/'Sector TotRetIndx'!K338)</f>
        <v>4.0252973383396095E-3</v>
      </c>
      <c r="L339">
        <f>LN('Sector TotRetIndx'!L339/'Sector TotRetIndx'!L338)</f>
        <v>1.6809495464522494E-2</v>
      </c>
    </row>
    <row r="340" spans="1:12" x14ac:dyDescent="0.5">
      <c r="A340" s="2">
        <f>'Sector TotRetIndx'!A340</f>
        <v>44760</v>
      </c>
      <c r="B340">
        <f>LN('Sector TotRetIndx'!B340/'Sector TotRetIndx'!B339)</f>
        <v>-9.069409205056226E-3</v>
      </c>
      <c r="C340">
        <f>LN('Sector TotRetIndx'!C340/'Sector TotRetIndx'!C339)</f>
        <v>-2.1154416684137534E-2</v>
      </c>
      <c r="D340">
        <f>LN('Sector TotRetIndx'!D340/'Sector TotRetIndx'!D339)</f>
        <v>-3.603094260137019E-3</v>
      </c>
      <c r="E340">
        <f>LN('Sector TotRetIndx'!E340/'Sector TotRetIndx'!E339)</f>
        <v>3.2498223375496882E-3</v>
      </c>
      <c r="F340">
        <f>LN('Sector TotRetIndx'!F340/'Sector TotRetIndx'!F339)</f>
        <v>-4.5468661703051312E-3</v>
      </c>
      <c r="G340">
        <f>LN('Sector TotRetIndx'!G340/'Sector TotRetIndx'!G339)</f>
        <v>-9.1623060417772174E-3</v>
      </c>
      <c r="H340">
        <f>LN('Sector TotRetIndx'!H340/'Sector TotRetIndx'!H339)</f>
        <v>-3.761345972805048E-3</v>
      </c>
      <c r="I340">
        <f>LN('Sector TotRetIndx'!I340/'Sector TotRetIndx'!I339)</f>
        <v>2.1432687384933379E-2</v>
      </c>
      <c r="J340">
        <f>LN('Sector TotRetIndx'!J340/'Sector TotRetIndx'!J339)</f>
        <v>3.4289505342347494E-3</v>
      </c>
      <c r="K340">
        <f>LN('Sector TotRetIndx'!K340/'Sector TotRetIndx'!K339)</f>
        <v>-1.2925112484910193E-2</v>
      </c>
      <c r="L340">
        <f>LN('Sector TotRetIndx'!L340/'Sector TotRetIndx'!L339)</f>
        <v>-7.1068517679337964E-3</v>
      </c>
    </row>
    <row r="341" spans="1:12" x14ac:dyDescent="0.5">
      <c r="A341" s="2">
        <f>'Sector TotRetIndx'!A341</f>
        <v>44761</v>
      </c>
      <c r="B341">
        <f>LN('Sector TotRetIndx'!B341/'Sector TotRetIndx'!B340)</f>
        <v>2.964859099432364E-2</v>
      </c>
      <c r="C341">
        <f>LN('Sector TotRetIndx'!C341/'Sector TotRetIndx'!C340)</f>
        <v>1.8237351267897897E-2</v>
      </c>
      <c r="D341">
        <f>LN('Sector TotRetIndx'!D341/'Sector TotRetIndx'!D340)</f>
        <v>3.0463112446157438E-2</v>
      </c>
      <c r="E341">
        <f>LN('Sector TotRetIndx'!E341/'Sector TotRetIndx'!E340)</f>
        <v>3.2132049849777661E-2</v>
      </c>
      <c r="F341">
        <f>LN('Sector TotRetIndx'!F341/'Sector TotRetIndx'!F340)</f>
        <v>3.6464305291387125E-2</v>
      </c>
      <c r="G341">
        <f>LN('Sector TotRetIndx'!G341/'Sector TotRetIndx'!G340)</f>
        <v>1.129340218804374E-2</v>
      </c>
      <c r="H341">
        <f>LN('Sector TotRetIndx'!H341/'Sector TotRetIndx'!H340)</f>
        <v>3.1928847810728002E-2</v>
      </c>
      <c r="I341">
        <f>LN('Sector TotRetIndx'!I341/'Sector TotRetIndx'!I340)</f>
        <v>3.1460611871107609E-2</v>
      </c>
      <c r="J341">
        <f>LN('Sector TotRetIndx'!J341/'Sector TotRetIndx'!J340)</f>
        <v>3.0400837906006482E-2</v>
      </c>
      <c r="K341">
        <f>LN('Sector TotRetIndx'!K341/'Sector TotRetIndx'!K340)</f>
        <v>7.3774998182935519E-3</v>
      </c>
      <c r="L341">
        <f>LN('Sector TotRetIndx'!L341/'Sector TotRetIndx'!L340)</f>
        <v>2.5564836479788945E-2</v>
      </c>
    </row>
    <row r="342" spans="1:12" x14ac:dyDescent="0.5">
      <c r="A342" s="2">
        <f>'Sector TotRetIndx'!A342</f>
        <v>44762</v>
      </c>
      <c r="B342">
        <f>LN('Sector TotRetIndx'!B342/'Sector TotRetIndx'!B341)</f>
        <v>1.8525085696376058E-2</v>
      </c>
      <c r="C342">
        <f>LN('Sector TotRetIndx'!C342/'Sector TotRetIndx'!C341)</f>
        <v>-6.4480671186258305E-3</v>
      </c>
      <c r="D342">
        <f>LN('Sector TotRetIndx'!D342/'Sector TotRetIndx'!D341)</f>
        <v>6.3558971933412711E-3</v>
      </c>
      <c r="E342">
        <f>LN('Sector TotRetIndx'!E342/'Sector TotRetIndx'!E341)</f>
        <v>1.7964579777579235E-2</v>
      </c>
      <c r="F342">
        <f>LN('Sector TotRetIndx'!F342/'Sector TotRetIndx'!F341)</f>
        <v>9.1621748483894771E-3</v>
      </c>
      <c r="G342">
        <f>LN('Sector TotRetIndx'!G342/'Sector TotRetIndx'!G341)</f>
        <v>-5.2296888650638241E-3</v>
      </c>
      <c r="H342">
        <f>LN('Sector TotRetIndx'!H342/'Sector TotRetIndx'!H341)</f>
        <v>1.5091247975634832E-2</v>
      </c>
      <c r="I342">
        <f>LN('Sector TotRetIndx'!I342/'Sector TotRetIndx'!I341)</f>
        <v>1.3703006978652883E-2</v>
      </c>
      <c r="J342">
        <f>LN('Sector TotRetIndx'!J342/'Sector TotRetIndx'!J341)</f>
        <v>2.7627304278366651E-3</v>
      </c>
      <c r="K342">
        <f>LN('Sector TotRetIndx'!K342/'Sector TotRetIndx'!K341)</f>
        <v>-1.306366941094554E-2</v>
      </c>
      <c r="L342">
        <f>LN('Sector TotRetIndx'!L342/'Sector TotRetIndx'!L341)</f>
        <v>-2.3557742768727237E-3</v>
      </c>
    </row>
    <row r="343" spans="1:12" x14ac:dyDescent="0.5">
      <c r="A343" s="2">
        <f>'Sector TotRetIndx'!A343</f>
        <v>44763</v>
      </c>
      <c r="B343">
        <f>LN('Sector TotRetIndx'!B343/'Sector TotRetIndx'!B342)</f>
        <v>1.4432045441006389E-2</v>
      </c>
      <c r="C343">
        <f>LN('Sector TotRetIndx'!C343/'Sector TotRetIndx'!C342)</f>
        <v>1.4843187420863158E-2</v>
      </c>
      <c r="D343">
        <f>LN('Sector TotRetIndx'!D343/'Sector TotRetIndx'!D342)</f>
        <v>5.5746506839468727E-3</v>
      </c>
      <c r="E343">
        <f>LN('Sector TotRetIndx'!E343/'Sector TotRetIndx'!E342)</f>
        <v>2.0132219941855628E-2</v>
      </c>
      <c r="F343">
        <f>LN('Sector TotRetIndx'!F343/'Sector TotRetIndx'!F342)</f>
        <v>7.0948673128314356E-3</v>
      </c>
      <c r="G343">
        <f>LN('Sector TotRetIndx'!G343/'Sector TotRetIndx'!G342)</f>
        <v>2.9918154300704503E-3</v>
      </c>
      <c r="H343">
        <f>LN('Sector TotRetIndx'!H343/'Sector TotRetIndx'!H342)</f>
        <v>-8.9973221280187355E-4</v>
      </c>
      <c r="I343">
        <f>LN('Sector TotRetIndx'!I343/'Sector TotRetIndx'!I342)</f>
        <v>-1.8279875417982396E-2</v>
      </c>
      <c r="J343">
        <f>LN('Sector TotRetIndx'!J343/'Sector TotRetIndx'!J342)</f>
        <v>1.4004603696345826E-2</v>
      </c>
      <c r="K343">
        <f>LN('Sector TotRetIndx'!K343/'Sector TotRetIndx'!K342)</f>
        <v>1.6757617560299693E-3</v>
      </c>
      <c r="L343">
        <f>LN('Sector TotRetIndx'!L343/'Sector TotRetIndx'!L342)</f>
        <v>7.9012625023138529E-3</v>
      </c>
    </row>
    <row r="344" spans="1:12" x14ac:dyDescent="0.5">
      <c r="A344" s="2">
        <f>'Sector TotRetIndx'!A344</f>
        <v>44764</v>
      </c>
      <c r="B344">
        <f>LN('Sector TotRetIndx'!B344/'Sector TotRetIndx'!B343)</f>
        <v>-1.5733678909971304E-2</v>
      </c>
      <c r="C344">
        <f>LN('Sector TotRetIndx'!C344/'Sector TotRetIndx'!C343)</f>
        <v>-6.1024827865014362E-3</v>
      </c>
      <c r="D344">
        <f>LN('Sector TotRetIndx'!D344/'Sector TotRetIndx'!D343)</f>
        <v>-7.3157196955387083E-3</v>
      </c>
      <c r="E344">
        <f>LN('Sector TotRetIndx'!E344/'Sector TotRetIndx'!E343)</f>
        <v>-7.7073591852778369E-3</v>
      </c>
      <c r="F344">
        <f>LN('Sector TotRetIndx'!F344/'Sector TotRetIndx'!F343)</f>
        <v>-4.8026850243919651E-3</v>
      </c>
      <c r="G344">
        <f>LN('Sector TotRetIndx'!G344/'Sector TotRetIndx'!G343)</f>
        <v>5.2141066421483671E-3</v>
      </c>
      <c r="H344">
        <f>LN('Sector TotRetIndx'!H344/'Sector TotRetIndx'!H343)</f>
        <v>-3.7678680817644326E-2</v>
      </c>
      <c r="I344">
        <f>LN('Sector TotRetIndx'!I344/'Sector TotRetIndx'!I343)</f>
        <v>-9.9210690407575304E-3</v>
      </c>
      <c r="J344">
        <f>LN('Sector TotRetIndx'!J344/'Sector TotRetIndx'!J343)</f>
        <v>-8.9278057925112186E-3</v>
      </c>
      <c r="K344">
        <f>LN('Sector TotRetIndx'!K344/'Sector TotRetIndx'!K343)</f>
        <v>1.2711984267028633E-2</v>
      </c>
      <c r="L344">
        <f>LN('Sector TotRetIndx'!L344/'Sector TotRetIndx'!L343)</f>
        <v>5.1988141807823608E-3</v>
      </c>
    </row>
    <row r="345" spans="1:12" x14ac:dyDescent="0.5">
      <c r="A345" s="2">
        <f>'Sector TotRetIndx'!A345</f>
        <v>44767</v>
      </c>
      <c r="B345">
        <f>LN('Sector TotRetIndx'!B345/'Sector TotRetIndx'!B344)</f>
        <v>-6.4491065581116199E-3</v>
      </c>
      <c r="C345">
        <f>LN('Sector TotRetIndx'!C345/'Sector TotRetIndx'!C344)</f>
        <v>4.6114784448860321E-3</v>
      </c>
      <c r="D345">
        <f>LN('Sector TotRetIndx'!D345/'Sector TotRetIndx'!D344)</f>
        <v>6.8213449974537767E-3</v>
      </c>
      <c r="E345">
        <f>LN('Sector TotRetIndx'!E345/'Sector TotRetIndx'!E344)</f>
        <v>-9.3436019905435864E-3</v>
      </c>
      <c r="F345">
        <f>LN('Sector TotRetIndx'!F345/'Sector TotRetIndx'!F344)</f>
        <v>4.0424846046978984E-3</v>
      </c>
      <c r="G345">
        <f>LN('Sector TotRetIndx'!G345/'Sector TotRetIndx'!G344)</f>
        <v>5.1865501713297376E-3</v>
      </c>
      <c r="H345">
        <f>LN('Sector TotRetIndx'!H345/'Sector TotRetIndx'!H344)</f>
        <v>-2.5973680732346302E-3</v>
      </c>
      <c r="I345">
        <f>LN('Sector TotRetIndx'!I345/'Sector TotRetIndx'!I344)</f>
        <v>3.901132550165147E-2</v>
      </c>
      <c r="J345">
        <f>LN('Sector TotRetIndx'!J345/'Sector TotRetIndx'!J344)</f>
        <v>6.5665031223024689E-3</v>
      </c>
      <c r="K345">
        <f>LN('Sector TotRetIndx'!K345/'Sector TotRetIndx'!K344)</f>
        <v>1.3335250731946956E-2</v>
      </c>
      <c r="L345">
        <f>LN('Sector TotRetIndx'!L345/'Sector TotRetIndx'!L344)</f>
        <v>1.691093118061862E-3</v>
      </c>
    </row>
    <row r="346" spans="1:12" x14ac:dyDescent="0.5">
      <c r="A346" s="2">
        <f>'Sector TotRetIndx'!A346</f>
        <v>44768</v>
      </c>
      <c r="B346">
        <f>LN('Sector TotRetIndx'!B346/'Sector TotRetIndx'!B345)</f>
        <v>-1.9019124718453108E-2</v>
      </c>
      <c r="C346">
        <f>LN('Sector TotRetIndx'!C346/'Sector TotRetIndx'!C345)</f>
        <v>4.4254452901395938E-3</v>
      </c>
      <c r="D346">
        <f>LN('Sector TotRetIndx'!D346/'Sector TotRetIndx'!D345)</f>
        <v>-1.3061879619800786E-2</v>
      </c>
      <c r="E346">
        <f>LN('Sector TotRetIndx'!E346/'Sector TotRetIndx'!E345)</f>
        <v>-3.357115683431694E-2</v>
      </c>
      <c r="F346">
        <f>LN('Sector TotRetIndx'!F346/'Sector TotRetIndx'!F345)</f>
        <v>-5.8640323160238997E-3</v>
      </c>
      <c r="G346">
        <f>LN('Sector TotRetIndx'!G346/'Sector TotRetIndx'!G345)</f>
        <v>-4.4970778827067752E-3</v>
      </c>
      <c r="H346">
        <f>LN('Sector TotRetIndx'!H346/'Sector TotRetIndx'!H345)</f>
        <v>-1.9012646118193872E-2</v>
      </c>
      <c r="I346">
        <f>LN('Sector TotRetIndx'!I346/'Sector TotRetIndx'!I345)</f>
        <v>-6.9007616396417138E-3</v>
      </c>
      <c r="J346">
        <f>LN('Sector TotRetIndx'!J346/'Sector TotRetIndx'!J345)</f>
        <v>-5.1034833400515033E-3</v>
      </c>
      <c r="K346">
        <f>LN('Sector TotRetIndx'!K346/'Sector TotRetIndx'!K345)</f>
        <v>5.4671018520253958E-3</v>
      </c>
      <c r="L346">
        <f>LN('Sector TotRetIndx'!L346/'Sector TotRetIndx'!L345)</f>
        <v>1.0558629515503529E-3</v>
      </c>
    </row>
    <row r="347" spans="1:12" x14ac:dyDescent="0.5">
      <c r="A347" s="2">
        <f>'Sector TotRetIndx'!A347</f>
        <v>44769</v>
      </c>
      <c r="B347">
        <f>LN('Sector TotRetIndx'!B347/'Sector TotRetIndx'!B346)</f>
        <v>4.2344132080906004E-2</v>
      </c>
      <c r="C347">
        <f>LN('Sector TotRetIndx'!C347/'Sector TotRetIndx'!C346)</f>
        <v>8.4648394186905684E-3</v>
      </c>
      <c r="D347">
        <f>LN('Sector TotRetIndx'!D347/'Sector TotRetIndx'!D346)</f>
        <v>1.5776723925264295E-2</v>
      </c>
      <c r="E347">
        <f>LN('Sector TotRetIndx'!E347/'Sector TotRetIndx'!E346)</f>
        <v>3.746863109678384E-2</v>
      </c>
      <c r="F347">
        <f>LN('Sector TotRetIndx'!F347/'Sector TotRetIndx'!F346)</f>
        <v>1.7547798725356077E-2</v>
      </c>
      <c r="G347">
        <f>LN('Sector TotRetIndx'!G347/'Sector TotRetIndx'!G346)</f>
        <v>7.2913434306824234E-3</v>
      </c>
      <c r="H347">
        <f>LN('Sector TotRetIndx'!H347/'Sector TotRetIndx'!H346)</f>
        <v>3.9608131486155225E-2</v>
      </c>
      <c r="I347">
        <f>LN('Sector TotRetIndx'!I347/'Sector TotRetIndx'!I346)</f>
        <v>2.4185512989299336E-2</v>
      </c>
      <c r="J347">
        <f>LN('Sector TotRetIndx'!J347/'Sector TotRetIndx'!J346)</f>
        <v>1.3553005246248671E-2</v>
      </c>
      <c r="K347">
        <f>LN('Sector TotRetIndx'!K347/'Sector TotRetIndx'!K346)</f>
        <v>1.8153316939943727E-3</v>
      </c>
      <c r="L347">
        <f>LN('Sector TotRetIndx'!L347/'Sector TotRetIndx'!L346)</f>
        <v>5.9965179046878158E-3</v>
      </c>
    </row>
    <row r="348" spans="1:12" x14ac:dyDescent="0.5">
      <c r="A348" s="2">
        <f>'Sector TotRetIndx'!A348</f>
        <v>44770</v>
      </c>
      <c r="B348">
        <f>LN('Sector TotRetIndx'!B348/'Sector TotRetIndx'!B347)</f>
        <v>1.4155732943245977E-2</v>
      </c>
      <c r="C348">
        <f>LN('Sector TotRetIndx'!C348/'Sector TotRetIndx'!C347)</f>
        <v>5.30511386503465E-3</v>
      </c>
      <c r="D348">
        <f>LN('Sector TotRetIndx'!D348/'Sector TotRetIndx'!D347)</f>
        <v>8.1029634483534806E-3</v>
      </c>
      <c r="E348">
        <f>LN('Sector TotRetIndx'!E348/'Sector TotRetIndx'!E347)</f>
        <v>1.7062290166023539E-2</v>
      </c>
      <c r="F348">
        <f>LN('Sector TotRetIndx'!F348/'Sector TotRetIndx'!F347)</f>
        <v>2.2740138545683665E-2</v>
      </c>
      <c r="G348">
        <f>LN('Sector TotRetIndx'!G348/'Sector TotRetIndx'!G347)</f>
        <v>1.4839514695994956E-2</v>
      </c>
      <c r="H348">
        <f>LN('Sector TotRetIndx'!H348/'Sector TotRetIndx'!H347)</f>
        <v>-8.1869579886972715E-3</v>
      </c>
      <c r="I348">
        <f>LN('Sector TotRetIndx'!I348/'Sector TotRetIndx'!I347)</f>
        <v>3.70600332767764E-3</v>
      </c>
      <c r="J348">
        <f>LN('Sector TotRetIndx'!J348/'Sector TotRetIndx'!J347)</f>
        <v>1.5563312761268341E-2</v>
      </c>
      <c r="K348">
        <f>LN('Sector TotRetIndx'!K348/'Sector TotRetIndx'!K347)</f>
        <v>3.3946742827799199E-2</v>
      </c>
      <c r="L348">
        <f>LN('Sector TotRetIndx'!L348/'Sector TotRetIndx'!L347)</f>
        <v>3.1895934942180258E-2</v>
      </c>
    </row>
    <row r="349" spans="1:12" x14ac:dyDescent="0.5">
      <c r="A349" s="2">
        <f>'Sector TotRetIndx'!A349</f>
        <v>44771</v>
      </c>
      <c r="B349">
        <f>LN('Sector TotRetIndx'!B349/'Sector TotRetIndx'!B348)</f>
        <v>1.617552734460561E-2</v>
      </c>
      <c r="C349">
        <f>LN('Sector TotRetIndx'!C349/'Sector TotRetIndx'!C348)</f>
        <v>-3.669956583435159E-3</v>
      </c>
      <c r="D349">
        <f>LN('Sector TotRetIndx'!D349/'Sector TotRetIndx'!D348)</f>
        <v>1.3962330356959252E-2</v>
      </c>
      <c r="E349">
        <f>LN('Sector TotRetIndx'!E349/'Sector TotRetIndx'!E348)</f>
        <v>3.7190990161592524E-2</v>
      </c>
      <c r="F349">
        <f>LN('Sector TotRetIndx'!F349/'Sector TotRetIndx'!F348)</f>
        <v>2.0022024225133245E-2</v>
      </c>
      <c r="G349">
        <f>LN('Sector TotRetIndx'!G349/'Sector TotRetIndx'!G348)</f>
        <v>-5.7734844923676724E-3</v>
      </c>
      <c r="H349">
        <f>LN('Sector TotRetIndx'!H349/'Sector TotRetIndx'!H348)</f>
        <v>2.1553196360192604E-3</v>
      </c>
      <c r="I349">
        <f>LN('Sector TotRetIndx'!I349/'Sector TotRetIndx'!I348)</f>
        <v>4.2160110625534528E-2</v>
      </c>
      <c r="J349">
        <f>LN('Sector TotRetIndx'!J349/'Sector TotRetIndx'!J348)</f>
        <v>1.4800193980907478E-2</v>
      </c>
      <c r="K349">
        <f>LN('Sector TotRetIndx'!K349/'Sector TotRetIndx'!K348)</f>
        <v>8.480776589289583E-3</v>
      </c>
      <c r="L349">
        <f>LN('Sector TotRetIndx'!L349/'Sector TotRetIndx'!L348)</f>
        <v>5.3704091457146162E-3</v>
      </c>
    </row>
    <row r="350" spans="1:12" x14ac:dyDescent="0.5">
      <c r="A350" s="2">
        <f>'Sector TotRetIndx'!A350</f>
        <v>44774</v>
      </c>
      <c r="B350">
        <f>LN('Sector TotRetIndx'!B350/'Sector TotRetIndx'!B349)</f>
        <v>-1.784651989169761E-3</v>
      </c>
      <c r="C350">
        <f>LN('Sector TotRetIndx'!C350/'Sector TotRetIndx'!C349)</f>
        <v>-8.0801484106950341E-3</v>
      </c>
      <c r="D350">
        <f>LN('Sector TotRetIndx'!D350/'Sector TotRetIndx'!D349)</f>
        <v>-6.7752425110920835E-3</v>
      </c>
      <c r="E350">
        <f>LN('Sector TotRetIndx'!E350/'Sector TotRetIndx'!E349)</f>
        <v>5.8255713723104211E-3</v>
      </c>
      <c r="F350">
        <f>LN('Sector TotRetIndx'!F350/'Sector TotRetIndx'!F349)</f>
        <v>1.8257148409401935E-3</v>
      </c>
      <c r="G350">
        <f>LN('Sector TotRetIndx'!G350/'Sector TotRetIndx'!G349)</f>
        <v>1.1668919415520534E-2</v>
      </c>
      <c r="H350">
        <f>LN('Sector TotRetIndx'!H350/'Sector TotRetIndx'!H349)</f>
        <v>-1.0263908977789155E-3</v>
      </c>
      <c r="I350">
        <f>LN('Sector TotRetIndx'!I350/'Sector TotRetIndx'!I349)</f>
        <v>-2.1600924304670165E-2</v>
      </c>
      <c r="J350">
        <f>LN('Sector TotRetIndx'!J350/'Sector TotRetIndx'!J349)</f>
        <v>-7.8427521878151763E-3</v>
      </c>
      <c r="K350">
        <f>LN('Sector TotRetIndx'!K350/'Sector TotRetIndx'!K349)</f>
        <v>4.9646160651435449E-4</v>
      </c>
      <c r="L350">
        <f>LN('Sector TotRetIndx'!L350/'Sector TotRetIndx'!L349)</f>
        <v>-8.1168715053561227E-3</v>
      </c>
    </row>
    <row r="351" spans="1:12" x14ac:dyDescent="0.5">
      <c r="A351" s="2">
        <f>'Sector TotRetIndx'!A351</f>
        <v>44775</v>
      </c>
      <c r="B351">
        <f>LN('Sector TotRetIndx'!B351/'Sector TotRetIndx'!B350)</f>
        <v>-5.1817877936908615E-3</v>
      </c>
      <c r="C351">
        <f>LN('Sector TotRetIndx'!C351/'Sector TotRetIndx'!C350)</f>
        <v>-7.8260667818717822E-4</v>
      </c>
      <c r="D351">
        <f>LN('Sector TotRetIndx'!D351/'Sector TotRetIndx'!D350)</f>
        <v>-1.1966774745543026E-2</v>
      </c>
      <c r="E351">
        <f>LN('Sector TotRetIndx'!E351/'Sector TotRetIndx'!E350)</f>
        <v>-6.9429361708987763E-3</v>
      </c>
      <c r="F351">
        <f>LN('Sector TotRetIndx'!F351/'Sector TotRetIndx'!F350)</f>
        <v>-8.3252478996138513E-3</v>
      </c>
      <c r="G351">
        <f>LN('Sector TotRetIndx'!G351/'Sector TotRetIndx'!G350)</f>
        <v>-7.0372238915436935E-3</v>
      </c>
      <c r="H351">
        <f>LN('Sector TotRetIndx'!H351/'Sector TotRetIndx'!H350)</f>
        <v>9.2410304244829641E-4</v>
      </c>
      <c r="I351">
        <f>LN('Sector TotRetIndx'!I351/'Sector TotRetIndx'!I350)</f>
        <v>-1.5805699992641803E-3</v>
      </c>
      <c r="J351">
        <f>LN('Sector TotRetIndx'!J351/'Sector TotRetIndx'!J350)</f>
        <v>-1.0276655777956582E-2</v>
      </c>
      <c r="K351">
        <f>LN('Sector TotRetIndx'!K351/'Sector TotRetIndx'!K350)</f>
        <v>-1.8634499196838288E-3</v>
      </c>
      <c r="L351">
        <f>LN('Sector TotRetIndx'!L351/'Sector TotRetIndx'!L350)</f>
        <v>-1.2919166360983201E-2</v>
      </c>
    </row>
    <row r="352" spans="1:12" x14ac:dyDescent="0.5">
      <c r="A352" s="2">
        <f>'Sector TotRetIndx'!A352</f>
        <v>44776</v>
      </c>
      <c r="B352">
        <f>LN('Sector TotRetIndx'!B352/'Sector TotRetIndx'!B351)</f>
        <v>2.8584000476395113E-2</v>
      </c>
      <c r="C352">
        <f>LN('Sector TotRetIndx'!C352/'Sector TotRetIndx'!C351)</f>
        <v>9.9653973130716042E-3</v>
      </c>
      <c r="D352">
        <f>LN('Sector TotRetIndx'!D352/'Sector TotRetIndx'!D351)</f>
        <v>1.5239707150929333E-2</v>
      </c>
      <c r="E352">
        <f>LN('Sector TotRetIndx'!E352/'Sector TotRetIndx'!E351)</f>
        <v>2.469185838704812E-2</v>
      </c>
      <c r="F352">
        <f>LN('Sector TotRetIndx'!F352/'Sector TotRetIndx'!F351)</f>
        <v>8.9327180654758843E-3</v>
      </c>
      <c r="G352">
        <f>LN('Sector TotRetIndx'!G352/'Sector TotRetIndx'!G351)</f>
        <v>6.3154163184384986E-3</v>
      </c>
      <c r="H352">
        <f>LN('Sector TotRetIndx'!H352/'Sector TotRetIndx'!H351)</f>
        <v>2.3513138289906674E-2</v>
      </c>
      <c r="I352">
        <f>LN('Sector TotRetIndx'!I352/'Sector TotRetIndx'!I351)</f>
        <v>-2.7743469078904157E-2</v>
      </c>
      <c r="J352">
        <f>LN('Sector TotRetIndx'!J352/'Sector TotRetIndx'!J351)</f>
        <v>-2.9702927520029374E-4</v>
      </c>
      <c r="K352">
        <f>LN('Sector TotRetIndx'!K352/'Sector TotRetIndx'!K351)</f>
        <v>5.8890516467809302E-3</v>
      </c>
      <c r="L352">
        <f>LN('Sector TotRetIndx'!L352/'Sector TotRetIndx'!L351)</f>
        <v>3.1933412471323616E-3</v>
      </c>
    </row>
    <row r="353" spans="1:12" x14ac:dyDescent="0.5">
      <c r="A353" s="2">
        <f>'Sector TotRetIndx'!A353</f>
        <v>44777</v>
      </c>
      <c r="B353">
        <f>LN('Sector TotRetIndx'!B353/'Sector TotRetIndx'!B352)</f>
        <v>3.1670778080327149E-3</v>
      </c>
      <c r="C353">
        <f>LN('Sector TotRetIndx'!C353/'Sector TotRetIndx'!C352)</f>
        <v>-2.2470518165498793E-3</v>
      </c>
      <c r="D353">
        <f>LN('Sector TotRetIndx'!D353/'Sector TotRetIndx'!D352)</f>
        <v>-3.2729324053862498E-3</v>
      </c>
      <c r="E353">
        <f>LN('Sector TotRetIndx'!E353/'Sector TotRetIndx'!E352)</f>
        <v>4.5693561946800448E-3</v>
      </c>
      <c r="F353">
        <f>LN('Sector TotRetIndx'!F353/'Sector TotRetIndx'!F352)</f>
        <v>4.5739881135165904E-3</v>
      </c>
      <c r="G353">
        <f>LN('Sector TotRetIndx'!G353/'Sector TotRetIndx'!G352)</f>
        <v>-6.9905632035962449E-3</v>
      </c>
      <c r="H353">
        <f>LN('Sector TotRetIndx'!H353/'Sector TotRetIndx'!H352)</f>
        <v>2.4020196013445987E-3</v>
      </c>
      <c r="I353">
        <f>LN('Sector TotRetIndx'!I353/'Sector TotRetIndx'!I352)</f>
        <v>-3.7533682506735985E-2</v>
      </c>
      <c r="J353">
        <f>LN('Sector TotRetIndx'!J353/'Sector TotRetIndx'!J352)</f>
        <v>-1.1872058602838468E-4</v>
      </c>
      <c r="K353">
        <f>LN('Sector TotRetIndx'!K353/'Sector TotRetIndx'!K352)</f>
        <v>1.4825255812471584E-3</v>
      </c>
      <c r="L353">
        <f>LN('Sector TotRetIndx'!L353/'Sector TotRetIndx'!L352)</f>
        <v>-1.5439237415363811E-3</v>
      </c>
    </row>
    <row r="354" spans="1:12" x14ac:dyDescent="0.5">
      <c r="A354" s="2">
        <f>'Sector TotRetIndx'!A354</f>
        <v>44778</v>
      </c>
      <c r="B354">
        <f>LN('Sector TotRetIndx'!B354/'Sector TotRetIndx'!B353)</f>
        <v>-1.5557821907370671E-3</v>
      </c>
      <c r="C354">
        <f>LN('Sector TotRetIndx'!C354/'Sector TotRetIndx'!C353)</f>
        <v>1.3489170988996723E-3</v>
      </c>
      <c r="D354">
        <f>LN('Sector TotRetIndx'!D354/'Sector TotRetIndx'!D353)</f>
        <v>7.4985715414509577E-3</v>
      </c>
      <c r="E354">
        <f>LN('Sector TotRetIndx'!E354/'Sector TotRetIndx'!E353)</f>
        <v>-1.4321559431454536E-2</v>
      </c>
      <c r="F354">
        <f>LN('Sector TotRetIndx'!F354/'Sector TotRetIndx'!F353)</f>
        <v>2.1421106382314712E-3</v>
      </c>
      <c r="G354">
        <f>LN('Sector TotRetIndx'!G354/'Sector TotRetIndx'!G353)</f>
        <v>-1.2475077236405768E-3</v>
      </c>
      <c r="H354">
        <f>LN('Sector TotRetIndx'!H354/'Sector TotRetIndx'!H353)</f>
        <v>-6.8189419313434115E-3</v>
      </c>
      <c r="I354">
        <f>LN('Sector TotRetIndx'!I354/'Sector TotRetIndx'!I353)</f>
        <v>2.0744925248848679E-2</v>
      </c>
      <c r="J354">
        <f>LN('Sector TotRetIndx'!J354/'Sector TotRetIndx'!J353)</f>
        <v>4.1485873524967319E-3</v>
      </c>
      <c r="K354">
        <f>LN('Sector TotRetIndx'!K354/'Sector TotRetIndx'!K353)</f>
        <v>-4.7018282691487405E-3</v>
      </c>
      <c r="L354">
        <f>LN('Sector TotRetIndx'!L354/'Sector TotRetIndx'!L353)</f>
        <v>2.7785332580803845E-3</v>
      </c>
    </row>
    <row r="355" spans="1:12" x14ac:dyDescent="0.5">
      <c r="A355" s="2">
        <f>'Sector TotRetIndx'!A355</f>
        <v>44781</v>
      </c>
      <c r="B355">
        <f>LN('Sector TotRetIndx'!B355/'Sector TotRetIndx'!B354)</f>
        <v>-6.9655250572512213E-3</v>
      </c>
      <c r="C355">
        <f>LN('Sector TotRetIndx'!C355/'Sector TotRetIndx'!C354)</f>
        <v>4.4011966778557815E-3</v>
      </c>
      <c r="D355">
        <f>LN('Sector TotRetIndx'!D355/'Sector TotRetIndx'!D354)</f>
        <v>-3.6159911457009711E-4</v>
      </c>
      <c r="E355">
        <f>LN('Sector TotRetIndx'!E355/'Sector TotRetIndx'!E354)</f>
        <v>6.0742720858632387E-3</v>
      </c>
      <c r="F355">
        <f>LN('Sector TotRetIndx'!F355/'Sector TotRetIndx'!F354)</f>
        <v>1.2611207559460418E-3</v>
      </c>
      <c r="G355">
        <f>LN('Sector TotRetIndx'!G355/'Sector TotRetIndx'!G354)</f>
        <v>6.2369698397058857E-4</v>
      </c>
      <c r="H355">
        <f>LN('Sector TotRetIndx'!H355/'Sector TotRetIndx'!H354)</f>
        <v>6.3184619240554832E-3</v>
      </c>
      <c r="I355">
        <f>LN('Sector TotRetIndx'!I355/'Sector TotRetIndx'!I354)</f>
        <v>4.0786858909780226E-3</v>
      </c>
      <c r="J355">
        <f>LN('Sector TotRetIndx'!J355/'Sector TotRetIndx'!J354)</f>
        <v>7.4836687873518224E-3</v>
      </c>
      <c r="K355">
        <f>LN('Sector TotRetIndx'!K355/'Sector TotRetIndx'!K354)</f>
        <v>2.4778073445371725E-3</v>
      </c>
      <c r="L355">
        <f>LN('Sector TotRetIndx'!L355/'Sector TotRetIndx'!L354)</f>
        <v>8.8982853077437495E-3</v>
      </c>
    </row>
    <row r="356" spans="1:12" x14ac:dyDescent="0.5">
      <c r="A356" s="2">
        <f>'Sector TotRetIndx'!A356</f>
        <v>44782</v>
      </c>
      <c r="B356">
        <f>LN('Sector TotRetIndx'!B356/'Sector TotRetIndx'!B355)</f>
        <v>-1.2354235051358509E-2</v>
      </c>
      <c r="C356">
        <f>LN('Sector TotRetIndx'!C356/'Sector TotRetIndx'!C355)</f>
        <v>-6.1179511421760513E-3</v>
      </c>
      <c r="D356">
        <f>LN('Sector TotRetIndx'!D356/'Sector TotRetIndx'!D355)</f>
        <v>4.4494449130703835E-3</v>
      </c>
      <c r="E356">
        <f>LN('Sector TotRetIndx'!E356/'Sector TotRetIndx'!E355)</f>
        <v>-1.8000600238486767E-2</v>
      </c>
      <c r="F356">
        <f>LN('Sector TotRetIndx'!F356/'Sector TotRetIndx'!F355)</f>
        <v>-6.0455321479717123E-3</v>
      </c>
      <c r="G356">
        <f>LN('Sector TotRetIndx'!G356/'Sector TotRetIndx'!G355)</f>
        <v>-2.915600770241973E-3</v>
      </c>
      <c r="H356">
        <f>LN('Sector TotRetIndx'!H356/'Sector TotRetIndx'!H355)</f>
        <v>-9.846157064734351E-3</v>
      </c>
      <c r="I356">
        <f>LN('Sector TotRetIndx'!I356/'Sector TotRetIndx'!I355)</f>
        <v>1.8530201217345513E-2</v>
      </c>
      <c r="J356">
        <f>LN('Sector TotRetIndx'!J356/'Sector TotRetIndx'!J355)</f>
        <v>-4.4717466793202055E-3</v>
      </c>
      <c r="K356">
        <f>LN('Sector TotRetIndx'!K356/'Sector TotRetIndx'!K355)</f>
        <v>1.0399250657197075E-2</v>
      </c>
      <c r="L356">
        <f>LN('Sector TotRetIndx'!L356/'Sector TotRetIndx'!L355)</f>
        <v>5.484148925384404E-3</v>
      </c>
    </row>
    <row r="357" spans="1:12" x14ac:dyDescent="0.5">
      <c r="A357" s="2">
        <f>'Sector TotRetIndx'!A357</f>
        <v>44783</v>
      </c>
      <c r="B357">
        <f>LN('Sector TotRetIndx'!B357/'Sector TotRetIndx'!B356)</f>
        <v>3.0056164716469717E-2</v>
      </c>
      <c r="C357">
        <f>LN('Sector TotRetIndx'!C357/'Sector TotRetIndx'!C356)</f>
        <v>1.3047434986090511E-2</v>
      </c>
      <c r="D357">
        <f>LN('Sector TotRetIndx'!D357/'Sector TotRetIndx'!D356)</f>
        <v>2.3597455766199968E-2</v>
      </c>
      <c r="E357">
        <f>LN('Sector TotRetIndx'!E357/'Sector TotRetIndx'!E356)</f>
        <v>2.9318802445375443E-2</v>
      </c>
      <c r="F357">
        <f>LN('Sector TotRetIndx'!F357/'Sector TotRetIndx'!F356)</f>
        <v>2.3913574497779057E-2</v>
      </c>
      <c r="G357">
        <f>LN('Sector TotRetIndx'!G357/'Sector TotRetIndx'!G356)</f>
        <v>7.3256903999294465E-3</v>
      </c>
      <c r="H357">
        <f>LN('Sector TotRetIndx'!H357/'Sector TotRetIndx'!H356)</f>
        <v>2.5322544469321886E-2</v>
      </c>
      <c r="I357">
        <f>LN('Sector TotRetIndx'!I357/'Sector TotRetIndx'!I356)</f>
        <v>8.0536797495722023E-3</v>
      </c>
      <c r="J357">
        <f>LN('Sector TotRetIndx'!J357/'Sector TotRetIndx'!J356)</f>
        <v>2.8540838349190297E-2</v>
      </c>
      <c r="K357">
        <f>LN('Sector TotRetIndx'!K357/'Sector TotRetIndx'!K356)</f>
        <v>4.9464152559651484E-3</v>
      </c>
      <c r="L357">
        <f>LN('Sector TotRetIndx'!L357/'Sector TotRetIndx'!L356)</f>
        <v>1.5076955671525933E-2</v>
      </c>
    </row>
    <row r="358" spans="1:12" x14ac:dyDescent="0.5">
      <c r="A358" s="2">
        <f>'Sector TotRetIndx'!A358</f>
        <v>44784</v>
      </c>
      <c r="B358">
        <f>LN('Sector TotRetIndx'!B358/'Sector TotRetIndx'!B357)</f>
        <v>-5.8133214281130613E-3</v>
      </c>
      <c r="C358">
        <f>LN('Sector TotRetIndx'!C358/'Sector TotRetIndx'!C357)</f>
        <v>-6.9702023905394905E-3</v>
      </c>
      <c r="D358">
        <f>LN('Sector TotRetIndx'!D358/'Sector TotRetIndx'!D357)</f>
        <v>1.0724309334452946E-2</v>
      </c>
      <c r="E358">
        <f>LN('Sector TotRetIndx'!E358/'Sector TotRetIndx'!E357)</f>
        <v>-3.5415051246155587E-3</v>
      </c>
      <c r="F358">
        <f>LN('Sector TotRetIndx'!F358/'Sector TotRetIndx'!F357)</f>
        <v>4.2970929239978485E-3</v>
      </c>
      <c r="G358">
        <f>LN('Sector TotRetIndx'!G358/'Sector TotRetIndx'!G357)</f>
        <v>-1.9171781170645769E-3</v>
      </c>
      <c r="H358">
        <f>LN('Sector TotRetIndx'!H358/'Sector TotRetIndx'!H357)</f>
        <v>3.2439040288929463E-3</v>
      </c>
      <c r="I358">
        <f>LN('Sector TotRetIndx'!I358/'Sector TotRetIndx'!I357)</f>
        <v>3.4957391211612968E-2</v>
      </c>
      <c r="J358">
        <f>LN('Sector TotRetIndx'!J358/'Sector TotRetIndx'!J357)</f>
        <v>3.6042085653571069E-3</v>
      </c>
      <c r="K358">
        <f>LN('Sector TotRetIndx'!K358/'Sector TotRetIndx'!K357)</f>
        <v>-6.068021354301382E-5</v>
      </c>
      <c r="L358">
        <f>LN('Sector TotRetIndx'!L358/'Sector TotRetIndx'!L357)</f>
        <v>-2.3970126558529462E-3</v>
      </c>
    </row>
    <row r="359" spans="1:12" x14ac:dyDescent="0.5">
      <c r="A359" s="2">
        <f>'Sector TotRetIndx'!A359</f>
        <v>44785</v>
      </c>
      <c r="B359">
        <f>LN('Sector TotRetIndx'!B359/'Sector TotRetIndx'!B358)</f>
        <v>2.0560835089602048E-2</v>
      </c>
      <c r="C359">
        <f>LN('Sector TotRetIndx'!C359/'Sector TotRetIndx'!C358)</f>
        <v>1.2688279395520408E-2</v>
      </c>
      <c r="D359">
        <f>LN('Sector TotRetIndx'!D359/'Sector TotRetIndx'!D358)</f>
        <v>1.553025567938964E-2</v>
      </c>
      <c r="E359">
        <f>LN('Sector TotRetIndx'!E359/'Sector TotRetIndx'!E358)</f>
        <v>2.1664102699562305E-2</v>
      </c>
      <c r="F359">
        <f>LN('Sector TotRetIndx'!F359/'Sector TotRetIndx'!F358)</f>
        <v>1.5739560869667386E-2</v>
      </c>
      <c r="G359">
        <f>LN('Sector TotRetIndx'!G359/'Sector TotRetIndx'!G358)</f>
        <v>9.2407809200155747E-3</v>
      </c>
      <c r="H359">
        <f>LN('Sector TotRetIndx'!H359/'Sector TotRetIndx'!H358)</f>
        <v>1.7218664327231396E-2</v>
      </c>
      <c r="I359">
        <f>LN('Sector TotRetIndx'!I359/'Sector TotRetIndx'!I358)</f>
        <v>9.0715068788595043E-3</v>
      </c>
      <c r="J359">
        <f>LN('Sector TotRetIndx'!J359/'Sector TotRetIndx'!J358)</f>
        <v>1.9507689699812942E-2</v>
      </c>
      <c r="K359">
        <f>LN('Sector TotRetIndx'!K359/'Sector TotRetIndx'!K358)</f>
        <v>1.6194547665367116E-2</v>
      </c>
      <c r="L359">
        <f>LN('Sector TotRetIndx'!L359/'Sector TotRetIndx'!L358)</f>
        <v>1.705359362665081E-2</v>
      </c>
    </row>
    <row r="360" spans="1:12" x14ac:dyDescent="0.5">
      <c r="A360" s="2">
        <f>'Sector TotRetIndx'!A360</f>
        <v>44788</v>
      </c>
      <c r="B360">
        <f>LN('Sector TotRetIndx'!B360/'Sector TotRetIndx'!B359)</f>
        <v>6.0281138388206265E-3</v>
      </c>
      <c r="C360">
        <f>LN('Sector TotRetIndx'!C360/'Sector TotRetIndx'!C359)</f>
        <v>5.565625110890841E-3</v>
      </c>
      <c r="D360">
        <f>LN('Sector TotRetIndx'!D360/'Sector TotRetIndx'!D359)</f>
        <v>9.1304778125457595E-4</v>
      </c>
      <c r="E360">
        <f>LN('Sector TotRetIndx'!E360/'Sector TotRetIndx'!E359)</f>
        <v>6.1798948248281754E-3</v>
      </c>
      <c r="F360">
        <f>LN('Sector TotRetIndx'!F360/'Sector TotRetIndx'!F359)</f>
        <v>3.2657395545925274E-3</v>
      </c>
      <c r="G360">
        <f>LN('Sector TotRetIndx'!G360/'Sector TotRetIndx'!G359)</f>
        <v>9.9196370067617268E-3</v>
      </c>
      <c r="H360">
        <f>LN('Sector TotRetIndx'!H360/'Sector TotRetIndx'!H359)</f>
        <v>4.3312926366184485E-3</v>
      </c>
      <c r="I360">
        <f>LN('Sector TotRetIndx'!I360/'Sector TotRetIndx'!I359)</f>
        <v>-2.0896163516970882E-2</v>
      </c>
      <c r="J360">
        <f>LN('Sector TotRetIndx'!J360/'Sector TotRetIndx'!J359)</f>
        <v>-1.0080241205822882E-3</v>
      </c>
      <c r="K360">
        <f>LN('Sector TotRetIndx'!K360/'Sector TotRetIndx'!K359)</f>
        <v>9.1295764839881936E-3</v>
      </c>
      <c r="L360">
        <f>LN('Sector TotRetIndx'!L360/'Sector TotRetIndx'!L359)</f>
        <v>4.0229327178638238E-3</v>
      </c>
    </row>
    <row r="361" spans="1:12" x14ac:dyDescent="0.5">
      <c r="A361" s="2">
        <f>'Sector TotRetIndx'!A361</f>
        <v>44789</v>
      </c>
      <c r="B361">
        <f>LN('Sector TotRetIndx'!B361/'Sector TotRetIndx'!B360)</f>
        <v>-3.4841805782595001E-3</v>
      </c>
      <c r="C361">
        <f>LN('Sector TotRetIndx'!C361/'Sector TotRetIndx'!C360)</f>
        <v>-4.8835386407271577E-3</v>
      </c>
      <c r="D361">
        <f>LN('Sector TotRetIndx'!D361/'Sector TotRetIndx'!D360)</f>
        <v>6.026875189516224E-3</v>
      </c>
      <c r="E361">
        <f>LN('Sector TotRetIndx'!E361/'Sector TotRetIndx'!E360)</f>
        <v>1.2663794060568964E-2</v>
      </c>
      <c r="F361">
        <f>LN('Sector TotRetIndx'!F361/'Sector TotRetIndx'!F360)</f>
        <v>3.5699564153894251E-3</v>
      </c>
      <c r="G361">
        <f>LN('Sector TotRetIndx'!G361/'Sector TotRetIndx'!G360)</f>
        <v>1.1785332102240488E-2</v>
      </c>
      <c r="H361">
        <f>LN('Sector TotRetIndx'!H361/'Sector TotRetIndx'!H360)</f>
        <v>2.3975613397088594E-3</v>
      </c>
      <c r="I361">
        <f>LN('Sector TotRetIndx'!I361/'Sector TotRetIndx'!I360)</f>
        <v>-1.014096724760456E-3</v>
      </c>
      <c r="J361">
        <f>LN('Sector TotRetIndx'!J361/'Sector TotRetIndx'!J360)</f>
        <v>7.204804573626945E-3</v>
      </c>
      <c r="K361">
        <f>LN('Sector TotRetIndx'!K361/'Sector TotRetIndx'!K360)</f>
        <v>1.6614863918844717E-3</v>
      </c>
      <c r="L361">
        <f>LN('Sector TotRetIndx'!L361/'Sector TotRetIndx'!L360)</f>
        <v>-2.6477730529736402E-3</v>
      </c>
    </row>
    <row r="362" spans="1:12" x14ac:dyDescent="0.5">
      <c r="A362" s="2">
        <f>'Sector TotRetIndx'!A362</f>
        <v>44790</v>
      </c>
      <c r="B362">
        <f>LN('Sector TotRetIndx'!B362/'Sector TotRetIndx'!B361)</f>
        <v>-8.452916734365214E-3</v>
      </c>
      <c r="C362">
        <f>LN('Sector TotRetIndx'!C362/'Sector TotRetIndx'!C361)</f>
        <v>-7.8144598446627262E-3</v>
      </c>
      <c r="D362">
        <f>LN('Sector TotRetIndx'!D362/'Sector TotRetIndx'!D361)</f>
        <v>-5.5706637298102496E-3</v>
      </c>
      <c r="E362">
        <f>LN('Sector TotRetIndx'!E362/'Sector TotRetIndx'!E361)</f>
        <v>-1.3332592649077485E-2</v>
      </c>
      <c r="F362">
        <f>LN('Sector TotRetIndx'!F362/'Sector TotRetIndx'!F361)</f>
        <v>-1.0059137424204627E-2</v>
      </c>
      <c r="G362">
        <f>LN('Sector TotRetIndx'!G362/'Sector TotRetIndx'!G361)</f>
        <v>-2.6684199270852445E-3</v>
      </c>
      <c r="H362">
        <f>LN('Sector TotRetIndx'!H362/'Sector TotRetIndx'!H361)</f>
        <v>-2.1791713957492426E-2</v>
      </c>
      <c r="I362">
        <f>LN('Sector TotRetIndx'!I362/'Sector TotRetIndx'!I361)</f>
        <v>7.723014998925231E-3</v>
      </c>
      <c r="J362">
        <f>LN('Sector TotRetIndx'!J362/'Sector TotRetIndx'!J361)</f>
        <v>-1.553561308692427E-2</v>
      </c>
      <c r="K362">
        <f>LN('Sector TotRetIndx'!K362/'Sector TotRetIndx'!K361)</f>
        <v>-1.1274406816009299E-3</v>
      </c>
      <c r="L362">
        <f>LN('Sector TotRetIndx'!L362/'Sector TotRetIndx'!L361)</f>
        <v>-6.0062570145566476E-3</v>
      </c>
    </row>
    <row r="363" spans="1:12" x14ac:dyDescent="0.5">
      <c r="A363" s="2">
        <f>'Sector TotRetIndx'!A363</f>
        <v>44791</v>
      </c>
      <c r="B363">
        <f>LN('Sector TotRetIndx'!B363/'Sector TotRetIndx'!B362)</f>
        <v>5.2141051622157236E-3</v>
      </c>
      <c r="C363">
        <f>LN('Sector TotRetIndx'!C363/'Sector TotRetIndx'!C362)</f>
        <v>-4.4176092375742626E-3</v>
      </c>
      <c r="D363">
        <f>LN('Sector TotRetIndx'!D363/'Sector TotRetIndx'!D362)</f>
        <v>1.4812514911527294E-3</v>
      </c>
      <c r="E363">
        <f>LN('Sector TotRetIndx'!E363/'Sector TotRetIndx'!E362)</f>
        <v>-1.0582390007844496E-4</v>
      </c>
      <c r="F363">
        <f>LN('Sector TotRetIndx'!F363/'Sector TotRetIndx'!F362)</f>
        <v>3.7510458139421591E-3</v>
      </c>
      <c r="G363">
        <f>LN('Sector TotRetIndx'!G363/'Sector TotRetIndx'!G362)</f>
        <v>3.4228555531733429E-3</v>
      </c>
      <c r="H363">
        <f>LN('Sector TotRetIndx'!H363/'Sector TotRetIndx'!H362)</f>
        <v>-2.6462764983408659E-3</v>
      </c>
      <c r="I363">
        <f>LN('Sector TotRetIndx'!I363/'Sector TotRetIndx'!I362)</f>
        <v>2.9155216994546377E-2</v>
      </c>
      <c r="J363">
        <f>LN('Sector TotRetIndx'!J363/'Sector TotRetIndx'!J362)</f>
        <v>4.9052306432818132E-3</v>
      </c>
      <c r="K363">
        <f>LN('Sector TotRetIndx'!K363/'Sector TotRetIndx'!K362)</f>
        <v>3.2005658677336916E-3</v>
      </c>
      <c r="L363">
        <f>LN('Sector TotRetIndx'!L363/'Sector TotRetIndx'!L362)</f>
        <v>-6.6393619404905013E-3</v>
      </c>
    </row>
    <row r="364" spans="1:12" x14ac:dyDescent="0.5">
      <c r="A364" s="2">
        <f>'Sector TotRetIndx'!A364</f>
        <v>44792</v>
      </c>
      <c r="B364">
        <f>LN('Sector TotRetIndx'!B364/'Sector TotRetIndx'!B363)</f>
        <v>-1.944564550249642E-2</v>
      </c>
      <c r="C364">
        <f>LN('Sector TotRetIndx'!C364/'Sector TotRetIndx'!C363)</f>
        <v>2.8427219433271151E-4</v>
      </c>
      <c r="D364">
        <f>LN('Sector TotRetIndx'!D364/'Sector TotRetIndx'!D363)</f>
        <v>-2.0238013644749715E-2</v>
      </c>
      <c r="E364">
        <f>LN('Sector TotRetIndx'!E364/'Sector TotRetIndx'!E363)</f>
        <v>-2.3852613118273767E-2</v>
      </c>
      <c r="F364">
        <f>LN('Sector TotRetIndx'!F364/'Sector TotRetIndx'!F363)</f>
        <v>-1.4874970442178942E-2</v>
      </c>
      <c r="G364">
        <f>LN('Sector TotRetIndx'!G364/'Sector TotRetIndx'!G363)</f>
        <v>-4.0281356526949263E-3</v>
      </c>
      <c r="H364">
        <f>LN('Sector TotRetIndx'!H364/'Sector TotRetIndx'!H363)</f>
        <v>-1.7329727434761761E-2</v>
      </c>
      <c r="I364">
        <f>LN('Sector TotRetIndx'!I364/'Sector TotRetIndx'!I363)</f>
        <v>-2.3159247077098239E-3</v>
      </c>
      <c r="J364">
        <f>LN('Sector TotRetIndx'!J364/'Sector TotRetIndx'!J363)</f>
        <v>-1.9996926901844982E-2</v>
      </c>
      <c r="K364">
        <f>LN('Sector TotRetIndx'!K364/'Sector TotRetIndx'!K363)</f>
        <v>-1.3027189645676332E-3</v>
      </c>
      <c r="L364">
        <f>LN('Sector TotRetIndx'!L364/'Sector TotRetIndx'!L363)</f>
        <v>-1.0594465826250361E-2</v>
      </c>
    </row>
    <row r="365" spans="1:12" x14ac:dyDescent="0.5">
      <c r="A365" s="2">
        <f>'Sector TotRetIndx'!A365</f>
        <v>44795</v>
      </c>
      <c r="B365">
        <f>LN('Sector TotRetIndx'!B365/'Sector TotRetIndx'!B364)</f>
        <v>-2.7816232504435937E-2</v>
      </c>
      <c r="C365">
        <f>LN('Sector TotRetIndx'!C365/'Sector TotRetIndx'!C364)</f>
        <v>-1.3491352071578144E-2</v>
      </c>
      <c r="D365">
        <f>LN('Sector TotRetIndx'!D365/'Sector TotRetIndx'!D364)</f>
        <v>-2.2079255184735583E-2</v>
      </c>
      <c r="E365">
        <f>LN('Sector TotRetIndx'!E365/'Sector TotRetIndx'!E364)</f>
        <v>-2.929101870954251E-2</v>
      </c>
      <c r="F365">
        <f>LN('Sector TotRetIndx'!F365/'Sector TotRetIndx'!F364)</f>
        <v>-2.0329162148047711E-2</v>
      </c>
      <c r="G365">
        <f>LN('Sector TotRetIndx'!G365/'Sector TotRetIndx'!G364)</f>
        <v>-1.0905877574171821E-2</v>
      </c>
      <c r="H365">
        <f>LN('Sector TotRetIndx'!H365/'Sector TotRetIndx'!H364)</f>
        <v>-2.8162815894888844E-2</v>
      </c>
      <c r="I365">
        <f>LN('Sector TotRetIndx'!I365/'Sector TotRetIndx'!I364)</f>
        <v>-1.1595567107870466E-3</v>
      </c>
      <c r="J365">
        <f>LN('Sector TotRetIndx'!J365/'Sector TotRetIndx'!J364)</f>
        <v>-1.701428090674556E-2</v>
      </c>
      <c r="K365">
        <f>LN('Sector TotRetIndx'!K365/'Sector TotRetIndx'!K364)</f>
        <v>-1.3781711914128206E-2</v>
      </c>
      <c r="L365">
        <f>LN('Sector TotRetIndx'!L365/'Sector TotRetIndx'!L364)</f>
        <v>-2.2045754575481122E-2</v>
      </c>
    </row>
    <row r="366" spans="1:12" x14ac:dyDescent="0.5">
      <c r="A366" s="2">
        <f>'Sector TotRetIndx'!A366</f>
        <v>44796</v>
      </c>
      <c r="B366">
        <f>LN('Sector TotRetIndx'!B366/'Sector TotRetIndx'!B365)</f>
        <v>-2.3511405863254095E-3</v>
      </c>
      <c r="C366">
        <f>LN('Sector TotRetIndx'!C366/'Sector TotRetIndx'!C365)</f>
        <v>-1.1882921577912183E-2</v>
      </c>
      <c r="D366">
        <f>LN('Sector TotRetIndx'!D366/'Sector TotRetIndx'!D365)</f>
        <v>-3.3313727082157395E-3</v>
      </c>
      <c r="E366">
        <f>LN('Sector TotRetIndx'!E366/'Sector TotRetIndx'!E365)</f>
        <v>3.264275569764006E-3</v>
      </c>
      <c r="F366">
        <f>LN('Sector TotRetIndx'!F366/'Sector TotRetIndx'!F365)</f>
        <v>8.7358764396730114E-4</v>
      </c>
      <c r="G366">
        <f>LN('Sector TotRetIndx'!G366/'Sector TotRetIndx'!G365)</f>
        <v>-4.3444512309377473E-3</v>
      </c>
      <c r="H366">
        <f>LN('Sector TotRetIndx'!H366/'Sector TotRetIndx'!H365)</f>
        <v>-7.4244834581069803E-3</v>
      </c>
      <c r="I366">
        <f>LN('Sector TotRetIndx'!I366/'Sector TotRetIndx'!I365)</f>
        <v>3.3445673433072566E-2</v>
      </c>
      <c r="J366">
        <f>LN('Sector TotRetIndx'!J366/'Sector TotRetIndx'!J365)</f>
        <v>1.0104777103373824E-2</v>
      </c>
      <c r="K366">
        <f>LN('Sector TotRetIndx'!K366/'Sector TotRetIndx'!K365)</f>
        <v>-6.5694041937008991E-3</v>
      </c>
      <c r="L366">
        <f>LN('Sector TotRetIndx'!L366/'Sector TotRetIndx'!L365)</f>
        <v>-1.2923386061118598E-2</v>
      </c>
    </row>
    <row r="367" spans="1:12" x14ac:dyDescent="0.5">
      <c r="A367" s="2">
        <f>'Sector TotRetIndx'!A367</f>
        <v>44797</v>
      </c>
      <c r="B367">
        <f>LN('Sector TotRetIndx'!B367/'Sector TotRetIndx'!B366)</f>
        <v>1.6221137327152091E-3</v>
      </c>
      <c r="C367">
        <f>LN('Sector TotRetIndx'!C367/'Sector TotRetIndx'!C366)</f>
        <v>3.4096116390721137E-3</v>
      </c>
      <c r="D367">
        <f>LN('Sector TotRetIndx'!D367/'Sector TotRetIndx'!D366)</f>
        <v>3.9250946067288872E-3</v>
      </c>
      <c r="E367">
        <f>LN('Sector TotRetIndx'!E367/'Sector TotRetIndx'!E366)</f>
        <v>4.3971875295540329E-3</v>
      </c>
      <c r="F367">
        <f>LN('Sector TotRetIndx'!F367/'Sector TotRetIndx'!F366)</f>
        <v>4.8993614697907077E-3</v>
      </c>
      <c r="G367">
        <f>LN('Sector TotRetIndx'!G367/'Sector TotRetIndx'!G366)</f>
        <v>2.8132697750828744E-3</v>
      </c>
      <c r="H367">
        <f>LN('Sector TotRetIndx'!H367/'Sector TotRetIndx'!H366)</f>
        <v>4.8530344563796225E-3</v>
      </c>
      <c r="I367">
        <f>LN('Sector TotRetIndx'!I367/'Sector TotRetIndx'!I366)</f>
        <v>1.2782313755120253E-2</v>
      </c>
      <c r="J367">
        <f>LN('Sector TotRetIndx'!J367/'Sector TotRetIndx'!J366)</f>
        <v>3.5755433391966686E-3</v>
      </c>
      <c r="K367">
        <f>LN('Sector TotRetIndx'!K367/'Sector TotRetIndx'!K366)</f>
        <v>3.5613788018520696E-3</v>
      </c>
      <c r="L367">
        <f>LN('Sector TotRetIndx'!L367/'Sector TotRetIndx'!L366)</f>
        <v>5.7070355233007838E-3</v>
      </c>
    </row>
    <row r="368" spans="1:12" x14ac:dyDescent="0.5">
      <c r="A368" s="2">
        <f>'Sector TotRetIndx'!A368</f>
        <v>44798</v>
      </c>
      <c r="B368">
        <f>LN('Sector TotRetIndx'!B368/'Sector TotRetIndx'!B367)</f>
        <v>1.7989099339805845E-2</v>
      </c>
      <c r="C368">
        <f>LN('Sector TotRetIndx'!C368/'Sector TotRetIndx'!C367)</f>
        <v>1.12272016749928E-2</v>
      </c>
      <c r="D368">
        <f>LN('Sector TotRetIndx'!D368/'Sector TotRetIndx'!D367)</f>
        <v>1.5543566341795012E-2</v>
      </c>
      <c r="E368">
        <f>LN('Sector TotRetIndx'!E368/'Sector TotRetIndx'!E367)</f>
        <v>1.2859152703730557E-2</v>
      </c>
      <c r="F368">
        <f>LN('Sector TotRetIndx'!F368/'Sector TotRetIndx'!F367)</f>
        <v>1.5946996966927345E-2</v>
      </c>
      <c r="G368">
        <f>LN('Sector TotRetIndx'!G368/'Sector TotRetIndx'!G367)</f>
        <v>5.2982984082717063E-3</v>
      </c>
      <c r="H368">
        <f>LN('Sector TotRetIndx'!H368/'Sector TotRetIndx'!H367)</f>
        <v>1.8977385322805213E-2</v>
      </c>
      <c r="I368">
        <f>LN('Sector TotRetIndx'!I368/'Sector TotRetIndx'!I367)</f>
        <v>6.6264907770057398E-3</v>
      </c>
      <c r="J368">
        <f>LN('Sector TotRetIndx'!J368/'Sector TotRetIndx'!J367)</f>
        <v>2.3893495954444639E-2</v>
      </c>
      <c r="K368">
        <f>LN('Sector TotRetIndx'!K368/'Sector TotRetIndx'!K367)</f>
        <v>6.9055530988124036E-3</v>
      </c>
      <c r="L368">
        <f>LN('Sector TotRetIndx'!L368/'Sector TotRetIndx'!L367)</f>
        <v>1.4788524554716484E-2</v>
      </c>
    </row>
    <row r="369" spans="1:12" x14ac:dyDescent="0.5">
      <c r="A369" s="2">
        <f>'Sector TotRetIndx'!A369</f>
        <v>44799</v>
      </c>
      <c r="B369">
        <f>LN('Sector TotRetIndx'!B369/'Sector TotRetIndx'!B368)</f>
        <v>-4.326482164182005E-2</v>
      </c>
      <c r="C369">
        <f>LN('Sector TotRetIndx'!C369/'Sector TotRetIndx'!C368)</f>
        <v>-3.0167737567256995E-2</v>
      </c>
      <c r="D369">
        <f>LN('Sector TotRetIndx'!D369/'Sector TotRetIndx'!D368)</f>
        <v>-3.0489892733879389E-2</v>
      </c>
      <c r="E369">
        <f>LN('Sector TotRetIndx'!E369/'Sector TotRetIndx'!E368)</f>
        <v>-3.9159600324911434E-2</v>
      </c>
      <c r="F369">
        <f>LN('Sector TotRetIndx'!F369/'Sector TotRetIndx'!F368)</f>
        <v>-3.5026470521717541E-2</v>
      </c>
      <c r="G369">
        <f>LN('Sector TotRetIndx'!G369/'Sector TotRetIndx'!G368)</f>
        <v>-2.4326848003826031E-2</v>
      </c>
      <c r="H369">
        <f>LN('Sector TotRetIndx'!H369/'Sector TotRetIndx'!H368)</f>
        <v>-3.3399222067736767E-2</v>
      </c>
      <c r="I369">
        <f>LN('Sector TotRetIndx'!I369/'Sector TotRetIndx'!I368)</f>
        <v>-1.0812206712495985E-2</v>
      </c>
      <c r="J369">
        <f>LN('Sector TotRetIndx'!J369/'Sector TotRetIndx'!J368)</f>
        <v>-3.0826154382116461E-2</v>
      </c>
      <c r="K369">
        <f>LN('Sector TotRetIndx'!K369/'Sector TotRetIndx'!K368)</f>
        <v>-1.5316534635741653E-2</v>
      </c>
      <c r="L369">
        <f>LN('Sector TotRetIndx'!L369/'Sector TotRetIndx'!L368)</f>
        <v>-2.5503640884729988E-2</v>
      </c>
    </row>
    <row r="370" spans="1:12" x14ac:dyDescent="0.5">
      <c r="A370" s="2">
        <f>'Sector TotRetIndx'!A370</f>
        <v>44802</v>
      </c>
      <c r="B370">
        <f>LN('Sector TotRetIndx'!B370/'Sector TotRetIndx'!B369)</f>
        <v>-1.2993712532373939E-2</v>
      </c>
      <c r="C370">
        <f>LN('Sector TotRetIndx'!C370/'Sector TotRetIndx'!C369)</f>
        <v>-7.6007350072537297E-3</v>
      </c>
      <c r="D370">
        <f>LN('Sector TotRetIndx'!D370/'Sector TotRetIndx'!D369)</f>
        <v>-8.3478508650207863E-3</v>
      </c>
      <c r="E370">
        <f>LN('Sector TotRetIndx'!E370/'Sector TotRetIndx'!E369)</f>
        <v>-5.6943513399323438E-3</v>
      </c>
      <c r="F370">
        <f>LN('Sector TotRetIndx'!F370/'Sector TotRetIndx'!F369)</f>
        <v>-5.1053787525143467E-3</v>
      </c>
      <c r="G370">
        <f>LN('Sector TotRetIndx'!G370/'Sector TotRetIndx'!G369)</f>
        <v>-1.9281685304292132E-3</v>
      </c>
      <c r="H370">
        <f>LN('Sector TotRetIndx'!H370/'Sector TotRetIndx'!H369)</f>
        <v>-7.2371725082769059E-3</v>
      </c>
      <c r="I370">
        <f>LN('Sector TotRetIndx'!I370/'Sector TotRetIndx'!I369)</f>
        <v>1.377143967888288E-2</v>
      </c>
      <c r="J370">
        <f>LN('Sector TotRetIndx'!J370/'Sector TotRetIndx'!J369)</f>
        <v>-6.981055898875153E-3</v>
      </c>
      <c r="K370">
        <f>LN('Sector TotRetIndx'!K370/'Sector TotRetIndx'!K369)</f>
        <v>2.5487850113258032E-3</v>
      </c>
      <c r="L370">
        <f>LN('Sector TotRetIndx'!L370/'Sector TotRetIndx'!L369)</f>
        <v>-9.0340339619113946E-3</v>
      </c>
    </row>
    <row r="371" spans="1:12" x14ac:dyDescent="0.5">
      <c r="A371" s="2">
        <f>'Sector TotRetIndx'!A371</f>
        <v>44803</v>
      </c>
      <c r="B371">
        <f>LN('Sector TotRetIndx'!B371/'Sector TotRetIndx'!B370)</f>
        <v>-1.01263904481267E-2</v>
      </c>
      <c r="C371">
        <f>LN('Sector TotRetIndx'!C371/'Sector TotRetIndx'!C370)</f>
        <v>-7.9170457717996461E-3</v>
      </c>
      <c r="D371">
        <f>LN('Sector TotRetIndx'!D371/'Sector TotRetIndx'!D370)</f>
        <v>-4.7488444782849259E-3</v>
      </c>
      <c r="E371">
        <f>LN('Sector TotRetIndx'!E371/'Sector TotRetIndx'!E370)</f>
        <v>-1.1486912642478154E-2</v>
      </c>
      <c r="F371">
        <f>LN('Sector TotRetIndx'!F371/'Sector TotRetIndx'!F370)</f>
        <v>-1.3555475675542477E-2</v>
      </c>
      <c r="G371">
        <f>LN('Sector TotRetIndx'!G371/'Sector TotRetIndx'!G370)</f>
        <v>-1.0434332274239799E-2</v>
      </c>
      <c r="H371">
        <f>LN('Sector TotRetIndx'!H371/'Sector TotRetIndx'!H370)</f>
        <v>-1.00498843263982E-2</v>
      </c>
      <c r="I371">
        <f>LN('Sector TotRetIndx'!I371/'Sector TotRetIndx'!I370)</f>
        <v>-3.6277689713458308E-2</v>
      </c>
      <c r="J371">
        <f>LN('Sector TotRetIndx'!J371/'Sector TotRetIndx'!J370)</f>
        <v>-1.8918124801864503E-2</v>
      </c>
      <c r="K371">
        <f>LN('Sector TotRetIndx'!K371/'Sector TotRetIndx'!K370)</f>
        <v>-1.5637522416052044E-2</v>
      </c>
      <c r="L371">
        <f>LN('Sector TotRetIndx'!L371/'Sector TotRetIndx'!L370)</f>
        <v>-1.3921300617704878E-2</v>
      </c>
    </row>
    <row r="372" spans="1:12" x14ac:dyDescent="0.5">
      <c r="A372" s="2">
        <f>'Sector TotRetIndx'!A372</f>
        <v>44804</v>
      </c>
      <c r="B372">
        <f>LN('Sector TotRetIndx'!B372/'Sector TotRetIndx'!B371)</f>
        <v>-9.8007654933661703E-3</v>
      </c>
      <c r="C372">
        <f>LN('Sector TotRetIndx'!C372/'Sector TotRetIndx'!C371)</f>
        <v>-5.1259480752427426E-3</v>
      </c>
      <c r="D372">
        <f>LN('Sector TotRetIndx'!D372/'Sector TotRetIndx'!D371)</f>
        <v>-7.3496852309543805E-3</v>
      </c>
      <c r="E372">
        <f>LN('Sector TotRetIndx'!E372/'Sector TotRetIndx'!E371)</f>
        <v>-8.857888512889758E-3</v>
      </c>
      <c r="F372">
        <f>LN('Sector TotRetIndx'!F372/'Sector TotRetIndx'!F371)</f>
        <v>-8.5518552419000284E-3</v>
      </c>
      <c r="G372">
        <f>LN('Sector TotRetIndx'!G372/'Sector TotRetIndx'!G371)</f>
        <v>-5.3907521972180825E-3</v>
      </c>
      <c r="H372">
        <f>LN('Sector TotRetIndx'!H372/'Sector TotRetIndx'!H371)</f>
        <v>9.5614994802542758E-4</v>
      </c>
      <c r="I372">
        <f>LN('Sector TotRetIndx'!I372/'Sector TotRetIndx'!I371)</f>
        <v>-6.4984404190418241E-3</v>
      </c>
      <c r="J372">
        <f>LN('Sector TotRetIndx'!J372/'Sector TotRetIndx'!J371)</f>
        <v>-1.172982120622065E-2</v>
      </c>
      <c r="K372">
        <f>LN('Sector TotRetIndx'!K372/'Sector TotRetIndx'!K371)</f>
        <v>-5.6803752783412195E-3</v>
      </c>
      <c r="L372">
        <f>LN('Sector TotRetIndx'!L372/'Sector TotRetIndx'!L371)</f>
        <v>-4.7196438856369144E-3</v>
      </c>
    </row>
    <row r="373" spans="1:12" x14ac:dyDescent="0.5">
      <c r="A373" s="2">
        <f>'Sector TotRetIndx'!A373</f>
        <v>44805</v>
      </c>
      <c r="B373">
        <f>LN('Sector TotRetIndx'!B373/'Sector TotRetIndx'!B372)</f>
        <v>-8.799582920789072E-3</v>
      </c>
      <c r="C373">
        <f>LN('Sector TotRetIndx'!C373/'Sector TotRetIndx'!C372)</f>
        <v>1.3852377047148904E-2</v>
      </c>
      <c r="D373">
        <f>LN('Sector TotRetIndx'!D373/'Sector TotRetIndx'!D372)</f>
        <v>1.5975387704621979E-3</v>
      </c>
      <c r="E373">
        <f>LN('Sector TotRetIndx'!E373/'Sector TotRetIndx'!E372)</f>
        <v>4.1872338091893009E-3</v>
      </c>
      <c r="F373">
        <f>LN('Sector TotRetIndx'!F373/'Sector TotRetIndx'!F372)</f>
        <v>-9.6752865443819162E-4</v>
      </c>
      <c r="G373">
        <f>LN('Sector TotRetIndx'!G373/'Sector TotRetIndx'!G372)</f>
        <v>5.3382473997712898E-3</v>
      </c>
      <c r="H373">
        <f>LN('Sector TotRetIndx'!H373/'Sector TotRetIndx'!H372)</f>
        <v>6.3528130646254757E-3</v>
      </c>
      <c r="I373">
        <f>LN('Sector TotRetIndx'!I373/'Sector TotRetIndx'!I372)</f>
        <v>-2.5433017246476435E-2</v>
      </c>
      <c r="J373">
        <f>LN('Sector TotRetIndx'!J373/'Sector TotRetIndx'!J372)</f>
        <v>-1.5102320250014277E-2</v>
      </c>
      <c r="K373">
        <f>LN('Sector TotRetIndx'!K373/'Sector TotRetIndx'!K372)</f>
        <v>1.328512207851042E-2</v>
      </c>
      <c r="L373">
        <f>LN('Sector TotRetIndx'!L373/'Sector TotRetIndx'!L372)</f>
        <v>1.8266089294669084E-3</v>
      </c>
    </row>
    <row r="374" spans="1:12" x14ac:dyDescent="0.5">
      <c r="A374" s="2">
        <f>'Sector TotRetIndx'!A374</f>
        <v>44806</v>
      </c>
      <c r="B374">
        <f>LN('Sector TotRetIndx'!B374/'Sector TotRetIndx'!B373)</f>
        <v>-1.1825044773907613E-2</v>
      </c>
      <c r="C374">
        <f>LN('Sector TotRetIndx'!C374/'Sector TotRetIndx'!C373)</f>
        <v>-1.4414267132910554E-2</v>
      </c>
      <c r="D374">
        <f>LN('Sector TotRetIndx'!D374/'Sector TotRetIndx'!D373)</f>
        <v>-7.6408735858187089E-3</v>
      </c>
      <c r="E374">
        <f>LN('Sector TotRetIndx'!E374/'Sector TotRetIndx'!E373)</f>
        <v>-8.9778450943526784E-3</v>
      </c>
      <c r="F374">
        <f>LN('Sector TotRetIndx'!F374/'Sector TotRetIndx'!F373)</f>
        <v>-9.6684331208763668E-3</v>
      </c>
      <c r="G374">
        <f>LN('Sector TotRetIndx'!G374/'Sector TotRetIndx'!G373)</f>
        <v>-1.337256828134154E-2</v>
      </c>
      <c r="H374">
        <f>LN('Sector TotRetIndx'!H374/'Sector TotRetIndx'!H373)</f>
        <v>-1.7353740973477024E-2</v>
      </c>
      <c r="I374">
        <f>LN('Sector TotRetIndx'!I374/'Sector TotRetIndx'!I373)</f>
        <v>2.0574238273992945E-2</v>
      </c>
      <c r="J374">
        <f>LN('Sector TotRetIndx'!J374/'Sector TotRetIndx'!J373)</f>
        <v>-7.3390998141601457E-4</v>
      </c>
      <c r="K374">
        <f>LN('Sector TotRetIndx'!K374/'Sector TotRetIndx'!K373)</f>
        <v>-9.7002332415051015E-3</v>
      </c>
      <c r="L374">
        <f>LN('Sector TotRetIndx'!L374/'Sector TotRetIndx'!L373)</f>
        <v>-1.4050284710348575E-2</v>
      </c>
    </row>
    <row r="375" spans="1:12" x14ac:dyDescent="0.5">
      <c r="A375" s="2">
        <f>'Sector TotRetIndx'!A375</f>
        <v>44810</v>
      </c>
      <c r="B375">
        <f>LN('Sector TotRetIndx'!B375/'Sector TotRetIndx'!B374)</f>
        <v>-7.2746314477970314E-3</v>
      </c>
      <c r="C375">
        <f>LN('Sector TotRetIndx'!C375/'Sector TotRetIndx'!C374)</f>
        <v>-7.7783748561962283E-4</v>
      </c>
      <c r="D375">
        <f>LN('Sector TotRetIndx'!D375/'Sector TotRetIndx'!D374)</f>
        <v>-3.0968716774665917E-3</v>
      </c>
      <c r="E375">
        <f>LN('Sector TotRetIndx'!E375/'Sector TotRetIndx'!E374)</f>
        <v>-2.8148613966605925E-3</v>
      </c>
      <c r="F375">
        <f>LN('Sector TotRetIndx'!F375/'Sector TotRetIndx'!F374)</f>
        <v>1.9523311689112802E-3</v>
      </c>
      <c r="G375">
        <f>LN('Sector TotRetIndx'!G375/'Sector TotRetIndx'!G374)</f>
        <v>-7.1841892495151626E-3</v>
      </c>
      <c r="H375">
        <f>LN('Sector TotRetIndx'!H375/'Sector TotRetIndx'!H374)</f>
        <v>-1.286337591755745E-2</v>
      </c>
      <c r="I375">
        <f>LN('Sector TotRetIndx'!I375/'Sector TotRetIndx'!I374)</f>
        <v>-1.1129511502077928E-2</v>
      </c>
      <c r="J375">
        <f>LN('Sector TotRetIndx'!J375/'Sector TotRetIndx'!J374)</f>
        <v>-3.6758552550600603E-3</v>
      </c>
      <c r="K375">
        <f>LN('Sector TotRetIndx'!K375/'Sector TotRetIndx'!K374)</f>
        <v>9.8690134302209954E-4</v>
      </c>
      <c r="L375">
        <f>LN('Sector TotRetIndx'!L375/'Sector TotRetIndx'!L374)</f>
        <v>8.9936714104478059E-3</v>
      </c>
    </row>
    <row r="376" spans="1:12" x14ac:dyDescent="0.5">
      <c r="A376" s="2">
        <f>'Sector TotRetIndx'!A376</f>
        <v>44811</v>
      </c>
      <c r="B376">
        <f>LN('Sector TotRetIndx'!B376/'Sector TotRetIndx'!B375)</f>
        <v>1.5801484230448935E-2</v>
      </c>
      <c r="C376">
        <f>LN('Sector TotRetIndx'!C376/'Sector TotRetIndx'!C375)</f>
        <v>1.8168841526486769E-2</v>
      </c>
      <c r="D376">
        <f>LN('Sector TotRetIndx'!D376/'Sector TotRetIndx'!D375)</f>
        <v>1.9780771651530377E-2</v>
      </c>
      <c r="E376">
        <f>LN('Sector TotRetIndx'!E376/'Sector TotRetIndx'!E375)</f>
        <v>2.9928084899598046E-2</v>
      </c>
      <c r="F376">
        <f>LN('Sector TotRetIndx'!F376/'Sector TotRetIndx'!F375)</f>
        <v>1.8363075675616201E-2</v>
      </c>
      <c r="G376">
        <f>LN('Sector TotRetIndx'!G376/'Sector TotRetIndx'!G375)</f>
        <v>1.8128842835607981E-2</v>
      </c>
      <c r="H376">
        <f>LN('Sector TotRetIndx'!H376/'Sector TotRetIndx'!H375)</f>
        <v>1.7577503247736086E-2</v>
      </c>
      <c r="I376">
        <f>LN('Sector TotRetIndx'!I376/'Sector TotRetIndx'!I375)</f>
        <v>-1.1797744176675956E-2</v>
      </c>
      <c r="J376">
        <f>LN('Sector TotRetIndx'!J376/'Sector TotRetIndx'!J375)</f>
        <v>2.7247434685791438E-2</v>
      </c>
      <c r="K376">
        <f>LN('Sector TotRetIndx'!K376/'Sector TotRetIndx'!K375)</f>
        <v>3.0112042660590383E-2</v>
      </c>
      <c r="L376">
        <f>LN('Sector TotRetIndx'!L376/'Sector TotRetIndx'!L375)</f>
        <v>1.9335141178265052E-2</v>
      </c>
    </row>
    <row r="377" spans="1:12" x14ac:dyDescent="0.5">
      <c r="A377" s="2">
        <f>'Sector TotRetIndx'!A377</f>
        <v>44812</v>
      </c>
      <c r="B377">
        <f>LN('Sector TotRetIndx'!B377/'Sector TotRetIndx'!B376)</f>
        <v>6.0097597290506609E-3</v>
      </c>
      <c r="C377">
        <f>LN('Sector TotRetIndx'!C377/'Sector TotRetIndx'!C376)</f>
        <v>1.8804026511149471E-2</v>
      </c>
      <c r="D377">
        <f>LN('Sector TotRetIndx'!D377/'Sector TotRetIndx'!D376)</f>
        <v>1.6169510889584099E-2</v>
      </c>
      <c r="E377">
        <f>LN('Sector TotRetIndx'!E377/'Sector TotRetIndx'!E376)</f>
        <v>9.4537744054388542E-3</v>
      </c>
      <c r="F377">
        <f>LN('Sector TotRetIndx'!F377/'Sector TotRetIndx'!F376)</f>
        <v>3.3178439186164746E-3</v>
      </c>
      <c r="G377">
        <f>LN('Sector TotRetIndx'!G377/'Sector TotRetIndx'!G376)</f>
        <v>-2.4338238147640261E-3</v>
      </c>
      <c r="H377">
        <f>LN('Sector TotRetIndx'!H377/'Sector TotRetIndx'!H376)</f>
        <v>-3.2097678578701369E-4</v>
      </c>
      <c r="I377">
        <f>LN('Sector TotRetIndx'!I377/'Sector TotRetIndx'!I376)</f>
        <v>5.8709232320527209E-3</v>
      </c>
      <c r="J377">
        <f>LN('Sector TotRetIndx'!J377/'Sector TotRetIndx'!J376)</f>
        <v>9.0386889546124286E-3</v>
      </c>
      <c r="K377">
        <f>LN('Sector TotRetIndx'!K377/'Sector TotRetIndx'!K376)</f>
        <v>-7.1798022020529942E-4</v>
      </c>
      <c r="L377">
        <f>LN('Sector TotRetIndx'!L377/'Sector TotRetIndx'!L376)</f>
        <v>2.7466660927136671E-3</v>
      </c>
    </row>
    <row r="378" spans="1:12" x14ac:dyDescent="0.5">
      <c r="A378" s="2">
        <f>'Sector TotRetIndx'!A378</f>
        <v>44813</v>
      </c>
      <c r="B378">
        <f>LN('Sector TotRetIndx'!B378/'Sector TotRetIndx'!B377)</f>
        <v>2.1373825557460403E-2</v>
      </c>
      <c r="C378">
        <f>LN('Sector TotRetIndx'!C378/'Sector TotRetIndx'!C377)</f>
        <v>9.250385321277645E-3</v>
      </c>
      <c r="D378">
        <f>LN('Sector TotRetIndx'!D378/'Sector TotRetIndx'!D377)</f>
        <v>1.0242028745246169E-2</v>
      </c>
      <c r="E378">
        <f>LN('Sector TotRetIndx'!E378/'Sector TotRetIndx'!E377)</f>
        <v>2.0821484684188412E-2</v>
      </c>
      <c r="F378">
        <f>LN('Sector TotRetIndx'!F378/'Sector TotRetIndx'!F377)</f>
        <v>1.4768951136768202E-2</v>
      </c>
      <c r="G378">
        <f>LN('Sector TotRetIndx'!G378/'Sector TotRetIndx'!G377)</f>
        <v>1.0905100140884097E-2</v>
      </c>
      <c r="H378">
        <f>LN('Sector TotRetIndx'!H378/'Sector TotRetIndx'!H377)</f>
        <v>2.8045702121079499E-2</v>
      </c>
      <c r="I378">
        <f>LN('Sector TotRetIndx'!I378/'Sector TotRetIndx'!I377)</f>
        <v>2.5169610335402163E-2</v>
      </c>
      <c r="J378">
        <f>LN('Sector TotRetIndx'!J378/'Sector TotRetIndx'!J377)</f>
        <v>1.7196057692814137E-2</v>
      </c>
      <c r="K378">
        <f>LN('Sector TotRetIndx'!K378/'Sector TotRetIndx'!K377)</f>
        <v>3.7635154352339928E-3</v>
      </c>
      <c r="L378">
        <f>LN('Sector TotRetIndx'!L378/'Sector TotRetIndx'!L377)</f>
        <v>1.0808561851428091E-2</v>
      </c>
    </row>
    <row r="379" spans="1:12" x14ac:dyDescent="0.5">
      <c r="A379" s="2">
        <f>'Sector TotRetIndx'!A379</f>
        <v>44816</v>
      </c>
      <c r="B379">
        <f>LN('Sector TotRetIndx'!B379/'Sector TotRetIndx'!B378)</f>
        <v>1.572180358220213E-2</v>
      </c>
      <c r="C379">
        <f>LN('Sector TotRetIndx'!C379/'Sector TotRetIndx'!C378)</f>
        <v>6.2562873307912374E-3</v>
      </c>
      <c r="D379">
        <f>LN('Sector TotRetIndx'!D379/'Sector TotRetIndx'!D378)</f>
        <v>8.9643346581399531E-3</v>
      </c>
      <c r="E379">
        <f>LN('Sector TotRetIndx'!E379/'Sector TotRetIndx'!E378)</f>
        <v>1.3910292438109277E-2</v>
      </c>
      <c r="F379">
        <f>LN('Sector TotRetIndx'!F379/'Sector TotRetIndx'!F378)</f>
        <v>6.9459850251080381E-3</v>
      </c>
      <c r="G379">
        <f>LN('Sector TotRetIndx'!G379/'Sector TotRetIndx'!G378)</f>
        <v>4.1306670445052729E-3</v>
      </c>
      <c r="H379">
        <f>LN('Sector TotRetIndx'!H379/'Sector TotRetIndx'!H378)</f>
        <v>7.5615113751127394E-3</v>
      </c>
      <c r="I379">
        <f>LN('Sector TotRetIndx'!I379/'Sector TotRetIndx'!I378)</f>
        <v>1.7153593717769616E-2</v>
      </c>
      <c r="J379">
        <f>LN('Sector TotRetIndx'!J379/'Sector TotRetIndx'!J378)</f>
        <v>8.170456560967208E-3</v>
      </c>
      <c r="K379">
        <f>LN('Sector TotRetIndx'!K379/'Sector TotRetIndx'!K378)</f>
        <v>1.0025385867044212E-2</v>
      </c>
      <c r="L379">
        <f>LN('Sector TotRetIndx'!L379/'Sector TotRetIndx'!L378)</f>
        <v>9.6597029563029319E-3</v>
      </c>
    </row>
    <row r="380" spans="1:12" x14ac:dyDescent="0.5">
      <c r="A380" s="2">
        <f>'Sector TotRetIndx'!A380</f>
        <v>44817</v>
      </c>
      <c r="B380">
        <f>LN('Sector TotRetIndx'!B380/'Sector TotRetIndx'!B379)</f>
        <v>-5.3797459558836636E-2</v>
      </c>
      <c r="C380">
        <f>LN('Sector TotRetIndx'!C380/'Sector TotRetIndx'!C379)</f>
        <v>-3.3758493755452167E-2</v>
      </c>
      <c r="D380">
        <f>LN('Sector TotRetIndx'!D380/'Sector TotRetIndx'!D379)</f>
        <v>-3.7934511083294466E-2</v>
      </c>
      <c r="E380">
        <f>LN('Sector TotRetIndx'!E380/'Sector TotRetIndx'!E379)</f>
        <v>-5.3154738986947378E-2</v>
      </c>
      <c r="F380">
        <f>LN('Sector TotRetIndx'!F380/'Sector TotRetIndx'!F379)</f>
        <v>-3.727553854241409E-2</v>
      </c>
      <c r="G380">
        <f>LN('Sector TotRetIndx'!G380/'Sector TotRetIndx'!G379)</f>
        <v>-3.4450438027695471E-2</v>
      </c>
      <c r="H380">
        <f>LN('Sector TotRetIndx'!H380/'Sector TotRetIndx'!H379)</f>
        <v>-5.3081866019751442E-2</v>
      </c>
      <c r="I380">
        <f>LN('Sector TotRetIndx'!I380/'Sector TotRetIndx'!I379)</f>
        <v>-2.5531894134936922E-2</v>
      </c>
      <c r="J380">
        <f>LN('Sector TotRetIndx'!J380/'Sector TotRetIndx'!J379)</f>
        <v>-3.8295221984174115E-2</v>
      </c>
      <c r="K380">
        <f>LN('Sector TotRetIndx'!K380/'Sector TotRetIndx'!K379)</f>
        <v>-2.7406779395822905E-2</v>
      </c>
      <c r="L380">
        <f>LN('Sector TotRetIndx'!L380/'Sector TotRetIndx'!L379)</f>
        <v>-3.8996814268053133E-2</v>
      </c>
    </row>
    <row r="381" spans="1:12" x14ac:dyDescent="0.5">
      <c r="A381" s="2">
        <f>'Sector TotRetIndx'!A381</f>
        <v>44818</v>
      </c>
      <c r="B381">
        <f>LN('Sector TotRetIndx'!B381/'Sector TotRetIndx'!B380)</f>
        <v>4.3257577735118331E-3</v>
      </c>
      <c r="C381">
        <f>LN('Sector TotRetIndx'!C381/'Sector TotRetIndx'!C380)</f>
        <v>1.0177592353999921E-3</v>
      </c>
      <c r="D381">
        <f>LN('Sector TotRetIndx'!D381/'Sector TotRetIndx'!D380)</f>
        <v>-7.3224313742861616E-4</v>
      </c>
      <c r="E381">
        <f>LN('Sector TotRetIndx'!E381/'Sector TotRetIndx'!E380)</f>
        <v>1.1814603538600636E-2</v>
      </c>
      <c r="F381">
        <f>LN('Sector TotRetIndx'!F381/'Sector TotRetIndx'!F380)</f>
        <v>-2.3403871310930268E-3</v>
      </c>
      <c r="G381">
        <f>LN('Sector TotRetIndx'!G381/'Sector TotRetIndx'!G380)</f>
        <v>-6.4837885358983176E-4</v>
      </c>
      <c r="H381">
        <f>LN('Sector TotRetIndx'!H381/'Sector TotRetIndx'!H380)</f>
        <v>1.7404594545462082E-3</v>
      </c>
      <c r="I381">
        <f>LN('Sector TotRetIndx'!I381/'Sector TotRetIndx'!I380)</f>
        <v>3.0613354132983613E-2</v>
      </c>
      <c r="J381">
        <f>LN('Sector TotRetIndx'!J381/'Sector TotRetIndx'!J380)</f>
        <v>-1.4313997890389825E-2</v>
      </c>
      <c r="K381">
        <f>LN('Sector TotRetIndx'!K381/'Sector TotRetIndx'!K380)</f>
        <v>8.8787914250887685E-3</v>
      </c>
      <c r="L381">
        <f>LN('Sector TotRetIndx'!L381/'Sector TotRetIndx'!L380)</f>
        <v>-1.145902124632955E-2</v>
      </c>
    </row>
    <row r="382" spans="1:12" x14ac:dyDescent="0.5">
      <c r="A382" s="2">
        <f>'Sector TotRetIndx'!A382</f>
        <v>44819</v>
      </c>
      <c r="B382">
        <f>LN('Sector TotRetIndx'!B382/'Sector TotRetIndx'!B381)</f>
        <v>-2.2503355294597054E-2</v>
      </c>
      <c r="C382">
        <f>LN('Sector TotRetIndx'!C382/'Sector TotRetIndx'!C381)</f>
        <v>4.526536927476117E-3</v>
      </c>
      <c r="D382">
        <f>LN('Sector TotRetIndx'!D382/'Sector TotRetIndx'!D381)</f>
        <v>3.0474820927921175E-3</v>
      </c>
      <c r="E382">
        <f>LN('Sector TotRetIndx'!E382/'Sector TotRetIndx'!E381)</f>
        <v>-5.6229021964853201E-3</v>
      </c>
      <c r="F382">
        <f>LN('Sector TotRetIndx'!F382/'Sector TotRetIndx'!F381)</f>
        <v>-9.8223367016409893E-3</v>
      </c>
      <c r="G382">
        <f>LN('Sector TotRetIndx'!G382/'Sector TotRetIndx'!G381)</f>
        <v>-8.3029708314757908E-3</v>
      </c>
      <c r="H382">
        <f>LN('Sector TotRetIndx'!H382/'Sector TotRetIndx'!H381)</f>
        <v>-5.8831293802356624E-3</v>
      </c>
      <c r="I382">
        <f>LN('Sector TotRetIndx'!I382/'Sector TotRetIndx'!I381)</f>
        <v>-2.6018757186917395E-2</v>
      </c>
      <c r="J382">
        <f>LN('Sector TotRetIndx'!J382/'Sector TotRetIndx'!J381)</f>
        <v>-1.2179034386656814E-2</v>
      </c>
      <c r="K382">
        <f>LN('Sector TotRetIndx'!K382/'Sector TotRetIndx'!K381)</f>
        <v>-2.3916175757207524E-2</v>
      </c>
      <c r="L382">
        <f>LN('Sector TotRetIndx'!L382/'Sector TotRetIndx'!L381)</f>
        <v>-1.8655221731918296E-2</v>
      </c>
    </row>
    <row r="383" spans="1:12" x14ac:dyDescent="0.5">
      <c r="A383" s="2">
        <f>'Sector TotRetIndx'!A383</f>
        <v>44820</v>
      </c>
      <c r="B383">
        <f>LN('Sector TotRetIndx'!B383/'Sector TotRetIndx'!B382)</f>
        <v>-7.5150718839311374E-3</v>
      </c>
      <c r="C383">
        <f>LN('Sector TotRetIndx'!C383/'Sector TotRetIndx'!C382)</f>
        <v>-4.7808796433751058E-3</v>
      </c>
      <c r="D383">
        <f>LN('Sector TotRetIndx'!D383/'Sector TotRetIndx'!D382)</f>
        <v>-9.6595245958267847E-3</v>
      </c>
      <c r="E383">
        <f>LN('Sector TotRetIndx'!E383/'Sector TotRetIndx'!E382)</f>
        <v>-1.0186607605270284E-2</v>
      </c>
      <c r="F383">
        <f>LN('Sector TotRetIndx'!F383/'Sector TotRetIndx'!F382)</f>
        <v>-2.1825134543677634E-2</v>
      </c>
      <c r="G383">
        <f>LN('Sector TotRetIndx'!G383/'Sector TotRetIndx'!G382)</f>
        <v>1.0350029406268832E-3</v>
      </c>
      <c r="H383">
        <f>LN('Sector TotRetIndx'!H383/'Sector TotRetIndx'!H382)</f>
        <v>-1.1318733825887096E-2</v>
      </c>
      <c r="I383">
        <f>LN('Sector TotRetIndx'!I383/'Sector TotRetIndx'!I382)</f>
        <v>-2.3639746387199893E-2</v>
      </c>
      <c r="J383">
        <f>LN('Sector TotRetIndx'!J383/'Sector TotRetIndx'!J382)</f>
        <v>-1.7767948964996838E-2</v>
      </c>
      <c r="K383">
        <f>LN('Sector TotRetIndx'!K383/'Sector TotRetIndx'!K382)</f>
        <v>-3.454385909506742E-3</v>
      </c>
      <c r="L383">
        <f>LN('Sector TotRetIndx'!L383/'Sector TotRetIndx'!L382)</f>
        <v>1.1066655327543971E-4</v>
      </c>
    </row>
    <row r="384" spans="1:12" x14ac:dyDescent="0.5">
      <c r="A384" s="2">
        <f>'Sector TotRetIndx'!A384</f>
        <v>44823</v>
      </c>
      <c r="B384">
        <f>LN('Sector TotRetIndx'!B384/'Sector TotRetIndx'!B383)</f>
        <v>7.8130753807438766E-3</v>
      </c>
      <c r="C384">
        <f>LN('Sector TotRetIndx'!C384/'Sector TotRetIndx'!C383)</f>
        <v>-5.997637387699783E-3</v>
      </c>
      <c r="D384">
        <f>LN('Sector TotRetIndx'!D384/'Sector TotRetIndx'!D383)</f>
        <v>1.1482386426169592E-2</v>
      </c>
      <c r="E384">
        <f>LN('Sector TotRetIndx'!E384/'Sector TotRetIndx'!E383)</f>
        <v>1.3457654453960043E-2</v>
      </c>
      <c r="F384">
        <f>LN('Sector TotRetIndx'!F384/'Sector TotRetIndx'!F383)</f>
        <v>1.4292927380352424E-2</v>
      </c>
      <c r="G384">
        <f>LN('Sector TotRetIndx'!G384/'Sector TotRetIndx'!G383)</f>
        <v>7.1597767499253133E-3</v>
      </c>
      <c r="H384">
        <f>LN('Sector TotRetIndx'!H384/'Sector TotRetIndx'!H383)</f>
        <v>3.8603693937460442E-3</v>
      </c>
      <c r="I384">
        <f>LN('Sector TotRetIndx'!I384/'Sector TotRetIndx'!I383)</f>
        <v>1.9842572974159058E-3</v>
      </c>
      <c r="J384">
        <f>LN('Sector TotRetIndx'!J384/'Sector TotRetIndx'!J383)</f>
        <v>1.8691068983925665E-2</v>
      </c>
      <c r="K384">
        <f>LN('Sector TotRetIndx'!K384/'Sector TotRetIndx'!K383)</f>
        <v>1.3138558793423355E-2</v>
      </c>
      <c r="L384">
        <f>LN('Sector TotRetIndx'!L384/'Sector TotRetIndx'!L383)</f>
        <v>-1.4406869232624559E-3</v>
      </c>
    </row>
    <row r="385" spans="1:12" x14ac:dyDescent="0.5">
      <c r="A385" s="2">
        <f>'Sector TotRetIndx'!A385</f>
        <v>44824</v>
      </c>
      <c r="B385">
        <f>LN('Sector TotRetIndx'!B385/'Sector TotRetIndx'!B384)</f>
        <v>-6.2215833607942601E-3</v>
      </c>
      <c r="C385">
        <f>LN('Sector TotRetIndx'!C385/'Sector TotRetIndx'!C384)</f>
        <v>-1.0809163392104778E-2</v>
      </c>
      <c r="D385">
        <f>LN('Sector TotRetIndx'!D385/'Sector TotRetIndx'!D384)</f>
        <v>-1.4189740704771412E-2</v>
      </c>
      <c r="E385">
        <f>LN('Sector TotRetIndx'!E385/'Sector TotRetIndx'!E384)</f>
        <v>-1.8396913260798321E-2</v>
      </c>
      <c r="F385">
        <f>LN('Sector TotRetIndx'!F385/'Sector TotRetIndx'!F384)</f>
        <v>-1.3467421638873562E-2</v>
      </c>
      <c r="G385">
        <f>LN('Sector TotRetIndx'!G385/'Sector TotRetIndx'!G384)</f>
        <v>-6.4524827513831925E-3</v>
      </c>
      <c r="H385">
        <f>LN('Sector TotRetIndx'!H385/'Sector TotRetIndx'!H384)</f>
        <v>-1.6762526945614746E-2</v>
      </c>
      <c r="I385">
        <f>LN('Sector TotRetIndx'!I385/'Sector TotRetIndx'!I384)</f>
        <v>-7.6873174174751716E-3</v>
      </c>
      <c r="J385">
        <f>LN('Sector TotRetIndx'!J385/'Sector TotRetIndx'!J384)</f>
        <v>-2.1515360733566302E-2</v>
      </c>
      <c r="K385">
        <f>LN('Sector TotRetIndx'!K385/'Sector TotRetIndx'!K384)</f>
        <v>-1.4251986369837171E-2</v>
      </c>
      <c r="L385">
        <f>LN('Sector TotRetIndx'!L385/'Sector TotRetIndx'!L384)</f>
        <v>-2.4589683183125176E-2</v>
      </c>
    </row>
    <row r="386" spans="1:12" x14ac:dyDescent="0.5">
      <c r="A386" s="2">
        <f>'Sector TotRetIndx'!A386</f>
        <v>44825</v>
      </c>
      <c r="B386">
        <f>LN('Sector TotRetIndx'!B386/'Sector TotRetIndx'!B385)</f>
        <v>-1.5268390083220481E-2</v>
      </c>
      <c r="C386">
        <f>LN('Sector TotRetIndx'!C386/'Sector TotRetIndx'!C385)</f>
        <v>-1.8060159464578285E-2</v>
      </c>
      <c r="D386">
        <f>LN('Sector TotRetIndx'!D386/'Sector TotRetIndx'!D385)</f>
        <v>-1.9657228479975135E-2</v>
      </c>
      <c r="E386">
        <f>LN('Sector TotRetIndx'!E386/'Sector TotRetIndx'!E385)</f>
        <v>-2.2493173775087642E-2</v>
      </c>
      <c r="F386">
        <f>LN('Sector TotRetIndx'!F386/'Sector TotRetIndx'!F385)</f>
        <v>-1.2694967198622811E-2</v>
      </c>
      <c r="G386">
        <f>LN('Sector TotRetIndx'!G386/'Sector TotRetIndx'!G385)</f>
        <v>-3.3239953502370032E-3</v>
      </c>
      <c r="H386">
        <f>LN('Sector TotRetIndx'!H386/'Sector TotRetIndx'!H385)</f>
        <v>-2.3100953239109736E-2</v>
      </c>
      <c r="I386">
        <f>LN('Sector TotRetIndx'!I386/'Sector TotRetIndx'!I385)</f>
        <v>-1.5554223587157126E-2</v>
      </c>
      <c r="J386">
        <f>LN('Sector TotRetIndx'!J386/'Sector TotRetIndx'!J385)</f>
        <v>-2.1025838577558187E-2</v>
      </c>
      <c r="K386">
        <f>LN('Sector TotRetIndx'!K386/'Sector TotRetIndx'!K385)</f>
        <v>-1.4018058106479504E-2</v>
      </c>
      <c r="L386">
        <f>LN('Sector TotRetIndx'!L386/'Sector TotRetIndx'!L385)</f>
        <v>-1.5926715133164942E-2</v>
      </c>
    </row>
    <row r="387" spans="1:12" x14ac:dyDescent="0.5">
      <c r="A387" s="2">
        <f>'Sector TotRetIndx'!A387</f>
        <v>44826</v>
      </c>
      <c r="B387">
        <f>LN('Sector TotRetIndx'!B387/'Sector TotRetIndx'!B386)</f>
        <v>-1.3248767405483385E-2</v>
      </c>
      <c r="C387">
        <f>LN('Sector TotRetIndx'!C387/'Sector TotRetIndx'!C386)</f>
        <v>7.8989030751407086E-4</v>
      </c>
      <c r="D387">
        <f>LN('Sector TotRetIndx'!D387/'Sector TotRetIndx'!D386)</f>
        <v>-1.8770017914261212E-2</v>
      </c>
      <c r="E387">
        <f>LN('Sector TotRetIndx'!E387/'Sector TotRetIndx'!E386)</f>
        <v>-2.5198770890504187E-2</v>
      </c>
      <c r="F387">
        <f>LN('Sector TotRetIndx'!F387/'Sector TotRetIndx'!F386)</f>
        <v>-1.8133473813711901E-2</v>
      </c>
      <c r="G387">
        <f>LN('Sector TotRetIndx'!G387/'Sector TotRetIndx'!G386)</f>
        <v>-2.8966774032735975E-3</v>
      </c>
      <c r="H387">
        <f>LN('Sector TotRetIndx'!H387/'Sector TotRetIndx'!H386)</f>
        <v>-8.0515696290748926E-3</v>
      </c>
      <c r="I387">
        <f>LN('Sector TotRetIndx'!I387/'Sector TotRetIndx'!I386)</f>
        <v>-6.104429355766606E-3</v>
      </c>
      <c r="J387">
        <f>LN('Sector TotRetIndx'!J387/'Sector TotRetIndx'!J386)</f>
        <v>-1.3897626720888066E-2</v>
      </c>
      <c r="K387">
        <f>LN('Sector TotRetIndx'!K387/'Sector TotRetIndx'!K386)</f>
        <v>-2.953790525654424E-3</v>
      </c>
      <c r="L387">
        <f>LN('Sector TotRetIndx'!L387/'Sector TotRetIndx'!L386)</f>
        <v>-1.2786741286477445E-2</v>
      </c>
    </row>
    <row r="388" spans="1:12" x14ac:dyDescent="0.5">
      <c r="A388" s="2">
        <f>'Sector TotRetIndx'!A388</f>
        <v>44827</v>
      </c>
      <c r="B388">
        <f>LN('Sector TotRetIndx'!B388/'Sector TotRetIndx'!B387)</f>
        <v>-1.4272129162185739E-2</v>
      </c>
      <c r="C388">
        <f>LN('Sector TotRetIndx'!C388/'Sector TotRetIndx'!C387)</f>
        <v>-5.2353223599586962E-3</v>
      </c>
      <c r="D388">
        <f>LN('Sector TotRetIndx'!D388/'Sector TotRetIndx'!D387)</f>
        <v>-1.730460925182721E-2</v>
      </c>
      <c r="E388">
        <f>LN('Sector TotRetIndx'!E388/'Sector TotRetIndx'!E387)</f>
        <v>-2.2235009981865408E-2</v>
      </c>
      <c r="F388">
        <f>LN('Sector TotRetIndx'!F388/'Sector TotRetIndx'!F387)</f>
        <v>-1.9212114700618999E-2</v>
      </c>
      <c r="G388">
        <f>LN('Sector TotRetIndx'!G388/'Sector TotRetIndx'!G387)</f>
        <v>-1.8116797506895436E-2</v>
      </c>
      <c r="H388">
        <f>LN('Sector TotRetIndx'!H388/'Sector TotRetIndx'!H387)</f>
        <v>-1.9828357965058132E-2</v>
      </c>
      <c r="I388">
        <f>LN('Sector TotRetIndx'!I388/'Sector TotRetIndx'!I387)</f>
        <v>-7.2018393970100236E-2</v>
      </c>
      <c r="J388">
        <f>LN('Sector TotRetIndx'!J388/'Sector TotRetIndx'!J387)</f>
        <v>-2.3045201886480127E-2</v>
      </c>
      <c r="K388">
        <f>LN('Sector TotRetIndx'!K388/'Sector TotRetIndx'!K387)</f>
        <v>-1.3430424060489589E-2</v>
      </c>
      <c r="L388">
        <f>LN('Sector TotRetIndx'!L388/'Sector TotRetIndx'!L387)</f>
        <v>-1.3231350226830396E-2</v>
      </c>
    </row>
    <row r="389" spans="1:12" x14ac:dyDescent="0.5">
      <c r="A389" s="2">
        <f>'Sector TotRetIndx'!A389</f>
        <v>44830</v>
      </c>
      <c r="B389">
        <f>LN('Sector TotRetIndx'!B389/'Sector TotRetIndx'!B388)</f>
        <v>-6.5351278421069119E-3</v>
      </c>
      <c r="C389">
        <f>LN('Sector TotRetIndx'!C389/'Sector TotRetIndx'!C388)</f>
        <v>-1.050852192115063E-2</v>
      </c>
      <c r="D389">
        <f>LN('Sector TotRetIndx'!D389/'Sector TotRetIndx'!D388)</f>
        <v>-1.681273561806489E-2</v>
      </c>
      <c r="E389">
        <f>LN('Sector TotRetIndx'!E389/'Sector TotRetIndx'!E388)</f>
        <v>-3.3243907524985947E-3</v>
      </c>
      <c r="F389">
        <f>LN('Sector TotRetIndx'!F389/'Sector TotRetIndx'!F388)</f>
        <v>-1.1719529514435714E-2</v>
      </c>
      <c r="G389">
        <f>LN('Sector TotRetIndx'!G389/'Sector TotRetIndx'!G388)</f>
        <v>1.0581042390101179E-3</v>
      </c>
      <c r="H389">
        <f>LN('Sector TotRetIndx'!H389/'Sector TotRetIndx'!H388)</f>
        <v>-1.7347698914040165E-2</v>
      </c>
      <c r="I389">
        <f>LN('Sector TotRetIndx'!I389/'Sector TotRetIndx'!I388)</f>
        <v>-2.6469700880911339E-2</v>
      </c>
      <c r="J389">
        <f>LN('Sector TotRetIndx'!J389/'Sector TotRetIndx'!J388)</f>
        <v>-1.6115540537678608E-2</v>
      </c>
      <c r="K389">
        <f>LN('Sector TotRetIndx'!K389/'Sector TotRetIndx'!K388)</f>
        <v>-2.2967200375091285E-2</v>
      </c>
      <c r="L389">
        <f>LN('Sector TotRetIndx'!L389/'Sector TotRetIndx'!L388)</f>
        <v>-2.8444670101829217E-2</v>
      </c>
    </row>
    <row r="390" spans="1:12" x14ac:dyDescent="0.5">
      <c r="A390" s="2">
        <f>'Sector TotRetIndx'!A390</f>
        <v>44831</v>
      </c>
      <c r="B390">
        <f>LN('Sector TotRetIndx'!B390/'Sector TotRetIndx'!B389)</f>
        <v>3.5871124821122815E-3</v>
      </c>
      <c r="C390">
        <f>LN('Sector TotRetIndx'!C390/'Sector TotRetIndx'!C389)</f>
        <v>-8.4753892654537211E-4</v>
      </c>
      <c r="D390">
        <f>LN('Sector TotRetIndx'!D390/'Sector TotRetIndx'!D389)</f>
        <v>-4.3820901068794193E-3</v>
      </c>
      <c r="E390">
        <f>LN('Sector TotRetIndx'!E390/'Sector TotRetIndx'!E389)</f>
        <v>4.1122967845612299E-3</v>
      </c>
      <c r="F390">
        <f>LN('Sector TotRetIndx'!F390/'Sector TotRetIndx'!F389)</f>
        <v>-2.008616775795473E-3</v>
      </c>
      <c r="G390">
        <f>LN('Sector TotRetIndx'!G390/'Sector TotRetIndx'!G389)</f>
        <v>-1.7977896299620866E-2</v>
      </c>
      <c r="H390">
        <f>LN('Sector TotRetIndx'!H390/'Sector TotRetIndx'!H389)</f>
        <v>-3.4826652127650896E-3</v>
      </c>
      <c r="I390">
        <f>LN('Sector TotRetIndx'!I390/'Sector TotRetIndx'!I389)</f>
        <v>1.3019101569466819E-2</v>
      </c>
      <c r="J390">
        <f>LN('Sector TotRetIndx'!J390/'Sector TotRetIndx'!J389)</f>
        <v>1.8940561203623933E-3</v>
      </c>
      <c r="K390">
        <f>LN('Sector TotRetIndx'!K390/'Sector TotRetIndx'!K389)</f>
        <v>-1.8708290438986756E-2</v>
      </c>
      <c r="L390">
        <f>LN('Sector TotRetIndx'!L390/'Sector TotRetIndx'!L389)</f>
        <v>-1.3406362670955699E-2</v>
      </c>
    </row>
    <row r="391" spans="1:12" x14ac:dyDescent="0.5">
      <c r="A391" s="2">
        <f>'Sector TotRetIndx'!A391</f>
        <v>44832</v>
      </c>
      <c r="B391">
        <f>LN('Sector TotRetIndx'!B391/'Sector TotRetIndx'!B390)</f>
        <v>1.1504379959037725E-2</v>
      </c>
      <c r="C391">
        <f>LN('Sector TotRetIndx'!C391/'Sector TotRetIndx'!C390)</f>
        <v>2.3027252087747245E-2</v>
      </c>
      <c r="D391">
        <f>LN('Sector TotRetIndx'!D391/'Sector TotRetIndx'!D390)</f>
        <v>1.9512277426350103E-2</v>
      </c>
      <c r="E391">
        <f>LN('Sector TotRetIndx'!E391/'Sector TotRetIndx'!E390)</f>
        <v>2.8942577200678433E-2</v>
      </c>
      <c r="F391">
        <f>LN('Sector TotRetIndx'!F391/'Sector TotRetIndx'!F390)</f>
        <v>2.381224501069594E-2</v>
      </c>
      <c r="G391">
        <f>LN('Sector TotRetIndx'!G391/'Sector TotRetIndx'!G390)</f>
        <v>1.272215533552158E-2</v>
      </c>
      <c r="H391">
        <f>LN('Sector TotRetIndx'!H391/'Sector TotRetIndx'!H390)</f>
        <v>3.0669281729035078E-2</v>
      </c>
      <c r="I391">
        <f>LN('Sector TotRetIndx'!I391/'Sector TotRetIndx'!I390)</f>
        <v>4.5401951263506789E-2</v>
      </c>
      <c r="J391">
        <f>LN('Sector TotRetIndx'!J391/'Sector TotRetIndx'!J390)</f>
        <v>2.6871902670320583E-2</v>
      </c>
      <c r="K391">
        <f>LN('Sector TotRetIndx'!K391/'Sector TotRetIndx'!K390)</f>
        <v>1.1522433943259452E-2</v>
      </c>
      <c r="L391">
        <f>LN('Sector TotRetIndx'!L391/'Sector TotRetIndx'!L390)</f>
        <v>2.0532082491997297E-2</v>
      </c>
    </row>
    <row r="392" spans="1:12" x14ac:dyDescent="0.5">
      <c r="A392" s="2">
        <f>'Sector TotRetIndx'!A392</f>
        <v>44833</v>
      </c>
      <c r="B392">
        <f>LN('Sector TotRetIndx'!B392/'Sector TotRetIndx'!B391)</f>
        <v>-2.6012341575433327E-2</v>
      </c>
      <c r="C392">
        <f>LN('Sector TotRetIndx'!C392/'Sector TotRetIndx'!C391)</f>
        <v>-9.7167247412286786E-3</v>
      </c>
      <c r="D392">
        <f>LN('Sector TotRetIndx'!D392/'Sector TotRetIndx'!D391)</f>
        <v>-1.3614660596057138E-2</v>
      </c>
      <c r="E392">
        <f>LN('Sector TotRetIndx'!E392/'Sector TotRetIndx'!E391)</f>
        <v>-3.5033728028079865E-2</v>
      </c>
      <c r="F392">
        <f>LN('Sector TotRetIndx'!F392/'Sector TotRetIndx'!F391)</f>
        <v>-1.9980269620663491E-2</v>
      </c>
      <c r="G392">
        <f>LN('Sector TotRetIndx'!G392/'Sector TotRetIndx'!G391)</f>
        <v>-1.652919369078296E-2</v>
      </c>
      <c r="H392">
        <f>LN('Sector TotRetIndx'!H392/'Sector TotRetIndx'!H391)</f>
        <v>-2.4976673478552178E-2</v>
      </c>
      <c r="I392">
        <f>LN('Sector TotRetIndx'!I392/'Sector TotRetIndx'!I391)</f>
        <v>-1.8584043542745319E-3</v>
      </c>
      <c r="J392">
        <f>LN('Sector TotRetIndx'!J392/'Sector TotRetIndx'!J391)</f>
        <v>-1.6129022121925001E-2</v>
      </c>
      <c r="K392">
        <f>LN('Sector TotRetIndx'!K392/'Sector TotRetIndx'!K391)</f>
        <v>-3.9689853636712714E-2</v>
      </c>
      <c r="L392">
        <f>LN('Sector TotRetIndx'!L392/'Sector TotRetIndx'!L391)</f>
        <v>-2.9823842655242658E-2</v>
      </c>
    </row>
    <row r="393" spans="1:12" x14ac:dyDescent="0.5">
      <c r="A393" s="2">
        <f>'Sector TotRetIndx'!A393</f>
        <v>44834</v>
      </c>
      <c r="B393">
        <f>LN('Sector TotRetIndx'!B393/'Sector TotRetIndx'!B392)</f>
        <v>-1.8310563872660095E-2</v>
      </c>
      <c r="C393">
        <f>LN('Sector TotRetIndx'!C393/'Sector TotRetIndx'!C392)</f>
        <v>-1.1732475156011246E-2</v>
      </c>
      <c r="D393">
        <f>LN('Sector TotRetIndx'!D393/'Sector TotRetIndx'!D392)</f>
        <v>-9.359858914066552E-3</v>
      </c>
      <c r="E393">
        <f>LN('Sector TotRetIndx'!E393/'Sector TotRetIndx'!E392)</f>
        <v>-1.7583777839914348E-2</v>
      </c>
      <c r="F393">
        <f>LN('Sector TotRetIndx'!F393/'Sector TotRetIndx'!F392)</f>
        <v>-9.6017193752826989E-3</v>
      </c>
      <c r="G393">
        <f>LN('Sector TotRetIndx'!G393/'Sector TotRetIndx'!G392)</f>
        <v>-1.6225138383241359E-2</v>
      </c>
      <c r="H393">
        <f>LN('Sector TotRetIndx'!H393/'Sector TotRetIndx'!H392)</f>
        <v>-1.2786650051866079E-2</v>
      </c>
      <c r="I393">
        <f>LN('Sector TotRetIndx'!I393/'Sector TotRetIndx'!I392)</f>
        <v>-5.4001061522333657E-3</v>
      </c>
      <c r="J393">
        <f>LN('Sector TotRetIndx'!J393/'Sector TotRetIndx'!J392)</f>
        <v>-2.759070794560772E-3</v>
      </c>
      <c r="K393">
        <f>LN('Sector TotRetIndx'!K393/'Sector TotRetIndx'!K392)</f>
        <v>-1.8939838607749032E-2</v>
      </c>
      <c r="L393">
        <f>LN('Sector TotRetIndx'!L393/'Sector TotRetIndx'!L392)</f>
        <v>1.1163977744921897E-2</v>
      </c>
    </row>
    <row r="394" spans="1:12" x14ac:dyDescent="0.5">
      <c r="A394" s="2">
        <f>'Sector TotRetIndx'!A394</f>
        <v>44837</v>
      </c>
      <c r="B394">
        <f>LN('Sector TotRetIndx'!B394/'Sector TotRetIndx'!B393)</f>
        <v>2.9902620611893721E-2</v>
      </c>
      <c r="C394">
        <f>LN('Sector TotRetIndx'!C394/'Sector TotRetIndx'!C393)</f>
        <v>1.8513134530246368E-2</v>
      </c>
      <c r="D394">
        <f>LN('Sector TotRetIndx'!D394/'Sector TotRetIndx'!D393)</f>
        <v>2.6120821219096597E-2</v>
      </c>
      <c r="E394">
        <f>LN('Sector TotRetIndx'!E394/'Sector TotRetIndx'!E393)</f>
        <v>5.1342463865516955E-3</v>
      </c>
      <c r="F394">
        <f>LN('Sector TotRetIndx'!F394/'Sector TotRetIndx'!F393)</f>
        <v>3.0075107177584142E-2</v>
      </c>
      <c r="G394">
        <f>LN('Sector TotRetIndx'!G394/'Sector TotRetIndx'!G393)</f>
        <v>1.7541196876831294E-2</v>
      </c>
      <c r="H394">
        <f>LN('Sector TotRetIndx'!H394/'Sector TotRetIndx'!H393)</f>
        <v>2.8484992954230778E-2</v>
      </c>
      <c r="I394">
        <f>LN('Sector TotRetIndx'!I394/'Sector TotRetIndx'!I393)</f>
        <v>5.3196518202598138E-2</v>
      </c>
      <c r="J394">
        <f>LN('Sector TotRetIndx'!J394/'Sector TotRetIndx'!J393)</f>
        <v>3.4435923092946866E-2</v>
      </c>
      <c r="K394">
        <f>LN('Sector TotRetIndx'!K394/'Sector TotRetIndx'!K393)</f>
        <v>2.9027820117873158E-2</v>
      </c>
      <c r="L394">
        <f>LN('Sector TotRetIndx'!L394/'Sector TotRetIndx'!L393)</f>
        <v>1.7679779650592579E-2</v>
      </c>
    </row>
    <row r="395" spans="1:12" x14ac:dyDescent="0.5">
      <c r="A395" s="2">
        <f>'Sector TotRetIndx'!A395</f>
        <v>44838</v>
      </c>
      <c r="B395">
        <f>LN('Sector TotRetIndx'!B395/'Sector TotRetIndx'!B394)</f>
        <v>3.4418144265124802E-2</v>
      </c>
      <c r="C395">
        <f>LN('Sector TotRetIndx'!C395/'Sector TotRetIndx'!C394)</f>
        <v>2.4491670810306603E-2</v>
      </c>
      <c r="D395">
        <f>LN('Sector TotRetIndx'!D395/'Sector TotRetIndx'!D394)</f>
        <v>4.0019748836406049E-2</v>
      </c>
      <c r="E395">
        <f>LN('Sector TotRetIndx'!E395/'Sector TotRetIndx'!E394)</f>
        <v>3.8034818530391964E-2</v>
      </c>
      <c r="F395">
        <f>LN('Sector TotRetIndx'!F395/'Sector TotRetIndx'!F394)</f>
        <v>3.5280168814725003E-2</v>
      </c>
      <c r="G395">
        <f>LN('Sector TotRetIndx'!G395/'Sector TotRetIndx'!G394)</f>
        <v>1.6733038648698302E-2</v>
      </c>
      <c r="H395">
        <f>LN('Sector TotRetIndx'!H395/'Sector TotRetIndx'!H394)</f>
        <v>3.0560021653673688E-2</v>
      </c>
      <c r="I395">
        <f>LN('Sector TotRetIndx'!I395/'Sector TotRetIndx'!I394)</f>
        <v>4.1952701058101456E-2</v>
      </c>
      <c r="J395">
        <f>LN('Sector TotRetIndx'!J395/'Sector TotRetIndx'!J394)</f>
        <v>3.5553668142962409E-2</v>
      </c>
      <c r="K395">
        <f>LN('Sector TotRetIndx'!K395/'Sector TotRetIndx'!K394)</f>
        <v>2.1280934397047223E-2</v>
      </c>
      <c r="L395">
        <f>LN('Sector TotRetIndx'!L395/'Sector TotRetIndx'!L394)</f>
        <v>2.0018665451796622E-2</v>
      </c>
    </row>
    <row r="396" spans="1:12" x14ac:dyDescent="0.5">
      <c r="A396" s="2">
        <f>'Sector TotRetIndx'!A396</f>
        <v>44839</v>
      </c>
      <c r="B396">
        <f>LN('Sector TotRetIndx'!B396/'Sector TotRetIndx'!B395)</f>
        <v>3.1677319143081609E-3</v>
      </c>
      <c r="C396">
        <f>LN('Sector TotRetIndx'!C396/'Sector TotRetIndx'!C395)</f>
        <v>2.1385415151880115E-3</v>
      </c>
      <c r="D396">
        <f>LN('Sector TotRetIndx'!D396/'Sector TotRetIndx'!D395)</f>
        <v>-7.9524420374318151E-3</v>
      </c>
      <c r="E396">
        <f>LN('Sector TotRetIndx'!E396/'Sector TotRetIndx'!E395)</f>
        <v>-4.900987670228658E-3</v>
      </c>
      <c r="F396">
        <f>LN('Sector TotRetIndx'!F396/'Sector TotRetIndx'!F395)</f>
        <v>-4.5293232236329377E-3</v>
      </c>
      <c r="G396">
        <f>LN('Sector TotRetIndx'!G396/'Sector TotRetIndx'!G395)</f>
        <v>-6.2631986575445338E-3</v>
      </c>
      <c r="H396">
        <f>LN('Sector TotRetIndx'!H396/'Sector TotRetIndx'!H395)</f>
        <v>-8.5041257663972941E-3</v>
      </c>
      <c r="I396">
        <f>LN('Sector TotRetIndx'!I396/'Sector TotRetIndx'!I395)</f>
        <v>2.0553241824644599E-2</v>
      </c>
      <c r="J396">
        <f>LN('Sector TotRetIndx'!J396/'Sector TotRetIndx'!J395)</f>
        <v>-9.6580294122132256E-3</v>
      </c>
      <c r="K396">
        <f>LN('Sector TotRetIndx'!K396/'Sector TotRetIndx'!K395)</f>
        <v>-2.23735817811762E-2</v>
      </c>
      <c r="L396">
        <f>LN('Sector TotRetIndx'!L396/'Sector TotRetIndx'!L395)</f>
        <v>-1.977297192819466E-2</v>
      </c>
    </row>
    <row r="397" spans="1:12" x14ac:dyDescent="0.5">
      <c r="A397" s="2">
        <f>'Sector TotRetIndx'!A397</f>
        <v>44840</v>
      </c>
      <c r="B397">
        <f>LN('Sector TotRetIndx'!B397/'Sector TotRetIndx'!B396)</f>
        <v>-7.6010937789954937E-3</v>
      </c>
      <c r="C397">
        <f>LN('Sector TotRetIndx'!C397/'Sector TotRetIndx'!C396)</f>
        <v>-1.1647069359766849E-2</v>
      </c>
      <c r="D397">
        <f>LN('Sector TotRetIndx'!D397/'Sector TotRetIndx'!D396)</f>
        <v>-1.2755084971116194E-2</v>
      </c>
      <c r="E397">
        <f>LN('Sector TotRetIndx'!E397/'Sector TotRetIndx'!E396)</f>
        <v>-6.902069316765411E-3</v>
      </c>
      <c r="F397">
        <f>LN('Sector TotRetIndx'!F397/'Sector TotRetIndx'!F396)</f>
        <v>-1.0386780677536567E-2</v>
      </c>
      <c r="G397">
        <f>LN('Sector TotRetIndx'!G397/'Sector TotRetIndx'!G396)</f>
        <v>-1.4251634968053994E-2</v>
      </c>
      <c r="H397">
        <f>LN('Sector TotRetIndx'!H397/'Sector TotRetIndx'!H396)</f>
        <v>-5.3244539772612691E-3</v>
      </c>
      <c r="I397">
        <f>LN('Sector TotRetIndx'!I397/'Sector TotRetIndx'!I396)</f>
        <v>1.6351381456310245E-2</v>
      </c>
      <c r="J397">
        <f>LN('Sector TotRetIndx'!J397/'Sector TotRetIndx'!J396)</f>
        <v>-9.8808531401103523E-3</v>
      </c>
      <c r="K397">
        <f>LN('Sector TotRetIndx'!K397/'Sector TotRetIndx'!K396)</f>
        <v>-3.244351557100509E-2</v>
      </c>
      <c r="L397">
        <f>LN('Sector TotRetIndx'!L397/'Sector TotRetIndx'!L396)</f>
        <v>-2.8206438074830153E-2</v>
      </c>
    </row>
    <row r="398" spans="1:12" x14ac:dyDescent="0.5">
      <c r="A398" s="2">
        <f>'Sector TotRetIndx'!A398</f>
        <v>44841</v>
      </c>
      <c r="B398">
        <f>LN('Sector TotRetIndx'!B398/'Sector TotRetIndx'!B397)</f>
        <v>-4.2503571814304364E-2</v>
      </c>
      <c r="C398">
        <f>LN('Sector TotRetIndx'!C398/'Sector TotRetIndx'!C397)</f>
        <v>-2.3090156257420558E-2</v>
      </c>
      <c r="D398">
        <f>LN('Sector TotRetIndx'!D398/'Sector TotRetIndx'!D397)</f>
        <v>-2.5087389526008565E-2</v>
      </c>
      <c r="E398">
        <f>LN('Sector TotRetIndx'!E398/'Sector TotRetIndx'!E397)</f>
        <v>-3.3750918295245382E-2</v>
      </c>
      <c r="F398">
        <f>LN('Sector TotRetIndx'!F398/'Sector TotRetIndx'!F397)</f>
        <v>-2.2213759428038462E-2</v>
      </c>
      <c r="G398">
        <f>LN('Sector TotRetIndx'!G398/'Sector TotRetIndx'!G397)</f>
        <v>-1.5098764898162781E-2</v>
      </c>
      <c r="H398">
        <f>LN('Sector TotRetIndx'!H398/'Sector TotRetIndx'!H397)</f>
        <v>-2.8004506049294706E-2</v>
      </c>
      <c r="I398">
        <f>LN('Sector TotRetIndx'!I398/'Sector TotRetIndx'!I397)</f>
        <v>-8.142270141027445E-3</v>
      </c>
      <c r="J398">
        <f>LN('Sector TotRetIndx'!J398/'Sector TotRetIndx'!J397)</f>
        <v>-2.7142271434820783E-2</v>
      </c>
      <c r="K398">
        <f>LN('Sector TotRetIndx'!K398/'Sector TotRetIndx'!K397)</f>
        <v>-2.1555831048937015E-2</v>
      </c>
      <c r="L398">
        <f>LN('Sector TotRetIndx'!L398/'Sector TotRetIndx'!L397)</f>
        <v>-2.4364766465807746E-2</v>
      </c>
    </row>
    <row r="399" spans="1:12" x14ac:dyDescent="0.5">
      <c r="A399" s="2">
        <f>'Sector TotRetIndx'!A399</f>
        <v>44844</v>
      </c>
      <c r="B399">
        <f>LN('Sector TotRetIndx'!B399/'Sector TotRetIndx'!B398)</f>
        <v>-1.82303138403434E-2</v>
      </c>
      <c r="C399">
        <f>LN('Sector TotRetIndx'!C399/'Sector TotRetIndx'!C398)</f>
        <v>-8.3966840739217868E-3</v>
      </c>
      <c r="D399">
        <f>LN('Sector TotRetIndx'!D399/'Sector TotRetIndx'!D398)</f>
        <v>-3.6923165866104544E-3</v>
      </c>
      <c r="E399">
        <f>LN('Sector TotRetIndx'!E399/'Sector TotRetIndx'!E398)</f>
        <v>-7.0180048800909086E-3</v>
      </c>
      <c r="F399">
        <f>LN('Sector TotRetIndx'!F399/'Sector TotRetIndx'!F398)</f>
        <v>2.9578711901374548E-3</v>
      </c>
      <c r="G399">
        <f>LN('Sector TotRetIndx'!G399/'Sector TotRetIndx'!G398)</f>
        <v>4.1298572504809327E-3</v>
      </c>
      <c r="H399">
        <f>LN('Sector TotRetIndx'!H399/'Sector TotRetIndx'!H398)</f>
        <v>-4.7844020336435646E-3</v>
      </c>
      <c r="I399">
        <f>LN('Sector TotRetIndx'!I399/'Sector TotRetIndx'!I398)</f>
        <v>-2.0739290553268099E-2</v>
      </c>
      <c r="J399">
        <f>LN('Sector TotRetIndx'!J399/'Sector TotRetIndx'!J398)</f>
        <v>4.9246231131241042E-3</v>
      </c>
      <c r="K399">
        <f>LN('Sector TotRetIndx'!K399/'Sector TotRetIndx'!K398)</f>
        <v>1.8743609010357942E-3</v>
      </c>
      <c r="L399">
        <f>LN('Sector TotRetIndx'!L399/'Sector TotRetIndx'!L398)</f>
        <v>-9.471498091785404E-3</v>
      </c>
    </row>
    <row r="400" spans="1:12" x14ac:dyDescent="0.5">
      <c r="A400" s="2">
        <f>'Sector TotRetIndx'!A400</f>
        <v>44845</v>
      </c>
      <c r="B400">
        <f>LN('Sector TotRetIndx'!B400/'Sector TotRetIndx'!B399)</f>
        <v>-1.6414543099970903E-2</v>
      </c>
      <c r="C400">
        <f>LN('Sector TotRetIndx'!C400/'Sector TotRetIndx'!C399)</f>
        <v>5.5169402334787057E-3</v>
      </c>
      <c r="D400">
        <f>LN('Sector TotRetIndx'!D400/'Sector TotRetIndx'!D399)</f>
        <v>-1.129357087196751E-2</v>
      </c>
      <c r="E400">
        <f>LN('Sector TotRetIndx'!E400/'Sector TotRetIndx'!E399)</f>
        <v>-5.771085057650842E-3</v>
      </c>
      <c r="F400">
        <f>LN('Sector TotRetIndx'!F400/'Sector TotRetIndx'!F399)</f>
        <v>-2.4026035033918019E-3</v>
      </c>
      <c r="G400">
        <f>LN('Sector TotRetIndx'!G400/'Sector TotRetIndx'!G399)</f>
        <v>9.0720806325029942E-3</v>
      </c>
      <c r="H400">
        <f>LN('Sector TotRetIndx'!H400/'Sector TotRetIndx'!H399)</f>
        <v>-1.7051185904005388E-2</v>
      </c>
      <c r="I400">
        <f>LN('Sector TotRetIndx'!I400/'Sector TotRetIndx'!I399)</f>
        <v>-7.4863508690919019E-3</v>
      </c>
      <c r="J400">
        <f>LN('Sector TotRetIndx'!J400/'Sector TotRetIndx'!J399)</f>
        <v>-5.8471406546332311E-3</v>
      </c>
      <c r="K400">
        <f>LN('Sector TotRetIndx'!K400/'Sector TotRetIndx'!K399)</f>
        <v>-1.1530897064001976E-3</v>
      </c>
      <c r="L400">
        <f>LN('Sector TotRetIndx'!L400/'Sector TotRetIndx'!L399)</f>
        <v>1.0116758334371947E-2</v>
      </c>
    </row>
    <row r="401" spans="1:12" x14ac:dyDescent="0.5">
      <c r="A401" s="2">
        <f>'Sector TotRetIndx'!A401</f>
        <v>44846</v>
      </c>
      <c r="B401">
        <f>LN('Sector TotRetIndx'!B401/'Sector TotRetIndx'!B400)</f>
        <v>-3.5814911748965465E-3</v>
      </c>
      <c r="C401">
        <f>LN('Sector TotRetIndx'!C401/'Sector TotRetIndx'!C400)</f>
        <v>-5.2939669603306429E-3</v>
      </c>
      <c r="D401">
        <f>LN('Sector TotRetIndx'!D401/'Sector TotRetIndx'!D400)</f>
        <v>-1.8729751758963342E-3</v>
      </c>
      <c r="E401">
        <f>LN('Sector TotRetIndx'!E401/'Sector TotRetIndx'!E400)</f>
        <v>2.8037282330909273E-3</v>
      </c>
      <c r="F401">
        <f>LN('Sector TotRetIndx'!F401/'Sector TotRetIndx'!F400)</f>
        <v>-7.4909798914812005E-3</v>
      </c>
      <c r="G401">
        <f>LN('Sector TotRetIndx'!G401/'Sector TotRetIndx'!G400)</f>
        <v>4.3625634984889436E-3</v>
      </c>
      <c r="H401">
        <f>LN('Sector TotRetIndx'!H401/'Sector TotRetIndx'!H400)</f>
        <v>-2.4427529805477453E-3</v>
      </c>
      <c r="I401">
        <f>LN('Sector TotRetIndx'!I401/'Sector TotRetIndx'!I400)</f>
        <v>7.9304698903814377E-3</v>
      </c>
      <c r="J401">
        <f>LN('Sector TotRetIndx'!J401/'Sector TotRetIndx'!J400)</f>
        <v>-7.8707974917019089E-3</v>
      </c>
      <c r="K401">
        <f>LN('Sector TotRetIndx'!K401/'Sector TotRetIndx'!K400)</f>
        <v>-3.2982110946792487E-2</v>
      </c>
      <c r="L401">
        <f>LN('Sector TotRetIndx'!L401/'Sector TotRetIndx'!L400)</f>
        <v>-1.0508297136408041E-2</v>
      </c>
    </row>
    <row r="402" spans="1:12" x14ac:dyDescent="0.5">
      <c r="A402" s="2">
        <f>'Sector TotRetIndx'!A402</f>
        <v>44847</v>
      </c>
      <c r="B402">
        <f>LN('Sector TotRetIndx'!B402/'Sector TotRetIndx'!B401)</f>
        <v>2.8232779262516668E-2</v>
      </c>
      <c r="C402">
        <f>LN('Sector TotRetIndx'!C402/'Sector TotRetIndx'!C401)</f>
        <v>2.2623803660613718E-2</v>
      </c>
      <c r="D402">
        <f>LN('Sector TotRetIndx'!D402/'Sector TotRetIndx'!D401)</f>
        <v>3.8473642913323766E-2</v>
      </c>
      <c r="E402">
        <f>LN('Sector TotRetIndx'!E402/'Sector TotRetIndx'!E401)</f>
        <v>9.7717860265772068E-3</v>
      </c>
      <c r="F402">
        <f>LN('Sector TotRetIndx'!F402/'Sector TotRetIndx'!F401)</f>
        <v>2.0115877349689604E-2</v>
      </c>
      <c r="G402">
        <f>LN('Sector TotRetIndx'!G402/'Sector TotRetIndx'!G401)</f>
        <v>1.6810631210534971E-2</v>
      </c>
      <c r="H402">
        <f>LN('Sector TotRetIndx'!H402/'Sector TotRetIndx'!H401)</f>
        <v>2.2127661954618381E-2</v>
      </c>
      <c r="I402">
        <f>LN('Sector TotRetIndx'!I402/'Sector TotRetIndx'!I401)</f>
        <v>3.9418896507048828E-2</v>
      </c>
      <c r="J402">
        <f>LN('Sector TotRetIndx'!J402/'Sector TotRetIndx'!J401)</f>
        <v>2.8670389071251419E-2</v>
      </c>
      <c r="K402">
        <f>LN('Sector TotRetIndx'!K402/'Sector TotRetIndx'!K401)</f>
        <v>2.4219804428297322E-2</v>
      </c>
      <c r="L402">
        <f>LN('Sector TotRetIndx'!L402/'Sector TotRetIndx'!L401)</f>
        <v>1.8093767373805126E-2</v>
      </c>
    </row>
    <row r="403" spans="1:12" x14ac:dyDescent="0.5">
      <c r="A403" s="2">
        <f>'Sector TotRetIndx'!A403</f>
        <v>44848</v>
      </c>
      <c r="B403">
        <f>LN('Sector TotRetIndx'!B403/'Sector TotRetIndx'!B402)</f>
        <v>-2.8864133722426799E-2</v>
      </c>
      <c r="C403">
        <f>LN('Sector TotRetIndx'!C403/'Sector TotRetIndx'!C402)</f>
        <v>-1.0124207271316656E-2</v>
      </c>
      <c r="D403">
        <f>LN('Sector TotRetIndx'!D403/'Sector TotRetIndx'!D402)</f>
        <v>-1.6102374206886223E-2</v>
      </c>
      <c r="E403">
        <f>LN('Sector TotRetIndx'!E403/'Sector TotRetIndx'!E402)</f>
        <v>-3.7591023954330588E-2</v>
      </c>
      <c r="F403">
        <f>LN('Sector TotRetIndx'!F403/'Sector TotRetIndx'!F402)</f>
        <v>-2.4537390049729445E-2</v>
      </c>
      <c r="G403">
        <f>LN('Sector TotRetIndx'!G403/'Sector TotRetIndx'!G402)</f>
        <v>-1.9046894130564637E-2</v>
      </c>
      <c r="H403">
        <f>LN('Sector TotRetIndx'!H403/'Sector TotRetIndx'!H402)</f>
        <v>-1.7857351987667011E-2</v>
      </c>
      <c r="I403">
        <f>LN('Sector TotRetIndx'!I403/'Sector TotRetIndx'!I402)</f>
        <v>-3.8265768788756351E-2</v>
      </c>
      <c r="J403">
        <f>LN('Sector TotRetIndx'!J403/'Sector TotRetIndx'!J402)</f>
        <v>-3.2596157045325508E-2</v>
      </c>
      <c r="K403">
        <f>LN('Sector TotRetIndx'!K403/'Sector TotRetIndx'!K402)</f>
        <v>-1.384121507320187E-2</v>
      </c>
      <c r="L403">
        <f>LN('Sector TotRetIndx'!L403/'Sector TotRetIndx'!L402)</f>
        <v>-2.5160319347009838E-2</v>
      </c>
    </row>
    <row r="404" spans="1:12" x14ac:dyDescent="0.5">
      <c r="A404" s="2">
        <f>'Sector TotRetIndx'!A404</f>
        <v>44851</v>
      </c>
      <c r="B404">
        <f>LN('Sector TotRetIndx'!B404/'Sector TotRetIndx'!B403)</f>
        <v>3.1122125763813745E-2</v>
      </c>
      <c r="C404">
        <f>LN('Sector TotRetIndx'!C404/'Sector TotRetIndx'!C403)</f>
        <v>1.8764270668897048E-2</v>
      </c>
      <c r="D404">
        <f>LN('Sector TotRetIndx'!D404/'Sector TotRetIndx'!D403)</f>
        <v>2.3802012651690664E-2</v>
      </c>
      <c r="E404">
        <f>LN('Sector TotRetIndx'!E404/'Sector TotRetIndx'!E403)</f>
        <v>3.9764169960456799E-2</v>
      </c>
      <c r="F404">
        <f>LN('Sector TotRetIndx'!F404/'Sector TotRetIndx'!F403)</f>
        <v>2.4902756199466781E-2</v>
      </c>
      <c r="G404">
        <f>LN('Sector TotRetIndx'!G404/'Sector TotRetIndx'!G403)</f>
        <v>1.1812129118880179E-2</v>
      </c>
      <c r="H404">
        <f>LN('Sector TotRetIndx'!H404/'Sector TotRetIndx'!H403)</f>
        <v>3.2223614825663209E-2</v>
      </c>
      <c r="I404">
        <f>LN('Sector TotRetIndx'!I404/'Sector TotRetIndx'!I403)</f>
        <v>1.3210201445156212E-2</v>
      </c>
      <c r="J404">
        <f>LN('Sector TotRetIndx'!J404/'Sector TotRetIndx'!J403)</f>
        <v>2.4562435490964499E-2</v>
      </c>
      <c r="K404">
        <f>LN('Sector TotRetIndx'!K404/'Sector TotRetIndx'!K403)</f>
        <v>2.0727682114318205E-2</v>
      </c>
      <c r="L404">
        <f>LN('Sector TotRetIndx'!L404/'Sector TotRetIndx'!L403)</f>
        <v>3.7000175032521621E-2</v>
      </c>
    </row>
    <row r="405" spans="1:12" x14ac:dyDescent="0.5">
      <c r="A405" s="2">
        <f>'Sector TotRetIndx'!A405</f>
        <v>44852</v>
      </c>
      <c r="B405">
        <f>LN('Sector TotRetIndx'!B405/'Sector TotRetIndx'!B404)</f>
        <v>1.0226468918104773E-2</v>
      </c>
      <c r="C405">
        <f>LN('Sector TotRetIndx'!C405/'Sector TotRetIndx'!C404)</f>
        <v>5.5608820480929078E-3</v>
      </c>
      <c r="D405">
        <f>LN('Sector TotRetIndx'!D405/'Sector TotRetIndx'!D404)</f>
        <v>1.5222458825498261E-2</v>
      </c>
      <c r="E405">
        <f>LN('Sector TotRetIndx'!E405/'Sector TotRetIndx'!E404)</f>
        <v>1.4324213541660365E-2</v>
      </c>
      <c r="F405">
        <f>LN('Sector TotRetIndx'!F405/'Sector TotRetIndx'!F404)</f>
        <v>2.2870507585249101E-2</v>
      </c>
      <c r="G405">
        <f>LN('Sector TotRetIndx'!G405/'Sector TotRetIndx'!G404)</f>
        <v>1.2570851274002051E-2</v>
      </c>
      <c r="H405">
        <f>LN('Sector TotRetIndx'!H405/'Sector TotRetIndx'!H404)</f>
        <v>7.6340091178946573E-3</v>
      </c>
      <c r="I405">
        <f>LN('Sector TotRetIndx'!I405/'Sector TotRetIndx'!I404)</f>
        <v>7.9298482596883626E-3</v>
      </c>
      <c r="J405">
        <f>LN('Sector TotRetIndx'!J405/'Sector TotRetIndx'!J404)</f>
        <v>1.9645953818414812E-2</v>
      </c>
      <c r="K405">
        <f>LN('Sector TotRetIndx'!K405/'Sector TotRetIndx'!K404)</f>
        <v>1.7471363614228835E-2</v>
      </c>
      <c r="L405">
        <f>LN('Sector TotRetIndx'!L405/'Sector TotRetIndx'!L404)</f>
        <v>1.0826008471736025E-2</v>
      </c>
    </row>
    <row r="406" spans="1:12" x14ac:dyDescent="0.5">
      <c r="A406" s="2">
        <f>'Sector TotRetIndx'!A406</f>
        <v>44853</v>
      </c>
      <c r="B406">
        <f>LN('Sector TotRetIndx'!B406/'Sector TotRetIndx'!B405)</f>
        <v>-4.9237842226198085E-3</v>
      </c>
      <c r="C406">
        <f>LN('Sector TotRetIndx'!C406/'Sector TotRetIndx'!C405)</f>
        <v>-1.6340189200079784E-2</v>
      </c>
      <c r="D406">
        <f>LN('Sector TotRetIndx'!D406/'Sector TotRetIndx'!D405)</f>
        <v>-1.6245740736353743E-2</v>
      </c>
      <c r="E406">
        <f>LN('Sector TotRetIndx'!E406/'Sector TotRetIndx'!E405)</f>
        <v>-1.517585665773189E-2</v>
      </c>
      <c r="F406">
        <f>LN('Sector TotRetIndx'!F406/'Sector TotRetIndx'!F405)</f>
        <v>-9.8665230890806321E-3</v>
      </c>
      <c r="G406">
        <f>LN('Sector TotRetIndx'!G406/'Sector TotRetIndx'!G405)</f>
        <v>-5.3923674300583998E-3</v>
      </c>
      <c r="H406">
        <f>LN('Sector TotRetIndx'!H406/'Sector TotRetIndx'!H405)</f>
        <v>-3.1636388343259684E-3</v>
      </c>
      <c r="I406">
        <f>LN('Sector TotRetIndx'!I406/'Sector TotRetIndx'!I405)</f>
        <v>2.7565554531271002E-2</v>
      </c>
      <c r="J406">
        <f>LN('Sector TotRetIndx'!J406/'Sector TotRetIndx'!J405)</f>
        <v>-1.4196568546455447E-2</v>
      </c>
      <c r="K406">
        <f>LN('Sector TotRetIndx'!K406/'Sector TotRetIndx'!K405)</f>
        <v>-1.2715630450035492E-2</v>
      </c>
      <c r="L406">
        <f>LN('Sector TotRetIndx'!L406/'Sector TotRetIndx'!L405)</f>
        <v>-2.5231078954932675E-2</v>
      </c>
    </row>
    <row r="407" spans="1:12" x14ac:dyDescent="0.5">
      <c r="A407" s="2">
        <f>'Sector TotRetIndx'!A407</f>
        <v>44854</v>
      </c>
      <c r="B407">
        <f>LN('Sector TotRetIndx'!B407/'Sector TotRetIndx'!B406)</f>
        <v>5.4459721077679366E-4</v>
      </c>
      <c r="C407">
        <f>LN('Sector TotRetIndx'!C407/'Sector TotRetIndx'!C406)</f>
        <v>-8.4693884463392533E-3</v>
      </c>
      <c r="D407">
        <f>LN('Sector TotRetIndx'!D407/'Sector TotRetIndx'!D406)</f>
        <v>-1.8077157959359443E-2</v>
      </c>
      <c r="E407">
        <f>LN('Sector TotRetIndx'!E407/'Sector TotRetIndx'!E406)</f>
        <v>-1.6491741333402588E-2</v>
      </c>
      <c r="F407">
        <f>LN('Sector TotRetIndx'!F407/'Sector TotRetIndx'!F406)</f>
        <v>-1.8926966277596904E-2</v>
      </c>
      <c r="G407">
        <f>LN('Sector TotRetIndx'!G407/'Sector TotRetIndx'!G406)</f>
        <v>-1.3438100361866054E-2</v>
      </c>
      <c r="H407">
        <f>LN('Sector TotRetIndx'!H407/'Sector TotRetIndx'!H406)</f>
        <v>3.747931744184212E-3</v>
      </c>
      <c r="I407">
        <f>LN('Sector TotRetIndx'!I407/'Sector TotRetIndx'!I406)</f>
        <v>5.0709542173158297E-4</v>
      </c>
      <c r="J407">
        <f>LN('Sector TotRetIndx'!J407/'Sector TotRetIndx'!J406)</f>
        <v>-6.3604049793424483E-3</v>
      </c>
      <c r="K407">
        <f>LN('Sector TotRetIndx'!K407/'Sector TotRetIndx'!K406)</f>
        <v>-2.5115086248689619E-2</v>
      </c>
      <c r="L407">
        <f>LN('Sector TotRetIndx'!L407/'Sector TotRetIndx'!L406)</f>
        <v>-4.3754112894328822E-3</v>
      </c>
    </row>
    <row r="408" spans="1:12" x14ac:dyDescent="0.5">
      <c r="A408" s="2">
        <f>'Sector TotRetIndx'!A408</f>
        <v>44855</v>
      </c>
      <c r="B408">
        <f>LN('Sector TotRetIndx'!B408/'Sector TotRetIndx'!B407)</f>
        <v>2.5991076015214203E-2</v>
      </c>
      <c r="C408">
        <f>LN('Sector TotRetIndx'!C408/'Sector TotRetIndx'!C407)</f>
        <v>2.136460590252073E-2</v>
      </c>
      <c r="D408">
        <f>LN('Sector TotRetIndx'!D408/'Sector TotRetIndx'!D407)</f>
        <v>2.6360405919215759E-2</v>
      </c>
      <c r="E408">
        <f>LN('Sector TotRetIndx'!E408/'Sector TotRetIndx'!E407)</f>
        <v>2.7463318144135457E-2</v>
      </c>
      <c r="F408">
        <f>LN('Sector TotRetIndx'!F408/'Sector TotRetIndx'!F407)</f>
        <v>2.5754037959644059E-2</v>
      </c>
      <c r="G408">
        <f>LN('Sector TotRetIndx'!G408/'Sector TotRetIndx'!G407)</f>
        <v>1.6138188636360552E-2</v>
      </c>
      <c r="H408">
        <f>LN('Sector TotRetIndx'!H408/'Sector TotRetIndx'!H407)</f>
        <v>5.7131163240713521E-3</v>
      </c>
      <c r="I408">
        <f>LN('Sector TotRetIndx'!I408/'Sector TotRetIndx'!I407)</f>
        <v>2.6647574152270776E-2</v>
      </c>
      <c r="J408">
        <f>LN('Sector TotRetIndx'!J408/'Sector TotRetIndx'!J407)</f>
        <v>3.5434908314526795E-2</v>
      </c>
      <c r="K408">
        <f>LN('Sector TotRetIndx'!K408/'Sector TotRetIndx'!K407)</f>
        <v>1.7827530531109539E-2</v>
      </c>
      <c r="L408">
        <f>LN('Sector TotRetIndx'!L408/'Sector TotRetIndx'!L407)</f>
        <v>7.8359869371863837E-3</v>
      </c>
    </row>
    <row r="409" spans="1:12" x14ac:dyDescent="0.5">
      <c r="A409" s="2">
        <f>'Sector TotRetIndx'!A409</f>
        <v>44858</v>
      </c>
      <c r="B409">
        <f>LN('Sector TotRetIndx'!B409/'Sector TotRetIndx'!B408)</f>
        <v>1.1729051857613356E-2</v>
      </c>
      <c r="C409">
        <f>LN('Sector TotRetIndx'!C409/'Sector TotRetIndx'!C408)</f>
        <v>1.6047387115928714E-2</v>
      </c>
      <c r="D409">
        <f>LN('Sector TotRetIndx'!D409/'Sector TotRetIndx'!D408)</f>
        <v>1.3110908603703109E-2</v>
      </c>
      <c r="E409">
        <f>LN('Sector TotRetIndx'!E409/'Sector TotRetIndx'!E408)</f>
        <v>4.7496559581170529E-3</v>
      </c>
      <c r="F409">
        <f>LN('Sector TotRetIndx'!F409/'Sector TotRetIndx'!F408)</f>
        <v>1.357515613748231E-2</v>
      </c>
      <c r="G409">
        <f>LN('Sector TotRetIndx'!G409/'Sector TotRetIndx'!G408)</f>
        <v>1.6378973918995361E-2</v>
      </c>
      <c r="H409">
        <f>LN('Sector TotRetIndx'!H409/'Sector TotRetIndx'!H408)</f>
        <v>6.0268769954765966E-3</v>
      </c>
      <c r="I409">
        <f>LN('Sector TotRetIndx'!I409/'Sector TotRetIndx'!I408)</f>
        <v>2.7082698860983944E-3</v>
      </c>
      <c r="J409">
        <f>LN('Sector TotRetIndx'!J409/'Sector TotRetIndx'!J408)</f>
        <v>-3.9037889894097829E-3</v>
      </c>
      <c r="K409">
        <f>LN('Sector TotRetIndx'!K409/'Sector TotRetIndx'!K408)</f>
        <v>7.5749529417718604E-3</v>
      </c>
      <c r="L409">
        <f>LN('Sector TotRetIndx'!L409/'Sector TotRetIndx'!L408)</f>
        <v>-1.2768588802505016E-4</v>
      </c>
    </row>
    <row r="410" spans="1:12" x14ac:dyDescent="0.5">
      <c r="A410" s="2">
        <f>'Sector TotRetIndx'!A410</f>
        <v>44859</v>
      </c>
      <c r="B410">
        <f>LN('Sector TotRetIndx'!B410/'Sector TotRetIndx'!B409)</f>
        <v>2.1665837622679481E-2</v>
      </c>
      <c r="C410">
        <f>LN('Sector TotRetIndx'!C410/'Sector TotRetIndx'!C409)</f>
        <v>1.0431075307836246E-2</v>
      </c>
      <c r="D410">
        <f>LN('Sector TotRetIndx'!D410/'Sector TotRetIndx'!D409)</f>
        <v>1.3684387420801733E-2</v>
      </c>
      <c r="E410">
        <f>LN('Sector TotRetIndx'!E410/'Sector TotRetIndx'!E409)</f>
        <v>2.5991406098973869E-2</v>
      </c>
      <c r="F410">
        <f>LN('Sector TotRetIndx'!F410/'Sector TotRetIndx'!F409)</f>
        <v>1.4786755225317624E-2</v>
      </c>
      <c r="G410">
        <f>LN('Sector TotRetIndx'!G410/'Sector TotRetIndx'!G409)</f>
        <v>1.5027179001302108E-2</v>
      </c>
      <c r="H410">
        <f>LN('Sector TotRetIndx'!H410/'Sector TotRetIndx'!H409)</f>
        <v>2.6004303051121867E-2</v>
      </c>
      <c r="I410">
        <f>LN('Sector TotRetIndx'!I410/'Sector TotRetIndx'!I409)</f>
        <v>1.1470275653061707E-3</v>
      </c>
      <c r="J410">
        <f>LN('Sector TotRetIndx'!J410/'Sector TotRetIndx'!J409)</f>
        <v>2.1593472835675042E-2</v>
      </c>
      <c r="K410">
        <f>LN('Sector TotRetIndx'!K410/'Sector TotRetIndx'!K409)</f>
        <v>2.0346757137794037E-2</v>
      </c>
      <c r="L410">
        <f>LN('Sector TotRetIndx'!L410/'Sector TotRetIndx'!L409)</f>
        <v>3.8536263432443485E-2</v>
      </c>
    </row>
    <row r="411" spans="1:12" x14ac:dyDescent="0.5">
      <c r="A411" s="2">
        <f>'Sector TotRetIndx'!A411</f>
        <v>44860</v>
      </c>
      <c r="B411">
        <f>LN('Sector TotRetIndx'!B411/'Sector TotRetIndx'!B410)</f>
        <v>-2.0309437369809197E-2</v>
      </c>
      <c r="C411">
        <f>LN('Sector TotRetIndx'!C411/'Sector TotRetIndx'!C410)</f>
        <v>1.1902281186481246E-2</v>
      </c>
      <c r="D411">
        <f>LN('Sector TotRetIndx'!D411/'Sector TotRetIndx'!D410)</f>
        <v>2.590152087674014E-3</v>
      </c>
      <c r="E411">
        <f>LN('Sector TotRetIndx'!E411/'Sector TotRetIndx'!E410)</f>
        <v>-8.6165829558300152E-3</v>
      </c>
      <c r="F411">
        <f>LN('Sector TotRetIndx'!F411/'Sector TotRetIndx'!F410)</f>
        <v>2.8386930284345874E-3</v>
      </c>
      <c r="G411">
        <f>LN('Sector TotRetIndx'!G411/'Sector TotRetIndx'!G410)</f>
        <v>6.5649691255646883E-3</v>
      </c>
      <c r="H411">
        <f>LN('Sector TotRetIndx'!H411/'Sector TotRetIndx'!H410)</f>
        <v>-2.9361030915625183E-2</v>
      </c>
      <c r="I411">
        <f>LN('Sector TotRetIndx'!I411/'Sector TotRetIndx'!I410)</f>
        <v>1.4465789858963718E-2</v>
      </c>
      <c r="J411">
        <f>LN('Sector TotRetIndx'!J411/'Sector TotRetIndx'!J410)</f>
        <v>6.7684890633469769E-3</v>
      </c>
      <c r="K411">
        <f>LN('Sector TotRetIndx'!K411/'Sector TotRetIndx'!K410)</f>
        <v>3.51731243512239E-4</v>
      </c>
      <c r="L411">
        <f>LN('Sector TotRetIndx'!L411/'Sector TotRetIndx'!L410)</f>
        <v>-6.156936521708791E-4</v>
      </c>
    </row>
    <row r="412" spans="1:12" x14ac:dyDescent="0.5">
      <c r="A412" s="2">
        <f>'Sector TotRetIndx'!A412</f>
        <v>44861</v>
      </c>
      <c r="B412">
        <f>LN('Sector TotRetIndx'!B412/'Sector TotRetIndx'!B411)</f>
        <v>-1.040491548752126E-2</v>
      </c>
      <c r="C412">
        <f>LN('Sector TotRetIndx'!C412/'Sector TotRetIndx'!C411)</f>
        <v>-6.5390172970787377E-3</v>
      </c>
      <c r="D412">
        <f>LN('Sector TotRetIndx'!D412/'Sector TotRetIndx'!D411)</f>
        <v>8.3451267761528725E-3</v>
      </c>
      <c r="E412">
        <f>LN('Sector TotRetIndx'!E412/'Sector TotRetIndx'!E411)</f>
        <v>-4.6672449364863261E-3</v>
      </c>
      <c r="F412">
        <f>LN('Sector TotRetIndx'!F412/'Sector TotRetIndx'!F411)</f>
        <v>9.6143442278443444E-3</v>
      </c>
      <c r="G412">
        <f>LN('Sector TotRetIndx'!G412/'Sector TotRetIndx'!G411)</f>
        <v>7.5678742431195328E-4</v>
      </c>
      <c r="H412">
        <f>LN('Sector TotRetIndx'!H412/'Sector TotRetIndx'!H411)</f>
        <v>-3.3482225102646743E-2</v>
      </c>
      <c r="I412">
        <f>LN('Sector TotRetIndx'!I412/'Sector TotRetIndx'!I411)</f>
        <v>3.1416909307098494E-3</v>
      </c>
      <c r="J412">
        <f>LN('Sector TotRetIndx'!J412/'Sector TotRetIndx'!J411)</f>
        <v>-2.7635821891058912E-3</v>
      </c>
      <c r="K412">
        <f>LN('Sector TotRetIndx'!K412/'Sector TotRetIndx'!K411)</f>
        <v>8.3423254167551992E-3</v>
      </c>
      <c r="L412">
        <f>LN('Sector TotRetIndx'!L412/'Sector TotRetIndx'!L411)</f>
        <v>1.4777299005461289E-3</v>
      </c>
    </row>
    <row r="413" spans="1:12" x14ac:dyDescent="0.5">
      <c r="A413" s="2">
        <f>'Sector TotRetIndx'!A413</f>
        <v>44862</v>
      </c>
      <c r="B413">
        <f>LN('Sector TotRetIndx'!B413/'Sector TotRetIndx'!B412)</f>
        <v>3.946024581890812E-2</v>
      </c>
      <c r="C413">
        <f>LN('Sector TotRetIndx'!C413/'Sector TotRetIndx'!C412)</f>
        <v>1.6329992834982706E-2</v>
      </c>
      <c r="D413">
        <f>LN('Sector TotRetIndx'!D413/'Sector TotRetIndx'!D412)</f>
        <v>2.5458300065035463E-2</v>
      </c>
      <c r="E413">
        <f>LN('Sector TotRetIndx'!E413/'Sector TotRetIndx'!E412)</f>
        <v>2.2333204409456706E-3</v>
      </c>
      <c r="F413">
        <f>LN('Sector TotRetIndx'!F413/'Sector TotRetIndx'!F412)</f>
        <v>2.2603873495395409E-2</v>
      </c>
      <c r="G413">
        <f>LN('Sector TotRetIndx'!G413/'Sector TotRetIndx'!G412)</f>
        <v>2.2124480432225663E-2</v>
      </c>
      <c r="H413">
        <f>LN('Sector TotRetIndx'!H413/'Sector TotRetIndx'!H412)</f>
        <v>2.5917778003787119E-2</v>
      </c>
      <c r="I413">
        <f>LN('Sector TotRetIndx'!I413/'Sector TotRetIndx'!I412)</f>
        <v>4.414168154100357E-3</v>
      </c>
      <c r="J413">
        <f>LN('Sector TotRetIndx'!J413/'Sector TotRetIndx'!J412)</f>
        <v>7.8400921642541622E-3</v>
      </c>
      <c r="K413">
        <f>LN('Sector TotRetIndx'!K413/'Sector TotRetIndx'!K412)</f>
        <v>2.6047276855207278E-2</v>
      </c>
      <c r="L413">
        <f>LN('Sector TotRetIndx'!L413/'Sector TotRetIndx'!L412)</f>
        <v>2.1783156316764741E-2</v>
      </c>
    </row>
    <row r="414" spans="1:12" x14ac:dyDescent="0.5">
      <c r="A414" s="2">
        <f>'Sector TotRetIndx'!A414</f>
        <v>44865</v>
      </c>
      <c r="B414">
        <f>LN('Sector TotRetIndx'!B414/'Sector TotRetIndx'!B413)</f>
        <v>-1.1981119464025199E-2</v>
      </c>
      <c r="C414">
        <f>LN('Sector TotRetIndx'!C414/'Sector TotRetIndx'!C413)</f>
        <v>-9.0479885463122934E-4</v>
      </c>
      <c r="D414">
        <f>LN('Sector TotRetIndx'!D414/'Sector TotRetIndx'!D413)</f>
        <v>-5.495026117525276E-3</v>
      </c>
      <c r="E414">
        <f>LN('Sector TotRetIndx'!E414/'Sector TotRetIndx'!E413)</f>
        <v>-5.8003282095298861E-3</v>
      </c>
      <c r="F414">
        <f>LN('Sector TotRetIndx'!F414/'Sector TotRetIndx'!F413)</f>
        <v>-3.3102853783511022E-3</v>
      </c>
      <c r="G414">
        <f>LN('Sector TotRetIndx'!G414/'Sector TotRetIndx'!G413)</f>
        <v>-6.5754663876653021E-3</v>
      </c>
      <c r="H414">
        <f>LN('Sector TotRetIndx'!H414/'Sector TotRetIndx'!H413)</f>
        <v>-1.3289555524885536E-2</v>
      </c>
      <c r="I414">
        <f>LN('Sector TotRetIndx'!I414/'Sector TotRetIndx'!I413)</f>
        <v>8.769570112453726E-3</v>
      </c>
      <c r="J414">
        <f>LN('Sector TotRetIndx'!J414/'Sector TotRetIndx'!J413)</f>
        <v>-7.594342967965277E-3</v>
      </c>
      <c r="K414">
        <f>LN('Sector TotRetIndx'!K414/'Sector TotRetIndx'!K413)</f>
        <v>-8.7445312219434721E-3</v>
      </c>
      <c r="L414">
        <f>LN('Sector TotRetIndx'!L414/'Sector TotRetIndx'!L413)</f>
        <v>-1.0839166502712083E-3</v>
      </c>
    </row>
    <row r="415" spans="1:12" x14ac:dyDescent="0.5">
      <c r="A415" s="2">
        <f>'Sector TotRetIndx'!A415</f>
        <v>44866</v>
      </c>
      <c r="B415">
        <f>LN('Sector TotRetIndx'!B415/'Sector TotRetIndx'!B414)</f>
        <v>-7.7525699689372342E-3</v>
      </c>
      <c r="C415">
        <f>LN('Sector TotRetIndx'!C415/'Sector TotRetIndx'!C414)</f>
        <v>7.8133742219710475E-4</v>
      </c>
      <c r="D415">
        <f>LN('Sector TotRetIndx'!D415/'Sector TotRetIndx'!D414)</f>
        <v>4.183392082425825E-3</v>
      </c>
      <c r="E415">
        <f>LN('Sector TotRetIndx'!E415/'Sector TotRetIndx'!E414)</f>
        <v>-9.8116857323751611E-3</v>
      </c>
      <c r="F415">
        <f>LN('Sector TotRetIndx'!F415/'Sector TotRetIndx'!F414)</f>
        <v>1.5164037087699116E-3</v>
      </c>
      <c r="G415">
        <f>LN('Sector TotRetIndx'!G415/'Sector TotRetIndx'!G414)</f>
        <v>-3.1970845923633799E-3</v>
      </c>
      <c r="H415">
        <f>LN('Sector TotRetIndx'!H415/'Sector TotRetIndx'!H414)</f>
        <v>-8.4406778235949255E-3</v>
      </c>
      <c r="I415">
        <f>LN('Sector TotRetIndx'!I415/'Sector TotRetIndx'!I414)</f>
        <v>9.2441751158472696E-3</v>
      </c>
      <c r="J415">
        <f>LN('Sector TotRetIndx'!J415/'Sector TotRetIndx'!J414)</f>
        <v>2.946667957110626E-3</v>
      </c>
      <c r="K415">
        <f>LN('Sector TotRetIndx'!K415/'Sector TotRetIndx'!K414)</f>
        <v>3.6984080350171691E-3</v>
      </c>
      <c r="L415">
        <f>LN('Sector TotRetIndx'!L415/'Sector TotRetIndx'!L414)</f>
        <v>-3.6194866222151028E-4</v>
      </c>
    </row>
    <row r="416" spans="1:12" x14ac:dyDescent="0.5">
      <c r="A416" s="2">
        <f>'Sector TotRetIndx'!A416</f>
        <v>44867</v>
      </c>
      <c r="B416">
        <f>LN('Sector TotRetIndx'!B416/'Sector TotRetIndx'!B415)</f>
        <v>-3.7692224280152564E-2</v>
      </c>
      <c r="C416">
        <f>LN('Sector TotRetIndx'!C416/'Sector TotRetIndx'!C415)</f>
        <v>-1.7084503739639746E-2</v>
      </c>
      <c r="D416">
        <f>LN('Sector TotRetIndx'!D416/'Sector TotRetIndx'!D415)</f>
        <v>-1.3812830648843382E-2</v>
      </c>
      <c r="E416">
        <f>LN('Sector TotRetIndx'!E416/'Sector TotRetIndx'!E415)</f>
        <v>-3.9279766391563248E-2</v>
      </c>
      <c r="F416">
        <f>LN('Sector TotRetIndx'!F416/'Sector TotRetIndx'!F415)</f>
        <v>-2.1612149179045699E-2</v>
      </c>
      <c r="G416">
        <f>LN('Sector TotRetIndx'!G416/'Sector TotRetIndx'!G415)</f>
        <v>-1.6792784851466416E-2</v>
      </c>
      <c r="H416">
        <f>LN('Sector TotRetIndx'!H416/'Sector TotRetIndx'!H415)</f>
        <v>-3.0424993676212136E-2</v>
      </c>
      <c r="I416">
        <f>LN('Sector TotRetIndx'!I416/'Sector TotRetIndx'!I415)</f>
        <v>-2.1945623685939178E-2</v>
      </c>
      <c r="J416">
        <f>LN('Sector TotRetIndx'!J416/'Sector TotRetIndx'!J415)</f>
        <v>-3.0495500216492138E-2</v>
      </c>
      <c r="K416">
        <f>LN('Sector TotRetIndx'!K416/'Sector TotRetIndx'!K415)</f>
        <v>-1.0238154292001951E-2</v>
      </c>
      <c r="L416">
        <f>LN('Sector TotRetIndx'!L416/'Sector TotRetIndx'!L415)</f>
        <v>-2.7870378346836783E-2</v>
      </c>
    </row>
    <row r="417" spans="1:12" x14ac:dyDescent="0.5">
      <c r="A417" s="2">
        <f>'Sector TotRetIndx'!A417</f>
        <v>44868</v>
      </c>
      <c r="B417">
        <f>LN('Sector TotRetIndx'!B417/'Sector TotRetIndx'!B416)</f>
        <v>-2.8872826609298158E-2</v>
      </c>
      <c r="C417">
        <f>LN('Sector TotRetIndx'!C417/'Sector TotRetIndx'!C416)</f>
        <v>-4.2330010075950306E-3</v>
      </c>
      <c r="D417">
        <f>LN('Sector TotRetIndx'!D417/'Sector TotRetIndx'!D416)</f>
        <v>-1.0944977055198982E-2</v>
      </c>
      <c r="E417">
        <f>LN('Sector TotRetIndx'!E417/'Sector TotRetIndx'!E416)</f>
        <v>-5.9961784551979735E-3</v>
      </c>
      <c r="F417">
        <f>LN('Sector TotRetIndx'!F417/'Sector TotRetIndx'!F416)</f>
        <v>7.938837669663917E-3</v>
      </c>
      <c r="G417">
        <f>LN('Sector TotRetIndx'!G417/'Sector TotRetIndx'!G416)</f>
        <v>-2.7721160189172023E-3</v>
      </c>
      <c r="H417">
        <f>LN('Sector TotRetIndx'!H417/'Sector TotRetIndx'!H416)</f>
        <v>-2.4418404704972117E-2</v>
      </c>
      <c r="I417">
        <f>LN('Sector TotRetIndx'!I417/'Sector TotRetIndx'!I416)</f>
        <v>1.9031424194154541E-2</v>
      </c>
      <c r="J417">
        <f>LN('Sector TotRetIndx'!J417/'Sector TotRetIndx'!J416)</f>
        <v>6.6132759645135134E-3</v>
      </c>
      <c r="K417">
        <f>LN('Sector TotRetIndx'!K417/'Sector TotRetIndx'!K416)</f>
        <v>3.8605043944188303E-3</v>
      </c>
      <c r="L417">
        <f>LN('Sector TotRetIndx'!L417/'Sector TotRetIndx'!L416)</f>
        <v>-1.3650463087919987E-3</v>
      </c>
    </row>
    <row r="418" spans="1:12" x14ac:dyDescent="0.5">
      <c r="A418" s="2">
        <f>'Sector TotRetIndx'!A418</f>
        <v>44869</v>
      </c>
      <c r="B418">
        <f>LN('Sector TotRetIndx'!B418/'Sector TotRetIndx'!B417)</f>
        <v>1.289951230808919E-2</v>
      </c>
      <c r="C418">
        <f>LN('Sector TotRetIndx'!C418/'Sector TotRetIndx'!C417)</f>
        <v>4.1912709787830342E-3</v>
      </c>
      <c r="D418">
        <f>LN('Sector TotRetIndx'!D418/'Sector TotRetIndx'!D417)</f>
        <v>2.0094503407428622E-2</v>
      </c>
      <c r="E418">
        <f>LN('Sector TotRetIndx'!E418/'Sector TotRetIndx'!E417)</f>
        <v>1.0089867042002128E-2</v>
      </c>
      <c r="F418">
        <f>LN('Sector TotRetIndx'!F418/'Sector TotRetIndx'!F417)</f>
        <v>1.4009978064081836E-2</v>
      </c>
      <c r="G418">
        <f>LN('Sector TotRetIndx'!G418/'Sector TotRetIndx'!G417)</f>
        <v>1.2548220271747911E-2</v>
      </c>
      <c r="H418">
        <f>LN('Sector TotRetIndx'!H418/'Sector TotRetIndx'!H417)</f>
        <v>4.6557991660803192E-3</v>
      </c>
      <c r="I418">
        <f>LN('Sector TotRetIndx'!I418/'Sector TotRetIndx'!I417)</f>
        <v>1.1372709347080274E-2</v>
      </c>
      <c r="J418">
        <f>LN('Sector TotRetIndx'!J418/'Sector TotRetIndx'!J417)</f>
        <v>3.5885464452526515E-2</v>
      </c>
      <c r="K418">
        <f>LN('Sector TotRetIndx'!K418/'Sector TotRetIndx'!K417)</f>
        <v>6.0360914527042399E-3</v>
      </c>
      <c r="L418">
        <f>LN('Sector TotRetIndx'!L418/'Sector TotRetIndx'!L417)</f>
        <v>1.356151167287092E-2</v>
      </c>
    </row>
    <row r="419" spans="1:12" x14ac:dyDescent="0.5">
      <c r="A419" s="2">
        <f>'Sector TotRetIndx'!A419</f>
        <v>44872</v>
      </c>
      <c r="B419">
        <f>LN('Sector TotRetIndx'!B419/'Sector TotRetIndx'!B418)</f>
        <v>1.4704708978556882E-2</v>
      </c>
      <c r="C419">
        <f>LN('Sector TotRetIndx'!C419/'Sector TotRetIndx'!C418)</f>
        <v>9.6151474500723571E-3</v>
      </c>
      <c r="D419">
        <f>LN('Sector TotRetIndx'!D419/'Sector TotRetIndx'!D418)</f>
        <v>9.5421527003856869E-3</v>
      </c>
      <c r="E419">
        <f>LN('Sector TotRetIndx'!E419/'Sector TotRetIndx'!E418)</f>
        <v>-3.9624822866485753E-3</v>
      </c>
      <c r="F419">
        <f>LN('Sector TotRetIndx'!F419/'Sector TotRetIndx'!F418)</f>
        <v>1.1988787079637731E-2</v>
      </c>
      <c r="G419">
        <f>LN('Sector TotRetIndx'!G419/'Sector TotRetIndx'!G418)</f>
        <v>9.5750631508805598E-3</v>
      </c>
      <c r="H419">
        <f>LN('Sector TotRetIndx'!H419/'Sector TotRetIndx'!H418)</f>
        <v>1.4703348308931701E-2</v>
      </c>
      <c r="I419">
        <f>LN('Sector TotRetIndx'!I419/'Sector TotRetIndx'!I418)</f>
        <v>1.9691158351011664E-2</v>
      </c>
      <c r="J419">
        <f>LN('Sector TotRetIndx'!J419/'Sector TotRetIndx'!J418)</f>
        <v>7.7829466224745274E-3</v>
      </c>
      <c r="K419">
        <f>LN('Sector TotRetIndx'!K419/'Sector TotRetIndx'!K418)</f>
        <v>-1.7731354830826742E-2</v>
      </c>
      <c r="L419">
        <f>LN('Sector TotRetIndx'!L419/'Sector TotRetIndx'!L418)</f>
        <v>0</v>
      </c>
    </row>
    <row r="420" spans="1:12" x14ac:dyDescent="0.5">
      <c r="A420" s="2">
        <f>'Sector TotRetIndx'!A420</f>
        <v>44873</v>
      </c>
      <c r="B420">
        <f>LN('Sector TotRetIndx'!B420/'Sector TotRetIndx'!B419)</f>
        <v>9.2547760256989978E-3</v>
      </c>
      <c r="C420">
        <f>LN('Sector TotRetIndx'!C420/'Sector TotRetIndx'!C419)</f>
        <v>3.6802390999408994E-3</v>
      </c>
      <c r="D420">
        <f>LN('Sector TotRetIndx'!D420/'Sector TotRetIndx'!D419)</f>
        <v>3.5556762102714528E-3</v>
      </c>
      <c r="E420">
        <f>LN('Sector TotRetIndx'!E420/'Sector TotRetIndx'!E419)</f>
        <v>-6.1100867381754084E-4</v>
      </c>
      <c r="F420">
        <f>LN('Sector TotRetIndx'!F420/'Sector TotRetIndx'!F419)</f>
        <v>6.0238445710604945E-3</v>
      </c>
      <c r="G420">
        <f>LN('Sector TotRetIndx'!G420/'Sector TotRetIndx'!G419)</f>
        <v>2.4992988205928685E-3</v>
      </c>
      <c r="H420">
        <f>LN('Sector TotRetIndx'!H420/'Sector TotRetIndx'!H419)</f>
        <v>2.471424663904132E-3</v>
      </c>
      <c r="I420">
        <f>LN('Sector TotRetIndx'!I420/'Sector TotRetIndx'!I419)</f>
        <v>7.6077230512699894E-5</v>
      </c>
      <c r="J420">
        <f>LN('Sector TotRetIndx'!J420/'Sector TotRetIndx'!J419)</f>
        <v>1.6332161519127066E-2</v>
      </c>
      <c r="K420">
        <f>LN('Sector TotRetIndx'!K420/'Sector TotRetIndx'!K419)</f>
        <v>7.0749139345297855E-3</v>
      </c>
      <c r="L420">
        <f>LN('Sector TotRetIndx'!L420/'Sector TotRetIndx'!L419)</f>
        <v>3.0570492456570217E-3</v>
      </c>
    </row>
    <row r="421" spans="1:12" x14ac:dyDescent="0.5">
      <c r="A421" s="2">
        <f>'Sector TotRetIndx'!A421</f>
        <v>44874</v>
      </c>
      <c r="B421">
        <f>LN('Sector TotRetIndx'!B421/'Sector TotRetIndx'!B420)</f>
        <v>-2.6991205451720904E-2</v>
      </c>
      <c r="C421">
        <f>LN('Sector TotRetIndx'!C421/'Sector TotRetIndx'!C420)</f>
        <v>-1.1665528271370898E-2</v>
      </c>
      <c r="D421">
        <f>LN('Sector TotRetIndx'!D421/'Sector TotRetIndx'!D420)</f>
        <v>-1.7541288852830888E-2</v>
      </c>
      <c r="E421">
        <f>LN('Sector TotRetIndx'!E421/'Sector TotRetIndx'!E420)</f>
        <v>-3.0949437631149383E-2</v>
      </c>
      <c r="F421">
        <f>LN('Sector TotRetIndx'!F421/'Sector TotRetIndx'!F420)</f>
        <v>-1.5715470056959242E-2</v>
      </c>
      <c r="G421">
        <f>LN('Sector TotRetIndx'!G421/'Sector TotRetIndx'!G420)</f>
        <v>-1.352665617929856E-2</v>
      </c>
      <c r="H421">
        <f>LN('Sector TotRetIndx'!H421/'Sector TotRetIndx'!H420)</f>
        <v>-2.1830572138916246E-2</v>
      </c>
      <c r="I421">
        <f>LN('Sector TotRetIndx'!I421/'Sector TotRetIndx'!I420)</f>
        <v>-5.2504968458582033E-2</v>
      </c>
      <c r="J421">
        <f>LN('Sector TotRetIndx'!J421/'Sector TotRetIndx'!J420)</f>
        <v>-1.9703498795290712E-2</v>
      </c>
      <c r="K421">
        <f>LN('Sector TotRetIndx'!K421/'Sector TotRetIndx'!K420)</f>
        <v>-7.8407378575953823E-3</v>
      </c>
      <c r="L421">
        <f>LN('Sector TotRetIndx'!L421/'Sector TotRetIndx'!L420)</f>
        <v>-1.0307596358723081E-2</v>
      </c>
    </row>
    <row r="422" spans="1:12" x14ac:dyDescent="0.5">
      <c r="A422" s="2">
        <f>'Sector TotRetIndx'!A422</f>
        <v>44875</v>
      </c>
      <c r="B422">
        <f>LN('Sector TotRetIndx'!B422/'Sector TotRetIndx'!B421)</f>
        <v>8.1326456036729305E-2</v>
      </c>
      <c r="C422">
        <f>LN('Sector TotRetIndx'!C422/'Sector TotRetIndx'!C421)</f>
        <v>2.9013549613930042E-2</v>
      </c>
      <c r="D422">
        <f>LN('Sector TotRetIndx'!D422/'Sector TotRetIndx'!D421)</f>
        <v>5.0925619469389102E-2</v>
      </c>
      <c r="E422">
        <f>LN('Sector TotRetIndx'!E422/'Sector TotRetIndx'!E421)</f>
        <v>7.2804799587487007E-2</v>
      </c>
      <c r="F422">
        <f>LN('Sector TotRetIndx'!F422/'Sector TotRetIndx'!F421)</f>
        <v>4.6370036075294045E-2</v>
      </c>
      <c r="G422">
        <f>LN('Sector TotRetIndx'!G422/'Sector TotRetIndx'!G421)</f>
        <v>2.5456461341835573E-2</v>
      </c>
      <c r="H422">
        <f>LN('Sector TotRetIndx'!H422/'Sector TotRetIndx'!H421)</f>
        <v>5.7109046475805496E-2</v>
      </c>
      <c r="I422">
        <f>LN('Sector TotRetIndx'!I422/'Sector TotRetIndx'!I421)</f>
        <v>2.3098893336425282E-2</v>
      </c>
      <c r="J422">
        <f>LN('Sector TotRetIndx'!J422/'Sector TotRetIndx'!J421)</f>
        <v>5.3362731952908748E-2</v>
      </c>
      <c r="K422">
        <f>LN('Sector TotRetIndx'!K422/'Sector TotRetIndx'!K421)</f>
        <v>4.5949565340915308E-2</v>
      </c>
      <c r="L422">
        <f>LN('Sector TotRetIndx'!L422/'Sector TotRetIndx'!L421)</f>
        <v>7.0594895922253403E-2</v>
      </c>
    </row>
    <row r="423" spans="1:12" x14ac:dyDescent="0.5">
      <c r="A423" s="2">
        <f>'Sector TotRetIndx'!A423</f>
        <v>44876</v>
      </c>
      <c r="B423">
        <f>LN('Sector TotRetIndx'!B423/'Sector TotRetIndx'!B422)</f>
        <v>2.0192714459473703E-2</v>
      </c>
      <c r="C423">
        <f>LN('Sector TotRetIndx'!C423/'Sector TotRetIndx'!C422)</f>
        <v>-8.677415423022649E-3</v>
      </c>
      <c r="D423">
        <f>LN('Sector TotRetIndx'!D423/'Sector TotRetIndx'!D422)</f>
        <v>6.2728771735030293E-3</v>
      </c>
      <c r="E423">
        <f>LN('Sector TotRetIndx'!E423/'Sector TotRetIndx'!E422)</f>
        <v>2.481197819629501E-2</v>
      </c>
      <c r="F423">
        <f>LN('Sector TotRetIndx'!F423/'Sector TotRetIndx'!F422)</f>
        <v>1.0704175500226231E-4</v>
      </c>
      <c r="G423">
        <f>LN('Sector TotRetIndx'!G423/'Sector TotRetIndx'!G422)</f>
        <v>-2.4691177362926968E-3</v>
      </c>
      <c r="H423">
        <f>LN('Sector TotRetIndx'!H423/'Sector TotRetIndx'!H422)</f>
        <v>2.7956309672776489E-2</v>
      </c>
      <c r="I423">
        <f>LN('Sector TotRetIndx'!I423/'Sector TotRetIndx'!I422)</f>
        <v>2.887056750611177E-2</v>
      </c>
      <c r="J423">
        <f>LN('Sector TotRetIndx'!J423/'Sector TotRetIndx'!J422)</f>
        <v>1.3231231010956723E-2</v>
      </c>
      <c r="K423">
        <f>LN('Sector TotRetIndx'!K423/'Sector TotRetIndx'!K422)</f>
        <v>-1.050045965152775E-2</v>
      </c>
      <c r="L423">
        <f>LN('Sector TotRetIndx'!L423/'Sector TotRetIndx'!L422)</f>
        <v>-1.1469637424556916E-4</v>
      </c>
    </row>
    <row r="424" spans="1:12" x14ac:dyDescent="0.5">
      <c r="A424" s="2">
        <f>'Sector TotRetIndx'!A424</f>
        <v>44879</v>
      </c>
      <c r="B424">
        <f>LN('Sector TotRetIndx'!B424/'Sector TotRetIndx'!B423)</f>
        <v>-9.5885747875191843E-3</v>
      </c>
      <c r="C424">
        <f>LN('Sector TotRetIndx'!C424/'Sector TotRetIndx'!C423)</f>
        <v>-1.3921944848254055E-3</v>
      </c>
      <c r="D424">
        <f>LN('Sector TotRetIndx'!D424/'Sector TotRetIndx'!D423)</f>
        <v>-1.6853482971725637E-2</v>
      </c>
      <c r="E424">
        <f>LN('Sector TotRetIndx'!E424/'Sector TotRetIndx'!E423)</f>
        <v>-1.676354326714722E-2</v>
      </c>
      <c r="F424">
        <f>LN('Sector TotRetIndx'!F424/'Sector TotRetIndx'!F423)</f>
        <v>-6.9159358838422301E-3</v>
      </c>
      <c r="G424">
        <f>LN('Sector TotRetIndx'!G424/'Sector TotRetIndx'!G423)</f>
        <v>-7.7099975877999681E-3</v>
      </c>
      <c r="H424">
        <f>LN('Sector TotRetIndx'!H424/'Sector TotRetIndx'!H423)</f>
        <v>-4.1795359957303132E-3</v>
      </c>
      <c r="I424">
        <f>LN('Sector TotRetIndx'!I424/'Sector TotRetIndx'!I423)</f>
        <v>-3.3718145099241354E-3</v>
      </c>
      <c r="J424">
        <f>LN('Sector TotRetIndx'!J424/'Sector TotRetIndx'!J423)</f>
        <v>-8.464568404537721E-4</v>
      </c>
      <c r="K424">
        <f>LN('Sector TotRetIndx'!K424/'Sector TotRetIndx'!K423)</f>
        <v>-1.1564245303689878E-2</v>
      </c>
      <c r="L424">
        <f>LN('Sector TotRetIndx'!L424/'Sector TotRetIndx'!L423)</f>
        <v>-2.4672430536501658E-2</v>
      </c>
    </row>
    <row r="425" spans="1:12" x14ac:dyDescent="0.5">
      <c r="A425" s="2">
        <f>'Sector TotRetIndx'!A425</f>
        <v>44880</v>
      </c>
      <c r="B425">
        <f>LN('Sector TotRetIndx'!B425/'Sector TotRetIndx'!B424)</f>
        <v>1.4333840087660777E-2</v>
      </c>
      <c r="C425">
        <f>LN('Sector TotRetIndx'!C425/'Sector TotRetIndx'!C424)</f>
        <v>7.7844196555858333E-4</v>
      </c>
      <c r="D425">
        <f>LN('Sector TotRetIndx'!D425/'Sector TotRetIndx'!D424)</f>
        <v>2.655665184138698E-3</v>
      </c>
      <c r="E425">
        <f>LN('Sector TotRetIndx'!E425/'Sector TotRetIndx'!E424)</f>
        <v>1.4719163569486941E-2</v>
      </c>
      <c r="F425">
        <f>LN('Sector TotRetIndx'!F425/'Sector TotRetIndx'!F424)</f>
        <v>8.837082882198111E-3</v>
      </c>
      <c r="G425">
        <f>LN('Sector TotRetIndx'!G425/'Sector TotRetIndx'!G424)</f>
        <v>1.0388843061959517E-2</v>
      </c>
      <c r="H425">
        <f>LN('Sector TotRetIndx'!H425/'Sector TotRetIndx'!H424)</f>
        <v>1.6497094571459921E-2</v>
      </c>
      <c r="I425">
        <f>LN('Sector TotRetIndx'!I425/'Sector TotRetIndx'!I424)</f>
        <v>1.220683591552079E-2</v>
      </c>
      <c r="J425">
        <f>LN('Sector TotRetIndx'!J425/'Sector TotRetIndx'!J424)</f>
        <v>-9.6011160451781562E-4</v>
      </c>
      <c r="K425">
        <f>LN('Sector TotRetIndx'!K425/'Sector TotRetIndx'!K424)</f>
        <v>1.0622587149263939E-2</v>
      </c>
      <c r="L425">
        <f>LN('Sector TotRetIndx'!L425/'Sector TotRetIndx'!L424)</f>
        <v>1.0781454403380122E-2</v>
      </c>
    </row>
    <row r="426" spans="1:12" x14ac:dyDescent="0.5">
      <c r="A426" s="2">
        <f>'Sector TotRetIndx'!A426</f>
        <v>44881</v>
      </c>
      <c r="B426">
        <f>LN('Sector TotRetIndx'!B426/'Sector TotRetIndx'!B425)</f>
        <v>-1.7195973117663386E-2</v>
      </c>
      <c r="C426">
        <f>LN('Sector TotRetIndx'!C426/'Sector TotRetIndx'!C425)</f>
        <v>-3.280929304400828E-3</v>
      </c>
      <c r="D426">
        <f>LN('Sector TotRetIndx'!D426/'Sector TotRetIndx'!D425)</f>
        <v>-6.8266663768912182E-3</v>
      </c>
      <c r="E426">
        <f>LN('Sector TotRetIndx'!E426/'Sector TotRetIndx'!E425)</f>
        <v>-1.6465015566372226E-2</v>
      </c>
      <c r="F426">
        <f>LN('Sector TotRetIndx'!F426/'Sector TotRetIndx'!F425)</f>
        <v>-8.8370828821980486E-3</v>
      </c>
      <c r="G426">
        <f>LN('Sector TotRetIndx'!G426/'Sector TotRetIndx'!G425)</f>
        <v>4.5542423667034593E-3</v>
      </c>
      <c r="H426">
        <f>LN('Sector TotRetIndx'!H426/'Sector TotRetIndx'!H425)</f>
        <v>-1.116080989125528E-2</v>
      </c>
      <c r="I426">
        <f>LN('Sector TotRetIndx'!I426/'Sector TotRetIndx'!I425)</f>
        <v>-2.0530977479856976E-2</v>
      </c>
      <c r="J426">
        <f>LN('Sector TotRetIndx'!J426/'Sector TotRetIndx'!J425)</f>
        <v>-1.0054146074712314E-2</v>
      </c>
      <c r="K426">
        <f>LN('Sector TotRetIndx'!K426/'Sector TotRetIndx'!K425)</f>
        <v>8.2435124897249148E-3</v>
      </c>
      <c r="L426">
        <f>LN('Sector TotRetIndx'!L426/'Sector TotRetIndx'!L425)</f>
        <v>-9.1334997927624579E-3</v>
      </c>
    </row>
    <row r="427" spans="1:12" x14ac:dyDescent="0.5">
      <c r="A427" s="2">
        <f>'Sector TotRetIndx'!A427</f>
        <v>44882</v>
      </c>
      <c r="B427">
        <f>LN('Sector TotRetIndx'!B427/'Sector TotRetIndx'!B426)</f>
        <v>-5.6156365297227516E-4</v>
      </c>
      <c r="C427">
        <f>LN('Sector TotRetIndx'!C427/'Sector TotRetIndx'!C426)</f>
        <v>-1.9325123055940775E-3</v>
      </c>
      <c r="D427">
        <f>LN('Sector TotRetIndx'!D427/'Sector TotRetIndx'!D426)</f>
        <v>-6.4065851833186782E-3</v>
      </c>
      <c r="E427">
        <f>LN('Sector TotRetIndx'!E427/'Sector TotRetIndx'!E426)</f>
        <v>-1.1466093839421924E-2</v>
      </c>
      <c r="F427">
        <f>LN('Sector TotRetIndx'!F427/'Sector TotRetIndx'!F426)</f>
        <v>-2.7476630708413888E-3</v>
      </c>
      <c r="G427">
        <f>LN('Sector TotRetIndx'!G427/'Sector TotRetIndx'!G426)</f>
        <v>-7.3140425592511883E-4</v>
      </c>
      <c r="H427">
        <f>LN('Sector TotRetIndx'!H427/'Sector TotRetIndx'!H426)</f>
        <v>-6.8492909124581404E-3</v>
      </c>
      <c r="I427">
        <f>LN('Sector TotRetIndx'!I427/'Sector TotRetIndx'!I426)</f>
        <v>7.7412414888388152E-4</v>
      </c>
      <c r="J427">
        <f>LN('Sector TotRetIndx'!J427/'Sector TotRetIndx'!J426)</f>
        <v>-8.5423852728641197E-3</v>
      </c>
      <c r="K427">
        <f>LN('Sector TotRetIndx'!K427/'Sector TotRetIndx'!K426)</f>
        <v>-1.7302778367318711E-2</v>
      </c>
      <c r="L427">
        <f>LN('Sector TotRetIndx'!L427/'Sector TotRetIndx'!L426)</f>
        <v>-6.8456348828525053E-3</v>
      </c>
    </row>
    <row r="428" spans="1:12" x14ac:dyDescent="0.5">
      <c r="A428" s="2">
        <f>'Sector TotRetIndx'!A428</f>
        <v>44883</v>
      </c>
      <c r="B428">
        <f>LN('Sector TotRetIndx'!B428/'Sector TotRetIndx'!B427)</f>
        <v>1.1228121291918338E-3</v>
      </c>
      <c r="C428">
        <f>LN('Sector TotRetIndx'!C428/'Sector TotRetIndx'!C427)</f>
        <v>1.170180221005486E-2</v>
      </c>
      <c r="D428">
        <f>LN('Sector TotRetIndx'!D428/'Sector TotRetIndx'!D427)</f>
        <v>6.9868700769075958E-3</v>
      </c>
      <c r="E428">
        <f>LN('Sector TotRetIndx'!E428/'Sector TotRetIndx'!E427)</f>
        <v>1.6818853513082923E-3</v>
      </c>
      <c r="F428">
        <f>LN('Sector TotRetIndx'!F428/'Sector TotRetIndx'!F427)</f>
        <v>7.0422215815431986E-3</v>
      </c>
      <c r="G428">
        <f>LN('Sector TotRetIndx'!G428/'Sector TotRetIndx'!G427)</f>
        <v>9.6736975144214778E-3</v>
      </c>
      <c r="H428">
        <f>LN('Sector TotRetIndx'!H428/'Sector TotRetIndx'!H427)</f>
        <v>-4.788081427712745E-3</v>
      </c>
      <c r="I428">
        <f>LN('Sector TotRetIndx'!I428/'Sector TotRetIndx'!I427)</f>
        <v>-8.1539968695695068E-3</v>
      </c>
      <c r="J428">
        <f>LN('Sector TotRetIndx'!J428/'Sector TotRetIndx'!J427)</f>
        <v>6.5999417296899896E-3</v>
      </c>
      <c r="K428">
        <f>LN('Sector TotRetIndx'!K428/'Sector TotRetIndx'!K427)</f>
        <v>2.0834326270453556E-2</v>
      </c>
      <c r="L428">
        <f>LN('Sector TotRetIndx'!L428/'Sector TotRetIndx'!L427)</f>
        <v>1.2592738702213328E-2</v>
      </c>
    </row>
    <row r="429" spans="1:12" x14ac:dyDescent="0.5">
      <c r="A429" s="2">
        <f>'Sector TotRetIndx'!A429</f>
        <v>44886</v>
      </c>
      <c r="B429">
        <f>LN('Sector TotRetIndx'!B429/'Sector TotRetIndx'!B428)</f>
        <v>-1.1972637154749945E-2</v>
      </c>
      <c r="C429">
        <f>LN('Sector TotRetIndx'!C429/'Sector TotRetIndx'!C428)</f>
        <v>-4.0672958933414777E-4</v>
      </c>
      <c r="D429">
        <f>LN('Sector TotRetIndx'!D429/'Sector TotRetIndx'!D428)</f>
        <v>3.1286261029909953E-3</v>
      </c>
      <c r="E429">
        <f>LN('Sector TotRetIndx'!E429/'Sector TotRetIndx'!E428)</f>
        <v>-1.3579046164629608E-2</v>
      </c>
      <c r="F429">
        <f>LN('Sector TotRetIndx'!F429/'Sector TotRetIndx'!F428)</f>
        <v>2.4072824039723848E-3</v>
      </c>
      <c r="G429">
        <f>LN('Sector TotRetIndx'!G429/'Sector TotRetIndx'!G428)</f>
        <v>9.3248280811875778E-3</v>
      </c>
      <c r="H429">
        <f>LN('Sector TotRetIndx'!H429/'Sector TotRetIndx'!H428)</f>
        <v>-8.6990867731214262E-3</v>
      </c>
      <c r="I429">
        <f>LN('Sector TotRetIndx'!I429/'Sector TotRetIndx'!I428)</f>
        <v>-1.5162913381497804E-2</v>
      </c>
      <c r="J429">
        <f>LN('Sector TotRetIndx'!J429/'Sector TotRetIndx'!J428)</f>
        <v>2.6848301702449588E-3</v>
      </c>
      <c r="K429">
        <f>LN('Sector TotRetIndx'!K429/'Sector TotRetIndx'!K428)</f>
        <v>5.570894151824329E-3</v>
      </c>
      <c r="L429">
        <f>LN('Sector TotRetIndx'!L429/'Sector TotRetIndx'!L428)</f>
        <v>5.2500076244949697E-3</v>
      </c>
    </row>
    <row r="430" spans="1:12" x14ac:dyDescent="0.5">
      <c r="A430" s="2">
        <f>'Sector TotRetIndx'!A430</f>
        <v>44887</v>
      </c>
      <c r="B430">
        <f>LN('Sector TotRetIndx'!B430/'Sector TotRetIndx'!B429)</f>
        <v>1.7744077677567829E-2</v>
      </c>
      <c r="C430">
        <f>LN('Sector TotRetIndx'!C430/'Sector TotRetIndx'!C429)</f>
        <v>8.8319393699457151E-3</v>
      </c>
      <c r="D430">
        <f>LN('Sector TotRetIndx'!D430/'Sector TotRetIndx'!D429)</f>
        <v>1.0470578847195313E-2</v>
      </c>
      <c r="E430">
        <f>LN('Sector TotRetIndx'!E430/'Sector TotRetIndx'!E429)</f>
        <v>1.3621295240333807E-2</v>
      </c>
      <c r="F430">
        <f>LN('Sector TotRetIndx'!F430/'Sector TotRetIndx'!F429)</f>
        <v>7.2417121316302076E-3</v>
      </c>
      <c r="G430">
        <f>LN('Sector TotRetIndx'!G430/'Sector TotRetIndx'!G429)</f>
        <v>6.644464404539841E-3</v>
      </c>
      <c r="H430">
        <f>LN('Sector TotRetIndx'!H430/'Sector TotRetIndx'!H429)</f>
        <v>1.4534701402055298E-2</v>
      </c>
      <c r="I430">
        <f>LN('Sector TotRetIndx'!I430/'Sector TotRetIndx'!I429)</f>
        <v>3.3014460826063317E-2</v>
      </c>
      <c r="J430">
        <f>LN('Sector TotRetIndx'!J430/'Sector TotRetIndx'!J429)</f>
        <v>2.2561408434940849E-2</v>
      </c>
      <c r="K430">
        <f>LN('Sector TotRetIndx'!K430/'Sector TotRetIndx'!K429)</f>
        <v>8.6274505338275759E-3</v>
      </c>
      <c r="L430">
        <f>LN('Sector TotRetIndx'!L430/'Sector TotRetIndx'!L429)</f>
        <v>5.4535345434787103E-3</v>
      </c>
    </row>
    <row r="431" spans="1:12" x14ac:dyDescent="0.5">
      <c r="A431" s="2">
        <f>'Sector TotRetIndx'!A431</f>
        <v>44888</v>
      </c>
      <c r="B431">
        <f>LN('Sector TotRetIndx'!B431/'Sector TotRetIndx'!B430)</f>
        <v>1.0631056617201715E-2</v>
      </c>
      <c r="C431">
        <f>LN('Sector TotRetIndx'!C431/'Sector TotRetIndx'!C430)</f>
        <v>4.3468204441691593E-3</v>
      </c>
      <c r="D431">
        <f>LN('Sector TotRetIndx'!D431/'Sector TotRetIndx'!D430)</f>
        <v>3.4289043962416896E-3</v>
      </c>
      <c r="E431">
        <f>LN('Sector TotRetIndx'!E431/'Sector TotRetIndx'!E430)</f>
        <v>1.2152155420648247E-2</v>
      </c>
      <c r="F431">
        <f>LN('Sector TotRetIndx'!F431/'Sector TotRetIndx'!F430)</f>
        <v>3.8122962173957461E-3</v>
      </c>
      <c r="G431">
        <f>LN('Sector TotRetIndx'!G431/'Sector TotRetIndx'!G430)</f>
        <v>2.5434403812806916E-3</v>
      </c>
      <c r="H431">
        <f>LN('Sector TotRetIndx'!H431/'Sector TotRetIndx'!H430)</f>
        <v>1.3524663278538003E-2</v>
      </c>
      <c r="I431">
        <f>LN('Sector TotRetIndx'!I431/'Sector TotRetIndx'!I430)</f>
        <v>-1.2253139965348075E-2</v>
      </c>
      <c r="J431">
        <f>LN('Sector TotRetIndx'!J431/'Sector TotRetIndx'!J430)</f>
        <v>4.1186784520400067E-3</v>
      </c>
      <c r="K431">
        <f>LN('Sector TotRetIndx'!K431/'Sector TotRetIndx'!K430)</f>
        <v>1.0372256783190616E-2</v>
      </c>
      <c r="L431">
        <f>LN('Sector TotRetIndx'!L431/'Sector TotRetIndx'!L430)</f>
        <v>8.0898861056259101E-4</v>
      </c>
    </row>
    <row r="432" spans="1:12" x14ac:dyDescent="0.5">
      <c r="A432" s="2">
        <f>'Sector TotRetIndx'!A432</f>
        <v>44890</v>
      </c>
      <c r="B432">
        <f>LN('Sector TotRetIndx'!B432/'Sector TotRetIndx'!B431)</f>
        <v>-6.2949432999452161E-3</v>
      </c>
      <c r="C432">
        <f>LN('Sector TotRetIndx'!C432/'Sector TotRetIndx'!C431)</f>
        <v>5.886296027749786E-3</v>
      </c>
      <c r="D432">
        <f>LN('Sector TotRetIndx'!D432/'Sector TotRetIndx'!D431)</f>
        <v>4.4382070019747004E-3</v>
      </c>
      <c r="E432">
        <f>LN('Sector TotRetIndx'!E432/'Sector TotRetIndx'!E431)</f>
        <v>1.0371803042670046E-3</v>
      </c>
      <c r="F432">
        <f>LN('Sector TotRetIndx'!F432/'Sector TotRetIndx'!F431)</f>
        <v>3.7453333497410712E-3</v>
      </c>
      <c r="G432">
        <f>LN('Sector TotRetIndx'!G432/'Sector TotRetIndx'!G431)</f>
        <v>2.1317357864266821E-3</v>
      </c>
      <c r="H432">
        <f>LN('Sector TotRetIndx'!H432/'Sector TotRetIndx'!H431)</f>
        <v>-5.064266760664668E-3</v>
      </c>
      <c r="I432">
        <f>LN('Sector TotRetIndx'!I432/'Sector TotRetIndx'!I431)</f>
        <v>-1.6300851304114237E-3</v>
      </c>
      <c r="J432">
        <f>LN('Sector TotRetIndx'!J432/'Sector TotRetIndx'!J431)</f>
        <v>-5.0016089191723347E-4</v>
      </c>
      <c r="K432">
        <f>LN('Sector TotRetIndx'!K432/'Sector TotRetIndx'!K431)</f>
        <v>6.5333149214600967E-3</v>
      </c>
      <c r="L432">
        <f>LN('Sector TotRetIndx'!L432/'Sector TotRetIndx'!L431)</f>
        <v>6.3392834741991368E-3</v>
      </c>
    </row>
    <row r="433" spans="1:12" x14ac:dyDescent="0.5">
      <c r="A433" s="2">
        <f>'Sector TotRetIndx'!A433</f>
        <v>44893</v>
      </c>
      <c r="B433">
        <f>LN('Sector TotRetIndx'!B433/'Sector TotRetIndx'!B432)</f>
        <v>-2.1363040904271588E-2</v>
      </c>
      <c r="C433">
        <f>LN('Sector TotRetIndx'!C433/'Sector TotRetIndx'!C432)</f>
        <v>-8.5001552099971799E-3</v>
      </c>
      <c r="D433">
        <f>LN('Sector TotRetIndx'!D433/'Sector TotRetIndx'!D432)</f>
        <v>-1.8337690245411559E-2</v>
      </c>
      <c r="E433">
        <f>LN('Sector TotRetIndx'!E433/'Sector TotRetIndx'!E432)</f>
        <v>-8.3066989341648596E-3</v>
      </c>
      <c r="F433">
        <f>LN('Sector TotRetIndx'!F433/'Sector TotRetIndx'!F432)</f>
        <v>-1.9190552112166658E-2</v>
      </c>
      <c r="G433">
        <f>LN('Sector TotRetIndx'!G433/'Sector TotRetIndx'!G432)</f>
        <v>-3.8096901903039602E-3</v>
      </c>
      <c r="H433">
        <f>LN('Sector TotRetIndx'!H433/'Sector TotRetIndx'!H432)</f>
        <v>-1.6522365719457185E-2</v>
      </c>
      <c r="I433">
        <f>LN('Sector TotRetIndx'!I433/'Sector TotRetIndx'!I432)</f>
        <v>-2.8676451255853715E-2</v>
      </c>
      <c r="J433">
        <f>LN('Sector TotRetIndx'!J433/'Sector TotRetIndx'!J432)</f>
        <v>-2.3730254386683244E-2</v>
      </c>
      <c r="K433">
        <f>LN('Sector TotRetIndx'!K433/'Sector TotRetIndx'!K432)</f>
        <v>-1.1347352117896975E-2</v>
      </c>
      <c r="L433">
        <f>LN('Sector TotRetIndx'!L433/'Sector TotRetIndx'!L432)</f>
        <v>-2.7134221843190674E-2</v>
      </c>
    </row>
    <row r="434" spans="1:12" x14ac:dyDescent="0.5">
      <c r="A434" s="2">
        <f>'Sector TotRetIndx'!A434</f>
        <v>44894</v>
      </c>
      <c r="B434">
        <f>LN('Sector TotRetIndx'!B434/'Sector TotRetIndx'!B433)</f>
        <v>-9.3017177102502364E-3</v>
      </c>
      <c r="C434">
        <f>LN('Sector TotRetIndx'!C434/'Sector TotRetIndx'!C433)</f>
        <v>-2.3782668246478643E-3</v>
      </c>
      <c r="D434">
        <f>LN('Sector TotRetIndx'!D434/'Sector TotRetIndx'!D433)</f>
        <v>6.915684583522359E-3</v>
      </c>
      <c r="E434">
        <f>LN('Sector TotRetIndx'!E434/'Sector TotRetIndx'!E433)</f>
        <v>-3.2454109841398709E-3</v>
      </c>
      <c r="F434">
        <f>LN('Sector TotRetIndx'!F434/'Sector TotRetIndx'!F433)</f>
        <v>5.2994932315721527E-3</v>
      </c>
      <c r="G434">
        <f>LN('Sector TotRetIndx'!G434/'Sector TotRetIndx'!G433)</f>
        <v>-3.4159026600006368E-3</v>
      </c>
      <c r="H434">
        <f>LN('Sector TotRetIndx'!H434/'Sector TotRetIndx'!H433)</f>
        <v>-1.1676631316695745E-4</v>
      </c>
      <c r="I434">
        <f>LN('Sector TotRetIndx'!I434/'Sector TotRetIndx'!I433)</f>
        <v>1.3337202535557983E-2</v>
      </c>
      <c r="J434">
        <f>LN('Sector TotRetIndx'!J434/'Sector TotRetIndx'!J433)</f>
        <v>4.5990032669103401E-3</v>
      </c>
      <c r="K434">
        <f>LN('Sector TotRetIndx'!K434/'Sector TotRetIndx'!K433)</f>
        <v>-7.3302932857875107E-3</v>
      </c>
      <c r="L434">
        <f>LN('Sector TotRetIndx'!L434/'Sector TotRetIndx'!L433)</f>
        <v>1.6391456703938368E-2</v>
      </c>
    </row>
    <row r="435" spans="1:12" x14ac:dyDescent="0.5">
      <c r="A435" s="2">
        <f>'Sector TotRetIndx'!A435</f>
        <v>44895</v>
      </c>
      <c r="B435">
        <f>LN('Sector TotRetIndx'!B435/'Sector TotRetIndx'!B434)</f>
        <v>4.770872474269347E-2</v>
      </c>
      <c r="C435">
        <f>LN('Sector TotRetIndx'!C435/'Sector TotRetIndx'!C434)</f>
        <v>2.6250742216326017E-2</v>
      </c>
      <c r="D435">
        <f>LN('Sector TotRetIndx'!D435/'Sector TotRetIndx'!D434)</f>
        <v>1.7649430410599933E-2</v>
      </c>
      <c r="E435">
        <f>LN('Sector TotRetIndx'!E435/'Sector TotRetIndx'!E434)</f>
        <v>3.3330841117568351E-2</v>
      </c>
      <c r="F435">
        <f>LN('Sector TotRetIndx'!F435/'Sector TotRetIndx'!F434)</f>
        <v>1.8461786049924531E-2</v>
      </c>
      <c r="G435">
        <f>LN('Sector TotRetIndx'!G435/'Sector TotRetIndx'!G434)</f>
        <v>1.9120688281875752E-2</v>
      </c>
      <c r="H435">
        <f>LN('Sector TotRetIndx'!H435/'Sector TotRetIndx'!H434)</f>
        <v>4.1145438463523767E-2</v>
      </c>
      <c r="I435">
        <f>LN('Sector TotRetIndx'!I435/'Sector TotRetIndx'!I434)</f>
        <v>6.5245287821430586E-3</v>
      </c>
      <c r="J435">
        <f>LN('Sector TotRetIndx'!J435/'Sector TotRetIndx'!J434)</f>
        <v>2.3733196508524495E-2</v>
      </c>
      <c r="K435">
        <f>LN('Sector TotRetIndx'!K435/'Sector TotRetIndx'!K434)</f>
        <v>2.4463826221011269E-2</v>
      </c>
      <c r="L435">
        <f>LN('Sector TotRetIndx'!L435/'Sector TotRetIndx'!L434)</f>
        <v>2.2620405032126763E-2</v>
      </c>
    </row>
    <row r="436" spans="1:12" x14ac:dyDescent="0.5">
      <c r="A436" s="2">
        <f>'Sector TotRetIndx'!A436</f>
        <v>44896</v>
      </c>
      <c r="B436">
        <f>LN('Sector TotRetIndx'!B436/'Sector TotRetIndx'!B435)</f>
        <v>3.5288407626116861E-3</v>
      </c>
      <c r="C436">
        <f>LN('Sector TotRetIndx'!C436/'Sector TotRetIndx'!C435)</f>
        <v>3.4928062198610089E-3</v>
      </c>
      <c r="D436">
        <f>LN('Sector TotRetIndx'!D436/'Sector TotRetIndx'!D435)</f>
        <v>-7.2495418262239434E-3</v>
      </c>
      <c r="E436">
        <f>LN('Sector TotRetIndx'!E436/'Sector TotRetIndx'!E435)</f>
        <v>4.0395596885516452E-5</v>
      </c>
      <c r="F436">
        <f>LN('Sector TotRetIndx'!F436/'Sector TotRetIndx'!F435)</f>
        <v>-4.195964404574645E-4</v>
      </c>
      <c r="G436">
        <f>LN('Sector TotRetIndx'!G436/'Sector TotRetIndx'!G435)</f>
        <v>-5.5768812706984859E-3</v>
      </c>
      <c r="H436">
        <f>LN('Sector TotRetIndx'!H436/'Sector TotRetIndx'!H435)</f>
        <v>4.7178148711817915E-3</v>
      </c>
      <c r="I436">
        <f>LN('Sector TotRetIndx'!I436/'Sector TotRetIndx'!I435)</f>
        <v>-5.578225031606516E-3</v>
      </c>
      <c r="J436">
        <f>LN('Sector TotRetIndx'!J436/'Sector TotRetIndx'!J435)</f>
        <v>1.0501622333948955E-3</v>
      </c>
      <c r="K436">
        <f>LN('Sector TotRetIndx'!K436/'Sector TotRetIndx'!K435)</f>
        <v>-2.7603933040955286E-3</v>
      </c>
      <c r="L436">
        <f>LN('Sector TotRetIndx'!L436/'Sector TotRetIndx'!L435)</f>
        <v>-2.1590314242249738E-3</v>
      </c>
    </row>
    <row r="437" spans="1:12" x14ac:dyDescent="0.5">
      <c r="A437" s="2">
        <f>'Sector TotRetIndx'!A437</f>
        <v>44897</v>
      </c>
      <c r="B437">
        <f>LN('Sector TotRetIndx'!B437/'Sector TotRetIndx'!B436)</f>
        <v>-5.6290554747254933E-3</v>
      </c>
      <c r="C437">
        <f>LN('Sector TotRetIndx'!C437/'Sector TotRetIndx'!C436)</f>
        <v>2.8170547342733208E-3</v>
      </c>
      <c r="D437">
        <f>LN('Sector TotRetIndx'!D437/'Sector TotRetIndx'!D436)</f>
        <v>-3.6451257178109616E-3</v>
      </c>
      <c r="E437">
        <f>LN('Sector TotRetIndx'!E437/'Sector TotRetIndx'!E436)</f>
        <v>-2.1115552393628843E-3</v>
      </c>
      <c r="F437">
        <f>LN('Sector TotRetIndx'!F437/'Sector TotRetIndx'!F436)</f>
        <v>5.3865342512279682E-3</v>
      </c>
      <c r="G437">
        <f>LN('Sector TotRetIndx'!G437/'Sector TotRetIndx'!G436)</f>
        <v>4.8752067827394123E-3</v>
      </c>
      <c r="H437">
        <f>LN('Sector TotRetIndx'!H437/'Sector TotRetIndx'!H436)</f>
        <v>1.1202788734236556E-3</v>
      </c>
      <c r="I437">
        <f>LN('Sector TotRetIndx'!I437/'Sector TotRetIndx'!I436)</f>
        <v>-5.0556146990402675E-3</v>
      </c>
      <c r="J437">
        <f>LN('Sector TotRetIndx'!J437/'Sector TotRetIndx'!J436)</f>
        <v>1.2356780652420076E-2</v>
      </c>
      <c r="K437">
        <f>LN('Sector TotRetIndx'!K437/'Sector TotRetIndx'!K436)</f>
        <v>-4.380543473783317E-3</v>
      </c>
      <c r="L437">
        <f>LN('Sector TotRetIndx'!L437/'Sector TotRetIndx'!L436)</f>
        <v>-2.9626090010488287E-3</v>
      </c>
    </row>
    <row r="438" spans="1:12" x14ac:dyDescent="0.5">
      <c r="A438" s="2">
        <f>'Sector TotRetIndx'!A438</f>
        <v>44900</v>
      </c>
      <c r="B438">
        <f>LN('Sector TotRetIndx'!B438/'Sector TotRetIndx'!B437)</f>
        <v>-1.9221037376953749E-2</v>
      </c>
      <c r="C438">
        <f>LN('Sector TotRetIndx'!C438/'Sector TotRetIndx'!C437)</f>
        <v>-1.1671415379844842E-2</v>
      </c>
      <c r="D438">
        <f>LN('Sector TotRetIndx'!D438/'Sector TotRetIndx'!D437)</f>
        <v>-2.8118049359574262E-2</v>
      </c>
      <c r="E438">
        <f>LN('Sector TotRetIndx'!E438/'Sector TotRetIndx'!E437)</f>
        <v>-2.8997391732395818E-2</v>
      </c>
      <c r="F438">
        <f>LN('Sector TotRetIndx'!F438/'Sector TotRetIndx'!F437)</f>
        <v>-1.7732179103881057E-2</v>
      </c>
      <c r="G438">
        <f>LN('Sector TotRetIndx'!G438/'Sector TotRetIndx'!G437)</f>
        <v>-1.2258476949976829E-2</v>
      </c>
      <c r="H438">
        <f>LN('Sector TotRetIndx'!H438/'Sector TotRetIndx'!H437)</f>
        <v>-1.8301502008272328E-2</v>
      </c>
      <c r="I438">
        <f>LN('Sector TotRetIndx'!I438/'Sector TotRetIndx'!I437)</f>
        <v>-3.2924488917190416E-2</v>
      </c>
      <c r="J438">
        <f>LN('Sector TotRetIndx'!J438/'Sector TotRetIndx'!J437)</f>
        <v>-2.1014036970918398E-2</v>
      </c>
      <c r="K438">
        <f>LN('Sector TotRetIndx'!K438/'Sector TotRetIndx'!K437)</f>
        <v>-6.5422010025323217E-3</v>
      </c>
      <c r="L438">
        <f>LN('Sector TotRetIndx'!L438/'Sector TotRetIndx'!L437)</f>
        <v>-1.8427301047405861E-2</v>
      </c>
    </row>
    <row r="439" spans="1:12" x14ac:dyDescent="0.5">
      <c r="A439" s="2">
        <f>'Sector TotRetIndx'!A439</f>
        <v>44901</v>
      </c>
      <c r="B439">
        <f>LN('Sector TotRetIndx'!B439/'Sector TotRetIndx'!B438)</f>
        <v>-2.1965853761378214E-2</v>
      </c>
      <c r="C439">
        <f>LN('Sector TotRetIndx'!C439/'Sector TotRetIndx'!C438)</f>
        <v>-9.7311796041287049E-3</v>
      </c>
      <c r="D439">
        <f>LN('Sector TotRetIndx'!D439/'Sector TotRetIndx'!D438)</f>
        <v>-8.4855777473009427E-3</v>
      </c>
      <c r="E439">
        <f>LN('Sector TotRetIndx'!E439/'Sector TotRetIndx'!E438)</f>
        <v>-1.6797202319212653E-2</v>
      </c>
      <c r="F439">
        <f>LN('Sector TotRetIndx'!F439/'Sector TotRetIndx'!F438)</f>
        <v>-1.2661255237230919E-2</v>
      </c>
      <c r="G439">
        <f>LN('Sector TotRetIndx'!G439/'Sector TotRetIndx'!G438)</f>
        <v>-6.5178399163267446E-3</v>
      </c>
      <c r="H439">
        <f>LN('Sector TotRetIndx'!H439/'Sector TotRetIndx'!H438)</f>
        <v>-2.8447355307317127E-2</v>
      </c>
      <c r="I439">
        <f>LN('Sector TotRetIndx'!I439/'Sector TotRetIndx'!I438)</f>
        <v>-2.7210154520682074E-2</v>
      </c>
      <c r="J439">
        <f>LN('Sector TotRetIndx'!J439/'Sector TotRetIndx'!J438)</f>
        <v>-7.553165904145241E-3</v>
      </c>
      <c r="K439">
        <f>LN('Sector TotRetIndx'!K439/'Sector TotRetIndx'!K438)</f>
        <v>6.0251821474266512E-3</v>
      </c>
      <c r="L439">
        <f>LN('Sector TotRetIndx'!L439/'Sector TotRetIndx'!L438)</f>
        <v>-9.4602079050145269E-3</v>
      </c>
    </row>
    <row r="440" spans="1:12" x14ac:dyDescent="0.5">
      <c r="A440" s="2">
        <f>'Sector TotRetIndx'!A440</f>
        <v>44902</v>
      </c>
      <c r="B440">
        <f>LN('Sector TotRetIndx'!B440/'Sector TotRetIndx'!B439)</f>
        <v>-4.5721802991206513E-3</v>
      </c>
      <c r="C440">
        <f>LN('Sector TotRetIndx'!C440/'Sector TotRetIndx'!C439)</f>
        <v>7.3965826860774436E-3</v>
      </c>
      <c r="D440">
        <f>LN('Sector TotRetIndx'!D440/'Sector TotRetIndx'!D439)</f>
        <v>-4.1517893018477138E-3</v>
      </c>
      <c r="E440">
        <f>LN('Sector TotRetIndx'!E440/'Sector TotRetIndx'!E439)</f>
        <v>-5.2913849014344354E-3</v>
      </c>
      <c r="F440">
        <f>LN('Sector TotRetIndx'!F440/'Sector TotRetIndx'!F439)</f>
        <v>-1.4527660444779863E-3</v>
      </c>
      <c r="G440">
        <f>LN('Sector TotRetIndx'!G440/'Sector TotRetIndx'!G439)</f>
        <v>2.2452564985676925E-3</v>
      </c>
      <c r="H440">
        <f>LN('Sector TotRetIndx'!H440/'Sector TotRetIndx'!H439)</f>
        <v>-7.5358831500500455E-3</v>
      </c>
      <c r="I440">
        <f>LN('Sector TotRetIndx'!I440/'Sector TotRetIndx'!I439)</f>
        <v>-2.7792010991193484E-3</v>
      </c>
      <c r="J440">
        <f>LN('Sector TotRetIndx'!J440/'Sector TotRetIndx'!J439)</f>
        <v>-2.6994265656761942E-3</v>
      </c>
      <c r="K440">
        <f>LN('Sector TotRetIndx'!K440/'Sector TotRetIndx'!K439)</f>
        <v>-3.7534773833848645E-3</v>
      </c>
      <c r="L440">
        <f>LN('Sector TotRetIndx'!L440/'Sector TotRetIndx'!L439)</f>
        <v>1.9929234998586629E-3</v>
      </c>
    </row>
    <row r="441" spans="1:12" x14ac:dyDescent="0.5">
      <c r="A441" s="2">
        <f>'Sector TotRetIndx'!A441</f>
        <v>44903</v>
      </c>
      <c r="B441">
        <f>LN('Sector TotRetIndx'!B441/'Sector TotRetIndx'!B440)</f>
        <v>1.7276169350641295E-2</v>
      </c>
      <c r="C441">
        <f>LN('Sector TotRetIndx'!C441/'Sector TotRetIndx'!C440)</f>
        <v>9.8954543311901271E-3</v>
      </c>
      <c r="D441">
        <f>LN('Sector TotRetIndx'!D441/'Sector TotRetIndx'!D440)</f>
        <v>1.3068046249815487E-3</v>
      </c>
      <c r="E441">
        <f>LN('Sector TotRetIndx'!E441/'Sector TotRetIndx'!E440)</f>
        <v>1.118995689975176E-2</v>
      </c>
      <c r="F441">
        <f>LN('Sector TotRetIndx'!F441/'Sector TotRetIndx'!F440)</f>
        <v>5.8512787973729495E-3</v>
      </c>
      <c r="G441">
        <f>LN('Sector TotRetIndx'!G441/'Sector TotRetIndx'!G440)</f>
        <v>4.3233028781929006E-3</v>
      </c>
      <c r="H441">
        <f>LN('Sector TotRetIndx'!H441/'Sector TotRetIndx'!H440)</f>
        <v>-1.1828108106979563E-3</v>
      </c>
      <c r="I441">
        <f>LN('Sector TotRetIndx'!I441/'Sector TotRetIndx'!I440)</f>
        <v>-5.9200368580521771E-3</v>
      </c>
      <c r="J441">
        <f>LN('Sector TotRetIndx'!J441/'Sector TotRetIndx'!J440)</f>
        <v>6.1194215123200769E-3</v>
      </c>
      <c r="K441">
        <f>LN('Sector TotRetIndx'!K441/'Sector TotRetIndx'!K440)</f>
        <v>5.8830055403193719E-3</v>
      </c>
      <c r="L441">
        <f>LN('Sector TotRetIndx'!L441/'Sector TotRetIndx'!L440)</f>
        <v>7.0021401108900823E-3</v>
      </c>
    </row>
    <row r="442" spans="1:12" x14ac:dyDescent="0.5">
      <c r="A442" s="2">
        <f>'Sector TotRetIndx'!A442</f>
        <v>44904</v>
      </c>
      <c r="B442">
        <f>LN('Sector TotRetIndx'!B442/'Sector TotRetIndx'!B441)</f>
        <v>-6.0932902030233146E-3</v>
      </c>
      <c r="C442">
        <f>LN('Sector TotRetIndx'!C442/'Sector TotRetIndx'!C441)</f>
        <v>-1.4064500074972177E-2</v>
      </c>
      <c r="D442">
        <f>LN('Sector TotRetIndx'!D442/'Sector TotRetIndx'!D441)</f>
        <v>-3.5667886140521021E-3</v>
      </c>
      <c r="E442">
        <f>LN('Sector TotRetIndx'!E442/'Sector TotRetIndx'!E441)</f>
        <v>-7.303875391104526E-3</v>
      </c>
      <c r="F442">
        <f>LN('Sector TotRetIndx'!F442/'Sector TotRetIndx'!F441)</f>
        <v>-8.5473479496514272E-3</v>
      </c>
      <c r="G442">
        <f>LN('Sector TotRetIndx'!G442/'Sector TotRetIndx'!G441)</f>
        <v>-7.5400087641805062E-3</v>
      </c>
      <c r="H442">
        <f>LN('Sector TotRetIndx'!H442/'Sector TotRetIndx'!H441)</f>
        <v>2.0093648957634378E-3</v>
      </c>
      <c r="I442">
        <f>LN('Sector TotRetIndx'!I442/'Sector TotRetIndx'!I441)</f>
        <v>-2.2389941501325353E-2</v>
      </c>
      <c r="J442">
        <f>LN('Sector TotRetIndx'!J442/'Sector TotRetIndx'!J441)</f>
        <v>-1.0917560969134932E-2</v>
      </c>
      <c r="K442">
        <f>LN('Sector TotRetIndx'!K442/'Sector TotRetIndx'!K441)</f>
        <v>-4.587026094597775E-3</v>
      </c>
      <c r="L442">
        <f>LN('Sector TotRetIndx'!L442/'Sector TotRetIndx'!L441)</f>
        <v>-1.8627437930835563E-3</v>
      </c>
    </row>
    <row r="443" spans="1:12" x14ac:dyDescent="0.5">
      <c r="A443" s="2">
        <f>'Sector TotRetIndx'!A443</f>
        <v>44907</v>
      </c>
      <c r="B443">
        <f>LN('Sector TotRetIndx'!B443/'Sector TotRetIndx'!B442)</f>
        <v>2.1706079095185963E-2</v>
      </c>
      <c r="C443">
        <f>LN('Sector TotRetIndx'!C443/'Sector TotRetIndx'!C442)</f>
        <v>1.1353958974283342E-2</v>
      </c>
      <c r="D443">
        <f>LN('Sector TotRetIndx'!D443/'Sector TotRetIndx'!D442)</f>
        <v>1.2547712041874368E-2</v>
      </c>
      <c r="E443">
        <f>LN('Sector TotRetIndx'!E443/'Sector TotRetIndx'!E442)</f>
        <v>4.4651905402197985E-3</v>
      </c>
      <c r="F443">
        <f>LN('Sector TotRetIndx'!F443/'Sector TotRetIndx'!F442)</f>
        <v>1.5428607635829206E-2</v>
      </c>
      <c r="G443">
        <f>LN('Sector TotRetIndx'!G443/'Sector TotRetIndx'!G442)</f>
        <v>9.1120112709726451E-3</v>
      </c>
      <c r="H443">
        <f>LN('Sector TotRetIndx'!H443/'Sector TotRetIndx'!H442)</f>
        <v>8.2327978781885931E-3</v>
      </c>
      <c r="I443">
        <f>LN('Sector TotRetIndx'!I443/'Sector TotRetIndx'!I442)</f>
        <v>2.5523818141787075E-2</v>
      </c>
      <c r="J443">
        <f>LN('Sector TotRetIndx'!J443/'Sector TotRetIndx'!J442)</f>
        <v>8.1152050272370897E-3</v>
      </c>
      <c r="K443">
        <f>LN('Sector TotRetIndx'!K443/'Sector TotRetIndx'!K442)</f>
        <v>2.0573112714230339E-2</v>
      </c>
      <c r="L443">
        <f>LN('Sector TotRetIndx'!L443/'Sector TotRetIndx'!L442)</f>
        <v>7.6599061929554608E-3</v>
      </c>
    </row>
    <row r="444" spans="1:12" x14ac:dyDescent="0.5">
      <c r="A444" s="2">
        <f>'Sector TotRetIndx'!A444</f>
        <v>44908</v>
      </c>
      <c r="B444">
        <f>LN('Sector TotRetIndx'!B444/'Sector TotRetIndx'!B443)</f>
        <v>1.1861602198565902E-2</v>
      </c>
      <c r="C444">
        <f>LN('Sector TotRetIndx'!C444/'Sector TotRetIndx'!C443)</f>
        <v>4.5917610705792479E-3</v>
      </c>
      <c r="D444">
        <f>LN('Sector TotRetIndx'!D444/'Sector TotRetIndx'!D443)</f>
        <v>2.1151499632963543E-3</v>
      </c>
      <c r="E444">
        <f>LN('Sector TotRetIndx'!E444/'Sector TotRetIndx'!E443)</f>
        <v>1.8651002950805914E-3</v>
      </c>
      <c r="F444">
        <f>LN('Sector TotRetIndx'!F444/'Sector TotRetIndx'!F443)</f>
        <v>5.4080791678488534E-3</v>
      </c>
      <c r="G444">
        <f>LN('Sector TotRetIndx'!G444/'Sector TotRetIndx'!G443)</f>
        <v>-1.8256255375129235E-3</v>
      </c>
      <c r="H444">
        <f>LN('Sector TotRetIndx'!H444/'Sector TotRetIndx'!H443)</f>
        <v>1.4995827935301112E-2</v>
      </c>
      <c r="I444">
        <f>LN('Sector TotRetIndx'!I444/'Sector TotRetIndx'!I443)</f>
        <v>1.8682361573599961E-2</v>
      </c>
      <c r="J444">
        <f>LN('Sector TotRetIndx'!J444/'Sector TotRetIndx'!J443)</f>
        <v>1.2826091668034743E-2</v>
      </c>
      <c r="K444">
        <f>LN('Sector TotRetIndx'!K444/'Sector TotRetIndx'!K443)</f>
        <v>3.2930053006938994E-3</v>
      </c>
      <c r="L444">
        <f>LN('Sector TotRetIndx'!L444/'Sector TotRetIndx'!L443)</f>
        <v>1.8330200468336676E-2</v>
      </c>
    </row>
    <row r="445" spans="1:12" x14ac:dyDescent="0.5">
      <c r="A445" s="2">
        <f>'Sector TotRetIndx'!A445</f>
        <v>44909</v>
      </c>
      <c r="B445">
        <f>LN('Sector TotRetIndx'!B445/'Sector TotRetIndx'!B444)</f>
        <v>-7.4949335926869148E-3</v>
      </c>
      <c r="C445">
        <f>LN('Sector TotRetIndx'!C445/'Sector TotRetIndx'!C444)</f>
        <v>1.6429304030445458E-3</v>
      </c>
      <c r="D445">
        <f>LN('Sector TotRetIndx'!D445/'Sector TotRetIndx'!D444)</f>
        <v>-1.3234849164282497E-2</v>
      </c>
      <c r="E445">
        <f>LN('Sector TotRetIndx'!E445/'Sector TotRetIndx'!E444)</f>
        <v>-5.3081325057935808E-3</v>
      </c>
      <c r="F445">
        <f>LN('Sector TotRetIndx'!F445/'Sector TotRetIndx'!F444)</f>
        <v>-1.7992727601975709E-3</v>
      </c>
      <c r="G445">
        <f>LN('Sector TotRetIndx'!G445/'Sector TotRetIndx'!G444)</f>
        <v>1.5218153725883609E-4</v>
      </c>
      <c r="H445">
        <f>LN('Sector TotRetIndx'!H445/'Sector TotRetIndx'!H444)</f>
        <v>-1.0438149041026017E-2</v>
      </c>
      <c r="I445">
        <f>LN('Sector TotRetIndx'!I445/'Sector TotRetIndx'!I444)</f>
        <v>-5.8271785882176384E-3</v>
      </c>
      <c r="J445">
        <f>LN('Sector TotRetIndx'!J445/'Sector TotRetIndx'!J444)</f>
        <v>-1.1087966984760021E-2</v>
      </c>
      <c r="K445">
        <f>LN('Sector TotRetIndx'!K445/'Sector TotRetIndx'!K444)</f>
        <v>-9.4859653585276039E-4</v>
      </c>
      <c r="L445">
        <f>LN('Sector TotRetIndx'!L445/'Sector TotRetIndx'!L444)</f>
        <v>-6.8346469773402372E-3</v>
      </c>
    </row>
    <row r="446" spans="1:12" x14ac:dyDescent="0.5">
      <c r="A446" s="2">
        <f>'Sector TotRetIndx'!A446</f>
        <v>44910</v>
      </c>
      <c r="B446">
        <f>LN('Sector TotRetIndx'!B446/'Sector TotRetIndx'!B445)</f>
        <v>-3.8516649986802085E-2</v>
      </c>
      <c r="C446">
        <f>LN('Sector TotRetIndx'!C446/'Sector TotRetIndx'!C445)</f>
        <v>-1.9581242873055963E-2</v>
      </c>
      <c r="D446">
        <f>LN('Sector TotRetIndx'!D446/'Sector TotRetIndx'!D445)</f>
        <v>-1.9497460228617442E-2</v>
      </c>
      <c r="E446">
        <f>LN('Sector TotRetIndx'!E446/'Sector TotRetIndx'!E445)</f>
        <v>-1.895025611221338E-2</v>
      </c>
      <c r="F446">
        <f>LN('Sector TotRetIndx'!F446/'Sector TotRetIndx'!F445)</f>
        <v>-2.6149308156949207E-2</v>
      </c>
      <c r="G446">
        <f>LN('Sector TotRetIndx'!G446/'Sector TotRetIndx'!G445)</f>
        <v>-1.688285070309551E-2</v>
      </c>
      <c r="H446">
        <f>LN('Sector TotRetIndx'!H446/'Sector TotRetIndx'!H445)</f>
        <v>-3.856123775341206E-2</v>
      </c>
      <c r="I446">
        <f>LN('Sector TotRetIndx'!I446/'Sector TotRetIndx'!I445)</f>
        <v>-5.0120853901890264E-3</v>
      </c>
      <c r="J446">
        <f>LN('Sector TotRetIndx'!J446/'Sector TotRetIndx'!J445)</f>
        <v>-3.1030044103732904E-2</v>
      </c>
      <c r="K446">
        <f>LN('Sector TotRetIndx'!K446/'Sector TotRetIndx'!K445)</f>
        <v>-1.3152790638303343E-2</v>
      </c>
      <c r="L446">
        <f>LN('Sector TotRetIndx'!L446/'Sector TotRetIndx'!L445)</f>
        <v>-1.3463106557602331E-2</v>
      </c>
    </row>
    <row r="447" spans="1:12" x14ac:dyDescent="0.5">
      <c r="A447" s="2">
        <f>'Sector TotRetIndx'!A447</f>
        <v>44911</v>
      </c>
      <c r="B447">
        <f>LN('Sector TotRetIndx'!B447/'Sector TotRetIndx'!B446)</f>
        <v>-1.3161776402788821E-2</v>
      </c>
      <c r="C447">
        <f>LN('Sector TotRetIndx'!C447/'Sector TotRetIndx'!C446)</f>
        <v>-1.3092010110493778E-2</v>
      </c>
      <c r="D447">
        <f>LN('Sector TotRetIndx'!D447/'Sector TotRetIndx'!D446)</f>
        <v>-9.20827648499635E-3</v>
      </c>
      <c r="E447">
        <f>LN('Sector TotRetIndx'!E447/'Sector TotRetIndx'!E446)</f>
        <v>-1.7914338387921346E-2</v>
      </c>
      <c r="F447">
        <f>LN('Sector TotRetIndx'!F447/'Sector TotRetIndx'!F446)</f>
        <v>-5.366776825954927E-3</v>
      </c>
      <c r="G447">
        <f>LN('Sector TotRetIndx'!G447/'Sector TotRetIndx'!G446)</f>
        <v>-5.371506399418584E-3</v>
      </c>
      <c r="H447">
        <f>LN('Sector TotRetIndx'!H447/'Sector TotRetIndx'!H446)</f>
        <v>-3.5286906908834417E-3</v>
      </c>
      <c r="I447">
        <f>LN('Sector TotRetIndx'!I447/'Sector TotRetIndx'!I446)</f>
        <v>-1.3071167879975519E-2</v>
      </c>
      <c r="J447">
        <f>LN('Sector TotRetIndx'!J447/'Sector TotRetIndx'!J446)</f>
        <v>-4.0759708475877057E-3</v>
      </c>
      <c r="K447">
        <f>LN('Sector TotRetIndx'!K447/'Sector TotRetIndx'!K446)</f>
        <v>-1.6878807460515614E-2</v>
      </c>
      <c r="L447">
        <f>LN('Sector TotRetIndx'!L447/'Sector TotRetIndx'!L446)</f>
        <v>-2.6172999554846744E-2</v>
      </c>
    </row>
    <row r="448" spans="1:12" x14ac:dyDescent="0.5">
      <c r="A448" s="2">
        <f>'Sector TotRetIndx'!A448</f>
        <v>44914</v>
      </c>
      <c r="B448">
        <f>LN('Sector TotRetIndx'!B448/'Sector TotRetIndx'!B447)</f>
        <v>-1.4518990661845223E-2</v>
      </c>
      <c r="C448">
        <f>LN('Sector TotRetIndx'!C448/'Sector TotRetIndx'!C447)</f>
        <v>-4.7963679069439758E-3</v>
      </c>
      <c r="D448">
        <f>LN('Sector TotRetIndx'!D448/'Sector TotRetIndx'!D447)</f>
        <v>-2.7163095735914713E-3</v>
      </c>
      <c r="E448">
        <f>LN('Sector TotRetIndx'!E448/'Sector TotRetIndx'!E447)</f>
        <v>-1.6347338584567283E-2</v>
      </c>
      <c r="F448">
        <f>LN('Sector TotRetIndx'!F448/'Sector TotRetIndx'!F447)</f>
        <v>-6.9432736146966033E-3</v>
      </c>
      <c r="G448">
        <f>LN('Sector TotRetIndx'!G448/'Sector TotRetIndx'!G447)</f>
        <v>-1.0463208708632206E-3</v>
      </c>
      <c r="H448">
        <f>LN('Sector TotRetIndx'!H448/'Sector TotRetIndx'!H447)</f>
        <v>-2.0814750646394917E-2</v>
      </c>
      <c r="I448">
        <f>LN('Sector TotRetIndx'!I448/'Sector TotRetIndx'!I447)</f>
        <v>-1.9797724743788052E-3</v>
      </c>
      <c r="J448">
        <f>LN('Sector TotRetIndx'!J448/'Sector TotRetIndx'!J447)</f>
        <v>-1.2033933617902878E-2</v>
      </c>
      <c r="K448">
        <f>LN('Sector TotRetIndx'!K448/'Sector TotRetIndx'!K447)</f>
        <v>-3.554663067411562E-3</v>
      </c>
      <c r="L448">
        <f>LN('Sector TotRetIndx'!L448/'Sector TotRetIndx'!L447)</f>
        <v>-1.2806383871796841E-2</v>
      </c>
    </row>
    <row r="449" spans="1:12" x14ac:dyDescent="0.5">
      <c r="A449" s="2">
        <f>'Sector TotRetIndx'!A449</f>
        <v>44915</v>
      </c>
      <c r="B449">
        <f>LN('Sector TotRetIndx'!B449/'Sector TotRetIndx'!B448)</f>
        <v>2.2066911568572583E-3</v>
      </c>
      <c r="C449">
        <f>LN('Sector TotRetIndx'!C449/'Sector TotRetIndx'!C448)</f>
        <v>1.2215712971181093E-3</v>
      </c>
      <c r="D449">
        <f>LN('Sector TotRetIndx'!D449/'Sector TotRetIndx'!D448)</f>
        <v>4.3182620075377653E-3</v>
      </c>
      <c r="E449">
        <f>LN('Sector TotRetIndx'!E449/'Sector TotRetIndx'!E448)</f>
        <v>-9.9569223103638006E-3</v>
      </c>
      <c r="F449">
        <f>LN('Sector TotRetIndx'!F449/'Sector TotRetIndx'!F448)</f>
        <v>1.7129554813239028E-3</v>
      </c>
      <c r="G449">
        <f>LN('Sector TotRetIndx'!G449/'Sector TotRetIndx'!G448)</f>
        <v>5.1917736358511897E-5</v>
      </c>
      <c r="H449">
        <f>LN('Sector TotRetIndx'!H449/'Sector TotRetIndx'!H448)</f>
        <v>6.5741373274516551E-3</v>
      </c>
      <c r="I449">
        <f>LN('Sector TotRetIndx'!I449/'Sector TotRetIndx'!I448)</f>
        <v>1.5135201404499829E-2</v>
      </c>
      <c r="J449">
        <f>LN('Sector TotRetIndx'!J449/'Sector TotRetIndx'!J448)</f>
        <v>7.647862692323616E-3</v>
      </c>
      <c r="K449">
        <f>LN('Sector TotRetIndx'!K449/'Sector TotRetIndx'!K448)</f>
        <v>7.2511205287972022E-4</v>
      </c>
      <c r="L449">
        <f>LN('Sector TotRetIndx'!L449/'Sector TotRetIndx'!L448)</f>
        <v>-2.5328771652821723E-3</v>
      </c>
    </row>
    <row r="450" spans="1:12" x14ac:dyDescent="0.5">
      <c r="A450" s="2">
        <f>'Sector TotRetIndx'!A450</f>
        <v>44916</v>
      </c>
      <c r="B450">
        <f>LN('Sector TotRetIndx'!B450/'Sector TotRetIndx'!B449)</f>
        <v>1.5710715081874892E-2</v>
      </c>
      <c r="C450">
        <f>LN('Sector TotRetIndx'!C450/'Sector TotRetIndx'!C449)</f>
        <v>1.2737008139206335E-2</v>
      </c>
      <c r="D450">
        <f>LN('Sector TotRetIndx'!D450/'Sector TotRetIndx'!D449)</f>
        <v>1.6851213423695933E-2</v>
      </c>
      <c r="E450">
        <f>LN('Sector TotRetIndx'!E450/'Sector TotRetIndx'!E449)</f>
        <v>1.579379298329766E-2</v>
      </c>
      <c r="F450">
        <f>LN('Sector TotRetIndx'!F450/'Sector TotRetIndx'!F449)</f>
        <v>1.7889410499754496E-2</v>
      </c>
      <c r="G450">
        <f>LN('Sector TotRetIndx'!G450/'Sector TotRetIndx'!G449)</f>
        <v>1.0155321254477401E-2</v>
      </c>
      <c r="H450">
        <f>LN('Sector TotRetIndx'!H450/'Sector TotRetIndx'!H449)</f>
        <v>1.3997333036688705E-2</v>
      </c>
      <c r="I450">
        <f>LN('Sector TotRetIndx'!I450/'Sector TotRetIndx'!I449)</f>
        <v>1.9831156344202058E-2</v>
      </c>
      <c r="J450">
        <f>LN('Sector TotRetIndx'!J450/'Sector TotRetIndx'!J449)</f>
        <v>1.1016002624499152E-2</v>
      </c>
      <c r="K450">
        <f>LN('Sector TotRetIndx'!K450/'Sector TotRetIndx'!K449)</f>
        <v>1.3875425967869169E-2</v>
      </c>
      <c r="L450">
        <f>LN('Sector TotRetIndx'!L450/'Sector TotRetIndx'!L449)</f>
        <v>8.5379484940482885E-3</v>
      </c>
    </row>
    <row r="451" spans="1:12" x14ac:dyDescent="0.5">
      <c r="A451" s="2">
        <f>'Sector TotRetIndx'!A451</f>
        <v>44917</v>
      </c>
      <c r="B451">
        <f>LN('Sector TotRetIndx'!B451/'Sector TotRetIndx'!B450)</f>
        <v>-2.5100138260694013E-2</v>
      </c>
      <c r="C451">
        <f>LN('Sector TotRetIndx'!C451/'Sector TotRetIndx'!C450)</f>
        <v>-9.6468640585783006E-4</v>
      </c>
      <c r="D451">
        <f>LN('Sector TotRetIndx'!D451/'Sector TotRetIndx'!D450)</f>
        <v>-9.8561434930524577E-3</v>
      </c>
      <c r="E451">
        <f>LN('Sector TotRetIndx'!E451/'Sector TotRetIndx'!E450)</f>
        <v>-2.4151932120037471E-2</v>
      </c>
      <c r="F451">
        <f>LN('Sector TotRetIndx'!F451/'Sector TotRetIndx'!F450)</f>
        <v>-1.4032982578273807E-2</v>
      </c>
      <c r="G451">
        <f>LN('Sector TotRetIndx'!G451/'Sector TotRetIndx'!G450)</f>
        <v>-3.6857471789177019E-3</v>
      </c>
      <c r="H451">
        <f>LN('Sector TotRetIndx'!H451/'Sector TotRetIndx'!H450)</f>
        <v>-8.3250718369520561E-3</v>
      </c>
      <c r="I451">
        <f>LN('Sector TotRetIndx'!I451/'Sector TotRetIndx'!I450)</f>
        <v>-2.5277448625969961E-2</v>
      </c>
      <c r="J451">
        <f>LN('Sector TotRetIndx'!J451/'Sector TotRetIndx'!J450)</f>
        <v>-1.0547365544242545E-2</v>
      </c>
      <c r="K451">
        <f>LN('Sector TotRetIndx'!K451/'Sector TotRetIndx'!K450)</f>
        <v>-6.7172116724151043E-3</v>
      </c>
      <c r="L451">
        <f>LN('Sector TotRetIndx'!L451/'Sector TotRetIndx'!L450)</f>
        <v>-4.1581713362918759E-3</v>
      </c>
    </row>
    <row r="452" spans="1:12" x14ac:dyDescent="0.5">
      <c r="A452" s="2">
        <f>'Sector TotRetIndx'!A452</f>
        <v>44918</v>
      </c>
      <c r="B452">
        <f>LN('Sector TotRetIndx'!B452/'Sector TotRetIndx'!B451)</f>
        <v>3.7601621600373504E-4</v>
      </c>
      <c r="C452">
        <f>LN('Sector TotRetIndx'!C452/'Sector TotRetIndx'!C451)</f>
        <v>-1.1668567007858141E-3</v>
      </c>
      <c r="D452">
        <f>LN('Sector TotRetIndx'!D452/'Sector TotRetIndx'!D451)</f>
        <v>6.7021695756016176E-3</v>
      </c>
      <c r="E452">
        <f>LN('Sector TotRetIndx'!E452/'Sector TotRetIndx'!E451)</f>
        <v>6.5372119389801309E-3</v>
      </c>
      <c r="F452">
        <f>LN('Sector TotRetIndx'!F452/'Sector TotRetIndx'!F451)</f>
        <v>5.319328917091682E-3</v>
      </c>
      <c r="G452">
        <f>LN('Sector TotRetIndx'!G452/'Sector TotRetIndx'!G451)</f>
        <v>5.1355266081784361E-3</v>
      </c>
      <c r="H452">
        <f>LN('Sector TotRetIndx'!H452/'Sector TotRetIndx'!H451)</f>
        <v>8.0805334917615768E-3</v>
      </c>
      <c r="I452">
        <f>LN('Sector TotRetIndx'!I452/'Sector TotRetIndx'!I451)</f>
        <v>3.2407077865819658E-2</v>
      </c>
      <c r="J452">
        <f>LN('Sector TotRetIndx'!J452/'Sector TotRetIndx'!J451)</f>
        <v>7.7029344150052791E-3</v>
      </c>
      <c r="K452">
        <f>LN('Sector TotRetIndx'!K452/'Sector TotRetIndx'!K451)</f>
        <v>9.8321388882010793E-3</v>
      </c>
      <c r="L452">
        <f>LN('Sector TotRetIndx'!L452/'Sector TotRetIndx'!L451)</f>
        <v>8.8621126293170187E-3</v>
      </c>
    </row>
    <row r="453" spans="1:12" x14ac:dyDescent="0.5">
      <c r="A453" s="2">
        <f>'Sector TotRetIndx'!A453</f>
        <v>44922</v>
      </c>
      <c r="B453">
        <f>LN('Sector TotRetIndx'!B453/'Sector TotRetIndx'!B452)</f>
        <v>-9.8226686402585334E-3</v>
      </c>
      <c r="C453">
        <f>LN('Sector TotRetIndx'!C453/'Sector TotRetIndx'!C452)</f>
        <v>-4.8434967166916332E-3</v>
      </c>
      <c r="D453">
        <f>LN('Sector TotRetIndx'!D453/'Sector TotRetIndx'!D452)</f>
        <v>-1.0931412014721044E-3</v>
      </c>
      <c r="E453">
        <f>LN('Sector TotRetIndx'!E453/'Sector TotRetIndx'!E452)</f>
        <v>-1.4457148197224974E-2</v>
      </c>
      <c r="F453">
        <f>LN('Sector TotRetIndx'!F453/'Sector TotRetIndx'!F452)</f>
        <v>2.5132204355375397E-3</v>
      </c>
      <c r="G453">
        <f>LN('Sector TotRetIndx'!G453/'Sector TotRetIndx'!G452)</f>
        <v>4.0788033180105751E-3</v>
      </c>
      <c r="H453">
        <f>LN('Sector TotRetIndx'!H453/'Sector TotRetIndx'!H452)</f>
        <v>-9.311636282270391E-3</v>
      </c>
      <c r="I453">
        <f>LN('Sector TotRetIndx'!I453/'Sector TotRetIndx'!I452)</f>
        <v>1.0028426656036694E-2</v>
      </c>
      <c r="J453">
        <f>LN('Sector TotRetIndx'!J453/'Sector TotRetIndx'!J452)</f>
        <v>1.2778866841250472E-3</v>
      </c>
      <c r="K453">
        <f>LN('Sector TotRetIndx'!K453/'Sector TotRetIndx'!K452)</f>
        <v>5.8148442563994637E-3</v>
      </c>
      <c r="L453">
        <f>LN('Sector TotRetIndx'!L453/'Sector TotRetIndx'!L452)</f>
        <v>-3.6245139866968604E-4</v>
      </c>
    </row>
    <row r="454" spans="1:12" x14ac:dyDescent="0.5">
      <c r="A454" s="2">
        <f>'Sector TotRetIndx'!A454</f>
        <v>44923</v>
      </c>
      <c r="B454">
        <f>LN('Sector TotRetIndx'!B454/'Sector TotRetIndx'!B453)</f>
        <v>-1.5849385299943577E-2</v>
      </c>
      <c r="C454">
        <f>LN('Sector TotRetIndx'!C454/'Sector TotRetIndx'!C453)</f>
        <v>-5.5177537420247908E-3</v>
      </c>
      <c r="D454">
        <f>LN('Sector TotRetIndx'!D454/'Sector TotRetIndx'!D453)</f>
        <v>-6.3437301762628183E-3</v>
      </c>
      <c r="E454">
        <f>LN('Sector TotRetIndx'!E454/'Sector TotRetIndx'!E453)</f>
        <v>-1.0970210917097656E-2</v>
      </c>
      <c r="F454">
        <f>LN('Sector TotRetIndx'!F454/'Sector TotRetIndx'!F453)</f>
        <v>-1.3955090828534892E-2</v>
      </c>
      <c r="G454">
        <f>LN('Sector TotRetIndx'!G454/'Sector TotRetIndx'!G453)</f>
        <v>-1.2860945100748266E-2</v>
      </c>
      <c r="H454">
        <f>LN('Sector TotRetIndx'!H454/'Sector TotRetIndx'!H453)</f>
        <v>-1.4880396087849704E-2</v>
      </c>
      <c r="I454">
        <f>LN('Sector TotRetIndx'!I454/'Sector TotRetIndx'!I453)</f>
        <v>-2.5932474643890424E-2</v>
      </c>
      <c r="J454">
        <f>LN('Sector TotRetIndx'!J454/'Sector TotRetIndx'!J453)</f>
        <v>-1.633012492374137E-2</v>
      </c>
      <c r="K454">
        <f>LN('Sector TotRetIndx'!K454/'Sector TotRetIndx'!K453)</f>
        <v>-8.8648418962509173E-3</v>
      </c>
      <c r="L454">
        <f>LN('Sector TotRetIndx'!L454/'Sector TotRetIndx'!L453)</f>
        <v>-1.719434540455364E-2</v>
      </c>
    </row>
    <row r="455" spans="1:12" x14ac:dyDescent="0.5">
      <c r="A455" s="2">
        <f>'Sector TotRetIndx'!A455</f>
        <v>44924</v>
      </c>
      <c r="B455">
        <f>LN('Sector TotRetIndx'!B455/'Sector TotRetIndx'!B454)</f>
        <v>2.6893208104069467E-2</v>
      </c>
      <c r="C455">
        <f>LN('Sector TotRetIndx'!C455/'Sector TotRetIndx'!C454)</f>
        <v>1.2211669663043689E-2</v>
      </c>
      <c r="D455">
        <f>LN('Sector TotRetIndx'!D455/'Sector TotRetIndx'!D454)</f>
        <v>1.5782771545908542E-2</v>
      </c>
      <c r="E455">
        <f>LN('Sector TotRetIndx'!E455/'Sector TotRetIndx'!E454)</f>
        <v>2.5563965354215373E-2</v>
      </c>
      <c r="F455">
        <f>LN('Sector TotRetIndx'!F455/'Sector TotRetIndx'!F454)</f>
        <v>1.5099861453061558E-2</v>
      </c>
      <c r="G455">
        <f>LN('Sector TotRetIndx'!G455/'Sector TotRetIndx'!G454)</f>
        <v>4.9977349854117325E-3</v>
      </c>
      <c r="H455">
        <f>LN('Sector TotRetIndx'!H455/'Sector TotRetIndx'!H454)</f>
        <v>2.6384746518773091E-2</v>
      </c>
      <c r="I455">
        <f>LN('Sector TotRetIndx'!I455/'Sector TotRetIndx'!I454)</f>
        <v>1.1516442061559301E-2</v>
      </c>
      <c r="J455">
        <f>LN('Sector TotRetIndx'!J455/'Sector TotRetIndx'!J454)</f>
        <v>1.1383264003187423E-2</v>
      </c>
      <c r="K455">
        <f>LN('Sector TotRetIndx'!K455/'Sector TotRetIndx'!K454)</f>
        <v>7.7690019687258246E-3</v>
      </c>
      <c r="L455">
        <f>LN('Sector TotRetIndx'!L455/'Sector TotRetIndx'!L454)</f>
        <v>2.1658055700049653E-2</v>
      </c>
    </row>
    <row r="456" spans="1:12" x14ac:dyDescent="0.5">
      <c r="A456" s="2">
        <f>'Sector TotRetIndx'!A456</f>
        <v>44925</v>
      </c>
      <c r="B456">
        <f>LN('Sector TotRetIndx'!B456/'Sector TotRetIndx'!B455)</f>
        <v>-5.321067376969173E-4</v>
      </c>
      <c r="C456">
        <f>LN('Sector TotRetIndx'!C456/'Sector TotRetIndx'!C455)</f>
        <v>-3.099554256437949E-3</v>
      </c>
      <c r="D456">
        <f>LN('Sector TotRetIndx'!D456/'Sector TotRetIndx'!D455)</f>
        <v>-3.4988127373827525E-3</v>
      </c>
      <c r="E456">
        <f>LN('Sector TotRetIndx'!E456/'Sector TotRetIndx'!E455)</f>
        <v>-2.1435082148321388E-3</v>
      </c>
      <c r="F456">
        <f>LN('Sector TotRetIndx'!F456/'Sector TotRetIndx'!F455)</f>
        <v>-4.6972232292378582E-3</v>
      </c>
      <c r="G456">
        <f>LN('Sector TotRetIndx'!G456/'Sector TotRetIndx'!G455)</f>
        <v>-5.1022761022748329E-3</v>
      </c>
      <c r="H456">
        <f>LN('Sector TotRetIndx'!H456/'Sector TotRetIndx'!H455)</f>
        <v>8.5135899726848316E-4</v>
      </c>
      <c r="I456">
        <f>LN('Sector TotRetIndx'!I456/'Sector TotRetIndx'!I455)</f>
        <v>6.2858451250670262E-3</v>
      </c>
      <c r="J456">
        <f>LN('Sector TotRetIndx'!J456/'Sector TotRetIndx'!J455)</f>
        <v>-7.0259289295073442E-3</v>
      </c>
      <c r="K456">
        <f>LN('Sector TotRetIndx'!K456/'Sector TotRetIndx'!K455)</f>
        <v>-1.1024343390147196E-2</v>
      </c>
      <c r="L456">
        <f>LN('Sector TotRetIndx'!L456/'Sector TotRetIndx'!L455)</f>
        <v>-7.2487707946431723E-3</v>
      </c>
    </row>
    <row r="457" spans="1:12" x14ac:dyDescent="0.5">
      <c r="A457" s="2">
        <f>'Sector TotRetIndx'!A457</f>
        <v>44929</v>
      </c>
      <c r="B457">
        <f>LN('Sector TotRetIndx'!B457/'Sector TotRetIndx'!B456)</f>
        <v>-9.6263467358261631E-3</v>
      </c>
      <c r="C457">
        <f>LN('Sector TotRetIndx'!C457/'Sector TotRetIndx'!C456)</f>
        <v>-4.1203929286456357E-3</v>
      </c>
      <c r="D457">
        <f>LN('Sector TotRetIndx'!D457/'Sector TotRetIndx'!D456)</f>
        <v>3.1375929646933905E-3</v>
      </c>
      <c r="E457">
        <f>LN('Sector TotRetIndx'!E457/'Sector TotRetIndx'!E456)</f>
        <v>-5.6319108701106575E-3</v>
      </c>
      <c r="F457">
        <f>LN('Sector TotRetIndx'!F457/'Sector TotRetIndx'!F456)</f>
        <v>2.405838588171057E-3</v>
      </c>
      <c r="G457">
        <f>LN('Sector TotRetIndx'!G457/'Sector TotRetIndx'!G456)</f>
        <v>-3.0843954466093539E-3</v>
      </c>
      <c r="H457">
        <f>LN('Sector TotRetIndx'!H457/'Sector TotRetIndx'!H456)</f>
        <v>1.1244519898269599E-2</v>
      </c>
      <c r="I457">
        <f>LN('Sector TotRetIndx'!I457/'Sector TotRetIndx'!I456)</f>
        <v>-4.0467864588762503E-2</v>
      </c>
      <c r="J457">
        <f>LN('Sector TotRetIndx'!J457/'Sector TotRetIndx'!J456)</f>
        <v>-5.8744480218696877E-4</v>
      </c>
      <c r="K457">
        <f>LN('Sector TotRetIndx'!K457/'Sector TotRetIndx'!K456)</f>
        <v>1.9601282932933079E-4</v>
      </c>
      <c r="L457">
        <f>LN('Sector TotRetIndx'!L457/'Sector TotRetIndx'!L456)</f>
        <v>9.6969539408180497E-4</v>
      </c>
    </row>
    <row r="458" spans="1:12" x14ac:dyDescent="0.5">
      <c r="A458" s="2">
        <f>'Sector TotRetIndx'!A458</f>
        <v>44930</v>
      </c>
      <c r="B458">
        <f>LN('Sector TotRetIndx'!B458/'Sector TotRetIndx'!B457)</f>
        <v>4.3212518837744693E-3</v>
      </c>
      <c r="C458">
        <f>LN('Sector TotRetIndx'!C458/'Sector TotRetIndx'!C457)</f>
        <v>4.3623334815760216E-3</v>
      </c>
      <c r="D458">
        <f>LN('Sector TotRetIndx'!D458/'Sector TotRetIndx'!D457)</f>
        <v>1.4949701395019397E-2</v>
      </c>
      <c r="E458">
        <f>LN('Sector TotRetIndx'!E458/'Sector TotRetIndx'!E457)</f>
        <v>1.6123496248803187E-2</v>
      </c>
      <c r="F458">
        <f>LN('Sector TotRetIndx'!F458/'Sector TotRetIndx'!F457)</f>
        <v>9.3511219324567338E-3</v>
      </c>
      <c r="G458">
        <f>LN('Sector TotRetIndx'!G458/'Sector TotRetIndx'!G457)</f>
        <v>3.9189262581010211E-3</v>
      </c>
      <c r="H458">
        <f>LN('Sector TotRetIndx'!H458/'Sector TotRetIndx'!H457)</f>
        <v>1.8344475699464576E-2</v>
      </c>
      <c r="I458">
        <f>LN('Sector TotRetIndx'!I458/'Sector TotRetIndx'!I457)</f>
        <v>1.8010734027231745E-3</v>
      </c>
      <c r="J458">
        <f>LN('Sector TotRetIndx'!J458/'Sector TotRetIndx'!J457)</f>
        <v>1.7656071052560857E-2</v>
      </c>
      <c r="K458">
        <f>LN('Sector TotRetIndx'!K458/'Sector TotRetIndx'!K457)</f>
        <v>9.7957820873772194E-3</v>
      </c>
      <c r="L458">
        <f>LN('Sector TotRetIndx'!L458/'Sector TotRetIndx'!L457)</f>
        <v>2.2398099374276698E-2</v>
      </c>
    </row>
    <row r="459" spans="1:12" x14ac:dyDescent="0.5">
      <c r="A459" s="2">
        <f>'Sector TotRetIndx'!A459</f>
        <v>44931</v>
      </c>
      <c r="B459">
        <f>LN('Sector TotRetIndx'!B459/'Sector TotRetIndx'!B458)</f>
        <v>-2.092754631529008E-2</v>
      </c>
      <c r="C459">
        <f>LN('Sector TotRetIndx'!C459/'Sector TotRetIndx'!C458)</f>
        <v>-9.1099010118867296E-3</v>
      </c>
      <c r="D459">
        <f>LN('Sector TotRetIndx'!D459/'Sector TotRetIndx'!D458)</f>
        <v>-8.4641847345068594E-3</v>
      </c>
      <c r="E459">
        <f>LN('Sector TotRetIndx'!E459/'Sector TotRetIndx'!E458)</f>
        <v>-8.1658152754137386E-3</v>
      </c>
      <c r="F459">
        <f>LN('Sector TotRetIndx'!F459/'Sector TotRetIndx'!F458)</f>
        <v>-1.1100393670599881E-2</v>
      </c>
      <c r="G459">
        <f>LN('Sector TotRetIndx'!G459/'Sector TotRetIndx'!G458)</f>
        <v>-9.2745976513404545E-3</v>
      </c>
      <c r="H459">
        <f>LN('Sector TotRetIndx'!H459/'Sector TotRetIndx'!H458)</f>
        <v>-9.4498982519479588E-4</v>
      </c>
      <c r="I459">
        <f>LN('Sector TotRetIndx'!I459/'Sector TotRetIndx'!I458)</f>
        <v>1.6574570089220111E-2</v>
      </c>
      <c r="J459">
        <f>LN('Sector TotRetIndx'!J459/'Sector TotRetIndx'!J458)</f>
        <v>-1.4486490906488474E-2</v>
      </c>
      <c r="K459">
        <f>LN('Sector TotRetIndx'!K459/'Sector TotRetIndx'!K458)</f>
        <v>-2.2260059122023178E-2</v>
      </c>
      <c r="L459">
        <f>LN('Sector TotRetIndx'!L459/'Sector TotRetIndx'!L458)</f>
        <v>-2.7254866429662693E-2</v>
      </c>
    </row>
    <row r="460" spans="1:12" x14ac:dyDescent="0.5">
      <c r="A460" s="2">
        <f>'Sector TotRetIndx'!A460</f>
        <v>44932</v>
      </c>
      <c r="B460">
        <f>LN('Sector TotRetIndx'!B460/'Sector TotRetIndx'!B459)</f>
        <v>2.8203130048812721E-2</v>
      </c>
      <c r="C460">
        <f>LN('Sector TotRetIndx'!C460/'Sector TotRetIndx'!C459)</f>
        <v>8.3839036765604447E-3</v>
      </c>
      <c r="D460">
        <f>LN('Sector TotRetIndx'!D460/'Sector TotRetIndx'!D459)</f>
        <v>2.3895994212526306E-2</v>
      </c>
      <c r="E460">
        <f>LN('Sector TotRetIndx'!E460/'Sector TotRetIndx'!E459)</f>
        <v>2.2431360979878481E-2</v>
      </c>
      <c r="F460">
        <f>LN('Sector TotRetIndx'!F460/'Sector TotRetIndx'!F459)</f>
        <v>2.6351466127684114E-2</v>
      </c>
      <c r="G460">
        <f>LN('Sector TotRetIndx'!G460/'Sector TotRetIndx'!G459)</f>
        <v>2.6288723064148836E-2</v>
      </c>
      <c r="H460">
        <f>LN('Sector TotRetIndx'!H460/'Sector TotRetIndx'!H459)</f>
        <v>1.7915668651178347E-2</v>
      </c>
      <c r="I460">
        <f>LN('Sector TotRetIndx'!I460/'Sector TotRetIndx'!I459)</f>
        <v>1.6801267799300992E-2</v>
      </c>
      <c r="J460">
        <f>LN('Sector TotRetIndx'!J460/'Sector TotRetIndx'!J459)</f>
        <v>3.268751606823643E-2</v>
      </c>
      <c r="K460">
        <f>LN('Sector TotRetIndx'!K460/'Sector TotRetIndx'!K459)</f>
        <v>2.0192367861674859E-2</v>
      </c>
      <c r="L460">
        <f>LN('Sector TotRetIndx'!L460/'Sector TotRetIndx'!L459)</f>
        <v>2.6543239966872544E-2</v>
      </c>
    </row>
    <row r="461" spans="1:12" x14ac:dyDescent="0.5">
      <c r="A461" s="2">
        <f>'Sector TotRetIndx'!A461</f>
        <v>44935</v>
      </c>
      <c r="B461">
        <f>LN('Sector TotRetIndx'!B461/'Sector TotRetIndx'!B460)</f>
        <v>1.2451964254406606E-2</v>
      </c>
      <c r="C461">
        <f>LN('Sector TotRetIndx'!C461/'Sector TotRetIndx'!C460)</f>
        <v>-1.5773334508004798E-2</v>
      </c>
      <c r="D461">
        <f>LN('Sector TotRetIndx'!D461/'Sector TotRetIndx'!D460)</f>
        <v>-3.6300082823620058E-3</v>
      </c>
      <c r="E461">
        <f>LN('Sector TotRetIndx'!E461/'Sector TotRetIndx'!E460)</f>
        <v>5.5521907939094376E-3</v>
      </c>
      <c r="F461">
        <f>LN('Sector TotRetIndx'!F461/'Sector TotRetIndx'!F460)</f>
        <v>-2.6685261801861907E-3</v>
      </c>
      <c r="G461">
        <f>LN('Sector TotRetIndx'!G461/'Sector TotRetIndx'!G460)</f>
        <v>-1.0670722037894402E-2</v>
      </c>
      <c r="H461">
        <f>LN('Sector TotRetIndx'!H461/'Sector TotRetIndx'!H460)</f>
        <v>2.3177939153749896E-3</v>
      </c>
      <c r="I461">
        <f>LN('Sector TotRetIndx'!I461/'Sector TotRetIndx'!I460)</f>
        <v>-1.7419016294962283E-3</v>
      </c>
      <c r="J461">
        <f>LN('Sector TotRetIndx'!J461/'Sector TotRetIndx'!J460)</f>
        <v>5.2613402292513095E-3</v>
      </c>
      <c r="K461">
        <f>LN('Sector TotRetIndx'!K461/'Sector TotRetIndx'!K460)</f>
        <v>5.6763498746087385E-3</v>
      </c>
      <c r="L461">
        <f>LN('Sector TotRetIndx'!L461/'Sector TotRetIndx'!L460)</f>
        <v>3.5532144194633312E-4</v>
      </c>
    </row>
    <row r="462" spans="1:12" x14ac:dyDescent="0.5">
      <c r="A462" s="2">
        <f>'Sector TotRetIndx'!A462</f>
        <v>44936</v>
      </c>
      <c r="B462">
        <f>LN('Sector TotRetIndx'!B462/'Sector TotRetIndx'!B461)</f>
        <v>6.4596184952039094E-3</v>
      </c>
      <c r="C462">
        <f>LN('Sector TotRetIndx'!C462/'Sector TotRetIndx'!C461)</f>
        <v>9.9889937579019459E-3</v>
      </c>
      <c r="D462">
        <f>LN('Sector TotRetIndx'!D462/'Sector TotRetIndx'!D461)</f>
        <v>7.7120183230361189E-3</v>
      </c>
      <c r="E462">
        <f>LN('Sector TotRetIndx'!E462/'Sector TotRetIndx'!E461)</f>
        <v>1.3419774993456498E-2</v>
      </c>
      <c r="F462">
        <f>LN('Sector TotRetIndx'!F462/'Sector TotRetIndx'!F461)</f>
        <v>8.2488432734061142E-3</v>
      </c>
      <c r="G462">
        <f>LN('Sector TotRetIndx'!G462/'Sector TotRetIndx'!G461)</f>
        <v>6.7347706189008541E-4</v>
      </c>
      <c r="H462">
        <f>LN('Sector TotRetIndx'!H462/'Sector TotRetIndx'!H461)</f>
        <v>1.4482992682080548E-2</v>
      </c>
      <c r="I462">
        <f>LN('Sector TotRetIndx'!I462/'Sector TotRetIndx'!I461)</f>
        <v>8.2690960332740815E-3</v>
      </c>
      <c r="J462">
        <f>LN('Sector TotRetIndx'!J462/'Sector TotRetIndx'!J461)</f>
        <v>1.1220621544870963E-2</v>
      </c>
      <c r="K462">
        <f>LN('Sector TotRetIndx'!K462/'Sector TotRetIndx'!K461)</f>
        <v>1.4145212175640546E-3</v>
      </c>
      <c r="L462">
        <f>LN('Sector TotRetIndx'!L462/'Sector TotRetIndx'!L461)</f>
        <v>2.2489189055936182E-3</v>
      </c>
    </row>
    <row r="463" spans="1:12" x14ac:dyDescent="0.5">
      <c r="A463" s="2">
        <f>'Sector TotRetIndx'!A463</f>
        <v>44937</v>
      </c>
      <c r="B463">
        <f>LN('Sector TotRetIndx'!B463/'Sector TotRetIndx'!B462)</f>
        <v>1.6722573989651407E-2</v>
      </c>
      <c r="C463">
        <f>LN('Sector TotRetIndx'!C463/'Sector TotRetIndx'!C462)</f>
        <v>6.2683975324987675E-3</v>
      </c>
      <c r="D463">
        <f>LN('Sector TotRetIndx'!D463/'Sector TotRetIndx'!D462)</f>
        <v>8.5777389502192485E-3</v>
      </c>
      <c r="E463">
        <f>LN('Sector TotRetIndx'!E463/'Sector TotRetIndx'!E462)</f>
        <v>2.5841866840298586E-2</v>
      </c>
      <c r="F463">
        <f>LN('Sector TotRetIndx'!F463/'Sector TotRetIndx'!F462)</f>
        <v>9.5463473521823113E-3</v>
      </c>
      <c r="G463">
        <f>LN('Sector TotRetIndx'!G463/'Sector TotRetIndx'!G462)</f>
        <v>1.2937988568124854E-3</v>
      </c>
      <c r="H463">
        <f>LN('Sector TotRetIndx'!H463/'Sector TotRetIndx'!H462)</f>
        <v>1.1233591428670286E-2</v>
      </c>
      <c r="I463">
        <f>LN('Sector TotRetIndx'!I463/'Sector TotRetIndx'!I462)</f>
        <v>3.4529139757743538E-3</v>
      </c>
      <c r="J463">
        <f>LN('Sector TotRetIndx'!J463/'Sector TotRetIndx'!J462)</f>
        <v>1.4511595047959642E-2</v>
      </c>
      <c r="K463">
        <f>LN('Sector TotRetIndx'!K463/'Sector TotRetIndx'!K462)</f>
        <v>8.1247684889259094E-3</v>
      </c>
      <c r="L463">
        <f>LN('Sector TotRetIndx'!L463/'Sector TotRetIndx'!L462)</f>
        <v>3.5193794831354881E-2</v>
      </c>
    </row>
    <row r="464" spans="1:12" x14ac:dyDescent="0.5">
      <c r="A464" s="2">
        <f>'Sector TotRetIndx'!A464</f>
        <v>44938</v>
      </c>
      <c r="B464">
        <f>LN('Sector TotRetIndx'!B464/'Sector TotRetIndx'!B463)</f>
        <v>7.7792458854927613E-3</v>
      </c>
      <c r="C464">
        <f>LN('Sector TotRetIndx'!C464/'Sector TotRetIndx'!C463)</f>
        <v>-4.8405678239600228E-4</v>
      </c>
      <c r="D464">
        <f>LN('Sector TotRetIndx'!D464/'Sector TotRetIndx'!D463)</f>
        <v>5.0664457612399775E-3</v>
      </c>
      <c r="E464">
        <f>LN('Sector TotRetIndx'!E464/'Sector TotRetIndx'!E463)</f>
        <v>4.5892304617633243E-3</v>
      </c>
      <c r="F464">
        <f>LN('Sector TotRetIndx'!F464/'Sector TotRetIndx'!F463)</f>
        <v>7.1141174747420656E-3</v>
      </c>
      <c r="G464">
        <f>LN('Sector TotRetIndx'!G464/'Sector TotRetIndx'!G463)</f>
        <v>-5.7581671273895327E-3</v>
      </c>
      <c r="H464">
        <f>LN('Sector TotRetIndx'!H464/'Sector TotRetIndx'!H463)</f>
        <v>8.4284000806702526E-3</v>
      </c>
      <c r="I464">
        <f>LN('Sector TotRetIndx'!I464/'Sector TotRetIndx'!I463)</f>
        <v>1.9907412665397993E-2</v>
      </c>
      <c r="J464">
        <f>LN('Sector TotRetIndx'!J464/'Sector TotRetIndx'!J463)</f>
        <v>6.6860278431270697E-3</v>
      </c>
      <c r="K464">
        <f>LN('Sector TotRetIndx'!K464/'Sector TotRetIndx'!K463)</f>
        <v>-4.3423620575897002E-3</v>
      </c>
      <c r="L464">
        <f>LN('Sector TotRetIndx'!L464/'Sector TotRetIndx'!L463)</f>
        <v>1.2588339768293313E-2</v>
      </c>
    </row>
    <row r="465" spans="1:12" x14ac:dyDescent="0.5">
      <c r="A465" s="2">
        <f>'Sector TotRetIndx'!A465</f>
        <v>44939</v>
      </c>
      <c r="B465">
        <f>LN('Sector TotRetIndx'!B465/'Sector TotRetIndx'!B464)</f>
        <v>4.209510384750711E-3</v>
      </c>
      <c r="C465">
        <f>LN('Sector TotRetIndx'!C465/'Sector TotRetIndx'!C464)</f>
        <v>4.3066209679710832E-3</v>
      </c>
      <c r="D465">
        <f>LN('Sector TotRetIndx'!D465/'Sector TotRetIndx'!D464)</f>
        <v>6.5239742635746249E-3</v>
      </c>
      <c r="E465">
        <f>LN('Sector TotRetIndx'!E465/'Sector TotRetIndx'!E464)</f>
        <v>9.7453194313917371E-3</v>
      </c>
      <c r="F465">
        <f>LN('Sector TotRetIndx'!F465/'Sector TotRetIndx'!F464)</f>
        <v>7.2941108740311113E-4</v>
      </c>
      <c r="G465">
        <f>LN('Sector TotRetIndx'!G465/'Sector TotRetIndx'!G464)</f>
        <v>4.6194557323135889E-3</v>
      </c>
      <c r="H465">
        <f>LN('Sector TotRetIndx'!H465/'Sector TotRetIndx'!H464)</f>
        <v>3.9083434591059962E-3</v>
      </c>
      <c r="I465">
        <f>LN('Sector TotRetIndx'!I465/'Sector TotRetIndx'!I464)</f>
        <v>2.1697118481933627E-3</v>
      </c>
      <c r="J465">
        <f>LN('Sector TotRetIndx'!J465/'Sector TotRetIndx'!J464)</f>
        <v>5.9362229262459078E-3</v>
      </c>
      <c r="K465">
        <f>LN('Sector TotRetIndx'!K465/'Sector TotRetIndx'!K464)</f>
        <v>-5.1326704649552494E-3</v>
      </c>
      <c r="L465">
        <f>LN('Sector TotRetIndx'!L465/'Sector TotRetIndx'!L464)</f>
        <v>-6.2180427668137792E-3</v>
      </c>
    </row>
    <row r="466" spans="1:12" x14ac:dyDescent="0.5">
      <c r="A466" s="2">
        <f>'Sector TotRetIndx'!A466</f>
        <v>44943</v>
      </c>
      <c r="B466">
        <f>LN('Sector TotRetIndx'!B466/'Sector TotRetIndx'!B465)</f>
        <v>4.9929402002226982E-3</v>
      </c>
      <c r="C466">
        <f>LN('Sector TotRetIndx'!C466/'Sector TotRetIndx'!C465)</f>
        <v>-3.9435564162929853E-3</v>
      </c>
      <c r="D466">
        <f>LN('Sector TotRetIndx'!D466/'Sector TotRetIndx'!D465)</f>
        <v>-6.0653582969107268E-3</v>
      </c>
      <c r="E466">
        <f>LN('Sector TotRetIndx'!E466/'Sector TotRetIndx'!E465)</f>
        <v>5.8792163151184383E-4</v>
      </c>
      <c r="F466">
        <f>LN('Sector TotRetIndx'!F466/'Sector TotRetIndx'!F465)</f>
        <v>-6.7940953689789698E-3</v>
      </c>
      <c r="G466">
        <f>LN('Sector TotRetIndx'!G466/'Sector TotRetIndx'!G465)</f>
        <v>8.8018418956847832E-4</v>
      </c>
      <c r="H466">
        <f>LN('Sector TotRetIndx'!H466/'Sector TotRetIndx'!H465)</f>
        <v>-6.485655957297087E-3</v>
      </c>
      <c r="I466">
        <f>LN('Sector TotRetIndx'!I466/'Sector TotRetIndx'!I465)</f>
        <v>1.0429175491622064E-3</v>
      </c>
      <c r="J466">
        <f>LN('Sector TotRetIndx'!J466/'Sector TotRetIndx'!J465)</f>
        <v>-9.9863892018666398E-3</v>
      </c>
      <c r="K466">
        <f>LN('Sector TotRetIndx'!K466/'Sector TotRetIndx'!K465)</f>
        <v>-1.9957173652796431E-3</v>
      </c>
      <c r="L466">
        <f>LN('Sector TotRetIndx'!L466/'Sector TotRetIndx'!L465)</f>
        <v>2.830984383846579E-3</v>
      </c>
    </row>
    <row r="467" spans="1:12" x14ac:dyDescent="0.5">
      <c r="A467" s="2">
        <f>'Sector TotRetIndx'!A467</f>
        <v>44944</v>
      </c>
      <c r="B467">
        <f>LN('Sector TotRetIndx'!B467/'Sector TotRetIndx'!B466)</f>
        <v>-1.2679088442772374E-2</v>
      </c>
      <c r="C467">
        <f>LN('Sector TotRetIndx'!C467/'Sector TotRetIndx'!C466)</f>
        <v>-1.4130601958589157E-2</v>
      </c>
      <c r="D467">
        <f>LN('Sector TotRetIndx'!D467/'Sector TotRetIndx'!D466)</f>
        <v>-1.8887124406321665E-2</v>
      </c>
      <c r="E467">
        <f>LN('Sector TotRetIndx'!E467/'Sector TotRetIndx'!E466)</f>
        <v>-1.3518028913293007E-2</v>
      </c>
      <c r="F467">
        <f>LN('Sector TotRetIndx'!F467/'Sector TotRetIndx'!F466)</f>
        <v>-1.6869022160344714E-2</v>
      </c>
      <c r="G467">
        <f>LN('Sector TotRetIndx'!G467/'Sector TotRetIndx'!G466)</f>
        <v>-2.6953760746935281E-2</v>
      </c>
      <c r="H467">
        <f>LN('Sector TotRetIndx'!H467/'Sector TotRetIndx'!H466)</f>
        <v>-1.1395218334477096E-2</v>
      </c>
      <c r="I467">
        <f>LN('Sector TotRetIndx'!I467/'Sector TotRetIndx'!I466)</f>
        <v>-1.8943237249252363E-2</v>
      </c>
      <c r="J467">
        <f>LN('Sector TotRetIndx'!J467/'Sector TotRetIndx'!J466)</f>
        <v>-1.3582899992681387E-2</v>
      </c>
      <c r="K467">
        <f>LN('Sector TotRetIndx'!K467/'Sector TotRetIndx'!K466)</f>
        <v>-2.3541054505969026E-2</v>
      </c>
      <c r="L467">
        <f>LN('Sector TotRetIndx'!L467/'Sector TotRetIndx'!L466)</f>
        <v>-1.4694790240016256E-2</v>
      </c>
    </row>
    <row r="468" spans="1:12" x14ac:dyDescent="0.5">
      <c r="A468" s="2">
        <f>'Sector TotRetIndx'!A468</f>
        <v>44945</v>
      </c>
      <c r="B468">
        <f>LN('Sector TotRetIndx'!B468/'Sector TotRetIndx'!B467)</f>
        <v>-1.2355267569550445E-2</v>
      </c>
      <c r="C468">
        <f>LN('Sector TotRetIndx'!C468/'Sector TotRetIndx'!C467)</f>
        <v>1.430196171070398E-3</v>
      </c>
      <c r="D468">
        <f>LN('Sector TotRetIndx'!D468/'Sector TotRetIndx'!D467)</f>
        <v>-1.1529031665414918E-2</v>
      </c>
      <c r="E468">
        <f>LN('Sector TotRetIndx'!E468/'Sector TotRetIndx'!E467)</f>
        <v>-1.6768918898344819E-2</v>
      </c>
      <c r="F468">
        <f>LN('Sector TotRetIndx'!F468/'Sector TotRetIndx'!F467)</f>
        <v>-1.9929646370381509E-2</v>
      </c>
      <c r="G468">
        <f>LN('Sector TotRetIndx'!G468/'Sector TotRetIndx'!G467)</f>
        <v>-8.4867262055544641E-3</v>
      </c>
      <c r="H468">
        <f>LN('Sector TotRetIndx'!H468/'Sector TotRetIndx'!H467)</f>
        <v>2.4933223552261147E-3</v>
      </c>
      <c r="I468">
        <f>LN('Sector TotRetIndx'!I468/'Sector TotRetIndx'!I467)</f>
        <v>1.1215070820140003E-2</v>
      </c>
      <c r="J468">
        <f>LN('Sector TotRetIndx'!J468/'Sector TotRetIndx'!J467)</f>
        <v>-8.1190311585375534E-3</v>
      </c>
      <c r="K468">
        <f>LN('Sector TotRetIndx'!K468/'Sector TotRetIndx'!K467)</f>
        <v>-1.0080612708964654E-2</v>
      </c>
      <c r="L468">
        <f>LN('Sector TotRetIndx'!L468/'Sector TotRetIndx'!L467)</f>
        <v>-5.5238542737919023E-3</v>
      </c>
    </row>
    <row r="469" spans="1:12" x14ac:dyDescent="0.5">
      <c r="A469" s="2">
        <f>'Sector TotRetIndx'!A469</f>
        <v>44946</v>
      </c>
      <c r="B469">
        <f>LN('Sector TotRetIndx'!B469/'Sector TotRetIndx'!B468)</f>
        <v>2.7609852115574728E-2</v>
      </c>
      <c r="C469">
        <f>LN('Sector TotRetIndx'!C469/'Sector TotRetIndx'!C468)</f>
        <v>6.6747387502009902E-3</v>
      </c>
      <c r="D469">
        <f>LN('Sector TotRetIndx'!D469/'Sector TotRetIndx'!D468)</f>
        <v>1.7245197253031953E-2</v>
      </c>
      <c r="E469">
        <f>LN('Sector TotRetIndx'!E469/'Sector TotRetIndx'!E468)</f>
        <v>2.4015324400564888E-2</v>
      </c>
      <c r="F469">
        <f>LN('Sector TotRetIndx'!F469/'Sector TotRetIndx'!F468)</f>
        <v>1.5439433168425399E-2</v>
      </c>
      <c r="G469">
        <f>LN('Sector TotRetIndx'!G469/'Sector TotRetIndx'!G468)</f>
        <v>7.5829916208790555E-3</v>
      </c>
      <c r="H469">
        <f>LN('Sector TotRetIndx'!H469/'Sector TotRetIndx'!H468)</f>
        <v>3.2406155803486207E-2</v>
      </c>
      <c r="I469">
        <f>LN('Sector TotRetIndx'!I469/'Sector TotRetIndx'!I468)</f>
        <v>1.2847295255244234E-2</v>
      </c>
      <c r="J469">
        <f>LN('Sector TotRetIndx'!J469/'Sector TotRetIndx'!J468)</f>
        <v>1.9725819157380139E-2</v>
      </c>
      <c r="K469">
        <f>LN('Sector TotRetIndx'!K469/'Sector TotRetIndx'!K468)</f>
        <v>5.5831754441633095E-3</v>
      </c>
      <c r="L469">
        <f>LN('Sector TotRetIndx'!L469/'Sector TotRetIndx'!L468)</f>
        <v>1.1815873046724885E-2</v>
      </c>
    </row>
    <row r="470" spans="1:12" x14ac:dyDescent="0.5">
      <c r="A470" s="2">
        <f>'Sector TotRetIndx'!A470</f>
        <v>44949</v>
      </c>
      <c r="B470">
        <f>LN('Sector TotRetIndx'!B470/'Sector TotRetIndx'!B469)</f>
        <v>2.3465932019561729E-2</v>
      </c>
      <c r="C470">
        <f>LN('Sector TotRetIndx'!C470/'Sector TotRetIndx'!C469)</f>
        <v>4.0074965318977942E-3</v>
      </c>
      <c r="D470">
        <f>LN('Sector TotRetIndx'!D470/'Sector TotRetIndx'!D469)</f>
        <v>1.236796768875875E-2</v>
      </c>
      <c r="E470">
        <f>LN('Sector TotRetIndx'!E470/'Sector TotRetIndx'!E469)</f>
        <v>1.6997131005596456E-2</v>
      </c>
      <c r="F470">
        <f>LN('Sector TotRetIndx'!F470/'Sector TotRetIndx'!F469)</f>
        <v>1.1716843955392542E-2</v>
      </c>
      <c r="G470">
        <f>LN('Sector TotRetIndx'!G470/'Sector TotRetIndx'!G469)</f>
        <v>3.611059324516139E-3</v>
      </c>
      <c r="H470">
        <f>LN('Sector TotRetIndx'!H470/'Sector TotRetIndx'!H469)</f>
        <v>1.694989324675706E-2</v>
      </c>
      <c r="I470">
        <f>LN('Sector TotRetIndx'!I470/'Sector TotRetIndx'!I469)</f>
        <v>7.1775748964509364E-4</v>
      </c>
      <c r="J470">
        <f>LN('Sector TotRetIndx'!J470/'Sector TotRetIndx'!J469)</f>
        <v>4.4957970347465097E-3</v>
      </c>
      <c r="K470">
        <f>LN('Sector TotRetIndx'!K470/'Sector TotRetIndx'!K469)</f>
        <v>9.9396883924878616E-4</v>
      </c>
      <c r="L470">
        <f>LN('Sector TotRetIndx'!L470/'Sector TotRetIndx'!L469)</f>
        <v>4.5511781376727954E-3</v>
      </c>
    </row>
    <row r="471" spans="1:12" x14ac:dyDescent="0.5">
      <c r="A471" s="2">
        <f>'Sector TotRetIndx'!A471</f>
        <v>44950</v>
      </c>
      <c r="B471">
        <f>LN('Sector TotRetIndx'!B471/'Sector TotRetIndx'!B470)</f>
        <v>-1.6766118619449101E-3</v>
      </c>
      <c r="C471">
        <f>LN('Sector TotRetIndx'!C471/'Sector TotRetIndx'!C470)</f>
        <v>-6.8104403082704483E-3</v>
      </c>
      <c r="D471">
        <f>LN('Sector TotRetIndx'!D471/'Sector TotRetIndx'!D470)</f>
        <v>-1.0349391961195144E-3</v>
      </c>
      <c r="E471">
        <f>LN('Sector TotRetIndx'!E471/'Sector TotRetIndx'!E470)</f>
        <v>-3.1600703594639916E-3</v>
      </c>
      <c r="F471">
        <f>LN('Sector TotRetIndx'!F471/'Sector TotRetIndx'!F470)</f>
        <v>4.9645513902203389E-3</v>
      </c>
      <c r="G471">
        <f>LN('Sector TotRetIndx'!G471/'Sector TotRetIndx'!G470)</f>
        <v>3.7562254683409652E-3</v>
      </c>
      <c r="H471">
        <f>LN('Sector TotRetIndx'!H471/'Sector TotRetIndx'!H470)</f>
        <v>-4.3188404474967905E-3</v>
      </c>
      <c r="I471">
        <f>LN('Sector TotRetIndx'!I471/'Sector TotRetIndx'!I470)</f>
        <v>-3.3541964920658545E-3</v>
      </c>
      <c r="J471">
        <f>LN('Sector TotRetIndx'!J471/'Sector TotRetIndx'!J470)</f>
        <v>-2.7343374891794476E-4</v>
      </c>
      <c r="K471">
        <f>LN('Sector TotRetIndx'!K471/'Sector TotRetIndx'!K470)</f>
        <v>4.8880127104033453E-3</v>
      </c>
      <c r="L471">
        <f>LN('Sector TotRetIndx'!L471/'Sector TotRetIndx'!L470)</f>
        <v>2.4944000508272217E-3</v>
      </c>
    </row>
    <row r="472" spans="1:12" x14ac:dyDescent="0.5">
      <c r="A472" s="2">
        <f>'Sector TotRetIndx'!A472</f>
        <v>44951</v>
      </c>
      <c r="B472">
        <f>LN('Sector TotRetIndx'!B472/'Sector TotRetIndx'!B471)</f>
        <v>-2.1139954174795869E-3</v>
      </c>
      <c r="C472">
        <f>LN('Sector TotRetIndx'!C472/'Sector TotRetIndx'!C471)</f>
        <v>1.3011281248373676E-3</v>
      </c>
      <c r="D472">
        <f>LN('Sector TotRetIndx'!D472/'Sector TotRetIndx'!D471)</f>
        <v>6.7616523506697796E-3</v>
      </c>
      <c r="E472">
        <f>LN('Sector TotRetIndx'!E472/'Sector TotRetIndx'!E471)</f>
        <v>5.5647024297175458E-3</v>
      </c>
      <c r="F472">
        <f>LN('Sector TotRetIndx'!F472/'Sector TotRetIndx'!F471)</f>
        <v>-3.5891507656154215E-3</v>
      </c>
      <c r="G472">
        <f>LN('Sector TotRetIndx'!G472/'Sector TotRetIndx'!G471)</f>
        <v>3.3743039618889781E-3</v>
      </c>
      <c r="H472">
        <f>LN('Sector TotRetIndx'!H472/'Sector TotRetIndx'!H471)</f>
        <v>3.6725732009222725E-3</v>
      </c>
      <c r="I472">
        <f>LN('Sector TotRetIndx'!I472/'Sector TotRetIndx'!I471)</f>
        <v>-6.3996188894136679E-4</v>
      </c>
      <c r="J472">
        <f>LN('Sector TotRetIndx'!J472/'Sector TotRetIndx'!J471)</f>
        <v>2.1864329682208233E-3</v>
      </c>
      <c r="K472">
        <f>LN('Sector TotRetIndx'!K472/'Sector TotRetIndx'!K471)</f>
        <v>-1.2198488579573367E-2</v>
      </c>
      <c r="L472">
        <f>LN('Sector TotRetIndx'!L472/'Sector TotRetIndx'!L471)</f>
        <v>4.5189542254270374E-4</v>
      </c>
    </row>
    <row r="473" spans="1:12" x14ac:dyDescent="0.5">
      <c r="A473" s="2">
        <f>'Sector TotRetIndx'!A473</f>
        <v>44952</v>
      </c>
      <c r="B473">
        <f>LN('Sector TotRetIndx'!B473/'Sector TotRetIndx'!B472)</f>
        <v>1.5791344225812978E-2</v>
      </c>
      <c r="C473">
        <f>LN('Sector TotRetIndx'!C473/'Sector TotRetIndx'!C472)</f>
        <v>2.4747937620212077E-3</v>
      </c>
      <c r="D473">
        <f>LN('Sector TotRetIndx'!D473/'Sector TotRetIndx'!D472)</f>
        <v>6.6032034427873946E-3</v>
      </c>
      <c r="E473">
        <f>LN('Sector TotRetIndx'!E473/'Sector TotRetIndx'!E472)</f>
        <v>1.8748074123883719E-2</v>
      </c>
      <c r="F473">
        <f>LN('Sector TotRetIndx'!F473/'Sector TotRetIndx'!F472)</f>
        <v>5.1686038678680638E-3</v>
      </c>
      <c r="G473">
        <f>LN('Sector TotRetIndx'!G473/'Sector TotRetIndx'!G472)</f>
        <v>-2.8461133498410098E-3</v>
      </c>
      <c r="H473">
        <f>LN('Sector TotRetIndx'!H473/'Sector TotRetIndx'!H472)</f>
        <v>1.3916410694973324E-2</v>
      </c>
      <c r="I473">
        <f>LN('Sector TotRetIndx'!I473/'Sector TotRetIndx'!I472)</f>
        <v>2.973050591460091E-2</v>
      </c>
      <c r="J473">
        <f>LN('Sector TotRetIndx'!J473/'Sector TotRetIndx'!J472)</f>
        <v>6.7474067365203465E-3</v>
      </c>
      <c r="K473">
        <f>LN('Sector TotRetIndx'!K473/'Sector TotRetIndx'!K472)</f>
        <v>3.8610692182339756E-3</v>
      </c>
      <c r="L473">
        <f>LN('Sector TotRetIndx'!L473/'Sector TotRetIndx'!L472)</f>
        <v>1.1143428057536901E-2</v>
      </c>
    </row>
    <row r="474" spans="1:12" x14ac:dyDescent="0.5">
      <c r="A474" s="2">
        <f>'Sector TotRetIndx'!A474</f>
        <v>44953</v>
      </c>
      <c r="B474">
        <f>LN('Sector TotRetIndx'!B474/'Sector TotRetIndx'!B473)</f>
        <v>4.5840429449014305E-3</v>
      </c>
      <c r="C474">
        <f>LN('Sector TotRetIndx'!C474/'Sector TotRetIndx'!C473)</f>
        <v>-6.1377209033850119E-3</v>
      </c>
      <c r="D474">
        <f>LN('Sector TotRetIndx'!D474/'Sector TotRetIndx'!D473)</f>
        <v>2.1530917876534982E-3</v>
      </c>
      <c r="E474">
        <f>LN('Sector TotRetIndx'!E474/'Sector TotRetIndx'!E473)</f>
        <v>2.2107055762854155E-2</v>
      </c>
      <c r="F474">
        <f>LN('Sector TotRetIndx'!F474/'Sector TotRetIndx'!F473)</f>
        <v>5.0366342565287825E-3</v>
      </c>
      <c r="G474">
        <f>LN('Sector TotRetIndx'!G474/'Sector TotRetIndx'!G473)</f>
        <v>-2.8012317112972971E-3</v>
      </c>
      <c r="H474">
        <f>LN('Sector TotRetIndx'!H474/'Sector TotRetIndx'!H473)</f>
        <v>7.0984918066633214E-3</v>
      </c>
      <c r="I474">
        <f>LN('Sector TotRetIndx'!I474/'Sector TotRetIndx'!I473)</f>
        <v>-1.8190464408560189E-2</v>
      </c>
      <c r="J474">
        <f>LN('Sector TotRetIndx'!J474/'Sector TotRetIndx'!J473)</f>
        <v>-1.9541204443107051E-3</v>
      </c>
      <c r="K474">
        <f>LN('Sector TotRetIndx'!K474/'Sector TotRetIndx'!K473)</f>
        <v>-1.9915091634538102E-4</v>
      </c>
      <c r="L474">
        <f>LN('Sector TotRetIndx'!L474/'Sector TotRetIndx'!L473)</f>
        <v>1.1131604293144881E-2</v>
      </c>
    </row>
    <row r="475" spans="1:12" x14ac:dyDescent="0.5">
      <c r="A475" s="2">
        <f>'Sector TotRetIndx'!A475</f>
        <v>44956</v>
      </c>
      <c r="B475">
        <f>LN('Sector TotRetIndx'!B475/'Sector TotRetIndx'!B474)</f>
        <v>-1.9738009606794549E-2</v>
      </c>
      <c r="C475">
        <f>LN('Sector TotRetIndx'!C475/'Sector TotRetIndx'!C474)</f>
        <v>-1.0327914207986557E-2</v>
      </c>
      <c r="D475">
        <f>LN('Sector TotRetIndx'!D475/'Sector TotRetIndx'!D474)</f>
        <v>-5.3352889896704E-3</v>
      </c>
      <c r="E475">
        <f>LN('Sector TotRetIndx'!E475/'Sector TotRetIndx'!E474)</f>
        <v>-1.5867768845246863E-2</v>
      </c>
      <c r="F475">
        <f>LN('Sector TotRetIndx'!F475/'Sector TotRetIndx'!F474)</f>
        <v>-1.0786669986159214E-2</v>
      </c>
      <c r="G475">
        <f>LN('Sector TotRetIndx'!G475/'Sector TotRetIndx'!G474)</f>
        <v>9.5209919316079702E-4</v>
      </c>
      <c r="H475">
        <f>LN('Sector TotRetIndx'!H475/'Sector TotRetIndx'!H474)</f>
        <v>-1.4889001652993478E-2</v>
      </c>
      <c r="I475">
        <f>LN('Sector TotRetIndx'!I475/'Sector TotRetIndx'!I474)</f>
        <v>-2.2809160874952765E-2</v>
      </c>
      <c r="J475">
        <f>LN('Sector TotRetIndx'!J475/'Sector TotRetIndx'!J474)</f>
        <v>-7.8009977598642128E-3</v>
      </c>
      <c r="K475">
        <f>LN('Sector TotRetIndx'!K475/'Sector TotRetIndx'!K474)</f>
        <v>-5.5312970656632493E-3</v>
      </c>
      <c r="L475">
        <f>LN('Sector TotRetIndx'!L475/'Sector TotRetIndx'!L474)</f>
        <v>-1.2812136706675276E-2</v>
      </c>
    </row>
    <row r="476" spans="1:12" x14ac:dyDescent="0.5">
      <c r="A476" s="2">
        <f>'Sector TotRetIndx'!A476</f>
        <v>44957</v>
      </c>
      <c r="B476">
        <f>LN('Sector TotRetIndx'!B476/'Sector TotRetIndx'!B475)</f>
        <v>1.5068280169052055E-2</v>
      </c>
      <c r="C476">
        <f>LN('Sector TotRetIndx'!C476/'Sector TotRetIndx'!C475)</f>
        <v>1.3665816984507617E-2</v>
      </c>
      <c r="D476">
        <f>LN('Sector TotRetIndx'!D476/'Sector TotRetIndx'!D475)</f>
        <v>1.5361936747193966E-2</v>
      </c>
      <c r="E476">
        <f>LN('Sector TotRetIndx'!E476/'Sector TotRetIndx'!E475)</f>
        <v>2.1299280798113916E-2</v>
      </c>
      <c r="F476">
        <f>LN('Sector TotRetIndx'!F476/'Sector TotRetIndx'!F475)</f>
        <v>1.9852450170422687E-2</v>
      </c>
      <c r="G476">
        <f>LN('Sector TotRetIndx'!G476/'Sector TotRetIndx'!G475)</f>
        <v>1.1304677741101322E-2</v>
      </c>
      <c r="H476">
        <f>LN('Sector TotRetIndx'!H476/'Sector TotRetIndx'!H475)</f>
        <v>1.3515104747057523E-2</v>
      </c>
      <c r="I476">
        <f>LN('Sector TotRetIndx'!I476/'Sector TotRetIndx'!I475)</f>
        <v>1.0868751083624253E-2</v>
      </c>
      <c r="J476">
        <f>LN('Sector TotRetIndx'!J476/'Sector TotRetIndx'!J475)</f>
        <v>2.2365438268589301E-2</v>
      </c>
      <c r="K476">
        <f>LN('Sector TotRetIndx'!K476/'Sector TotRetIndx'!K475)</f>
        <v>8.64990249413208E-3</v>
      </c>
      <c r="L476">
        <f>LN('Sector TotRetIndx'!L476/'Sector TotRetIndx'!L475)</f>
        <v>2.0750276925032108E-2</v>
      </c>
    </row>
    <row r="477" spans="1:12" x14ac:dyDescent="0.5">
      <c r="A477" s="2">
        <f>'Sector TotRetIndx'!A477</f>
        <v>44958</v>
      </c>
      <c r="B477">
        <f>LN('Sector TotRetIndx'!B477/'Sector TotRetIndx'!B476)</f>
        <v>2.4248370948309898E-2</v>
      </c>
      <c r="C477">
        <f>LN('Sector TotRetIndx'!C477/'Sector TotRetIndx'!C476)</f>
        <v>5.8748816077183515E-3</v>
      </c>
      <c r="D477">
        <f>LN('Sector TotRetIndx'!D477/'Sector TotRetIndx'!D476)</f>
        <v>3.1337619877028493E-3</v>
      </c>
      <c r="E477">
        <f>LN('Sector TotRetIndx'!E477/'Sector TotRetIndx'!E476)</f>
        <v>1.9576057173009389E-2</v>
      </c>
      <c r="F477">
        <f>LN('Sector TotRetIndx'!F477/'Sector TotRetIndx'!F476)</f>
        <v>9.9085152851460072E-3</v>
      </c>
      <c r="G477">
        <f>LN('Sector TotRetIndx'!G477/'Sector TotRetIndx'!G476)</f>
        <v>8.3310165996331731E-3</v>
      </c>
      <c r="H477">
        <f>LN('Sector TotRetIndx'!H477/'Sector TotRetIndx'!H476)</f>
        <v>1.448269016551121E-2</v>
      </c>
      <c r="I477">
        <f>LN('Sector TotRetIndx'!I477/'Sector TotRetIndx'!I476)</f>
        <v>-1.8507662074534078E-2</v>
      </c>
      <c r="J477">
        <f>LN('Sector TotRetIndx'!J477/'Sector TotRetIndx'!J476)</f>
        <v>9.487673778334222E-3</v>
      </c>
      <c r="K477">
        <f>LN('Sector TotRetIndx'!K477/'Sector TotRetIndx'!K476)</f>
        <v>3.0429296927110901E-3</v>
      </c>
      <c r="L477">
        <f>LN('Sector TotRetIndx'!L477/'Sector TotRetIndx'!L476)</f>
        <v>6.1303817275139153E-3</v>
      </c>
    </row>
    <row r="478" spans="1:12" x14ac:dyDescent="0.5">
      <c r="A478" s="2">
        <f>'Sector TotRetIndx'!A478</f>
        <v>44959</v>
      </c>
      <c r="B478">
        <f>LN('Sector TotRetIndx'!B478/'Sector TotRetIndx'!B477)</f>
        <v>2.9371105865417753E-2</v>
      </c>
      <c r="C478">
        <f>LN('Sector TotRetIndx'!C478/'Sector TotRetIndx'!C477)</f>
        <v>-3.2776398341737966E-3</v>
      </c>
      <c r="D478">
        <f>LN('Sector TotRetIndx'!D478/'Sector TotRetIndx'!D477)</f>
        <v>3.5699154517806835E-3</v>
      </c>
      <c r="E478">
        <f>LN('Sector TotRetIndx'!E478/'Sector TotRetIndx'!E477)</f>
        <v>2.7684068730926874E-2</v>
      </c>
      <c r="F478">
        <f>LN('Sector TotRetIndx'!F478/'Sector TotRetIndx'!F477)</f>
        <v>9.9641562962645789E-3</v>
      </c>
      <c r="G478">
        <f>LN('Sector TotRetIndx'!G478/'Sector TotRetIndx'!G477)</f>
        <v>-6.9203398214689512E-3</v>
      </c>
      <c r="H478">
        <f>LN('Sector TotRetIndx'!H478/'Sector TotRetIndx'!H477)</f>
        <v>5.3057940772194237E-2</v>
      </c>
      <c r="I478">
        <f>LN('Sector TotRetIndx'!I478/'Sector TotRetIndx'!I477)</f>
        <v>-2.3773002357302144E-2</v>
      </c>
      <c r="J478">
        <f>LN('Sector TotRetIndx'!J478/'Sector TotRetIndx'!J477)</f>
        <v>6.8916421232947532E-4</v>
      </c>
      <c r="K478">
        <f>LN('Sector TotRetIndx'!K478/'Sector TotRetIndx'!K477)</f>
        <v>2.9679136173388601E-3</v>
      </c>
      <c r="L478">
        <f>LN('Sector TotRetIndx'!L478/'Sector TotRetIndx'!L477)</f>
        <v>2.2448947214325644E-2</v>
      </c>
    </row>
    <row r="479" spans="1:12" x14ac:dyDescent="0.5">
      <c r="A479" s="2">
        <f>'Sector TotRetIndx'!A479</f>
        <v>44960</v>
      </c>
      <c r="B479">
        <f>LN('Sector TotRetIndx'!B479/'Sector TotRetIndx'!B478)</f>
        <v>-1.0660300630647766E-2</v>
      </c>
      <c r="C479">
        <f>LN('Sector TotRetIndx'!C479/'Sector TotRetIndx'!C478)</f>
        <v>-4.3465061931993081E-3</v>
      </c>
      <c r="D479">
        <f>LN('Sector TotRetIndx'!D479/'Sector TotRetIndx'!D478)</f>
        <v>0</v>
      </c>
      <c r="E479">
        <f>LN('Sector TotRetIndx'!E479/'Sector TotRetIndx'!E478)</f>
        <v>-2.7955468633867213E-2</v>
      </c>
      <c r="F479">
        <f>LN('Sector TotRetIndx'!F479/'Sector TotRetIndx'!F478)</f>
        <v>-5.5061932970112484E-3</v>
      </c>
      <c r="G479">
        <f>LN('Sector TotRetIndx'!G479/'Sector TotRetIndx'!G478)</f>
        <v>-3.0325971076892323E-3</v>
      </c>
      <c r="H479">
        <f>LN('Sector TotRetIndx'!H479/'Sector TotRetIndx'!H478)</f>
        <v>-2.0462776066507152E-2</v>
      </c>
      <c r="I479">
        <f>LN('Sector TotRetIndx'!I479/'Sector TotRetIndx'!I478)</f>
        <v>-2.2586666100607904E-3</v>
      </c>
      <c r="J479">
        <f>LN('Sector TotRetIndx'!J479/'Sector TotRetIndx'!J478)</f>
        <v>-1.6785316798912493E-2</v>
      </c>
      <c r="K479">
        <f>LN('Sector TotRetIndx'!K479/'Sector TotRetIndx'!K478)</f>
        <v>-1.9282785251872357E-2</v>
      </c>
      <c r="L479">
        <f>LN('Sector TotRetIndx'!L479/'Sector TotRetIndx'!L478)</f>
        <v>-1.8962526163155771E-2</v>
      </c>
    </row>
    <row r="480" spans="1:12" x14ac:dyDescent="0.5">
      <c r="A480" s="2">
        <f>'Sector TotRetIndx'!A480</f>
        <v>44963</v>
      </c>
      <c r="B480">
        <f>LN('Sector TotRetIndx'!B480/'Sector TotRetIndx'!B479)</f>
        <v>-1.3210286136939343E-2</v>
      </c>
      <c r="C480">
        <f>LN('Sector TotRetIndx'!C480/'Sector TotRetIndx'!C479)</f>
        <v>-7.0262206953193339E-3</v>
      </c>
      <c r="D480">
        <f>LN('Sector TotRetIndx'!D480/'Sector TotRetIndx'!D479)</f>
        <v>-3.2349280481342251E-3</v>
      </c>
      <c r="E480">
        <f>LN('Sector TotRetIndx'!E480/'Sector TotRetIndx'!E479)</f>
        <v>-3.7300535647844658E-3</v>
      </c>
      <c r="F480">
        <f>LN('Sector TotRetIndx'!F480/'Sector TotRetIndx'!F479)</f>
        <v>-3.379909911461209E-3</v>
      </c>
      <c r="G480">
        <f>LN('Sector TotRetIndx'!G480/'Sector TotRetIndx'!G479)</f>
        <v>-1.4149643184315887E-3</v>
      </c>
      <c r="H480">
        <f>LN('Sector TotRetIndx'!H480/'Sector TotRetIndx'!H479)</f>
        <v>-1.1359243561339535E-2</v>
      </c>
      <c r="I480">
        <f>LN('Sector TotRetIndx'!I480/'Sector TotRetIndx'!I479)</f>
        <v>-5.3726809991137886E-3</v>
      </c>
      <c r="J480">
        <f>LN('Sector TotRetIndx'!J480/'Sector TotRetIndx'!J479)</f>
        <v>-1.122168953579231E-2</v>
      </c>
      <c r="K480">
        <f>LN('Sector TotRetIndx'!K480/'Sector TotRetIndx'!K479)</f>
        <v>6.6912996660857312E-3</v>
      </c>
      <c r="L480">
        <f>LN('Sector TotRetIndx'!L480/'Sector TotRetIndx'!L479)</f>
        <v>-7.3135032951593092E-3</v>
      </c>
    </row>
    <row r="481" spans="1:12" x14ac:dyDescent="0.5">
      <c r="A481" s="2">
        <f>'Sector TotRetIndx'!A481</f>
        <v>44964</v>
      </c>
      <c r="B481">
        <f>LN('Sector TotRetIndx'!B481/'Sector TotRetIndx'!B480)</f>
        <v>2.3681241171763165E-2</v>
      </c>
      <c r="C481">
        <f>LN('Sector TotRetIndx'!C481/'Sector TotRetIndx'!C480)</f>
        <v>6.3342307682191581E-3</v>
      </c>
      <c r="D481">
        <f>LN('Sector TotRetIndx'!D481/'Sector TotRetIndx'!D480)</f>
        <v>1.2433616939051621E-2</v>
      </c>
      <c r="E481">
        <f>LN('Sector TotRetIndx'!E481/'Sector TotRetIndx'!E480)</f>
        <v>2.5273080476263979E-3</v>
      </c>
      <c r="F481">
        <f>LN('Sector TotRetIndx'!F481/'Sector TotRetIndx'!F480)</f>
        <v>4.7591789983310612E-3</v>
      </c>
      <c r="G481">
        <f>LN('Sector TotRetIndx'!G481/'Sector TotRetIndx'!G480)</f>
        <v>-3.3095575936742862E-3</v>
      </c>
      <c r="H481">
        <f>LN('Sector TotRetIndx'!H481/'Sector TotRetIndx'!H480)</f>
        <v>1.5083911692748255E-2</v>
      </c>
      <c r="I481">
        <f>LN('Sector TotRetIndx'!I481/'Sector TotRetIndx'!I480)</f>
        <v>3.050635351837256E-2</v>
      </c>
      <c r="J481">
        <f>LN('Sector TotRetIndx'!J481/'Sector TotRetIndx'!J480)</f>
        <v>1.035845447387097E-2</v>
      </c>
      <c r="K481">
        <f>LN('Sector TotRetIndx'!K481/'Sector TotRetIndx'!K480)</f>
        <v>-6.0039313407243464E-4</v>
      </c>
      <c r="L481">
        <f>LN('Sector TotRetIndx'!L481/'Sector TotRetIndx'!L480)</f>
        <v>-2.1942330815273759E-3</v>
      </c>
    </row>
    <row r="482" spans="1:12" x14ac:dyDescent="0.5">
      <c r="A482" s="2">
        <f>'Sector TotRetIndx'!A482</f>
        <v>44965</v>
      </c>
      <c r="B482">
        <f>LN('Sector TotRetIndx'!B482/'Sector TotRetIndx'!B481)</f>
        <v>-1.2742901287092831E-2</v>
      </c>
      <c r="C482">
        <f>LN('Sector TotRetIndx'!C482/'Sector TotRetIndx'!C481)</f>
        <v>-4.8186958490519698E-3</v>
      </c>
      <c r="D482">
        <f>LN('Sector TotRetIndx'!D482/'Sector TotRetIndx'!D481)</f>
        <v>-5.8636274361769094E-3</v>
      </c>
      <c r="E482">
        <f>LN('Sector TotRetIndx'!E482/'Sector TotRetIndx'!E481)</f>
        <v>-1.1206383819193809E-2</v>
      </c>
      <c r="F482">
        <f>LN('Sector TotRetIndx'!F482/'Sector TotRetIndx'!F481)</f>
        <v>-6.4534275510217112E-3</v>
      </c>
      <c r="G482">
        <f>LN('Sector TotRetIndx'!G482/'Sector TotRetIndx'!G481)</f>
        <v>-8.401581368755455E-3</v>
      </c>
      <c r="H482">
        <f>LN('Sector TotRetIndx'!H482/'Sector TotRetIndx'!H481)</f>
        <v>-2.9570368391658313E-2</v>
      </c>
      <c r="I482">
        <f>LN('Sector TotRetIndx'!I482/'Sector TotRetIndx'!I481)</f>
        <v>-7.868796711782618E-3</v>
      </c>
      <c r="J482">
        <f>LN('Sector TotRetIndx'!J482/'Sector TotRetIndx'!J481)</f>
        <v>-9.5955493933090556E-3</v>
      </c>
      <c r="K482">
        <f>LN('Sector TotRetIndx'!K482/'Sector TotRetIndx'!K481)</f>
        <v>-1.7705135900116992E-2</v>
      </c>
      <c r="L482">
        <f>LN('Sector TotRetIndx'!L482/'Sector TotRetIndx'!L481)</f>
        <v>-4.732676045835842E-3</v>
      </c>
    </row>
    <row r="483" spans="1:12" x14ac:dyDescent="0.5">
      <c r="A483" s="2">
        <f>'Sector TotRetIndx'!A483</f>
        <v>44966</v>
      </c>
      <c r="B483">
        <f>LN('Sector TotRetIndx'!B483/'Sector TotRetIndx'!B482)</f>
        <v>-4.2288927540879281E-3</v>
      </c>
      <c r="C483">
        <f>LN('Sector TotRetIndx'!C483/'Sector TotRetIndx'!C482)</f>
        <v>-8.8642553898384477E-3</v>
      </c>
      <c r="D483">
        <f>LN('Sector TotRetIndx'!D483/'Sector TotRetIndx'!D482)</f>
        <v>-1.396899358827214E-2</v>
      </c>
      <c r="E483">
        <f>LN('Sector TotRetIndx'!E483/'Sector TotRetIndx'!E482)</f>
        <v>-3.5008888503021579E-3</v>
      </c>
      <c r="F483">
        <f>LN('Sector TotRetIndx'!F483/'Sector TotRetIndx'!F482)</f>
        <v>-1.0018665478119427E-2</v>
      </c>
      <c r="G483">
        <f>LN('Sector TotRetIndx'!G483/'Sector TotRetIndx'!G482)</f>
        <v>-4.7331969768224036E-3</v>
      </c>
      <c r="H483">
        <f>LN('Sector TotRetIndx'!H483/'Sector TotRetIndx'!H482)</f>
        <v>-2.2713049366816156E-2</v>
      </c>
      <c r="I483">
        <f>LN('Sector TotRetIndx'!I483/'Sector TotRetIndx'!I482)</f>
        <v>-9.5085277812407727E-3</v>
      </c>
      <c r="J483">
        <f>LN('Sector TotRetIndx'!J483/'Sector TotRetIndx'!J482)</f>
        <v>-1.4928507311925849E-2</v>
      </c>
      <c r="K483">
        <f>LN('Sector TotRetIndx'!K483/'Sector TotRetIndx'!K482)</f>
        <v>-1.3815023742811697E-2</v>
      </c>
      <c r="L483">
        <f>LN('Sector TotRetIndx'!L483/'Sector TotRetIndx'!L482)</f>
        <v>-1.0981679723439323E-2</v>
      </c>
    </row>
    <row r="484" spans="1:12" x14ac:dyDescent="0.5">
      <c r="A484" s="2">
        <f>'Sector TotRetIndx'!A484</f>
        <v>44967</v>
      </c>
      <c r="B484">
        <f>LN('Sector TotRetIndx'!B484/'Sector TotRetIndx'!B483)</f>
        <v>-6.3770610082829141E-3</v>
      </c>
      <c r="C484">
        <f>LN('Sector TotRetIndx'!C484/'Sector TotRetIndx'!C483)</f>
        <v>7.6354792082938931E-3</v>
      </c>
      <c r="D484">
        <f>LN('Sector TotRetIndx'!D484/'Sector TotRetIndx'!D483)</f>
        <v>2.9214606973578592E-3</v>
      </c>
      <c r="E484">
        <f>LN('Sector TotRetIndx'!E484/'Sector TotRetIndx'!E483)</f>
        <v>-1.2689814274559232E-2</v>
      </c>
      <c r="F484">
        <f>LN('Sector TotRetIndx'!F484/'Sector TotRetIndx'!F483)</f>
        <v>5.0733752155854121E-3</v>
      </c>
      <c r="G484">
        <f>LN('Sector TotRetIndx'!G484/'Sector TotRetIndx'!G483)</f>
        <v>9.4974847521954939E-3</v>
      </c>
      <c r="H484">
        <f>LN('Sector TotRetIndx'!H484/'Sector TotRetIndx'!H483)</f>
        <v>-1.0963552276691869E-2</v>
      </c>
      <c r="I484">
        <f>LN('Sector TotRetIndx'!I484/'Sector TotRetIndx'!I483)</f>
        <v>3.8703143631225692E-2</v>
      </c>
      <c r="J484">
        <f>LN('Sector TotRetIndx'!J484/'Sector TotRetIndx'!J483)</f>
        <v>2.706961405788794E-3</v>
      </c>
      <c r="K484">
        <f>LN('Sector TotRetIndx'!K484/'Sector TotRetIndx'!K483)</f>
        <v>1.9031063394500707E-2</v>
      </c>
      <c r="L484">
        <f>LN('Sector TotRetIndx'!L484/'Sector TotRetIndx'!L483)</f>
        <v>3.4514525549753554E-3</v>
      </c>
    </row>
    <row r="485" spans="1:12" x14ac:dyDescent="0.5">
      <c r="A485" s="2">
        <f>'Sector TotRetIndx'!A485</f>
        <v>44970</v>
      </c>
      <c r="B485">
        <f>LN('Sector TotRetIndx'!B485/'Sector TotRetIndx'!B484)</f>
        <v>1.6861532951772371E-2</v>
      </c>
      <c r="C485">
        <f>LN('Sector TotRetIndx'!C485/'Sector TotRetIndx'!C484)</f>
        <v>7.6755048485140755E-3</v>
      </c>
      <c r="D485">
        <f>LN('Sector TotRetIndx'!D485/'Sector TotRetIndx'!D484)</f>
        <v>1.1934794895944017E-2</v>
      </c>
      <c r="E485">
        <f>LN('Sector TotRetIndx'!E485/'Sector TotRetIndx'!E484)</f>
        <v>1.5915453241205101E-2</v>
      </c>
      <c r="F485">
        <f>LN('Sector TotRetIndx'!F485/'Sector TotRetIndx'!F484)</f>
        <v>9.2521993872593765E-3</v>
      </c>
      <c r="G485">
        <f>LN('Sector TotRetIndx'!G485/'Sector TotRetIndx'!G484)</f>
        <v>1.2073379017482785E-2</v>
      </c>
      <c r="H485">
        <f>LN('Sector TotRetIndx'!H485/'Sector TotRetIndx'!H484)</f>
        <v>1.075226286405542E-2</v>
      </c>
      <c r="I485">
        <f>LN('Sector TotRetIndx'!I485/'Sector TotRetIndx'!I484)</f>
        <v>-4.0040734651723905E-3</v>
      </c>
      <c r="J485">
        <f>LN('Sector TotRetIndx'!J485/'Sector TotRetIndx'!J484)</f>
        <v>6.2658621167219755E-3</v>
      </c>
      <c r="K485">
        <f>LN('Sector TotRetIndx'!K485/'Sector TotRetIndx'!K484)</f>
        <v>6.3981897164145981E-3</v>
      </c>
      <c r="L485">
        <f>LN('Sector TotRetIndx'!L485/'Sector TotRetIndx'!L484)</f>
        <v>8.8535888236780432E-3</v>
      </c>
    </row>
    <row r="486" spans="1:12" x14ac:dyDescent="0.5">
      <c r="A486" s="2">
        <f>'Sector TotRetIndx'!A486</f>
        <v>44971</v>
      </c>
      <c r="B486">
        <f>LN('Sector TotRetIndx'!B486/'Sector TotRetIndx'!B485)</f>
        <v>5.2960995867912799E-3</v>
      </c>
      <c r="C486">
        <f>LN('Sector TotRetIndx'!C486/'Sector TotRetIndx'!C485)</f>
        <v>-4.8924697852347323E-3</v>
      </c>
      <c r="D486">
        <f>LN('Sector TotRetIndx'!D486/'Sector TotRetIndx'!D485)</f>
        <v>-5.6707645043837917E-3</v>
      </c>
      <c r="E486">
        <f>LN('Sector TotRetIndx'!E486/'Sector TotRetIndx'!E485)</f>
        <v>1.1131944373057086E-2</v>
      </c>
      <c r="F486">
        <f>LN('Sector TotRetIndx'!F486/'Sector TotRetIndx'!F485)</f>
        <v>-1.5362669549988642E-3</v>
      </c>
      <c r="G486">
        <f>LN('Sector TotRetIndx'!G486/'Sector TotRetIndx'!G485)</f>
        <v>-8.8044910800315034E-3</v>
      </c>
      <c r="H486">
        <f>LN('Sector TotRetIndx'!H486/'Sector TotRetIndx'!H485)</f>
        <v>5.2970044025652842E-4</v>
      </c>
      <c r="I486">
        <f>LN('Sector TotRetIndx'!I486/'Sector TotRetIndx'!I485)</f>
        <v>1.6833842053515543E-3</v>
      </c>
      <c r="J486">
        <f>LN('Sector TotRetIndx'!J486/'Sector TotRetIndx'!J485)</f>
        <v>2.9548638265887123E-3</v>
      </c>
      <c r="K486">
        <f>LN('Sector TotRetIndx'!K486/'Sector TotRetIndx'!K485)</f>
        <v>-5.4523880249357443E-3</v>
      </c>
      <c r="L486">
        <f>LN('Sector TotRetIndx'!L486/'Sector TotRetIndx'!L485)</f>
        <v>-7.9644861029016713E-3</v>
      </c>
    </row>
    <row r="487" spans="1:12" x14ac:dyDescent="0.5">
      <c r="A487" s="2">
        <f>'Sector TotRetIndx'!A487</f>
        <v>44972</v>
      </c>
      <c r="B487">
        <f>LN('Sector TotRetIndx'!B487/'Sector TotRetIndx'!B486)</f>
        <v>7.0181152850207684E-3</v>
      </c>
      <c r="C487">
        <f>LN('Sector TotRetIndx'!C487/'Sector TotRetIndx'!C486)</f>
        <v>-2.8649006890869044E-3</v>
      </c>
      <c r="D487">
        <f>LN('Sector TotRetIndx'!D487/'Sector TotRetIndx'!D486)</f>
        <v>3.1173621007029597E-3</v>
      </c>
      <c r="E487">
        <f>LN('Sector TotRetIndx'!E487/'Sector TotRetIndx'!E486)</f>
        <v>1.3618138643661222E-2</v>
      </c>
      <c r="F487">
        <f>LN('Sector TotRetIndx'!F487/'Sector TotRetIndx'!F486)</f>
        <v>7.8097095914364829E-3</v>
      </c>
      <c r="G487">
        <f>LN('Sector TotRetIndx'!G487/'Sector TotRetIndx'!G486)</f>
        <v>3.4678720692605841E-3</v>
      </c>
      <c r="H487">
        <f>LN('Sector TotRetIndx'!H487/'Sector TotRetIndx'!H486)</f>
        <v>1.6894993006713269E-2</v>
      </c>
      <c r="I487">
        <f>LN('Sector TotRetIndx'!I487/'Sector TotRetIndx'!I486)</f>
        <v>-1.4931237007303306E-2</v>
      </c>
      <c r="J487">
        <f>LN('Sector TotRetIndx'!J487/'Sector TotRetIndx'!J486)</f>
        <v>5.3945897481383854E-3</v>
      </c>
      <c r="K487">
        <f>LN('Sector TotRetIndx'!K487/'Sector TotRetIndx'!K486)</f>
        <v>6.3921604491095308E-3</v>
      </c>
      <c r="L487">
        <f>LN('Sector TotRetIndx'!L487/'Sector TotRetIndx'!L486)</f>
        <v>3.9901721603544738E-3</v>
      </c>
    </row>
    <row r="488" spans="1:12" x14ac:dyDescent="0.5">
      <c r="A488" s="2">
        <f>'Sector TotRetIndx'!A488</f>
        <v>44973</v>
      </c>
      <c r="B488">
        <f>LN('Sector TotRetIndx'!B488/'Sector TotRetIndx'!B487)</f>
        <v>-1.8405260309035946E-2</v>
      </c>
      <c r="C488">
        <f>LN('Sector TotRetIndx'!C488/'Sector TotRetIndx'!C487)</f>
        <v>-9.5546824532967076E-3</v>
      </c>
      <c r="D488">
        <f>LN('Sector TotRetIndx'!D488/'Sector TotRetIndx'!D487)</f>
        <v>-1.0167431364773606E-2</v>
      </c>
      <c r="E488">
        <f>LN('Sector TotRetIndx'!E488/'Sector TotRetIndx'!E487)</f>
        <v>-2.0047674116699121E-2</v>
      </c>
      <c r="F488">
        <f>LN('Sector TotRetIndx'!F488/'Sector TotRetIndx'!F487)</f>
        <v>-9.0917373859965064E-3</v>
      </c>
      <c r="G488">
        <f>LN('Sector TotRetIndx'!G488/'Sector TotRetIndx'!G487)</f>
        <v>-7.3705540458796764E-3</v>
      </c>
      <c r="H488">
        <f>LN('Sector TotRetIndx'!H488/'Sector TotRetIndx'!H487)</f>
        <v>-1.5203704194185628E-2</v>
      </c>
      <c r="I488">
        <f>LN('Sector TotRetIndx'!I488/'Sector TotRetIndx'!I487)</f>
        <v>-9.9694892417526576E-3</v>
      </c>
      <c r="J488">
        <f>LN('Sector TotRetIndx'!J488/'Sector TotRetIndx'!J487)</f>
        <v>-9.5011352390658339E-3</v>
      </c>
      <c r="K488">
        <f>LN('Sector TotRetIndx'!K488/'Sector TotRetIndx'!K487)</f>
        <v>-6.7974854193358653E-3</v>
      </c>
      <c r="L488">
        <f>LN('Sector TotRetIndx'!L488/'Sector TotRetIndx'!L487)</f>
        <v>-9.7824738656005304E-3</v>
      </c>
    </row>
    <row r="489" spans="1:12" x14ac:dyDescent="0.5">
      <c r="A489" s="2">
        <f>'Sector TotRetIndx'!A489</f>
        <v>44974</v>
      </c>
      <c r="B489">
        <f>LN('Sector TotRetIndx'!B489/'Sector TotRetIndx'!B488)</f>
        <v>-1.232265986435401E-2</v>
      </c>
      <c r="C489">
        <f>LN('Sector TotRetIndx'!C489/'Sector TotRetIndx'!C488)</f>
        <v>1.0046574037854701E-2</v>
      </c>
      <c r="D489">
        <f>LN('Sector TotRetIndx'!D489/'Sector TotRetIndx'!D488)</f>
        <v>7.8603887251028849E-4</v>
      </c>
      <c r="E489">
        <f>LN('Sector TotRetIndx'!E489/'Sector TotRetIndx'!E488)</f>
        <v>-7.8232901596345713E-4</v>
      </c>
      <c r="F489">
        <f>LN('Sector TotRetIndx'!F489/'Sector TotRetIndx'!F488)</f>
        <v>5.1177823930852479E-3</v>
      </c>
      <c r="G489">
        <f>LN('Sector TotRetIndx'!G489/'Sector TotRetIndx'!G488)</f>
        <v>1.2028206652345131E-2</v>
      </c>
      <c r="H489">
        <f>LN('Sector TotRetIndx'!H489/'Sector TotRetIndx'!H488)</f>
        <v>-3.06867727106176E-3</v>
      </c>
      <c r="I489">
        <f>LN('Sector TotRetIndx'!I489/'Sector TotRetIndx'!I488)</f>
        <v>-3.7402531135940727E-2</v>
      </c>
      <c r="J489">
        <f>LN('Sector TotRetIndx'!J489/'Sector TotRetIndx'!J488)</f>
        <v>-7.2680726701603235E-3</v>
      </c>
      <c r="K489">
        <f>LN('Sector TotRetIndx'!K489/'Sector TotRetIndx'!K488)</f>
        <v>1.1414564042536273E-2</v>
      </c>
      <c r="L489">
        <f>LN('Sector TotRetIndx'!L489/'Sector TotRetIndx'!L488)</f>
        <v>-3.9170352806014476E-3</v>
      </c>
    </row>
    <row r="490" spans="1:12" x14ac:dyDescent="0.5">
      <c r="A490" s="2">
        <f>'Sector TotRetIndx'!A490</f>
        <v>44978</v>
      </c>
      <c r="B490">
        <f>LN('Sector TotRetIndx'!B490/'Sector TotRetIndx'!B489)</f>
        <v>-2.4484570649239635E-2</v>
      </c>
      <c r="C490">
        <f>LN('Sector TotRetIndx'!C490/'Sector TotRetIndx'!C489)</f>
        <v>-1.7064152375302861E-2</v>
      </c>
      <c r="D490">
        <f>LN('Sector TotRetIndx'!D490/'Sector TotRetIndx'!D489)</f>
        <v>-2.1435289677315637E-2</v>
      </c>
      <c r="E490">
        <f>LN('Sector TotRetIndx'!E490/'Sector TotRetIndx'!E489)</f>
        <v>-3.3658495531897169E-2</v>
      </c>
      <c r="F490">
        <f>LN('Sector TotRetIndx'!F490/'Sector TotRetIndx'!F489)</f>
        <v>-2.5121333159125851E-2</v>
      </c>
      <c r="G490">
        <f>LN('Sector TotRetIndx'!G490/'Sector TotRetIndx'!G489)</f>
        <v>-5.0244175065228529E-3</v>
      </c>
      <c r="H490">
        <f>LN('Sector TotRetIndx'!H490/'Sector TotRetIndx'!H489)</f>
        <v>-2.2939608674844864E-2</v>
      </c>
      <c r="I490">
        <f>LN('Sector TotRetIndx'!I490/'Sector TotRetIndx'!I489)</f>
        <v>-6.5003737761174692E-3</v>
      </c>
      <c r="J490">
        <f>LN('Sector TotRetIndx'!J490/'Sector TotRetIndx'!J489)</f>
        <v>-1.9757104714772072E-2</v>
      </c>
      <c r="K490">
        <f>LN('Sector TotRetIndx'!K490/'Sector TotRetIndx'!K489)</f>
        <v>-1.9415248253629485E-2</v>
      </c>
      <c r="L490">
        <f>LN('Sector TotRetIndx'!L490/'Sector TotRetIndx'!L489)</f>
        <v>-2.0278603283209171E-2</v>
      </c>
    </row>
    <row r="491" spans="1:12" x14ac:dyDescent="0.5">
      <c r="A491" s="2">
        <f>'Sector TotRetIndx'!A491</f>
        <v>44979</v>
      </c>
      <c r="B491">
        <f>LN('Sector TotRetIndx'!B491/'Sector TotRetIndx'!B490)</f>
        <v>-2.2751737366795378E-4</v>
      </c>
      <c r="C491">
        <f>LN('Sector TotRetIndx'!C491/'Sector TotRetIndx'!C490)</f>
        <v>-2.0859421939144998E-3</v>
      </c>
      <c r="D491">
        <f>LN('Sector TotRetIndx'!D491/'Sector TotRetIndx'!D490)</f>
        <v>-1.6067985749276324E-3</v>
      </c>
      <c r="E491">
        <f>LN('Sector TotRetIndx'!E491/'Sector TotRetIndx'!E490)</f>
        <v>6.5734768858542996E-3</v>
      </c>
      <c r="F491">
        <f>LN('Sector TotRetIndx'!F491/'Sector TotRetIndx'!F490)</f>
        <v>-2.6178823925793442E-4</v>
      </c>
      <c r="G491">
        <f>LN('Sector TotRetIndx'!G491/'Sector TotRetIndx'!G490)</f>
        <v>-1.5756663529129769E-3</v>
      </c>
      <c r="H491">
        <f>LN('Sector TotRetIndx'!H491/'Sector TotRetIndx'!H490)</f>
        <v>2.5987327578611248E-3</v>
      </c>
      <c r="I491">
        <f>LN('Sector TotRetIndx'!I491/'Sector TotRetIndx'!I490)</f>
        <v>-7.0615500723961565E-3</v>
      </c>
      <c r="J491">
        <f>LN('Sector TotRetIndx'!J491/'Sector TotRetIndx'!J490)</f>
        <v>7.468699240862956E-3</v>
      </c>
      <c r="K491">
        <f>LN('Sector TotRetIndx'!K491/'Sector TotRetIndx'!K490)</f>
        <v>-3.6828216657740619E-3</v>
      </c>
      <c r="L491">
        <f>LN('Sector TotRetIndx'!L491/'Sector TotRetIndx'!L490)</f>
        <v>-9.0818496738422263E-3</v>
      </c>
    </row>
    <row r="492" spans="1:12" x14ac:dyDescent="0.5">
      <c r="A492" s="2">
        <f>'Sector TotRetIndx'!A492</f>
        <v>44980</v>
      </c>
      <c r="B492">
        <f>LN('Sector TotRetIndx'!B492/'Sector TotRetIndx'!B491)</f>
        <v>1.5264601226047562E-2</v>
      </c>
      <c r="C492">
        <f>LN('Sector TotRetIndx'!C492/'Sector TotRetIndx'!C491)</f>
        <v>2.7106338513781681E-3</v>
      </c>
      <c r="D492">
        <f>LN('Sector TotRetIndx'!D492/'Sector TotRetIndx'!D491)</f>
        <v>2.179873301109787E-3</v>
      </c>
      <c r="E492">
        <f>LN('Sector TotRetIndx'!E492/'Sector TotRetIndx'!E491)</f>
        <v>-1.5687747893488103E-3</v>
      </c>
      <c r="F492">
        <f>LN('Sector TotRetIndx'!F492/'Sector TotRetIndx'!F491)</f>
        <v>4.9617882288645922E-3</v>
      </c>
      <c r="G492">
        <f>LN('Sector TotRetIndx'!G492/'Sector TotRetIndx'!G491)</f>
        <v>-1.1570351603592086E-3</v>
      </c>
      <c r="H492">
        <f>LN('Sector TotRetIndx'!H492/'Sector TotRetIndx'!H491)</f>
        <v>-5.3143273097925542E-3</v>
      </c>
      <c r="I492">
        <f>LN('Sector TotRetIndx'!I492/'Sector TotRetIndx'!I491)</f>
        <v>1.5946392590709152E-2</v>
      </c>
      <c r="J492">
        <f>LN('Sector TotRetIndx'!J492/'Sector TotRetIndx'!J491)</f>
        <v>9.5064170074009953E-4</v>
      </c>
      <c r="K492">
        <f>LN('Sector TotRetIndx'!K492/'Sector TotRetIndx'!K491)</f>
        <v>-4.8623858703590881E-3</v>
      </c>
      <c r="L492">
        <f>LN('Sector TotRetIndx'!L492/'Sector TotRetIndx'!L491)</f>
        <v>7.4785181791719229E-3</v>
      </c>
    </row>
    <row r="493" spans="1:12" x14ac:dyDescent="0.5">
      <c r="A493" s="2">
        <f>'Sector TotRetIndx'!A493</f>
        <v>44981</v>
      </c>
      <c r="B493">
        <f>LN('Sector TotRetIndx'!B493/'Sector TotRetIndx'!B492)</f>
        <v>-1.7541504457036963E-2</v>
      </c>
      <c r="C493">
        <f>LN('Sector TotRetIndx'!C493/'Sector TotRetIndx'!C492)</f>
        <v>-1.3331943151405025E-2</v>
      </c>
      <c r="D493">
        <f>LN('Sector TotRetIndx'!D493/'Sector TotRetIndx'!D492)</f>
        <v>-2.2941003851848244E-4</v>
      </c>
      <c r="E493">
        <f>LN('Sector TotRetIndx'!E493/'Sector TotRetIndx'!E492)</f>
        <v>-1.4354885644469845E-2</v>
      </c>
      <c r="F493">
        <f>LN('Sector TotRetIndx'!F493/'Sector TotRetIndx'!F492)</f>
        <v>-6.4288661579083211E-3</v>
      </c>
      <c r="G493">
        <f>LN('Sector TotRetIndx'!G493/'Sector TotRetIndx'!G492)</f>
        <v>-5.8048376132631835E-3</v>
      </c>
      <c r="H493">
        <f>LN('Sector TotRetIndx'!H493/'Sector TotRetIndx'!H492)</f>
        <v>-1.4897601994788538E-2</v>
      </c>
      <c r="I493">
        <f>LN('Sector TotRetIndx'!I493/'Sector TotRetIndx'!I492)</f>
        <v>2.5488285211376265E-3</v>
      </c>
      <c r="J493">
        <f>LN('Sector TotRetIndx'!J493/'Sector TotRetIndx'!J492)</f>
        <v>4.1829683177198344E-3</v>
      </c>
      <c r="K493">
        <f>LN('Sector TotRetIndx'!K493/'Sector TotRetIndx'!K492)</f>
        <v>-6.1812359714702534E-4</v>
      </c>
      <c r="L493">
        <f>LN('Sector TotRetIndx'!L493/'Sector TotRetIndx'!L492)</f>
        <v>-1.7693631531991199E-2</v>
      </c>
    </row>
    <row r="494" spans="1:12" x14ac:dyDescent="0.5">
      <c r="A494" s="2">
        <f>'Sector TotRetIndx'!A494</f>
        <v>44984</v>
      </c>
      <c r="B494">
        <f>LN('Sector TotRetIndx'!B494/'Sector TotRetIndx'!B493)</f>
        <v>4.4637395877116697E-3</v>
      </c>
      <c r="C494">
        <f>LN('Sector TotRetIndx'!C494/'Sector TotRetIndx'!C493)</f>
        <v>-2.3236617910630288E-3</v>
      </c>
      <c r="D494">
        <f>LN('Sector TotRetIndx'!D494/'Sector TotRetIndx'!D493)</f>
        <v>-9.1706801681095437E-4</v>
      </c>
      <c r="E494">
        <f>LN('Sector TotRetIndx'!E494/'Sector TotRetIndx'!E493)</f>
        <v>9.8758737869643048E-3</v>
      </c>
      <c r="F494">
        <f>LN('Sector TotRetIndx'!F494/'Sector TotRetIndx'!F493)</f>
        <v>7.7827889794184462E-3</v>
      </c>
      <c r="G494">
        <f>LN('Sector TotRetIndx'!G494/'Sector TotRetIndx'!G493)</f>
        <v>-1.9067208318996809E-3</v>
      </c>
      <c r="H494">
        <f>LN('Sector TotRetIndx'!H494/'Sector TotRetIndx'!H493)</f>
        <v>1.9845631181889417E-3</v>
      </c>
      <c r="I494">
        <f>LN('Sector TotRetIndx'!I494/'Sector TotRetIndx'!I493)</f>
        <v>3.8103261054282635E-3</v>
      </c>
      <c r="J494">
        <f>LN('Sector TotRetIndx'!J494/'Sector TotRetIndx'!J493)</f>
        <v>4.3879895734136544E-3</v>
      </c>
      <c r="K494">
        <f>LN('Sector TotRetIndx'!K494/'Sector TotRetIndx'!K493)</f>
        <v>-6.2714006284980582E-3</v>
      </c>
      <c r="L494">
        <f>LN('Sector TotRetIndx'!L494/'Sector TotRetIndx'!L493)</f>
        <v>1.5162309497990575E-3</v>
      </c>
    </row>
    <row r="495" spans="1:12" x14ac:dyDescent="0.5">
      <c r="A495" s="2">
        <f>'Sector TotRetIndx'!A495</f>
        <v>44985</v>
      </c>
      <c r="B495">
        <f>LN('Sector TotRetIndx'!B495/'Sector TotRetIndx'!B494)</f>
        <v>-1.0500463398698779E-3</v>
      </c>
      <c r="C495">
        <f>LN('Sector TotRetIndx'!C495/'Sector TotRetIndx'!C494)</f>
        <v>-6.9193007534881787E-3</v>
      </c>
      <c r="D495">
        <f>LN('Sector TotRetIndx'!D495/'Sector TotRetIndx'!D494)</f>
        <v>2.062495757383103E-3</v>
      </c>
      <c r="E495">
        <f>LN('Sector TotRetIndx'!E495/'Sector TotRetIndx'!E494)</f>
        <v>4.4475190512809244E-4</v>
      </c>
      <c r="F495">
        <f>LN('Sector TotRetIndx'!F495/'Sector TotRetIndx'!F494)</f>
        <v>-1.8751118540659419E-3</v>
      </c>
      <c r="G495">
        <f>LN('Sector TotRetIndx'!G495/'Sector TotRetIndx'!G494)</f>
        <v>-8.4668972292271522E-3</v>
      </c>
      <c r="H495">
        <f>LN('Sector TotRetIndx'!H495/'Sector TotRetIndx'!H494)</f>
        <v>-4.4079415139815052E-4</v>
      </c>
      <c r="I495">
        <f>LN('Sector TotRetIndx'!I495/'Sector TotRetIndx'!I494)</f>
        <v>-1.4643850994042654E-2</v>
      </c>
      <c r="J495">
        <f>LN('Sector TotRetIndx'!J495/'Sector TotRetIndx'!J494)</f>
        <v>5.1404069412645005E-3</v>
      </c>
      <c r="K495">
        <f>LN('Sector TotRetIndx'!K495/'Sector TotRetIndx'!K494)</f>
        <v>-1.659042754466386E-2</v>
      </c>
      <c r="L495">
        <f>LN('Sector TotRetIndx'!L495/'Sector TotRetIndx'!L494)</f>
        <v>-1.3992638944752254E-3</v>
      </c>
    </row>
    <row r="496" spans="1:12" x14ac:dyDescent="0.5">
      <c r="A496" s="2">
        <f>'Sector TotRetIndx'!A496</f>
        <v>44986</v>
      </c>
      <c r="B496">
        <f>LN('Sector TotRetIndx'!B496/'Sector TotRetIndx'!B495)</f>
        <v>-7.7545951275538707E-3</v>
      </c>
      <c r="C496">
        <f>LN('Sector TotRetIndx'!C496/'Sector TotRetIndx'!C495)</f>
        <v>1.7015413515603699E-4</v>
      </c>
      <c r="D496">
        <f>LN('Sector TotRetIndx'!D496/'Sector TotRetIndx'!D495)</f>
        <v>-3.9002595045056882E-3</v>
      </c>
      <c r="E496">
        <f>LN('Sector TotRetIndx'!E496/'Sector TotRetIndx'!E495)</f>
        <v>-1.138312761226032E-2</v>
      </c>
      <c r="F496">
        <f>LN('Sector TotRetIndx'!F496/'Sector TotRetIndx'!F495)</f>
        <v>4.5769657450480689E-3</v>
      </c>
      <c r="G496">
        <f>LN('Sector TotRetIndx'!G496/'Sector TotRetIndx'!G495)</f>
        <v>-5.361775880919707E-3</v>
      </c>
      <c r="H496">
        <f>LN('Sector TotRetIndx'!H496/'Sector TotRetIndx'!H495)</f>
        <v>-6.854546027230856E-3</v>
      </c>
      <c r="I496">
        <f>LN('Sector TotRetIndx'!I496/'Sector TotRetIndx'!I495)</f>
        <v>1.9786318275640744E-2</v>
      </c>
      <c r="J496">
        <f>LN('Sector TotRetIndx'!J496/'Sector TotRetIndx'!J495)</f>
        <v>8.1519325854012836E-3</v>
      </c>
      <c r="K496">
        <f>LN('Sector TotRetIndx'!K496/'Sector TotRetIndx'!K495)</f>
        <v>-1.5727044020427308E-2</v>
      </c>
      <c r="L496">
        <f>LN('Sector TotRetIndx'!L496/'Sector TotRetIndx'!L495)</f>
        <v>-1.2678949887142322E-2</v>
      </c>
    </row>
    <row r="497" spans="1:12" x14ac:dyDescent="0.5">
      <c r="A497" s="2">
        <f>'Sector TotRetIndx'!A497</f>
        <v>44987</v>
      </c>
      <c r="B497">
        <f>LN('Sector TotRetIndx'!B497/'Sector TotRetIndx'!B496)</f>
        <v>1.1807304234556511E-2</v>
      </c>
      <c r="C497">
        <f>LN('Sector TotRetIndx'!C497/'Sector TotRetIndx'!C496)</f>
        <v>5.5213229184514143E-3</v>
      </c>
      <c r="D497">
        <f>LN('Sector TotRetIndx'!D497/'Sector TotRetIndx'!D496)</f>
        <v>-5.8779536840059664E-3</v>
      </c>
      <c r="E497">
        <f>LN('Sector TotRetIndx'!E497/'Sector TotRetIndx'!E496)</f>
        <v>-1.6777963867037444E-3</v>
      </c>
      <c r="F497">
        <f>LN('Sector TotRetIndx'!F497/'Sector TotRetIndx'!F496)</f>
        <v>1.0632116110634655E-2</v>
      </c>
      <c r="G497">
        <f>LN('Sector TotRetIndx'!G497/'Sector TotRetIndx'!G496)</f>
        <v>1.2554996767977061E-2</v>
      </c>
      <c r="H497">
        <f>LN('Sector TotRetIndx'!H497/'Sector TotRetIndx'!H496)</f>
        <v>1.0155235982033269E-2</v>
      </c>
      <c r="I497">
        <f>LN('Sector TotRetIndx'!I497/'Sector TotRetIndx'!I496)</f>
        <v>1.0038702953580999E-2</v>
      </c>
      <c r="J497">
        <f>LN('Sector TotRetIndx'!J497/'Sector TotRetIndx'!J496)</f>
        <v>1.1231147952923794E-2</v>
      </c>
      <c r="K497">
        <f>LN('Sector TotRetIndx'!K497/'Sector TotRetIndx'!K496)</f>
        <v>1.6429627217859285E-2</v>
      </c>
      <c r="L497">
        <f>LN('Sector TotRetIndx'!L497/'Sector TotRetIndx'!L496)</f>
        <v>1.1627942009547563E-2</v>
      </c>
    </row>
    <row r="498" spans="1:12" x14ac:dyDescent="0.5">
      <c r="A498" s="2">
        <f>'Sector TotRetIndx'!A498</f>
        <v>44988</v>
      </c>
      <c r="B498">
        <f>LN('Sector TotRetIndx'!B498/'Sector TotRetIndx'!B497)</f>
        <v>2.0770191818921188E-2</v>
      </c>
      <c r="C498">
        <f>LN('Sector TotRetIndx'!C498/'Sector TotRetIndx'!C497)</f>
        <v>1.2710204981244011E-2</v>
      </c>
      <c r="D498">
        <f>LN('Sector TotRetIndx'!D498/'Sector TotRetIndx'!D497)</f>
        <v>1.5371267687088058E-2</v>
      </c>
      <c r="E498">
        <f>LN('Sector TotRetIndx'!E498/'Sector TotRetIndx'!E497)</f>
        <v>1.9668705701278776E-2</v>
      </c>
      <c r="F498">
        <f>LN('Sector TotRetIndx'!F498/'Sector TotRetIndx'!F497)</f>
        <v>1.0672972086822346E-2</v>
      </c>
      <c r="G498">
        <f>LN('Sector TotRetIndx'!G498/'Sector TotRetIndx'!G497)</f>
        <v>1.4324558639903593E-3</v>
      </c>
      <c r="H498">
        <f>LN('Sector TotRetIndx'!H498/'Sector TotRetIndx'!H497)</f>
        <v>1.8714246651828519E-2</v>
      </c>
      <c r="I498">
        <f>LN('Sector TotRetIndx'!I498/'Sector TotRetIndx'!I497)</f>
        <v>1.4298819459161746E-2</v>
      </c>
      <c r="J498">
        <f>LN('Sector TotRetIndx'!J498/'Sector TotRetIndx'!J497)</f>
        <v>1.5506546282030024E-2</v>
      </c>
      <c r="K498">
        <f>LN('Sector TotRetIndx'!K498/'Sector TotRetIndx'!K497)</f>
        <v>1.5956903411000648E-2</v>
      </c>
      <c r="L498">
        <f>LN('Sector TotRetIndx'!L498/'Sector TotRetIndx'!L497)</f>
        <v>1.5068417502817674E-2</v>
      </c>
    </row>
    <row r="499" spans="1:12" x14ac:dyDescent="0.5">
      <c r="A499" s="2">
        <f>'Sector TotRetIndx'!A499</f>
        <v>44991</v>
      </c>
      <c r="B499">
        <f>LN('Sector TotRetIndx'!B499/'Sector TotRetIndx'!B498)</f>
        <v>3.6223683247157525E-3</v>
      </c>
      <c r="C499">
        <f>LN('Sector TotRetIndx'!C499/'Sector TotRetIndx'!C498)</f>
        <v>-3.6028808104717506E-3</v>
      </c>
      <c r="D499">
        <f>LN('Sector TotRetIndx'!D499/'Sector TotRetIndx'!D498)</f>
        <v>-1.9373515868325074E-3</v>
      </c>
      <c r="E499">
        <f>LN('Sector TotRetIndx'!E499/'Sector TotRetIndx'!E498)</f>
        <v>-7.86146353753636E-3</v>
      </c>
      <c r="F499">
        <f>LN('Sector TotRetIndx'!F499/'Sector TotRetIndx'!F498)</f>
        <v>-4.8372342174305529E-3</v>
      </c>
      <c r="G499">
        <f>LN('Sector TotRetIndx'!G499/'Sector TotRetIndx'!G498)</f>
        <v>4.2413120090404628E-4</v>
      </c>
      <c r="H499">
        <f>LN('Sector TotRetIndx'!H499/'Sector TotRetIndx'!H498)</f>
        <v>0</v>
      </c>
      <c r="I499">
        <f>LN('Sector TotRetIndx'!I499/'Sector TotRetIndx'!I498)</f>
        <v>-2.6293849694128809E-3</v>
      </c>
      <c r="J499">
        <f>LN('Sector TotRetIndx'!J499/'Sector TotRetIndx'!J498)</f>
        <v>-1.9787483958996537E-2</v>
      </c>
      <c r="K499">
        <f>LN('Sector TotRetIndx'!K499/'Sector TotRetIndx'!K498)</f>
        <v>5.2397678561147808E-3</v>
      </c>
      <c r="L499">
        <f>LN('Sector TotRetIndx'!L499/'Sector TotRetIndx'!L498)</f>
        <v>-3.9192633277276212E-3</v>
      </c>
    </row>
    <row r="500" spans="1:12" x14ac:dyDescent="0.5">
      <c r="A500" s="2">
        <f>'Sector TotRetIndx'!A500</f>
        <v>44992</v>
      </c>
      <c r="B500">
        <f>LN('Sector TotRetIndx'!B500/'Sector TotRetIndx'!B499)</f>
        <v>-1.2387352891945418E-2</v>
      </c>
      <c r="C500">
        <f>LN('Sector TotRetIndx'!C500/'Sector TotRetIndx'!C499)</f>
        <v>-1.5352625114239817E-2</v>
      </c>
      <c r="D500">
        <f>LN('Sector TotRetIndx'!D500/'Sector TotRetIndx'!D499)</f>
        <v>-2.4007862074950564E-2</v>
      </c>
      <c r="E500">
        <f>LN('Sector TotRetIndx'!E500/'Sector TotRetIndx'!E499)</f>
        <v>-1.1971109893460025E-2</v>
      </c>
      <c r="F500">
        <f>LN('Sector TotRetIndx'!F500/'Sector TotRetIndx'!F499)</f>
        <v>-1.098302290400234E-2</v>
      </c>
      <c r="G500">
        <f>LN('Sector TotRetIndx'!G500/'Sector TotRetIndx'!G499)</f>
        <v>-9.2104731777376721E-3</v>
      </c>
      <c r="H500">
        <f>LN('Sector TotRetIndx'!H500/'Sector TotRetIndx'!H499)</f>
        <v>-1.2583101432453687E-2</v>
      </c>
      <c r="I500">
        <f>LN('Sector TotRetIndx'!I500/'Sector TotRetIndx'!I499)</f>
        <v>-1.7094263833203172E-2</v>
      </c>
      <c r="J500">
        <f>LN('Sector TotRetIndx'!J500/'Sector TotRetIndx'!J499)</f>
        <v>-1.8923865004769953E-2</v>
      </c>
      <c r="K500">
        <f>LN('Sector TotRetIndx'!K500/'Sector TotRetIndx'!K499)</f>
        <v>-1.5872846251427382E-2</v>
      </c>
      <c r="L500">
        <f>LN('Sector TotRetIndx'!L500/'Sector TotRetIndx'!L499)</f>
        <v>-2.3604392352335319E-2</v>
      </c>
    </row>
    <row r="501" spans="1:12" x14ac:dyDescent="0.5">
      <c r="A501" s="2">
        <f>'Sector TotRetIndx'!A501</f>
        <v>44993</v>
      </c>
      <c r="B501">
        <f>LN('Sector TotRetIndx'!B501/'Sector TotRetIndx'!B500)</f>
        <v>7.878014765770892E-3</v>
      </c>
      <c r="C501">
        <f>LN('Sector TotRetIndx'!C501/'Sector TotRetIndx'!C500)</f>
        <v>-5.8563009976930142E-3</v>
      </c>
      <c r="D501">
        <f>LN('Sector TotRetIndx'!D501/'Sector TotRetIndx'!D500)</f>
        <v>-4.0974656216133795E-3</v>
      </c>
      <c r="E501">
        <f>LN('Sector TotRetIndx'!E501/'Sector TotRetIndx'!E500)</f>
        <v>-9.8336763170014051E-4</v>
      </c>
      <c r="F501">
        <f>LN('Sector TotRetIndx'!F501/'Sector TotRetIndx'!F500)</f>
        <v>2.010689073624236E-3</v>
      </c>
      <c r="G501">
        <f>LN('Sector TotRetIndx'!G501/'Sector TotRetIndx'!G500)</f>
        <v>6.41996319480788E-4</v>
      </c>
      <c r="H501">
        <f>LN('Sector TotRetIndx'!H501/'Sector TotRetIndx'!H500)</f>
        <v>-1.2004481109697705E-3</v>
      </c>
      <c r="I501">
        <f>LN('Sector TotRetIndx'!I501/'Sector TotRetIndx'!I500)</f>
        <v>-1.0771527579693508E-2</v>
      </c>
      <c r="J501">
        <f>LN('Sector TotRetIndx'!J501/'Sector TotRetIndx'!J500)</f>
        <v>4.2072928686388324E-3</v>
      </c>
      <c r="K501">
        <f>LN('Sector TotRetIndx'!K501/'Sector TotRetIndx'!K500)</f>
        <v>7.5866915900418778E-3</v>
      </c>
      <c r="L501">
        <f>LN('Sector TotRetIndx'!L501/'Sector TotRetIndx'!L500)</f>
        <v>1.1404219906639545E-2</v>
      </c>
    </row>
    <row r="502" spans="1:12" x14ac:dyDescent="0.5">
      <c r="A502" s="2">
        <f>'Sector TotRetIndx'!A502</f>
        <v>44994</v>
      </c>
      <c r="B502">
        <f>LN('Sector TotRetIndx'!B502/'Sector TotRetIndx'!B501)</f>
        <v>-1.5874602547466782E-2</v>
      </c>
      <c r="C502">
        <f>LN('Sector TotRetIndx'!C502/'Sector TotRetIndx'!C501)</f>
        <v>-1.1729437818446597E-2</v>
      </c>
      <c r="D502">
        <f>LN('Sector TotRetIndx'!D502/'Sector TotRetIndx'!D501)</f>
        <v>-4.2778850823725012E-2</v>
      </c>
      <c r="E502">
        <f>LN('Sector TotRetIndx'!E502/'Sector TotRetIndx'!E501)</f>
        <v>-2.4867048798328698E-2</v>
      </c>
      <c r="F502">
        <f>LN('Sector TotRetIndx'!F502/'Sector TotRetIndx'!F501)</f>
        <v>-1.6827423377117658E-2</v>
      </c>
      <c r="G502">
        <f>LN('Sector TotRetIndx'!G502/'Sector TotRetIndx'!G501)</f>
        <v>-1.0153838331087827E-2</v>
      </c>
      <c r="H502">
        <f>LN('Sector TotRetIndx'!H502/'Sector TotRetIndx'!H501)</f>
        <v>-2.4562163193896234E-2</v>
      </c>
      <c r="I502">
        <f>LN('Sector TotRetIndx'!I502/'Sector TotRetIndx'!I501)</f>
        <v>-1.6204501110482404E-2</v>
      </c>
      <c r="J502">
        <f>LN('Sector TotRetIndx'!J502/'Sector TotRetIndx'!J501)</f>
        <v>-2.5112612704108226E-2</v>
      </c>
      <c r="K502">
        <f>LN('Sector TotRetIndx'!K502/'Sector TotRetIndx'!K501)</f>
        <v>-8.5649567265060483E-3</v>
      </c>
      <c r="L502">
        <f>LN('Sector TotRetIndx'!L502/'Sector TotRetIndx'!L501)</f>
        <v>-2.3179878805714434E-2</v>
      </c>
    </row>
    <row r="503" spans="1:12" x14ac:dyDescent="0.5">
      <c r="A503" s="2">
        <f>'Sector TotRetIndx'!A503</f>
        <v>44995</v>
      </c>
      <c r="B503">
        <f>LN('Sector TotRetIndx'!B503/'Sector TotRetIndx'!B502)</f>
        <v>-1.9974579506092209E-2</v>
      </c>
      <c r="C503">
        <f>LN('Sector TotRetIndx'!C503/'Sector TotRetIndx'!C502)</f>
        <v>-1.0070554608132012E-2</v>
      </c>
      <c r="D503">
        <f>LN('Sector TotRetIndx'!D503/'Sector TotRetIndx'!D502)</f>
        <v>-2.5041281340559923E-2</v>
      </c>
      <c r="E503">
        <f>LN('Sector TotRetIndx'!E503/'Sector TotRetIndx'!E502)</f>
        <v>-1.1796778366052812E-2</v>
      </c>
      <c r="F503">
        <f>LN('Sector TotRetIndx'!F503/'Sector TotRetIndx'!F502)</f>
        <v>-2.0798269391417601E-2</v>
      </c>
      <c r="G503">
        <f>LN('Sector TotRetIndx'!G503/'Sector TotRetIndx'!G502)</f>
        <v>-6.1199865801800602E-3</v>
      </c>
      <c r="H503">
        <f>LN('Sector TotRetIndx'!H503/'Sector TotRetIndx'!H502)</f>
        <v>-1.5578049452911523E-2</v>
      </c>
      <c r="I503">
        <f>LN('Sector TotRetIndx'!I503/'Sector TotRetIndx'!I502)</f>
        <v>-1.4725217309092917E-2</v>
      </c>
      <c r="J503">
        <f>LN('Sector TotRetIndx'!J503/'Sector TotRetIndx'!J502)</f>
        <v>-2.3327688285051055E-2</v>
      </c>
      <c r="K503">
        <f>LN('Sector TotRetIndx'!K503/'Sector TotRetIndx'!K502)</f>
        <v>-1.5931798675635912E-2</v>
      </c>
      <c r="L503">
        <f>LN('Sector TotRetIndx'!L503/'Sector TotRetIndx'!L502)</f>
        <v>-3.3703952963233613E-2</v>
      </c>
    </row>
    <row r="504" spans="1:12" x14ac:dyDescent="0.5">
      <c r="A504" s="2">
        <f>'Sector TotRetIndx'!A504</f>
        <v>44998</v>
      </c>
      <c r="B504">
        <f>LN('Sector TotRetIndx'!B504/'Sector TotRetIndx'!B503)</f>
        <v>4.6451013183208692E-3</v>
      </c>
      <c r="C504">
        <f>LN('Sector TotRetIndx'!C504/'Sector TotRetIndx'!C503)</f>
        <v>9.6803791616190751E-3</v>
      </c>
      <c r="D504">
        <f>LN('Sector TotRetIndx'!D504/'Sector TotRetIndx'!D503)</f>
        <v>-4.322665791950249E-2</v>
      </c>
      <c r="E504">
        <f>LN('Sector TotRetIndx'!E504/'Sector TotRetIndx'!E503)</f>
        <v>-1.4472693846365777E-3</v>
      </c>
      <c r="F504">
        <f>LN('Sector TotRetIndx'!F504/'Sector TotRetIndx'!F503)</f>
        <v>-9.0242915205206321E-3</v>
      </c>
      <c r="G504">
        <f>LN('Sector TotRetIndx'!G504/'Sector TotRetIndx'!G503)</f>
        <v>2.7665869825081986E-3</v>
      </c>
      <c r="H504">
        <f>LN('Sector TotRetIndx'!H504/'Sector TotRetIndx'!H503)</f>
        <v>-1.5938630704698687E-3</v>
      </c>
      <c r="I504">
        <f>LN('Sector TotRetIndx'!I504/'Sector TotRetIndx'!I503)</f>
        <v>-2.2056753989190572E-2</v>
      </c>
      <c r="J504">
        <f>LN('Sector TotRetIndx'!J504/'Sector TotRetIndx'!J503)</f>
        <v>-1.1636501064910793E-2</v>
      </c>
      <c r="K504">
        <f>LN('Sector TotRetIndx'!K504/'Sector TotRetIndx'!K503)</f>
        <v>1.348094968252839E-2</v>
      </c>
      <c r="L504">
        <f>LN('Sector TotRetIndx'!L504/'Sector TotRetIndx'!L503)</f>
        <v>1.3032160762935117E-2</v>
      </c>
    </row>
    <row r="505" spans="1:12" x14ac:dyDescent="0.5">
      <c r="A505" s="2">
        <f>'Sector TotRetIndx'!A505</f>
        <v>44999</v>
      </c>
      <c r="B505">
        <f>LN('Sector TotRetIndx'!B505/'Sector TotRetIndx'!B504)</f>
        <v>2.2319483463006624E-2</v>
      </c>
      <c r="C505">
        <f>LN('Sector TotRetIndx'!C505/'Sector TotRetIndx'!C504)</f>
        <v>1.1219033259861112E-2</v>
      </c>
      <c r="D505">
        <f>LN('Sector TotRetIndx'!D505/'Sector TotRetIndx'!D504)</f>
        <v>2.332060892848567E-2</v>
      </c>
      <c r="E505">
        <f>LN('Sector TotRetIndx'!E505/'Sector TotRetIndx'!E504)</f>
        <v>1.4882286449384833E-2</v>
      </c>
      <c r="F505">
        <f>LN('Sector TotRetIndx'!F505/'Sector TotRetIndx'!F504)</f>
        <v>1.2974030618123314E-2</v>
      </c>
      <c r="G505">
        <f>LN('Sector TotRetIndx'!G505/'Sector TotRetIndx'!G504)</f>
        <v>1.0563111122783207E-2</v>
      </c>
      <c r="H505">
        <f>LN('Sector TotRetIndx'!H505/'Sector TotRetIndx'!H504)</f>
        <v>2.3425325369858599E-2</v>
      </c>
      <c r="I505">
        <f>LN('Sector TotRetIndx'!I505/'Sector TotRetIndx'!I504)</f>
        <v>8.1734644138113065E-3</v>
      </c>
      <c r="J505">
        <f>LN('Sector TotRetIndx'!J505/'Sector TotRetIndx'!J504)</f>
        <v>1.3832482783987347E-2</v>
      </c>
      <c r="K505">
        <f>LN('Sector TotRetIndx'!K505/'Sector TotRetIndx'!K504)</f>
        <v>1.4753172014135852E-2</v>
      </c>
      <c r="L505">
        <f>LN('Sector TotRetIndx'!L505/'Sector TotRetIndx'!L504)</f>
        <v>9.6029349487055746E-3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7F5B-294E-4115-A481-6C866FB0DC55}">
  <dimension ref="A1:X505"/>
  <sheetViews>
    <sheetView workbookViewId="0">
      <selection activeCell="G17" sqref="G17"/>
    </sheetView>
  </sheetViews>
  <sheetFormatPr defaultRowHeight="14.35" x14ac:dyDescent="0.5"/>
  <sheetData>
    <row r="1" spans="1:24" s="1" customFormat="1" x14ac:dyDescent="0.5">
      <c r="B1" s="1" t="str" cm="1">
        <f t="array" ref="B1:X1">TRANSPOSE(Tickers!E3:E25)</f>
        <v>AAPL US EQUITY</v>
      </c>
      <c r="C1" s="1" t="str">
        <v>MSFT US EQUITY</v>
      </c>
      <c r="D1" s="1" t="str">
        <v>ADBE US EQUITY</v>
      </c>
      <c r="E1" s="1" t="str">
        <v>NVDA US EQUITY</v>
      </c>
      <c r="F1" s="1" t="str">
        <v>ABT US EQUITY</v>
      </c>
      <c r="G1" s="1" t="str">
        <v>CVS US EQUITY</v>
      </c>
      <c r="H1" s="1" t="str">
        <v>UNH US EQUITY</v>
      </c>
      <c r="I1" s="1" t="str">
        <v>GPN US EQUITY</v>
      </c>
      <c r="J1" s="1" t="str">
        <v>PFBC US EQUITY</v>
      </c>
      <c r="K1" s="1" t="str">
        <v>PYPL US EQUITY</v>
      </c>
      <c r="L1" s="1" t="str">
        <v>V US EQUITY</v>
      </c>
      <c r="M1" s="1" t="str">
        <v>AMZN US EQUITY</v>
      </c>
      <c r="N1" s="1" t="str">
        <v>J US EQUITY</v>
      </c>
      <c r="O1" s="1" t="str">
        <v>ROL US EQUITY</v>
      </c>
      <c r="P1" s="1" t="str">
        <v>CAT US EQUITY</v>
      </c>
      <c r="Q1" s="1" t="str">
        <v>KO US EQUITY</v>
      </c>
      <c r="R1" s="1" t="str">
        <v>DEO US EQUITY</v>
      </c>
      <c r="S1" s="1" t="str">
        <v>WMT US EQUITY</v>
      </c>
      <c r="T1" s="1" t="str">
        <v>PG US EQUITY</v>
      </c>
      <c r="U1" s="1" t="str">
        <v>DINO US EQUITY</v>
      </c>
      <c r="V1" s="1" t="str">
        <v>TREX US EQUITY</v>
      </c>
      <c r="W1" s="1" t="str">
        <v>NEE US EQUITY</v>
      </c>
      <c r="X1" s="1" t="str">
        <v>ARE US EQUITY</v>
      </c>
    </row>
    <row r="2" spans="1:24" x14ac:dyDescent="0.5">
      <c r="A2" s="2">
        <f>_xll.BDH(B1, Tickers!$H$3, "-730CD", "-1CD","cols=2;rows=504")</f>
        <v>44270</v>
      </c>
      <c r="B2">
        <v>123.99</v>
      </c>
      <c r="C2">
        <f>_xll.BDH(C1, Tickers!$H$3, "-730CD", "-1CD", "Dates", "H","cols=1;rows=504")</f>
        <v>234.81</v>
      </c>
      <c r="D2">
        <f>_xll.BDH(D1, Tickers!$H$3, "-730CD", "-1CD", "Dates", "H","cols=1;rows=504")</f>
        <v>447.59</v>
      </c>
      <c r="E2">
        <f>_xll.BDH(E1, Tickers!$H$3, "-730CD", "-1CD", "Dates", "H","cols=1;rows=504")</f>
        <v>131.91249999999999</v>
      </c>
      <c r="F2">
        <f>_xll.BDH(F1, Tickers!$H$3, "-730CD", "-1CD", "Dates", "H","cols=1;rows=504")</f>
        <v>118.1</v>
      </c>
      <c r="G2">
        <f>_xll.BDH(G1, Tickers!$H$3, "-730CD", "-1CD", "Dates", "H","cols=1;rows=504")</f>
        <v>74.97</v>
      </c>
      <c r="H2">
        <f>_xll.BDH(H1, Tickers!$H$3, "-730CD", "-1CD", "Dates", "H","cols=1;rows=504")</f>
        <v>353.88</v>
      </c>
      <c r="I2">
        <f>_xll.BDH(I1, Tickers!$H$3, "-730CD", "-1CD", "Dates", "H","cols=1;rows=504")</f>
        <v>215.55</v>
      </c>
      <c r="J2">
        <f>_xll.BDH(J1, Tickers!$H$3, "-730CD", "-1CD", "Dates", "H","cols=1;rows=504")</f>
        <v>64.63</v>
      </c>
      <c r="K2">
        <f>_xll.BDH(K1, Tickers!$H$3, "-730CD", "-1CD", "Dates", "H","cols=1;rows=504")</f>
        <v>249.98</v>
      </c>
      <c r="L2">
        <f>_xll.BDH(L1, Tickers!$H$3, "-730CD", "-1CD", "Dates", "H","cols=1;rows=504")</f>
        <v>223.27</v>
      </c>
      <c r="M2">
        <f>_xll.BDH(M1, Tickers!$H$3, "-730CD", "-1CD", "Dates", "H","cols=1;rows=504")</f>
        <v>154.084</v>
      </c>
      <c r="N2">
        <f>_xll.BDH(N1, Tickers!$H$3, "-730CD", "-1CD", "Dates", "H","cols=1;rows=504")</f>
        <v>125.88</v>
      </c>
      <c r="O2">
        <f>_xll.BDH(O1, Tickers!$H$3, "-730CD", "-1CD", "Dates", "H","cols=1;rows=504")</f>
        <v>33.619999999999997</v>
      </c>
      <c r="P2">
        <f>_xll.BDH(P1, Tickers!$H$3, "-730CD", "-1CD", "Dates", "H","cols=1;rows=504")</f>
        <v>230.74</v>
      </c>
      <c r="Q2">
        <f>_xll.BDH(Q1, Tickers!$H$3, "-730CD", "-1CD", "Dates", "H","cols=1;rows=504")</f>
        <v>51.03</v>
      </c>
      <c r="R2">
        <f>_xll.BDH(R1, Tickers!$H$3, "-730CD", "-1CD", "Dates", "H","cols=1;rows=504")</f>
        <v>167.65</v>
      </c>
      <c r="S2">
        <f>_xll.BDH(S1, Tickers!$H$3, "-730CD", "-1CD", "Dates", "H","cols=1;rows=504")</f>
        <v>133.43</v>
      </c>
      <c r="T2">
        <f>_xll.BDH(T1, Tickers!$H$3, "-730CD", "-1CD", "Dates", "H","cols=1;rows=504")</f>
        <v>128.56</v>
      </c>
      <c r="U2">
        <f>_xll.BDH(U1, Tickers!$H$3, "-730CD", "-1CD", "Dates", "H","cols=1;rows=504")</f>
        <v>40.53</v>
      </c>
      <c r="V2">
        <f>_xll.BDH(V1, Tickers!$H$3, "-730CD", "-1CD", "Dates", "H","cols=1;rows=504")</f>
        <v>99.8</v>
      </c>
      <c r="W2">
        <f>_xll.BDH(W1, Tickers!$H$3, "-730CD", "-1CD", "Dates", "H","cols=1;rows=504")</f>
        <v>75.52</v>
      </c>
      <c r="X2">
        <f>_xll.BDH(X1, Tickers!$H$3, "-730CD", "-1CD", "Dates", "H","cols=1;rows=504")</f>
        <v>166.32</v>
      </c>
    </row>
    <row r="3" spans="1:24" x14ac:dyDescent="0.5">
      <c r="A3" s="2">
        <v>44271</v>
      </c>
      <c r="B3">
        <v>125.57</v>
      </c>
      <c r="C3">
        <v>237.71</v>
      </c>
      <c r="D3">
        <v>450.54</v>
      </c>
      <c r="E3">
        <v>132.91249999999999</v>
      </c>
      <c r="F3">
        <v>118.22</v>
      </c>
      <c r="G3">
        <v>75.069999999999993</v>
      </c>
      <c r="H3">
        <v>354.6</v>
      </c>
      <c r="I3">
        <v>215.43</v>
      </c>
      <c r="J3">
        <v>64.75</v>
      </c>
      <c r="K3">
        <v>249.31</v>
      </c>
      <c r="L3">
        <v>224.7</v>
      </c>
      <c r="M3">
        <v>154.59299999999999</v>
      </c>
      <c r="N3">
        <v>124.53</v>
      </c>
      <c r="O3">
        <v>32.979999999999997</v>
      </c>
      <c r="P3">
        <v>226.46</v>
      </c>
      <c r="Q3">
        <v>51.22</v>
      </c>
      <c r="R3">
        <v>169.37</v>
      </c>
      <c r="S3">
        <v>133.38999999999999</v>
      </c>
      <c r="T3">
        <v>128.94</v>
      </c>
      <c r="U3">
        <v>39.06</v>
      </c>
      <c r="V3">
        <v>97.56</v>
      </c>
      <c r="W3">
        <v>75.38</v>
      </c>
      <c r="X3">
        <v>169.16</v>
      </c>
    </row>
    <row r="4" spans="1:24" x14ac:dyDescent="0.5">
      <c r="A4" s="2">
        <v>44272</v>
      </c>
      <c r="B4">
        <v>124.76</v>
      </c>
      <c r="C4">
        <v>237.04</v>
      </c>
      <c r="D4">
        <v>451.01</v>
      </c>
      <c r="E4">
        <v>133.41249999999999</v>
      </c>
      <c r="F4">
        <v>117.62</v>
      </c>
      <c r="G4">
        <v>74.010000000000005</v>
      </c>
      <c r="H4">
        <v>352.18</v>
      </c>
      <c r="I4">
        <v>212.47</v>
      </c>
      <c r="J4">
        <v>65.39</v>
      </c>
      <c r="K4">
        <v>251.47</v>
      </c>
      <c r="L4">
        <v>223.02</v>
      </c>
      <c r="M4">
        <v>156.78700000000001</v>
      </c>
      <c r="N4">
        <v>125.32</v>
      </c>
      <c r="O4">
        <v>32.67</v>
      </c>
      <c r="P4">
        <v>233.63</v>
      </c>
      <c r="Q4">
        <v>51.24</v>
      </c>
      <c r="R4">
        <v>169.42</v>
      </c>
      <c r="S4">
        <v>132.28</v>
      </c>
      <c r="T4">
        <v>128.41999999999999</v>
      </c>
      <c r="U4">
        <v>38.630000000000003</v>
      </c>
      <c r="V4">
        <v>95.97</v>
      </c>
      <c r="W4">
        <v>72.959999999999994</v>
      </c>
      <c r="X4">
        <v>168.72</v>
      </c>
    </row>
    <row r="5" spans="1:24" x14ac:dyDescent="0.5">
      <c r="A5" s="2">
        <v>44273</v>
      </c>
      <c r="B5">
        <v>120.53</v>
      </c>
      <c r="C5">
        <v>230.72</v>
      </c>
      <c r="D5">
        <v>439.18</v>
      </c>
      <c r="E5">
        <v>127.22499999999999</v>
      </c>
      <c r="F5">
        <v>118.11</v>
      </c>
      <c r="G5">
        <v>74.48</v>
      </c>
      <c r="H5">
        <v>362.05</v>
      </c>
      <c r="I5">
        <v>206</v>
      </c>
      <c r="J5">
        <v>65.010000000000005</v>
      </c>
      <c r="K5">
        <v>238.41</v>
      </c>
      <c r="L5">
        <v>220.66</v>
      </c>
      <c r="M5">
        <v>151.4</v>
      </c>
      <c r="N5">
        <v>124.62</v>
      </c>
      <c r="O5">
        <v>33.01</v>
      </c>
      <c r="P5">
        <v>230.68</v>
      </c>
      <c r="Q5">
        <v>50.57</v>
      </c>
      <c r="R5">
        <v>168.48</v>
      </c>
      <c r="S5">
        <v>130.56</v>
      </c>
      <c r="T5">
        <v>128.69999999999999</v>
      </c>
      <c r="U5">
        <v>36</v>
      </c>
      <c r="V5">
        <v>90.72</v>
      </c>
      <c r="W5">
        <v>71.13</v>
      </c>
      <c r="X5">
        <v>168.87</v>
      </c>
    </row>
    <row r="6" spans="1:24" x14ac:dyDescent="0.5">
      <c r="A6" s="2">
        <v>44274</v>
      </c>
      <c r="B6">
        <v>119.99</v>
      </c>
      <c r="C6">
        <v>230.35</v>
      </c>
      <c r="D6">
        <v>441.5</v>
      </c>
      <c r="E6">
        <v>128.45750000000001</v>
      </c>
      <c r="F6">
        <v>120.25</v>
      </c>
      <c r="G6">
        <v>73.180000000000007</v>
      </c>
      <c r="H6">
        <v>365.58</v>
      </c>
      <c r="I6">
        <v>205.47</v>
      </c>
      <c r="J6">
        <v>65.66</v>
      </c>
      <c r="K6">
        <v>241.28</v>
      </c>
      <c r="L6">
        <v>206.9</v>
      </c>
      <c r="M6">
        <v>153.74799999999999</v>
      </c>
      <c r="N6">
        <v>123.37</v>
      </c>
      <c r="O6">
        <v>33.78</v>
      </c>
      <c r="P6">
        <v>225.29</v>
      </c>
      <c r="Q6">
        <v>50.81</v>
      </c>
      <c r="R6">
        <v>167.19</v>
      </c>
      <c r="S6">
        <v>132.29730000000001</v>
      </c>
      <c r="T6">
        <v>128.01</v>
      </c>
      <c r="U6">
        <v>36.29</v>
      </c>
      <c r="V6">
        <v>90.44</v>
      </c>
      <c r="W6">
        <v>70.84</v>
      </c>
      <c r="X6">
        <v>165.89</v>
      </c>
    </row>
    <row r="7" spans="1:24" x14ac:dyDescent="0.5">
      <c r="A7" s="2">
        <v>44277</v>
      </c>
      <c r="B7">
        <v>123.39</v>
      </c>
      <c r="C7">
        <v>235.99</v>
      </c>
      <c r="D7">
        <v>452.41</v>
      </c>
      <c r="E7">
        <v>131.86250000000001</v>
      </c>
      <c r="F7">
        <v>121.47</v>
      </c>
      <c r="G7">
        <v>73.47</v>
      </c>
      <c r="H7">
        <v>366.86</v>
      </c>
      <c r="I7">
        <v>203.87</v>
      </c>
      <c r="J7">
        <v>63.96</v>
      </c>
      <c r="K7">
        <v>244.38499999999999</v>
      </c>
      <c r="L7">
        <v>208</v>
      </c>
      <c r="M7">
        <v>155.54400000000001</v>
      </c>
      <c r="N7">
        <v>123.19</v>
      </c>
      <c r="O7">
        <v>34.369999999999997</v>
      </c>
      <c r="P7">
        <v>226.02</v>
      </c>
      <c r="Q7">
        <v>51</v>
      </c>
      <c r="R7">
        <v>166.62</v>
      </c>
      <c r="S7">
        <v>132.93</v>
      </c>
      <c r="T7">
        <v>130.18</v>
      </c>
      <c r="U7">
        <v>35.85</v>
      </c>
      <c r="V7">
        <v>89.15</v>
      </c>
      <c r="W7">
        <v>71.69</v>
      </c>
      <c r="X7">
        <v>166.56</v>
      </c>
    </row>
    <row r="8" spans="1:24" x14ac:dyDescent="0.5">
      <c r="A8" s="2">
        <v>44278</v>
      </c>
      <c r="B8">
        <v>122.54</v>
      </c>
      <c r="C8">
        <v>237.58</v>
      </c>
      <c r="D8">
        <v>460.2</v>
      </c>
      <c r="E8">
        <v>130.70750000000001</v>
      </c>
      <c r="F8">
        <v>120.49</v>
      </c>
      <c r="G8">
        <v>71.900000000000006</v>
      </c>
      <c r="H8">
        <v>368.5</v>
      </c>
      <c r="I8">
        <v>200.81</v>
      </c>
      <c r="J8">
        <v>62.5</v>
      </c>
      <c r="K8">
        <v>243.77</v>
      </c>
      <c r="L8">
        <v>208.15</v>
      </c>
      <c r="M8">
        <v>156.875</v>
      </c>
      <c r="N8">
        <v>121.8</v>
      </c>
      <c r="O8">
        <v>33.96</v>
      </c>
      <c r="P8">
        <v>218.25</v>
      </c>
      <c r="Q8">
        <v>51.39</v>
      </c>
      <c r="R8">
        <v>165.66</v>
      </c>
      <c r="S8">
        <v>134.50659999999999</v>
      </c>
      <c r="T8">
        <v>132.6</v>
      </c>
      <c r="U8">
        <v>35.020000000000003</v>
      </c>
      <c r="V8">
        <v>87.46</v>
      </c>
      <c r="W8">
        <v>74.02</v>
      </c>
      <c r="X8">
        <v>165.89</v>
      </c>
    </row>
    <row r="9" spans="1:24" x14ac:dyDescent="0.5">
      <c r="A9" s="2">
        <v>44279</v>
      </c>
      <c r="B9">
        <v>120.09</v>
      </c>
      <c r="C9">
        <v>235.46</v>
      </c>
      <c r="D9">
        <v>451.51</v>
      </c>
      <c r="E9">
        <v>126.43</v>
      </c>
      <c r="F9">
        <v>118.02</v>
      </c>
      <c r="G9">
        <v>73.209999999999994</v>
      </c>
      <c r="H9">
        <v>370.6</v>
      </c>
      <c r="I9">
        <v>201.67</v>
      </c>
      <c r="J9">
        <v>62.83</v>
      </c>
      <c r="K9">
        <v>234.27</v>
      </c>
      <c r="L9">
        <v>208.07</v>
      </c>
      <c r="M9">
        <v>154.35400000000001</v>
      </c>
      <c r="N9">
        <v>123.3</v>
      </c>
      <c r="O9">
        <v>33.81</v>
      </c>
      <c r="P9">
        <v>221.23</v>
      </c>
      <c r="Q9">
        <v>51.52</v>
      </c>
      <c r="R9">
        <v>164.76</v>
      </c>
      <c r="S9">
        <v>133.67310000000001</v>
      </c>
      <c r="T9">
        <v>132.56</v>
      </c>
      <c r="U9">
        <v>35.729999999999997</v>
      </c>
      <c r="V9">
        <v>87.56</v>
      </c>
      <c r="W9">
        <v>72.83</v>
      </c>
      <c r="X9">
        <v>166.5</v>
      </c>
    </row>
    <row r="10" spans="1:24" x14ac:dyDescent="0.5">
      <c r="A10" s="2">
        <v>44280</v>
      </c>
      <c r="B10">
        <v>120.59</v>
      </c>
      <c r="C10">
        <v>232.34</v>
      </c>
      <c r="D10">
        <v>450.99</v>
      </c>
      <c r="E10">
        <v>125.35250000000001</v>
      </c>
      <c r="F10">
        <v>119.05</v>
      </c>
      <c r="G10">
        <v>74.069999999999993</v>
      </c>
      <c r="H10">
        <v>371.09</v>
      </c>
      <c r="I10">
        <v>205.07</v>
      </c>
      <c r="J10">
        <v>64.150000000000006</v>
      </c>
      <c r="K10">
        <v>234.24</v>
      </c>
      <c r="L10">
        <v>207.97</v>
      </c>
      <c r="M10">
        <v>152.31299999999999</v>
      </c>
      <c r="N10">
        <v>126.15</v>
      </c>
      <c r="O10">
        <v>33.909999999999997</v>
      </c>
      <c r="P10">
        <v>224.25</v>
      </c>
      <c r="Q10">
        <v>52.02</v>
      </c>
      <c r="R10">
        <v>164.76</v>
      </c>
      <c r="S10">
        <v>134.57689999999999</v>
      </c>
      <c r="T10">
        <v>133.47999999999999</v>
      </c>
      <c r="U10">
        <v>36.68</v>
      </c>
      <c r="V10">
        <v>89.55</v>
      </c>
      <c r="W10">
        <v>73.45</v>
      </c>
      <c r="X10">
        <v>169.1</v>
      </c>
    </row>
    <row r="11" spans="1:24" x14ac:dyDescent="0.5">
      <c r="A11" s="2">
        <v>44281</v>
      </c>
      <c r="B11">
        <v>121.21</v>
      </c>
      <c r="C11">
        <v>236.48</v>
      </c>
      <c r="D11">
        <v>469.09</v>
      </c>
      <c r="E11">
        <v>128.39250000000001</v>
      </c>
      <c r="F11">
        <v>122.07</v>
      </c>
      <c r="G11">
        <v>75.959999999999994</v>
      </c>
      <c r="H11">
        <v>376.48</v>
      </c>
      <c r="I11">
        <v>209.17</v>
      </c>
      <c r="J11">
        <v>65.53</v>
      </c>
      <c r="K11">
        <v>241.03</v>
      </c>
      <c r="L11">
        <v>213.53</v>
      </c>
      <c r="M11">
        <v>152.602</v>
      </c>
      <c r="N11">
        <v>128.62</v>
      </c>
      <c r="O11">
        <v>34.19</v>
      </c>
      <c r="P11">
        <v>229.5</v>
      </c>
      <c r="Q11">
        <v>53.04</v>
      </c>
      <c r="R11">
        <v>165.71</v>
      </c>
      <c r="S11">
        <v>135.70169999999999</v>
      </c>
      <c r="T11">
        <v>135.44999999999999</v>
      </c>
      <c r="U11">
        <v>36.93</v>
      </c>
      <c r="V11">
        <v>91.38</v>
      </c>
      <c r="W11">
        <v>74.06</v>
      </c>
      <c r="X11">
        <v>168.98</v>
      </c>
    </row>
    <row r="12" spans="1:24" x14ac:dyDescent="0.5">
      <c r="A12" s="2">
        <v>44284</v>
      </c>
      <c r="B12">
        <v>121.39</v>
      </c>
      <c r="C12">
        <v>235.24</v>
      </c>
      <c r="D12">
        <v>469.32</v>
      </c>
      <c r="E12">
        <v>129.48249999999999</v>
      </c>
      <c r="F12">
        <v>122.23</v>
      </c>
      <c r="G12">
        <v>76.3</v>
      </c>
      <c r="H12">
        <v>379.06</v>
      </c>
      <c r="I12">
        <v>205.51</v>
      </c>
      <c r="J12">
        <v>64.5</v>
      </c>
      <c r="K12">
        <v>235.67</v>
      </c>
      <c r="L12">
        <v>214.51</v>
      </c>
      <c r="M12">
        <v>153.78700000000001</v>
      </c>
      <c r="N12">
        <v>127.37</v>
      </c>
      <c r="O12">
        <v>34.18</v>
      </c>
      <c r="P12">
        <v>230.22</v>
      </c>
      <c r="Q12">
        <v>53.85</v>
      </c>
      <c r="R12">
        <v>167.48</v>
      </c>
      <c r="S12">
        <v>137.2482</v>
      </c>
      <c r="T12">
        <v>137.57</v>
      </c>
      <c r="U12">
        <v>36.1</v>
      </c>
      <c r="V12">
        <v>88.32</v>
      </c>
      <c r="W12">
        <v>74.8</v>
      </c>
      <c r="X12">
        <v>169.15</v>
      </c>
    </row>
    <row r="13" spans="1:24" x14ac:dyDescent="0.5">
      <c r="A13" s="2">
        <v>44285</v>
      </c>
      <c r="B13">
        <v>119.9</v>
      </c>
      <c r="C13">
        <v>231.85</v>
      </c>
      <c r="D13">
        <v>465.46</v>
      </c>
      <c r="E13">
        <v>128.7175</v>
      </c>
      <c r="F13">
        <v>119.75</v>
      </c>
      <c r="G13">
        <v>76.08</v>
      </c>
      <c r="H13">
        <v>373.56</v>
      </c>
      <c r="I13">
        <v>204.39</v>
      </c>
      <c r="J13">
        <v>64.63</v>
      </c>
      <c r="K13">
        <v>236.54</v>
      </c>
      <c r="L13">
        <v>211.9</v>
      </c>
      <c r="M13">
        <v>152.76499999999999</v>
      </c>
      <c r="N13">
        <v>128.13</v>
      </c>
      <c r="O13">
        <v>33.92</v>
      </c>
      <c r="P13">
        <v>233.08</v>
      </c>
      <c r="Q13">
        <v>53.15</v>
      </c>
      <c r="R13">
        <v>166.05</v>
      </c>
      <c r="S13">
        <v>136.3142</v>
      </c>
      <c r="T13">
        <v>135.44999999999999</v>
      </c>
      <c r="U13">
        <v>36.049999999999997</v>
      </c>
      <c r="V13">
        <v>89.96</v>
      </c>
      <c r="W13">
        <v>74.22</v>
      </c>
      <c r="X13">
        <v>167.36</v>
      </c>
    </row>
    <row r="14" spans="1:24" x14ac:dyDescent="0.5">
      <c r="A14" s="2">
        <v>44286</v>
      </c>
      <c r="B14">
        <v>122.15</v>
      </c>
      <c r="C14">
        <v>235.77</v>
      </c>
      <c r="D14">
        <v>475.37</v>
      </c>
      <c r="E14">
        <v>133.48249999999999</v>
      </c>
      <c r="F14">
        <v>119.84</v>
      </c>
      <c r="G14">
        <v>75.23</v>
      </c>
      <c r="H14">
        <v>372.07</v>
      </c>
      <c r="I14">
        <v>201.58</v>
      </c>
      <c r="J14">
        <v>63.68</v>
      </c>
      <c r="K14">
        <v>242.84</v>
      </c>
      <c r="L14">
        <v>211.73</v>
      </c>
      <c r="M14">
        <v>154.70400000000001</v>
      </c>
      <c r="N14">
        <v>129.27000000000001</v>
      </c>
      <c r="O14">
        <v>34.42</v>
      </c>
      <c r="P14">
        <v>231.87</v>
      </c>
      <c r="Q14">
        <v>52.71</v>
      </c>
      <c r="R14">
        <v>164.21</v>
      </c>
      <c r="S14">
        <v>136.40459999999999</v>
      </c>
      <c r="T14">
        <v>135.43</v>
      </c>
      <c r="U14">
        <v>35.78</v>
      </c>
      <c r="V14">
        <v>91.54</v>
      </c>
      <c r="W14">
        <v>75.61</v>
      </c>
      <c r="X14">
        <v>165.37710000000001</v>
      </c>
    </row>
    <row r="15" spans="1:24" x14ac:dyDescent="0.5">
      <c r="A15" s="2">
        <v>44287</v>
      </c>
      <c r="B15">
        <v>123</v>
      </c>
      <c r="C15">
        <v>242.35</v>
      </c>
      <c r="D15">
        <v>483.34</v>
      </c>
      <c r="E15">
        <v>138.11750000000001</v>
      </c>
      <c r="F15">
        <v>118.94</v>
      </c>
      <c r="G15">
        <v>74.3</v>
      </c>
      <c r="H15">
        <v>367.07</v>
      </c>
      <c r="I15">
        <v>207.97</v>
      </c>
      <c r="J15">
        <v>64.819999999999993</v>
      </c>
      <c r="K15">
        <v>247.54</v>
      </c>
      <c r="L15">
        <v>216.86</v>
      </c>
      <c r="M15">
        <v>158.05000000000001</v>
      </c>
      <c r="N15">
        <v>129.94999999999999</v>
      </c>
      <c r="O15">
        <v>34.83</v>
      </c>
      <c r="P15">
        <v>232.74</v>
      </c>
      <c r="Q15">
        <v>52.51</v>
      </c>
      <c r="R15">
        <v>167.44</v>
      </c>
      <c r="S15">
        <v>136.19370000000001</v>
      </c>
      <c r="T15">
        <v>134.28</v>
      </c>
      <c r="U15">
        <v>38.020000000000003</v>
      </c>
      <c r="V15">
        <v>94.79</v>
      </c>
      <c r="W15">
        <v>75.77</v>
      </c>
      <c r="X15">
        <v>170.83260000000001</v>
      </c>
    </row>
    <row r="16" spans="1:24" x14ac:dyDescent="0.5">
      <c r="A16" s="2">
        <v>44291</v>
      </c>
      <c r="B16">
        <v>125.9</v>
      </c>
      <c r="C16">
        <v>249.07</v>
      </c>
      <c r="D16">
        <v>491.62</v>
      </c>
      <c r="E16">
        <v>139.875</v>
      </c>
      <c r="F16">
        <v>119.86</v>
      </c>
      <c r="G16">
        <v>75.040000000000006</v>
      </c>
      <c r="H16">
        <v>370.18</v>
      </c>
      <c r="I16">
        <v>209.91</v>
      </c>
      <c r="J16">
        <v>65.790000000000006</v>
      </c>
      <c r="K16">
        <v>251.02</v>
      </c>
      <c r="L16">
        <v>219.04</v>
      </c>
      <c r="M16">
        <v>161.33699999999999</v>
      </c>
      <c r="N16">
        <v>132.68</v>
      </c>
      <c r="O16">
        <v>35.39</v>
      </c>
      <c r="P16">
        <v>233.71</v>
      </c>
      <c r="Q16">
        <v>52.81</v>
      </c>
      <c r="R16">
        <v>169.22</v>
      </c>
      <c r="S16">
        <v>140.01990000000001</v>
      </c>
      <c r="T16">
        <v>136.44999999999999</v>
      </c>
      <c r="U16">
        <v>36.99</v>
      </c>
      <c r="V16">
        <v>94.86</v>
      </c>
      <c r="W16">
        <v>76.78</v>
      </c>
      <c r="X16">
        <v>171.809</v>
      </c>
    </row>
    <row r="17" spans="1:24" x14ac:dyDescent="0.5">
      <c r="A17" s="2">
        <v>44292</v>
      </c>
      <c r="B17">
        <v>126.21</v>
      </c>
      <c r="C17">
        <v>247.86</v>
      </c>
      <c r="D17">
        <v>491.34</v>
      </c>
      <c r="E17">
        <v>138.61500000000001</v>
      </c>
      <c r="F17">
        <v>119.97</v>
      </c>
      <c r="G17">
        <v>74.62</v>
      </c>
      <c r="H17">
        <v>364.37</v>
      </c>
      <c r="I17">
        <v>208.28</v>
      </c>
      <c r="J17">
        <v>65.78</v>
      </c>
      <c r="K17">
        <v>253.19</v>
      </c>
      <c r="L17">
        <v>218.65</v>
      </c>
      <c r="M17">
        <v>161.191</v>
      </c>
      <c r="N17">
        <v>131.96</v>
      </c>
      <c r="O17">
        <v>35.29</v>
      </c>
      <c r="P17">
        <v>230.64</v>
      </c>
      <c r="Q17">
        <v>53.19</v>
      </c>
      <c r="R17">
        <v>170.08</v>
      </c>
      <c r="S17">
        <v>140.6927</v>
      </c>
      <c r="T17">
        <v>136.5</v>
      </c>
      <c r="U17">
        <v>36.93</v>
      </c>
      <c r="V17">
        <v>96.35</v>
      </c>
      <c r="W17">
        <v>77.56</v>
      </c>
      <c r="X17">
        <v>172.12100000000001</v>
      </c>
    </row>
    <row r="18" spans="1:24" x14ac:dyDescent="0.5">
      <c r="A18" s="2">
        <v>44293</v>
      </c>
      <c r="B18">
        <v>127.9</v>
      </c>
      <c r="C18">
        <v>249.9</v>
      </c>
      <c r="D18">
        <v>493.41</v>
      </c>
      <c r="E18">
        <v>141.435</v>
      </c>
      <c r="F18">
        <v>120.11</v>
      </c>
      <c r="G18">
        <v>74.489999999999995</v>
      </c>
      <c r="H18">
        <v>365.64</v>
      </c>
      <c r="I18">
        <v>209.68</v>
      </c>
      <c r="J18">
        <v>66.383499999999998</v>
      </c>
      <c r="K18">
        <v>255.6</v>
      </c>
      <c r="L18">
        <v>219.27</v>
      </c>
      <c r="M18">
        <v>163.96899999999999</v>
      </c>
      <c r="N18">
        <v>131.44999999999999</v>
      </c>
      <c r="O18">
        <v>34.479999999999997</v>
      </c>
      <c r="P18">
        <v>230.41</v>
      </c>
      <c r="Q18">
        <v>53.28</v>
      </c>
      <c r="R18">
        <v>169.66</v>
      </c>
      <c r="S18">
        <v>140.3914</v>
      </c>
      <c r="T18">
        <v>136.74</v>
      </c>
      <c r="U18">
        <v>36.85</v>
      </c>
      <c r="V18">
        <v>94.74</v>
      </c>
      <c r="W18">
        <v>77.41</v>
      </c>
      <c r="X18">
        <v>171.11449999999999</v>
      </c>
    </row>
    <row r="19" spans="1:24" x14ac:dyDescent="0.5">
      <c r="A19" s="2">
        <v>44294</v>
      </c>
      <c r="B19">
        <v>130.36000000000001</v>
      </c>
      <c r="C19">
        <v>253.25</v>
      </c>
      <c r="D19">
        <v>499.84</v>
      </c>
      <c r="E19">
        <v>143.16999999999999</v>
      </c>
      <c r="F19">
        <v>119.78</v>
      </c>
      <c r="G19">
        <v>73.790000000000006</v>
      </c>
      <c r="H19">
        <v>364.89</v>
      </c>
      <c r="I19">
        <v>212.81</v>
      </c>
      <c r="J19">
        <v>66.313100000000006</v>
      </c>
      <c r="K19">
        <v>264.5</v>
      </c>
      <c r="L19">
        <v>220.7</v>
      </c>
      <c r="M19">
        <v>164.965</v>
      </c>
      <c r="N19">
        <v>132.77000000000001</v>
      </c>
      <c r="O19">
        <v>34.96</v>
      </c>
      <c r="P19">
        <v>230.48</v>
      </c>
      <c r="Q19">
        <v>53.12</v>
      </c>
      <c r="R19">
        <v>174.98</v>
      </c>
      <c r="S19">
        <v>140.30099999999999</v>
      </c>
      <c r="T19">
        <v>137.26</v>
      </c>
      <c r="U19">
        <v>35.85</v>
      </c>
      <c r="V19">
        <v>95.12</v>
      </c>
      <c r="W19">
        <v>77.760000000000005</v>
      </c>
      <c r="X19">
        <v>170.37970000000001</v>
      </c>
    </row>
    <row r="20" spans="1:24" x14ac:dyDescent="0.5">
      <c r="A20" s="2">
        <v>44295</v>
      </c>
      <c r="B20">
        <v>132.995</v>
      </c>
      <c r="C20">
        <v>255.85</v>
      </c>
      <c r="D20">
        <v>504.04</v>
      </c>
      <c r="E20">
        <v>144</v>
      </c>
      <c r="F20">
        <v>120.9</v>
      </c>
      <c r="G20">
        <v>74.069999999999993</v>
      </c>
      <c r="H20">
        <v>376.3</v>
      </c>
      <c r="I20">
        <v>213.3</v>
      </c>
      <c r="J20">
        <v>66.876300000000001</v>
      </c>
      <c r="K20">
        <v>266.77</v>
      </c>
      <c r="L20">
        <v>222.52</v>
      </c>
      <c r="M20">
        <v>168.61</v>
      </c>
      <c r="N20">
        <v>135.11000000000001</v>
      </c>
      <c r="O20">
        <v>35.43</v>
      </c>
      <c r="P20">
        <v>230.75</v>
      </c>
      <c r="Q20">
        <v>53.18</v>
      </c>
      <c r="R20">
        <v>175.53</v>
      </c>
      <c r="S20">
        <v>140.37129999999999</v>
      </c>
      <c r="T20">
        <v>136.37</v>
      </c>
      <c r="U20">
        <v>35.17</v>
      </c>
      <c r="V20">
        <v>97.95</v>
      </c>
      <c r="W20">
        <v>77.94</v>
      </c>
      <c r="X20">
        <v>169.50399999999999</v>
      </c>
    </row>
    <row r="21" spans="1:24" x14ac:dyDescent="0.5">
      <c r="A21" s="2">
        <v>44298</v>
      </c>
      <c r="B21">
        <v>131.24</v>
      </c>
      <c r="C21">
        <v>255.91</v>
      </c>
      <c r="D21">
        <v>506.03</v>
      </c>
      <c r="E21">
        <v>152.09</v>
      </c>
      <c r="F21">
        <v>121.04</v>
      </c>
      <c r="G21">
        <v>74.459999999999994</v>
      </c>
      <c r="H21">
        <v>376.28</v>
      </c>
      <c r="I21">
        <v>214.46</v>
      </c>
      <c r="J21">
        <v>66.997</v>
      </c>
      <c r="K21">
        <v>269.02999999999997</v>
      </c>
      <c r="L21">
        <v>221.47</v>
      </c>
      <c r="M21">
        <v>168.96899999999999</v>
      </c>
      <c r="N21">
        <v>134.43</v>
      </c>
      <c r="O21">
        <v>35.619999999999997</v>
      </c>
      <c r="P21">
        <v>230.93</v>
      </c>
      <c r="Q21">
        <v>53.35</v>
      </c>
      <c r="R21">
        <v>173.58</v>
      </c>
      <c r="S21">
        <v>140.3914</v>
      </c>
      <c r="T21">
        <v>136.91999999999999</v>
      </c>
      <c r="U21">
        <v>34.64</v>
      </c>
      <c r="V21">
        <v>101.07</v>
      </c>
      <c r="W21">
        <v>77.64</v>
      </c>
      <c r="X21">
        <v>170.0676</v>
      </c>
    </row>
    <row r="22" spans="1:24" x14ac:dyDescent="0.5">
      <c r="A22" s="2">
        <v>44299</v>
      </c>
      <c r="B22">
        <v>134.43</v>
      </c>
      <c r="C22">
        <v>258.49</v>
      </c>
      <c r="D22">
        <v>514.86</v>
      </c>
      <c r="E22">
        <v>156.79499999999999</v>
      </c>
      <c r="F22">
        <v>123.01</v>
      </c>
      <c r="G22">
        <v>74.02</v>
      </c>
      <c r="H22">
        <v>374.5</v>
      </c>
      <c r="I22">
        <v>213.65</v>
      </c>
      <c r="J22">
        <v>65.387699999999995</v>
      </c>
      <c r="K22">
        <v>275.43</v>
      </c>
      <c r="L22">
        <v>221.02</v>
      </c>
      <c r="M22">
        <v>170</v>
      </c>
      <c r="N22">
        <v>131.58000000000001</v>
      </c>
      <c r="O22">
        <v>34.909999999999997</v>
      </c>
      <c r="P22">
        <v>229.35</v>
      </c>
      <c r="Q22">
        <v>53.09</v>
      </c>
      <c r="R22">
        <v>173.63</v>
      </c>
      <c r="S22">
        <v>139.95959999999999</v>
      </c>
      <c r="T22">
        <v>135.11000000000001</v>
      </c>
      <c r="U22">
        <v>34.64</v>
      </c>
      <c r="V22">
        <v>101.49</v>
      </c>
      <c r="W22">
        <v>79.040000000000006</v>
      </c>
      <c r="X22">
        <v>172.25190000000001</v>
      </c>
    </row>
    <row r="23" spans="1:24" x14ac:dyDescent="0.5">
      <c r="A23" s="2">
        <v>44300</v>
      </c>
      <c r="B23">
        <v>132.03</v>
      </c>
      <c r="C23">
        <v>255.59</v>
      </c>
      <c r="D23">
        <v>510.63</v>
      </c>
      <c r="E23">
        <v>152.77000000000001</v>
      </c>
      <c r="F23">
        <v>121.95</v>
      </c>
      <c r="G23">
        <v>75.08</v>
      </c>
      <c r="H23">
        <v>375.63</v>
      </c>
      <c r="I23">
        <v>213.39</v>
      </c>
      <c r="J23">
        <v>67.882099999999994</v>
      </c>
      <c r="K23">
        <v>267.20999999999998</v>
      </c>
      <c r="L23">
        <v>221.98</v>
      </c>
      <c r="M23">
        <v>166.65</v>
      </c>
      <c r="N23">
        <v>131.32</v>
      </c>
      <c r="O23">
        <v>34.700000000000003</v>
      </c>
      <c r="P23">
        <v>232.58</v>
      </c>
      <c r="Q23">
        <v>53.08</v>
      </c>
      <c r="R23">
        <v>174.07</v>
      </c>
      <c r="S23">
        <v>139.90940000000001</v>
      </c>
      <c r="T23">
        <v>135.6</v>
      </c>
      <c r="U23">
        <v>35.46</v>
      </c>
      <c r="V23">
        <v>100.59</v>
      </c>
      <c r="W23">
        <v>79.13</v>
      </c>
      <c r="X23">
        <v>172.12100000000001</v>
      </c>
    </row>
    <row r="24" spans="1:24" x14ac:dyDescent="0.5">
      <c r="A24" s="2">
        <v>44301</v>
      </c>
      <c r="B24">
        <v>134.5</v>
      </c>
      <c r="C24">
        <v>259.5</v>
      </c>
      <c r="D24">
        <v>523.25</v>
      </c>
      <c r="E24">
        <v>161.3725</v>
      </c>
      <c r="F24">
        <v>124.399</v>
      </c>
      <c r="G24">
        <v>75.78</v>
      </c>
      <c r="H24">
        <v>390.01</v>
      </c>
      <c r="I24">
        <v>217.64</v>
      </c>
      <c r="J24">
        <v>67.932400000000001</v>
      </c>
      <c r="K24">
        <v>274</v>
      </c>
      <c r="L24">
        <v>226.28</v>
      </c>
      <c r="M24">
        <v>168.95500000000001</v>
      </c>
      <c r="N24">
        <v>133.91</v>
      </c>
      <c r="O24">
        <v>35.229999999999997</v>
      </c>
      <c r="P24">
        <v>232.52</v>
      </c>
      <c r="Q24">
        <v>53.33</v>
      </c>
      <c r="R24">
        <v>178.61</v>
      </c>
      <c r="S24">
        <v>140.75290000000001</v>
      </c>
      <c r="T24">
        <v>137.24</v>
      </c>
      <c r="U24">
        <v>35.409999999999997</v>
      </c>
      <c r="V24">
        <v>103.34</v>
      </c>
      <c r="W24">
        <v>80.180000000000007</v>
      </c>
      <c r="X24">
        <v>175.3621</v>
      </c>
    </row>
    <row r="25" spans="1:24" x14ac:dyDescent="0.5">
      <c r="A25" s="2">
        <v>44302</v>
      </c>
      <c r="B25">
        <v>134.16</v>
      </c>
      <c r="C25">
        <v>260.74</v>
      </c>
      <c r="D25">
        <v>525.08000000000004</v>
      </c>
      <c r="E25">
        <v>159.125</v>
      </c>
      <c r="F25">
        <v>124.81059999999999</v>
      </c>
      <c r="G25">
        <v>75.88</v>
      </c>
      <c r="H25">
        <v>391.01</v>
      </c>
      <c r="I25">
        <v>217.8</v>
      </c>
      <c r="J25">
        <v>68.535899999999998</v>
      </c>
      <c r="K25">
        <v>269.87</v>
      </c>
      <c r="L25">
        <v>226.41</v>
      </c>
      <c r="M25">
        <v>169.97200000000001</v>
      </c>
      <c r="N25">
        <v>133.78</v>
      </c>
      <c r="O25">
        <v>35.270000000000003</v>
      </c>
      <c r="P25">
        <v>233.36</v>
      </c>
      <c r="Q25">
        <v>53.68</v>
      </c>
      <c r="R25">
        <v>178.98</v>
      </c>
      <c r="S25">
        <v>141.20480000000001</v>
      </c>
      <c r="T25">
        <v>137.25</v>
      </c>
      <c r="U25">
        <v>35.479999999999997</v>
      </c>
      <c r="V25">
        <v>104.98</v>
      </c>
      <c r="W25">
        <v>80.94</v>
      </c>
      <c r="X25">
        <v>176.8015</v>
      </c>
    </row>
    <row r="26" spans="1:24" x14ac:dyDescent="0.5">
      <c r="A26" s="2">
        <v>44305</v>
      </c>
      <c r="B26">
        <v>134.84</v>
      </c>
      <c r="C26">
        <v>258.74</v>
      </c>
      <c r="D26">
        <v>516.16999999999996</v>
      </c>
      <c r="E26">
        <v>153.61750000000001</v>
      </c>
      <c r="F26">
        <v>124.99120000000001</v>
      </c>
      <c r="G26">
        <v>75.75</v>
      </c>
      <c r="H26">
        <v>389.84</v>
      </c>
      <c r="I26">
        <v>215.9</v>
      </c>
      <c r="J26">
        <v>68.495699999999999</v>
      </c>
      <c r="K26">
        <v>267.91000000000003</v>
      </c>
      <c r="L26">
        <v>225.79</v>
      </c>
      <c r="M26">
        <v>168.601</v>
      </c>
      <c r="N26">
        <v>133.72</v>
      </c>
      <c r="O26">
        <v>34.81</v>
      </c>
      <c r="P26">
        <v>232.39</v>
      </c>
      <c r="Q26">
        <v>54</v>
      </c>
      <c r="R26">
        <v>180.77</v>
      </c>
      <c r="S26">
        <v>140.30099999999999</v>
      </c>
      <c r="T26">
        <v>136.61000000000001</v>
      </c>
      <c r="U26">
        <v>34.869999999999997</v>
      </c>
      <c r="V26">
        <v>104.35</v>
      </c>
      <c r="W26">
        <v>79.790000000000006</v>
      </c>
      <c r="X26">
        <v>177.73759999999999</v>
      </c>
    </row>
    <row r="27" spans="1:24" x14ac:dyDescent="0.5">
      <c r="A27" s="2">
        <v>44306</v>
      </c>
      <c r="B27">
        <v>133.11000000000001</v>
      </c>
      <c r="C27">
        <v>258.26</v>
      </c>
      <c r="D27">
        <v>514.21</v>
      </c>
      <c r="E27">
        <v>151.71250000000001</v>
      </c>
      <c r="F27">
        <v>120.4444</v>
      </c>
      <c r="G27">
        <v>75.91</v>
      </c>
      <c r="H27">
        <v>396.53</v>
      </c>
      <c r="I27">
        <v>213.03</v>
      </c>
      <c r="J27">
        <v>65.8001</v>
      </c>
      <c r="K27">
        <v>264.43</v>
      </c>
      <c r="L27">
        <v>223.28</v>
      </c>
      <c r="M27">
        <v>166.73500000000001</v>
      </c>
      <c r="N27">
        <v>133.19</v>
      </c>
      <c r="O27">
        <v>35.18</v>
      </c>
      <c r="P27">
        <v>227.63</v>
      </c>
      <c r="Q27">
        <v>54.17</v>
      </c>
      <c r="R27">
        <v>178.6</v>
      </c>
      <c r="S27">
        <v>141.38560000000001</v>
      </c>
      <c r="T27">
        <v>137.75</v>
      </c>
      <c r="U27">
        <v>33.75</v>
      </c>
      <c r="V27">
        <v>101.27</v>
      </c>
      <c r="W27">
        <v>80.53</v>
      </c>
      <c r="X27">
        <v>180.41499999999999</v>
      </c>
    </row>
    <row r="28" spans="1:24" x14ac:dyDescent="0.5">
      <c r="A28" s="2">
        <v>44307</v>
      </c>
      <c r="B28">
        <v>133.5</v>
      </c>
      <c r="C28">
        <v>260.58</v>
      </c>
      <c r="D28">
        <v>512.34</v>
      </c>
      <c r="E28">
        <v>153.60499999999999</v>
      </c>
      <c r="F28">
        <v>123.05410000000001</v>
      </c>
      <c r="G28">
        <v>76.7</v>
      </c>
      <c r="H28">
        <v>398.81</v>
      </c>
      <c r="I28">
        <v>215.17</v>
      </c>
      <c r="J28">
        <v>65.739800000000002</v>
      </c>
      <c r="K28">
        <v>264.89</v>
      </c>
      <c r="L28">
        <v>227.45</v>
      </c>
      <c r="M28">
        <v>168.101</v>
      </c>
      <c r="N28">
        <v>135.46</v>
      </c>
      <c r="O28">
        <v>35.18</v>
      </c>
      <c r="P28">
        <v>232.46</v>
      </c>
      <c r="Q28">
        <v>54.61</v>
      </c>
      <c r="R28">
        <v>180.41</v>
      </c>
      <c r="S28">
        <v>141.79730000000001</v>
      </c>
      <c r="T28">
        <v>136.85</v>
      </c>
      <c r="U28">
        <v>34.47</v>
      </c>
      <c r="V28">
        <v>102.47</v>
      </c>
      <c r="W28">
        <v>77.97</v>
      </c>
      <c r="X28">
        <v>181.0592</v>
      </c>
    </row>
    <row r="29" spans="1:24" x14ac:dyDescent="0.5">
      <c r="A29" s="2">
        <v>44308</v>
      </c>
      <c r="B29">
        <v>131.94</v>
      </c>
      <c r="C29">
        <v>257.17</v>
      </c>
      <c r="D29">
        <v>507.29</v>
      </c>
      <c r="E29">
        <v>148.5025</v>
      </c>
      <c r="F29">
        <v>123.95740000000001</v>
      </c>
      <c r="G29">
        <v>76.680000000000007</v>
      </c>
      <c r="H29">
        <v>396.54</v>
      </c>
      <c r="I29">
        <v>216.18</v>
      </c>
      <c r="J29">
        <v>64.804400000000001</v>
      </c>
      <c r="K29">
        <v>262.27</v>
      </c>
      <c r="L29">
        <v>227.57</v>
      </c>
      <c r="M29">
        <v>165.452</v>
      </c>
      <c r="N29">
        <v>135.16999999999999</v>
      </c>
      <c r="O29">
        <v>35.29</v>
      </c>
      <c r="P29">
        <v>228.89</v>
      </c>
      <c r="Q29">
        <v>54.44</v>
      </c>
      <c r="R29">
        <v>181</v>
      </c>
      <c r="S29">
        <v>140.26089999999999</v>
      </c>
      <c r="T29">
        <v>135.49979999999999</v>
      </c>
      <c r="U29">
        <v>33.28</v>
      </c>
      <c r="V29">
        <v>103.44</v>
      </c>
      <c r="W29">
        <v>78.319999999999993</v>
      </c>
      <c r="X29">
        <v>180.17349999999999</v>
      </c>
    </row>
    <row r="30" spans="1:24" x14ac:dyDescent="0.5">
      <c r="A30" s="2">
        <v>44309</v>
      </c>
      <c r="B30">
        <v>134.32</v>
      </c>
      <c r="C30">
        <v>261.14999999999998</v>
      </c>
      <c r="D30">
        <v>515.84</v>
      </c>
      <c r="E30">
        <v>152.6525</v>
      </c>
      <c r="F30">
        <v>123.7667</v>
      </c>
      <c r="G30">
        <v>76.549099999999996</v>
      </c>
      <c r="H30">
        <v>400.31</v>
      </c>
      <c r="I30">
        <v>216.92</v>
      </c>
      <c r="J30">
        <v>67.670900000000003</v>
      </c>
      <c r="K30">
        <v>266.02999999999997</v>
      </c>
      <c r="L30">
        <v>230</v>
      </c>
      <c r="M30">
        <v>167.04400000000001</v>
      </c>
      <c r="N30">
        <v>137.13999999999999</v>
      </c>
      <c r="O30">
        <v>35.799999999999997</v>
      </c>
      <c r="P30">
        <v>231.14</v>
      </c>
      <c r="Q30">
        <v>54.47</v>
      </c>
      <c r="R30">
        <v>181.94</v>
      </c>
      <c r="S30">
        <v>140.49180000000001</v>
      </c>
      <c r="T30">
        <v>134.80529999999999</v>
      </c>
      <c r="U30">
        <v>34.090000000000003</v>
      </c>
      <c r="V30">
        <v>106.76</v>
      </c>
      <c r="W30">
        <v>78.239999999999995</v>
      </c>
      <c r="X30">
        <v>180.5257</v>
      </c>
    </row>
    <row r="31" spans="1:24" x14ac:dyDescent="0.5">
      <c r="A31" s="2">
        <v>44312</v>
      </c>
      <c r="B31">
        <v>134.72</v>
      </c>
      <c r="C31">
        <v>261.55</v>
      </c>
      <c r="D31">
        <v>515.70000000000005</v>
      </c>
      <c r="E31">
        <v>154.78</v>
      </c>
      <c r="F31">
        <v>123.03400000000001</v>
      </c>
      <c r="G31">
        <v>76.247200000000007</v>
      </c>
      <c r="H31">
        <v>395.86</v>
      </c>
      <c r="I31">
        <v>218.36</v>
      </c>
      <c r="J31">
        <v>67.117699999999999</v>
      </c>
      <c r="K31">
        <v>271.72000000000003</v>
      </c>
      <c r="L31">
        <v>230.34</v>
      </c>
      <c r="M31">
        <v>170.45</v>
      </c>
      <c r="N31">
        <v>136.44</v>
      </c>
      <c r="O31">
        <v>35.909999999999997</v>
      </c>
      <c r="P31">
        <v>231.59200000000001</v>
      </c>
      <c r="Q31">
        <v>53.66</v>
      </c>
      <c r="R31">
        <v>178.96</v>
      </c>
      <c r="S31">
        <v>138.49340000000001</v>
      </c>
      <c r="T31">
        <v>132.108</v>
      </c>
      <c r="U31">
        <v>34.380000000000003</v>
      </c>
      <c r="V31">
        <v>109</v>
      </c>
      <c r="W31">
        <v>77.930000000000007</v>
      </c>
      <c r="X31">
        <v>180.74719999999999</v>
      </c>
    </row>
    <row r="32" spans="1:24" x14ac:dyDescent="0.5">
      <c r="A32" s="2">
        <v>44313</v>
      </c>
      <c r="B32">
        <v>134.38999999999999</v>
      </c>
      <c r="C32">
        <v>261.97000000000003</v>
      </c>
      <c r="D32">
        <v>517.32000000000005</v>
      </c>
      <c r="E32">
        <v>153.8175</v>
      </c>
      <c r="F32">
        <v>122.1507</v>
      </c>
      <c r="G32">
        <v>75.602999999999994</v>
      </c>
      <c r="H32">
        <v>394.5</v>
      </c>
      <c r="I32">
        <v>216.5</v>
      </c>
      <c r="J32">
        <v>66.785799999999995</v>
      </c>
      <c r="K32">
        <v>268.82</v>
      </c>
      <c r="L32">
        <v>229.91</v>
      </c>
      <c r="M32">
        <v>170.87200000000001</v>
      </c>
      <c r="N32">
        <v>136.71</v>
      </c>
      <c r="O32">
        <v>35.92</v>
      </c>
      <c r="P32">
        <v>231.37100000000001</v>
      </c>
      <c r="Q32">
        <v>53.58</v>
      </c>
      <c r="R32">
        <v>179.16</v>
      </c>
      <c r="S32">
        <v>138.96539999999999</v>
      </c>
      <c r="T32">
        <v>132.0275</v>
      </c>
      <c r="U32">
        <v>34.590000000000003</v>
      </c>
      <c r="V32">
        <v>109.95</v>
      </c>
      <c r="W32">
        <v>77.28</v>
      </c>
      <c r="X32">
        <v>179.17699999999999</v>
      </c>
    </row>
    <row r="33" spans="1:24" x14ac:dyDescent="0.5">
      <c r="A33" s="2">
        <v>44314</v>
      </c>
      <c r="B33">
        <v>133.58000000000001</v>
      </c>
      <c r="C33">
        <v>254.56</v>
      </c>
      <c r="D33">
        <v>515.48</v>
      </c>
      <c r="E33">
        <v>152.76750000000001</v>
      </c>
      <c r="F33">
        <v>121.8998</v>
      </c>
      <c r="G33">
        <v>75.894900000000007</v>
      </c>
      <c r="H33">
        <v>394.59</v>
      </c>
      <c r="I33">
        <v>217.87</v>
      </c>
      <c r="J33">
        <v>66.695300000000003</v>
      </c>
      <c r="K33">
        <v>271.08999999999997</v>
      </c>
      <c r="L33">
        <v>233.45</v>
      </c>
      <c r="M33">
        <v>172.92500000000001</v>
      </c>
      <c r="N33">
        <v>136</v>
      </c>
      <c r="O33">
        <v>36.409999999999997</v>
      </c>
      <c r="P33">
        <v>233.3398</v>
      </c>
      <c r="Q33">
        <v>53.59</v>
      </c>
      <c r="R33">
        <v>180.07</v>
      </c>
      <c r="S33">
        <v>138.47329999999999</v>
      </c>
      <c r="T33">
        <v>132.24889999999999</v>
      </c>
      <c r="U33">
        <v>35.729999999999997</v>
      </c>
      <c r="V33">
        <v>108.05</v>
      </c>
      <c r="W33">
        <v>77.09</v>
      </c>
      <c r="X33">
        <v>179.68020000000001</v>
      </c>
    </row>
    <row r="34" spans="1:24" x14ac:dyDescent="0.5">
      <c r="A34" s="2">
        <v>44315</v>
      </c>
      <c r="B34">
        <v>133.47999999999999</v>
      </c>
      <c r="C34">
        <v>252.51</v>
      </c>
      <c r="D34">
        <v>516.09</v>
      </c>
      <c r="E34">
        <v>153.2475</v>
      </c>
      <c r="F34">
        <v>121.45820000000001</v>
      </c>
      <c r="G34">
        <v>76.871200000000002</v>
      </c>
      <c r="H34">
        <v>401.55</v>
      </c>
      <c r="I34">
        <v>219.24</v>
      </c>
      <c r="J34">
        <v>66.715400000000002</v>
      </c>
      <c r="K34">
        <v>267.85000000000002</v>
      </c>
      <c r="L34">
        <v>236.86</v>
      </c>
      <c r="M34">
        <v>173.566</v>
      </c>
      <c r="N34">
        <v>135.37</v>
      </c>
      <c r="O34">
        <v>37.36</v>
      </c>
      <c r="P34">
        <v>228.48820000000001</v>
      </c>
      <c r="Q34">
        <v>54.26</v>
      </c>
      <c r="R34">
        <v>183.36</v>
      </c>
      <c r="S34">
        <v>140.22069999999999</v>
      </c>
      <c r="T34">
        <v>133.36609999999999</v>
      </c>
      <c r="U34">
        <v>35.67</v>
      </c>
      <c r="V34">
        <v>109.3</v>
      </c>
      <c r="W34">
        <v>77.22</v>
      </c>
      <c r="X34">
        <v>180.8579</v>
      </c>
    </row>
    <row r="35" spans="1:24" x14ac:dyDescent="0.5">
      <c r="A35" s="2">
        <v>44316</v>
      </c>
      <c r="B35">
        <v>131.46</v>
      </c>
      <c r="C35">
        <v>252.18</v>
      </c>
      <c r="D35">
        <v>508.34</v>
      </c>
      <c r="E35">
        <v>150.095</v>
      </c>
      <c r="F35">
        <v>120.5247</v>
      </c>
      <c r="G35">
        <v>76.901399999999995</v>
      </c>
      <c r="H35">
        <v>398.8</v>
      </c>
      <c r="I35">
        <v>214.63</v>
      </c>
      <c r="J35">
        <v>65.9208</v>
      </c>
      <c r="K35">
        <v>262.29000000000002</v>
      </c>
      <c r="L35">
        <v>233.56</v>
      </c>
      <c r="M35">
        <v>173.37100000000001</v>
      </c>
      <c r="N35">
        <v>133.61000000000001</v>
      </c>
      <c r="O35">
        <v>37.28</v>
      </c>
      <c r="P35">
        <v>229.131</v>
      </c>
      <c r="Q35">
        <v>53.98</v>
      </c>
      <c r="R35">
        <v>179.35</v>
      </c>
      <c r="S35">
        <v>140.50190000000001</v>
      </c>
      <c r="T35">
        <v>134.28200000000001</v>
      </c>
      <c r="U35">
        <v>35</v>
      </c>
      <c r="V35">
        <v>107.99</v>
      </c>
      <c r="W35">
        <v>77.510000000000005</v>
      </c>
      <c r="X35">
        <v>182.28720000000001</v>
      </c>
    </row>
    <row r="36" spans="1:24" x14ac:dyDescent="0.5">
      <c r="A36" s="2">
        <v>44319</v>
      </c>
      <c r="B36">
        <v>132.54</v>
      </c>
      <c r="C36">
        <v>251.86</v>
      </c>
      <c r="D36">
        <v>503.46</v>
      </c>
      <c r="E36">
        <v>148.36750000000001</v>
      </c>
      <c r="F36">
        <v>119.9727</v>
      </c>
      <c r="G36">
        <v>78.1999</v>
      </c>
      <c r="H36">
        <v>405.9</v>
      </c>
      <c r="I36">
        <v>212.47</v>
      </c>
      <c r="J36">
        <v>67.328900000000004</v>
      </c>
      <c r="K36">
        <v>259.08999999999997</v>
      </c>
      <c r="L36">
        <v>232.61</v>
      </c>
      <c r="M36">
        <v>169.32499999999999</v>
      </c>
      <c r="N36">
        <v>135.74</v>
      </c>
      <c r="O36">
        <v>37.75</v>
      </c>
      <c r="P36">
        <v>229.19130000000001</v>
      </c>
      <c r="Q36">
        <v>54.48</v>
      </c>
      <c r="R36">
        <v>180.31</v>
      </c>
      <c r="S36">
        <v>142.72120000000001</v>
      </c>
      <c r="T36">
        <v>135.87219999999999</v>
      </c>
      <c r="U36">
        <v>37</v>
      </c>
      <c r="V36">
        <v>108.45</v>
      </c>
      <c r="W36">
        <v>76.7</v>
      </c>
      <c r="X36">
        <v>181.1397</v>
      </c>
    </row>
    <row r="37" spans="1:24" x14ac:dyDescent="0.5">
      <c r="A37" s="2">
        <v>44320</v>
      </c>
      <c r="B37">
        <v>127.85</v>
      </c>
      <c r="C37">
        <v>247.79</v>
      </c>
      <c r="D37">
        <v>490.7</v>
      </c>
      <c r="E37">
        <v>143.51249999999999</v>
      </c>
      <c r="F37">
        <v>117.9753</v>
      </c>
      <c r="G37">
        <v>81.6524</v>
      </c>
      <c r="H37">
        <v>411.34</v>
      </c>
      <c r="I37">
        <v>205.5</v>
      </c>
      <c r="J37">
        <v>67.349100000000007</v>
      </c>
      <c r="K37">
        <v>250.16</v>
      </c>
      <c r="L37">
        <v>232.03</v>
      </c>
      <c r="M37">
        <v>165.59399999999999</v>
      </c>
      <c r="N37">
        <v>138.26</v>
      </c>
      <c r="O37">
        <v>37.61</v>
      </c>
      <c r="P37">
        <v>234.45480000000001</v>
      </c>
      <c r="Q37">
        <v>54.14</v>
      </c>
      <c r="R37">
        <v>179.76</v>
      </c>
      <c r="S37">
        <v>141.31530000000001</v>
      </c>
      <c r="T37">
        <v>135.4092</v>
      </c>
      <c r="U37">
        <v>36.22</v>
      </c>
      <c r="V37">
        <v>108.1</v>
      </c>
      <c r="W37">
        <v>75.69</v>
      </c>
      <c r="X37">
        <v>182.10599999999999</v>
      </c>
    </row>
    <row r="38" spans="1:24" x14ac:dyDescent="0.5">
      <c r="A38" s="2">
        <v>44321</v>
      </c>
      <c r="B38">
        <v>128.1</v>
      </c>
      <c r="C38">
        <v>246.47</v>
      </c>
      <c r="D38">
        <v>486.69</v>
      </c>
      <c r="E38">
        <v>144.58500000000001</v>
      </c>
      <c r="F38">
        <v>118.94889999999999</v>
      </c>
      <c r="G38">
        <v>83.584999999999994</v>
      </c>
      <c r="H38">
        <v>412.5</v>
      </c>
      <c r="I38">
        <v>200.25</v>
      </c>
      <c r="J38">
        <v>67.861999999999995</v>
      </c>
      <c r="K38">
        <v>247.4</v>
      </c>
      <c r="L38">
        <v>229.21</v>
      </c>
      <c r="M38">
        <v>163.52699999999999</v>
      </c>
      <c r="N38">
        <v>138.16999999999999</v>
      </c>
      <c r="O38">
        <v>37.1</v>
      </c>
      <c r="P38">
        <v>238.94479999999999</v>
      </c>
      <c r="Q38">
        <v>54</v>
      </c>
      <c r="R38">
        <v>179.7</v>
      </c>
      <c r="S38">
        <v>141.19479999999999</v>
      </c>
      <c r="T38">
        <v>134.32220000000001</v>
      </c>
      <c r="U38">
        <v>34.68</v>
      </c>
      <c r="V38">
        <v>107.79</v>
      </c>
      <c r="W38">
        <v>73.78</v>
      </c>
      <c r="X38">
        <v>176.65049999999999</v>
      </c>
    </row>
    <row r="39" spans="1:24" x14ac:dyDescent="0.5">
      <c r="A39" s="2">
        <v>44322</v>
      </c>
      <c r="B39">
        <v>129.74</v>
      </c>
      <c r="C39">
        <v>249.73</v>
      </c>
      <c r="D39">
        <v>483.61</v>
      </c>
      <c r="E39">
        <v>145.22999999999999</v>
      </c>
      <c r="F39">
        <v>119.23</v>
      </c>
      <c r="G39">
        <v>84.249399999999994</v>
      </c>
      <c r="H39">
        <v>414.97</v>
      </c>
      <c r="I39">
        <v>200.88</v>
      </c>
      <c r="J39">
        <v>68.395099999999999</v>
      </c>
      <c r="K39">
        <v>252.02</v>
      </c>
      <c r="L39">
        <v>231.32</v>
      </c>
      <c r="M39">
        <v>165.31899999999999</v>
      </c>
      <c r="N39">
        <v>138.44999999999999</v>
      </c>
      <c r="O39">
        <v>36.97</v>
      </c>
      <c r="P39">
        <v>238.13120000000001</v>
      </c>
      <c r="Q39">
        <v>54.54</v>
      </c>
      <c r="R39">
        <v>181.7</v>
      </c>
      <c r="S39">
        <v>142.19900000000001</v>
      </c>
      <c r="T39">
        <v>136.01310000000001</v>
      </c>
      <c r="U39">
        <v>35.33</v>
      </c>
      <c r="V39">
        <v>106.28</v>
      </c>
      <c r="W39">
        <v>74.010000000000005</v>
      </c>
      <c r="X39">
        <v>177.65710000000001</v>
      </c>
    </row>
    <row r="40" spans="1:24" x14ac:dyDescent="0.5">
      <c r="A40" s="2">
        <v>44323</v>
      </c>
      <c r="B40">
        <v>130.43</v>
      </c>
      <c r="C40">
        <v>252.46</v>
      </c>
      <c r="D40">
        <v>488.73</v>
      </c>
      <c r="E40">
        <v>148.1225</v>
      </c>
      <c r="F40">
        <v>119.39060000000001</v>
      </c>
      <c r="G40">
        <v>85.668599999999998</v>
      </c>
      <c r="H40">
        <v>417.65</v>
      </c>
      <c r="I40">
        <v>201.41</v>
      </c>
      <c r="J40">
        <v>68.5762</v>
      </c>
      <c r="K40">
        <v>253.36</v>
      </c>
      <c r="L40">
        <v>232.12</v>
      </c>
      <c r="M40">
        <v>164.58099999999999</v>
      </c>
      <c r="N40">
        <v>139.94999999999999</v>
      </c>
      <c r="O40">
        <v>37.200000000000003</v>
      </c>
      <c r="P40">
        <v>242.06870000000001</v>
      </c>
      <c r="Q40">
        <v>54.51</v>
      </c>
      <c r="R40">
        <v>183.24</v>
      </c>
      <c r="S40">
        <v>141.34209999999999</v>
      </c>
      <c r="T40">
        <v>136.0232</v>
      </c>
      <c r="U40">
        <v>35.65</v>
      </c>
      <c r="V40">
        <v>108.82</v>
      </c>
      <c r="W40">
        <v>74.53</v>
      </c>
      <c r="X40">
        <v>179.30779999999999</v>
      </c>
    </row>
    <row r="41" spans="1:24" x14ac:dyDescent="0.5">
      <c r="A41" s="2">
        <v>44326</v>
      </c>
      <c r="B41">
        <v>127.06399999999999</v>
      </c>
      <c r="C41">
        <v>247.18</v>
      </c>
      <c r="D41">
        <v>479.38</v>
      </c>
      <c r="E41">
        <v>142.6575</v>
      </c>
      <c r="F41">
        <v>119.3805</v>
      </c>
      <c r="G41">
        <v>86.413499999999999</v>
      </c>
      <c r="H41">
        <v>420.89</v>
      </c>
      <c r="I41">
        <v>195.31</v>
      </c>
      <c r="J41">
        <v>67.0976</v>
      </c>
      <c r="K41">
        <v>243.63</v>
      </c>
      <c r="L41">
        <v>225.97</v>
      </c>
      <c r="M41">
        <v>159.52500000000001</v>
      </c>
      <c r="N41">
        <v>142.36000000000001</v>
      </c>
      <c r="O41">
        <v>37.300199999999997</v>
      </c>
      <c r="P41">
        <v>243.696</v>
      </c>
      <c r="Q41">
        <v>54.91</v>
      </c>
      <c r="R41">
        <v>183.41</v>
      </c>
      <c r="S41">
        <v>141.96719999999999</v>
      </c>
      <c r="T41">
        <v>138.55940000000001</v>
      </c>
      <c r="U41">
        <v>35.130000000000003</v>
      </c>
      <c r="V41">
        <v>107.84</v>
      </c>
      <c r="W41">
        <v>74.8</v>
      </c>
      <c r="X41">
        <v>180.31440000000001</v>
      </c>
    </row>
    <row r="42" spans="1:24" x14ac:dyDescent="0.5">
      <c r="A42" s="2">
        <v>44327</v>
      </c>
      <c r="B42">
        <v>126.123</v>
      </c>
      <c r="C42">
        <v>246.23</v>
      </c>
      <c r="D42">
        <v>485.19</v>
      </c>
      <c r="E42">
        <v>143.0625</v>
      </c>
      <c r="F42">
        <v>118.82850000000001</v>
      </c>
      <c r="G42">
        <v>84.9238</v>
      </c>
      <c r="H42">
        <v>411.7</v>
      </c>
      <c r="I42">
        <v>195.06</v>
      </c>
      <c r="J42">
        <v>65.790099999999995</v>
      </c>
      <c r="K42">
        <v>248.6</v>
      </c>
      <c r="L42">
        <v>225.48</v>
      </c>
      <c r="M42">
        <v>161.19499999999999</v>
      </c>
      <c r="N42">
        <v>140.13999999999999</v>
      </c>
      <c r="O42">
        <v>37.029600000000002</v>
      </c>
      <c r="P42">
        <v>240.37110000000001</v>
      </c>
      <c r="Q42">
        <v>54.32</v>
      </c>
      <c r="R42">
        <v>180.39</v>
      </c>
      <c r="S42">
        <v>140.68680000000001</v>
      </c>
      <c r="T42">
        <v>137.875</v>
      </c>
      <c r="U42">
        <v>34.21</v>
      </c>
      <c r="V42">
        <v>106.1</v>
      </c>
      <c r="W42">
        <v>74.069999999999993</v>
      </c>
      <c r="X42">
        <v>178.2107</v>
      </c>
    </row>
    <row r="43" spans="1:24" x14ac:dyDescent="0.5">
      <c r="A43" s="2">
        <v>44328</v>
      </c>
      <c r="B43">
        <v>122.977</v>
      </c>
      <c r="C43">
        <v>239</v>
      </c>
      <c r="D43">
        <v>472.09</v>
      </c>
      <c r="E43">
        <v>137.58500000000001</v>
      </c>
      <c r="F43">
        <v>116.7809</v>
      </c>
      <c r="G43">
        <v>83.927300000000002</v>
      </c>
      <c r="H43">
        <v>405.37</v>
      </c>
      <c r="I43">
        <v>194.93</v>
      </c>
      <c r="J43">
        <v>65.599000000000004</v>
      </c>
      <c r="K43">
        <v>239.91</v>
      </c>
      <c r="L43">
        <v>220.63</v>
      </c>
      <c r="M43">
        <v>157.59700000000001</v>
      </c>
      <c r="N43">
        <v>135.4</v>
      </c>
      <c r="O43">
        <v>35.826999999999998</v>
      </c>
      <c r="P43">
        <v>238.38229999999999</v>
      </c>
      <c r="Q43">
        <v>54.04</v>
      </c>
      <c r="R43">
        <v>184.57</v>
      </c>
      <c r="S43">
        <v>137.04740000000001</v>
      </c>
      <c r="T43">
        <v>136.41569999999999</v>
      </c>
      <c r="U43">
        <v>34.49</v>
      </c>
      <c r="V43">
        <v>99.11</v>
      </c>
      <c r="W43">
        <v>71.540000000000006</v>
      </c>
      <c r="X43">
        <v>173.63079999999999</v>
      </c>
    </row>
    <row r="44" spans="1:24" x14ac:dyDescent="0.5">
      <c r="A44" s="2">
        <v>44329</v>
      </c>
      <c r="B44">
        <v>125.181</v>
      </c>
      <c r="C44">
        <v>243.03</v>
      </c>
      <c r="D44">
        <v>474.16</v>
      </c>
      <c r="E44">
        <v>136.6525</v>
      </c>
      <c r="F44">
        <v>117.88500000000001</v>
      </c>
      <c r="G44">
        <v>84.823099999999997</v>
      </c>
      <c r="H44">
        <v>408.56</v>
      </c>
      <c r="I44">
        <v>196.68</v>
      </c>
      <c r="J44">
        <v>68.375</v>
      </c>
      <c r="K44">
        <v>240.8</v>
      </c>
      <c r="L44">
        <v>224.06</v>
      </c>
      <c r="M44">
        <v>158.07400000000001</v>
      </c>
      <c r="N44">
        <v>139.06</v>
      </c>
      <c r="O44">
        <v>36.418300000000002</v>
      </c>
      <c r="P44">
        <v>241.1446</v>
      </c>
      <c r="Q44">
        <v>54.51</v>
      </c>
      <c r="R44">
        <v>186.34</v>
      </c>
      <c r="S44">
        <v>139.36609999999999</v>
      </c>
      <c r="T44">
        <v>138.60980000000001</v>
      </c>
      <c r="U44">
        <v>33.880000000000003</v>
      </c>
      <c r="V44">
        <v>101.07</v>
      </c>
      <c r="W44">
        <v>72.63</v>
      </c>
      <c r="X44">
        <v>173.9127</v>
      </c>
    </row>
    <row r="45" spans="1:24" x14ac:dyDescent="0.5">
      <c r="A45" s="2">
        <v>44330</v>
      </c>
      <c r="B45">
        <v>127.66500000000001</v>
      </c>
      <c r="C45">
        <v>248.15</v>
      </c>
      <c r="D45">
        <v>486.56</v>
      </c>
      <c r="E45">
        <v>142.43</v>
      </c>
      <c r="F45">
        <v>118.7482</v>
      </c>
      <c r="G45">
        <v>84.883499999999998</v>
      </c>
      <c r="H45">
        <v>409.8</v>
      </c>
      <c r="I45">
        <v>198.93</v>
      </c>
      <c r="J45">
        <v>69.280199999999994</v>
      </c>
      <c r="K45">
        <v>246.29</v>
      </c>
      <c r="L45">
        <v>227.2646</v>
      </c>
      <c r="M45">
        <v>161.14500000000001</v>
      </c>
      <c r="N45">
        <v>138.44999999999999</v>
      </c>
      <c r="O45">
        <v>36.999600000000001</v>
      </c>
      <c r="P45">
        <v>243.3143</v>
      </c>
      <c r="Q45">
        <v>54.73</v>
      </c>
      <c r="R45">
        <v>189.21</v>
      </c>
      <c r="S45">
        <v>140.6566</v>
      </c>
      <c r="T45">
        <v>138.9016</v>
      </c>
      <c r="U45">
        <v>35.82</v>
      </c>
      <c r="V45">
        <v>104.69</v>
      </c>
      <c r="W45">
        <v>73.12</v>
      </c>
      <c r="X45">
        <v>174.96960000000001</v>
      </c>
    </row>
    <row r="46" spans="1:24" x14ac:dyDescent="0.5">
      <c r="A46" s="2">
        <v>44333</v>
      </c>
      <c r="B46">
        <v>126.483</v>
      </c>
      <c r="C46">
        <v>245.18</v>
      </c>
      <c r="D46">
        <v>482.74</v>
      </c>
      <c r="E46">
        <v>141.655</v>
      </c>
      <c r="F46">
        <v>117.1724</v>
      </c>
      <c r="G46">
        <v>85.114999999999995</v>
      </c>
      <c r="H46">
        <v>408.63</v>
      </c>
      <c r="I46">
        <v>196.81</v>
      </c>
      <c r="J46">
        <v>68.897999999999996</v>
      </c>
      <c r="K46">
        <v>244.36</v>
      </c>
      <c r="L46">
        <v>226.76390000000001</v>
      </c>
      <c r="M46">
        <v>163.52000000000001</v>
      </c>
      <c r="N46">
        <v>139.1</v>
      </c>
      <c r="O46">
        <v>36.177799999999998</v>
      </c>
      <c r="P46">
        <v>245.88570000000001</v>
      </c>
      <c r="Q46">
        <v>54.64</v>
      </c>
      <c r="R46">
        <v>189.75</v>
      </c>
      <c r="S46">
        <v>140.0214</v>
      </c>
      <c r="T46">
        <v>138.6198</v>
      </c>
      <c r="U46">
        <v>36.67</v>
      </c>
      <c r="V46">
        <v>101.78</v>
      </c>
      <c r="W46">
        <v>71.900000000000006</v>
      </c>
      <c r="X46">
        <v>173.98310000000001</v>
      </c>
    </row>
    <row r="47" spans="1:24" x14ac:dyDescent="0.5">
      <c r="A47" s="2">
        <v>44334</v>
      </c>
      <c r="B47">
        <v>125.06100000000001</v>
      </c>
      <c r="C47">
        <v>243.08</v>
      </c>
      <c r="D47">
        <v>480.62</v>
      </c>
      <c r="E47">
        <v>140.1575</v>
      </c>
      <c r="F47">
        <v>117.41330000000001</v>
      </c>
      <c r="G47">
        <v>89.191599999999994</v>
      </c>
      <c r="H47">
        <v>410.38</v>
      </c>
      <c r="I47">
        <v>195.56</v>
      </c>
      <c r="J47">
        <v>67.389300000000006</v>
      </c>
      <c r="K47">
        <v>243.21</v>
      </c>
      <c r="L47">
        <v>225.89259999999999</v>
      </c>
      <c r="M47">
        <v>161.614</v>
      </c>
      <c r="N47">
        <v>135.57</v>
      </c>
      <c r="O47">
        <v>35.476300000000002</v>
      </c>
      <c r="P47">
        <v>240.5419</v>
      </c>
      <c r="Q47">
        <v>54.34</v>
      </c>
      <c r="R47">
        <v>189.83</v>
      </c>
      <c r="S47">
        <v>143.066</v>
      </c>
      <c r="T47">
        <v>137.20070000000001</v>
      </c>
      <c r="U47">
        <v>35.64</v>
      </c>
      <c r="V47">
        <v>99.29</v>
      </c>
      <c r="W47">
        <v>72.290000000000006</v>
      </c>
      <c r="X47">
        <v>174.76820000000001</v>
      </c>
    </row>
    <row r="48" spans="1:24" x14ac:dyDescent="0.5">
      <c r="A48" s="2">
        <v>44335</v>
      </c>
      <c r="B48">
        <v>124.901</v>
      </c>
      <c r="C48">
        <v>243.68</v>
      </c>
      <c r="D48">
        <v>480.47</v>
      </c>
      <c r="E48">
        <v>140.6575</v>
      </c>
      <c r="F48">
        <v>116.81100000000001</v>
      </c>
      <c r="G48">
        <v>89.795500000000004</v>
      </c>
      <c r="H48">
        <v>409.5</v>
      </c>
      <c r="I48">
        <v>194.77</v>
      </c>
      <c r="J48">
        <v>67.409400000000005</v>
      </c>
      <c r="K48">
        <v>244.63</v>
      </c>
      <c r="L48">
        <v>224.91120000000001</v>
      </c>
      <c r="M48">
        <v>161.59</v>
      </c>
      <c r="N48">
        <v>136.44999999999999</v>
      </c>
      <c r="O48">
        <v>35.015300000000003</v>
      </c>
      <c r="P48">
        <v>237.93029999999999</v>
      </c>
      <c r="Q48">
        <v>54.17</v>
      </c>
      <c r="R48">
        <v>190</v>
      </c>
      <c r="S48">
        <v>143.0761</v>
      </c>
      <c r="T48">
        <v>137.48249999999999</v>
      </c>
      <c r="U48">
        <v>34.630000000000003</v>
      </c>
      <c r="V48">
        <v>97.82</v>
      </c>
      <c r="W48">
        <v>72.66</v>
      </c>
      <c r="X48">
        <v>174.21459999999999</v>
      </c>
    </row>
    <row r="49" spans="1:24" x14ac:dyDescent="0.5">
      <c r="A49" s="2">
        <v>44336</v>
      </c>
      <c r="B49">
        <v>127.52500000000001</v>
      </c>
      <c r="C49">
        <v>247.04769999999999</v>
      </c>
      <c r="D49">
        <v>491.67</v>
      </c>
      <c r="E49">
        <v>146.125</v>
      </c>
      <c r="F49">
        <v>118.2363</v>
      </c>
      <c r="G49">
        <v>89.654600000000002</v>
      </c>
      <c r="H49">
        <v>408.64</v>
      </c>
      <c r="I49">
        <v>195.46</v>
      </c>
      <c r="J49">
        <v>66.825999999999993</v>
      </c>
      <c r="K49">
        <v>251.54</v>
      </c>
      <c r="L49">
        <v>226.76390000000001</v>
      </c>
      <c r="M49">
        <v>162.38399999999999</v>
      </c>
      <c r="N49">
        <v>136.63</v>
      </c>
      <c r="O49">
        <v>35.135599999999997</v>
      </c>
      <c r="P49">
        <v>236.04179999999999</v>
      </c>
      <c r="Q49">
        <v>54.65</v>
      </c>
      <c r="R49">
        <v>192</v>
      </c>
      <c r="S49">
        <v>143.58019999999999</v>
      </c>
      <c r="T49">
        <v>138.89160000000001</v>
      </c>
      <c r="U49">
        <v>33.770000000000003</v>
      </c>
      <c r="V49">
        <v>97.17</v>
      </c>
      <c r="W49">
        <v>74.290000000000006</v>
      </c>
      <c r="X49">
        <v>176.28809999999999</v>
      </c>
    </row>
    <row r="50" spans="1:24" x14ac:dyDescent="0.5">
      <c r="A50" s="2">
        <v>44337</v>
      </c>
      <c r="B50">
        <v>125.642</v>
      </c>
      <c r="C50">
        <v>245.7347</v>
      </c>
      <c r="D50">
        <v>488.07</v>
      </c>
      <c r="E50">
        <v>149.91749999999999</v>
      </c>
      <c r="F50">
        <v>117.5638</v>
      </c>
      <c r="G50">
        <v>90.399500000000003</v>
      </c>
      <c r="H50">
        <v>411.63</v>
      </c>
      <c r="I50">
        <v>193.6</v>
      </c>
      <c r="J50">
        <v>68.1738</v>
      </c>
      <c r="K50">
        <v>250.69</v>
      </c>
      <c r="L50">
        <v>227.0943</v>
      </c>
      <c r="M50">
        <v>160.154</v>
      </c>
      <c r="N50">
        <v>138.56</v>
      </c>
      <c r="O50">
        <v>35.125500000000002</v>
      </c>
      <c r="P50">
        <v>238.30189999999999</v>
      </c>
      <c r="Q50">
        <v>54.62</v>
      </c>
      <c r="R50">
        <v>191.03</v>
      </c>
      <c r="S50">
        <v>142.90469999999999</v>
      </c>
      <c r="T50">
        <v>138.89160000000001</v>
      </c>
      <c r="U50">
        <v>33.99</v>
      </c>
      <c r="V50">
        <v>96.23</v>
      </c>
      <c r="W50">
        <v>74.44</v>
      </c>
      <c r="X50">
        <v>175.74459999999999</v>
      </c>
    </row>
    <row r="51" spans="1:24" x14ac:dyDescent="0.5">
      <c r="A51" s="2">
        <v>44340</v>
      </c>
      <c r="B51">
        <v>127.315</v>
      </c>
      <c r="C51">
        <v>251.35759999999999</v>
      </c>
      <c r="D51">
        <v>497.83</v>
      </c>
      <c r="E51">
        <v>156.12</v>
      </c>
      <c r="F51">
        <v>117.7244</v>
      </c>
      <c r="G51">
        <v>90.2988</v>
      </c>
      <c r="H51">
        <v>410.95</v>
      </c>
      <c r="I51">
        <v>195.25</v>
      </c>
      <c r="J51">
        <v>67.459699999999998</v>
      </c>
      <c r="K51">
        <v>257.17</v>
      </c>
      <c r="L51">
        <v>229.648</v>
      </c>
      <c r="M51">
        <v>162.249</v>
      </c>
      <c r="N51">
        <v>139.65</v>
      </c>
      <c r="O51">
        <v>34.4741</v>
      </c>
      <c r="P51">
        <v>240.12</v>
      </c>
      <c r="Q51">
        <v>54.8</v>
      </c>
      <c r="R51">
        <v>191.76</v>
      </c>
      <c r="S51">
        <v>142.91480000000001</v>
      </c>
      <c r="T51">
        <v>138.85130000000001</v>
      </c>
      <c r="U51">
        <v>34.200000000000003</v>
      </c>
      <c r="V51">
        <v>97.03</v>
      </c>
      <c r="W51">
        <v>74.03</v>
      </c>
      <c r="X51">
        <v>179.1568</v>
      </c>
    </row>
    <row r="52" spans="1:24" x14ac:dyDescent="0.5">
      <c r="A52" s="2">
        <v>44341</v>
      </c>
      <c r="B52">
        <v>127.114</v>
      </c>
      <c r="C52">
        <v>252.2998</v>
      </c>
      <c r="D52">
        <v>505.08</v>
      </c>
      <c r="E52">
        <v>156.47749999999999</v>
      </c>
      <c r="F52">
        <v>118.8385</v>
      </c>
      <c r="G52">
        <v>89.282200000000003</v>
      </c>
      <c r="H52">
        <v>413.05</v>
      </c>
      <c r="I52">
        <v>195.11</v>
      </c>
      <c r="J52">
        <v>65.448099999999997</v>
      </c>
      <c r="K52">
        <v>258.64999999999998</v>
      </c>
      <c r="L52">
        <v>229.3476</v>
      </c>
      <c r="M52">
        <v>162.953</v>
      </c>
      <c r="N52">
        <v>139.27000000000001</v>
      </c>
      <c r="O52">
        <v>34.103299999999997</v>
      </c>
      <c r="P52">
        <v>238.23159999999999</v>
      </c>
      <c r="Q52">
        <v>54.79</v>
      </c>
      <c r="R52">
        <v>192.14</v>
      </c>
      <c r="S52">
        <v>143.49950000000001</v>
      </c>
      <c r="T52">
        <v>139.3244</v>
      </c>
      <c r="U52">
        <v>32.94</v>
      </c>
      <c r="V52">
        <v>96.76</v>
      </c>
      <c r="W52">
        <v>73.37</v>
      </c>
      <c r="X52">
        <v>179.51920000000001</v>
      </c>
    </row>
    <row r="53" spans="1:24" x14ac:dyDescent="0.5">
      <c r="A53" s="2">
        <v>44342</v>
      </c>
      <c r="B53">
        <v>127.06399999999999</v>
      </c>
      <c r="C53">
        <v>252.0693</v>
      </c>
      <c r="D53">
        <v>506.98</v>
      </c>
      <c r="E53">
        <v>157</v>
      </c>
      <c r="F53">
        <v>117.1824</v>
      </c>
      <c r="G53">
        <v>87.893100000000004</v>
      </c>
      <c r="H53">
        <v>413.21</v>
      </c>
      <c r="I53">
        <v>192.81</v>
      </c>
      <c r="J53">
        <v>66.916600000000003</v>
      </c>
      <c r="K53">
        <v>261.37</v>
      </c>
      <c r="L53">
        <v>227.3948</v>
      </c>
      <c r="M53">
        <v>163.25800000000001</v>
      </c>
      <c r="N53">
        <v>140.49</v>
      </c>
      <c r="O53">
        <v>33.933</v>
      </c>
      <c r="P53">
        <v>238.774</v>
      </c>
      <c r="Q53">
        <v>55.03</v>
      </c>
      <c r="R53">
        <v>192.72</v>
      </c>
      <c r="S53">
        <v>143.32820000000001</v>
      </c>
      <c r="T53">
        <v>139.01230000000001</v>
      </c>
      <c r="U53">
        <v>33.049999999999997</v>
      </c>
      <c r="V53">
        <v>97.35</v>
      </c>
      <c r="W53">
        <v>73.47</v>
      </c>
      <c r="X53">
        <v>178.5831</v>
      </c>
    </row>
    <row r="54" spans="1:24" x14ac:dyDescent="0.5">
      <c r="A54" s="2">
        <v>44343</v>
      </c>
      <c r="B54">
        <v>125.492</v>
      </c>
      <c r="C54">
        <v>249.8843</v>
      </c>
      <c r="D54">
        <v>498.28</v>
      </c>
      <c r="E54">
        <v>154.88</v>
      </c>
      <c r="F54">
        <v>116.1185</v>
      </c>
      <c r="G54">
        <v>86.987200000000001</v>
      </c>
      <c r="H54">
        <v>412.7</v>
      </c>
      <c r="I54">
        <v>193.21</v>
      </c>
      <c r="J54">
        <v>68.4756</v>
      </c>
      <c r="K54">
        <v>259.47000000000003</v>
      </c>
      <c r="L54">
        <v>227.18450000000001</v>
      </c>
      <c r="M54">
        <v>161.506</v>
      </c>
      <c r="N54">
        <v>140.77000000000001</v>
      </c>
      <c r="O54">
        <v>33.933</v>
      </c>
      <c r="P54">
        <v>242.36</v>
      </c>
      <c r="Q54">
        <v>55.49</v>
      </c>
      <c r="R54">
        <v>192.9</v>
      </c>
      <c r="S54">
        <v>142.8442</v>
      </c>
      <c r="T54">
        <v>135.85210000000001</v>
      </c>
      <c r="U54">
        <v>33</v>
      </c>
      <c r="V54">
        <v>97.1</v>
      </c>
      <c r="W54">
        <v>73</v>
      </c>
      <c r="X54">
        <v>177.3048</v>
      </c>
    </row>
    <row r="55" spans="1:24" x14ac:dyDescent="0.5">
      <c r="A55" s="2">
        <v>44344</v>
      </c>
      <c r="B55">
        <v>124.821</v>
      </c>
      <c r="C55">
        <v>250.2551</v>
      </c>
      <c r="D55">
        <v>504.58</v>
      </c>
      <c r="E55">
        <v>162.44499999999999</v>
      </c>
      <c r="F55">
        <v>117.08199999999999</v>
      </c>
      <c r="G55">
        <v>87.007300000000001</v>
      </c>
      <c r="H55">
        <v>411.92</v>
      </c>
      <c r="I55">
        <v>193.71</v>
      </c>
      <c r="J55">
        <v>68.686800000000005</v>
      </c>
      <c r="K55">
        <v>260.02</v>
      </c>
      <c r="L55">
        <v>227.6251</v>
      </c>
      <c r="M55">
        <v>161.154</v>
      </c>
      <c r="N55">
        <v>142.29230000000001</v>
      </c>
      <c r="O55">
        <v>34.163499999999999</v>
      </c>
      <c r="P55">
        <v>242.1591</v>
      </c>
      <c r="Q55">
        <v>55.29</v>
      </c>
      <c r="R55">
        <v>193.25</v>
      </c>
      <c r="S55">
        <v>143.18700000000001</v>
      </c>
      <c r="T55">
        <v>135.72120000000001</v>
      </c>
      <c r="U55">
        <v>32.47</v>
      </c>
      <c r="V55">
        <v>97.41</v>
      </c>
      <c r="W55">
        <v>73.22</v>
      </c>
      <c r="X55">
        <v>179.42859999999999</v>
      </c>
    </row>
    <row r="56" spans="1:24" x14ac:dyDescent="0.5">
      <c r="A56" s="2">
        <v>44348</v>
      </c>
      <c r="B56">
        <v>124.49</v>
      </c>
      <c r="C56">
        <v>247.9699</v>
      </c>
      <c r="D56">
        <v>495.91</v>
      </c>
      <c r="E56">
        <v>162.64500000000001</v>
      </c>
      <c r="F56">
        <v>106.1818</v>
      </c>
      <c r="G56">
        <v>86.433599999999998</v>
      </c>
      <c r="H56">
        <v>406.72</v>
      </c>
      <c r="I56">
        <v>193.67</v>
      </c>
      <c r="J56">
        <v>69.300299999999993</v>
      </c>
      <c r="K56">
        <v>259.27</v>
      </c>
      <c r="L56">
        <v>226.95410000000001</v>
      </c>
      <c r="M56">
        <v>160.93299999999999</v>
      </c>
      <c r="N56">
        <v>142.54259999999999</v>
      </c>
      <c r="O56">
        <v>33.832799999999999</v>
      </c>
      <c r="P56">
        <v>243.8466</v>
      </c>
      <c r="Q56">
        <v>55.28</v>
      </c>
      <c r="R56">
        <v>193.69</v>
      </c>
      <c r="S56">
        <v>142.81399999999999</v>
      </c>
      <c r="T56">
        <v>133.73849999999999</v>
      </c>
      <c r="U56">
        <v>33.950000000000003</v>
      </c>
      <c r="V56">
        <v>96.55</v>
      </c>
      <c r="W56">
        <v>72.504999999999995</v>
      </c>
      <c r="X56">
        <v>181.90469999999999</v>
      </c>
    </row>
    <row r="57" spans="1:24" x14ac:dyDescent="0.5">
      <c r="A57" s="2">
        <v>44349</v>
      </c>
      <c r="B57">
        <v>125.271</v>
      </c>
      <c r="C57">
        <v>247.86959999999999</v>
      </c>
      <c r="D57">
        <v>495.77</v>
      </c>
      <c r="E57">
        <v>167.7825</v>
      </c>
      <c r="F57">
        <v>107.2959</v>
      </c>
      <c r="G57">
        <v>86.554400000000001</v>
      </c>
      <c r="H57">
        <v>405.85</v>
      </c>
      <c r="I57">
        <v>196</v>
      </c>
      <c r="J57">
        <v>67.550200000000004</v>
      </c>
      <c r="K57">
        <v>262.17</v>
      </c>
      <c r="L57">
        <v>229.98849999999999</v>
      </c>
      <c r="M57">
        <v>161.69999999999999</v>
      </c>
      <c r="N57">
        <v>141.6113</v>
      </c>
      <c r="O57">
        <v>33.993099999999998</v>
      </c>
      <c r="P57">
        <v>244.5498</v>
      </c>
      <c r="Q57">
        <v>55.5</v>
      </c>
      <c r="R57">
        <v>194.52</v>
      </c>
      <c r="S57">
        <v>142.50149999999999</v>
      </c>
      <c r="T57">
        <v>134.32220000000001</v>
      </c>
      <c r="U57">
        <v>36.01</v>
      </c>
      <c r="V57">
        <v>93.91</v>
      </c>
      <c r="W57">
        <v>73.098100000000002</v>
      </c>
      <c r="X57">
        <v>183.2133</v>
      </c>
    </row>
    <row r="58" spans="1:24" x14ac:dyDescent="0.5">
      <c r="A58" s="2">
        <v>44350</v>
      </c>
      <c r="B58">
        <v>123.749</v>
      </c>
      <c r="C58">
        <v>246.27600000000001</v>
      </c>
      <c r="D58">
        <v>493.14</v>
      </c>
      <c r="E58">
        <v>169.69749999999999</v>
      </c>
      <c r="F58">
        <v>109.6044</v>
      </c>
      <c r="G58">
        <v>87.631399999999999</v>
      </c>
      <c r="H58">
        <v>407.96</v>
      </c>
      <c r="I58">
        <v>193.43</v>
      </c>
      <c r="J58">
        <v>67.811700000000002</v>
      </c>
      <c r="K58">
        <v>257.79000000000002</v>
      </c>
      <c r="L58">
        <v>228.43629999999999</v>
      </c>
      <c r="M58">
        <v>159.351</v>
      </c>
      <c r="N58">
        <v>141.93170000000001</v>
      </c>
      <c r="O58">
        <v>33.161299999999997</v>
      </c>
      <c r="P58">
        <v>244.9315</v>
      </c>
      <c r="Q58">
        <v>55.64</v>
      </c>
      <c r="R58">
        <v>192.88</v>
      </c>
      <c r="S58">
        <v>142.7535</v>
      </c>
      <c r="T58">
        <v>136.7277</v>
      </c>
      <c r="U58">
        <v>35</v>
      </c>
      <c r="V58">
        <v>94.65</v>
      </c>
      <c r="W58">
        <v>72.756299999999996</v>
      </c>
      <c r="X58">
        <v>184.73310000000001</v>
      </c>
    </row>
    <row r="59" spans="1:24" x14ac:dyDescent="0.5">
      <c r="A59" s="2">
        <v>44351</v>
      </c>
      <c r="B59">
        <v>126.10299999999999</v>
      </c>
      <c r="C59">
        <v>251.36770000000001</v>
      </c>
      <c r="D59">
        <v>504.5</v>
      </c>
      <c r="E59">
        <v>175.7825</v>
      </c>
      <c r="F59">
        <v>109.6948</v>
      </c>
      <c r="G59">
        <v>87.037499999999994</v>
      </c>
      <c r="H59">
        <v>405.64</v>
      </c>
      <c r="I59">
        <v>194.2</v>
      </c>
      <c r="J59">
        <v>68.354900000000001</v>
      </c>
      <c r="K59">
        <v>263.04000000000002</v>
      </c>
      <c r="L59">
        <v>230.4692</v>
      </c>
      <c r="M59">
        <v>160.31100000000001</v>
      </c>
      <c r="N59">
        <v>143.61420000000001</v>
      </c>
      <c r="O59">
        <v>33.261499999999998</v>
      </c>
      <c r="P59">
        <v>245.1123</v>
      </c>
      <c r="Q59">
        <v>56.24</v>
      </c>
      <c r="R59">
        <v>192.62</v>
      </c>
      <c r="S59">
        <v>143.00550000000001</v>
      </c>
      <c r="T59">
        <v>136.82830000000001</v>
      </c>
      <c r="U59">
        <v>35.729999999999997</v>
      </c>
      <c r="V59">
        <v>96.71</v>
      </c>
      <c r="W59">
        <v>72.726200000000006</v>
      </c>
      <c r="X59">
        <v>185.29679999999999</v>
      </c>
    </row>
    <row r="60" spans="1:24" x14ac:dyDescent="0.5">
      <c r="A60" s="2">
        <v>44354</v>
      </c>
      <c r="B60">
        <v>126.113</v>
      </c>
      <c r="C60">
        <v>254.3946</v>
      </c>
      <c r="D60">
        <v>509.47</v>
      </c>
      <c r="E60">
        <v>176.19</v>
      </c>
      <c r="F60">
        <v>110.4074</v>
      </c>
      <c r="G60">
        <v>86.896600000000007</v>
      </c>
      <c r="H60">
        <v>400.25</v>
      </c>
      <c r="I60">
        <v>191.2</v>
      </c>
      <c r="J60">
        <v>69.390900000000002</v>
      </c>
      <c r="K60">
        <v>260.60000000000002</v>
      </c>
      <c r="L60">
        <v>231.6508</v>
      </c>
      <c r="M60">
        <v>159.90100000000001</v>
      </c>
      <c r="N60">
        <v>141.89169999999999</v>
      </c>
      <c r="O60">
        <v>32.870699999999999</v>
      </c>
      <c r="P60">
        <v>240.83320000000001</v>
      </c>
      <c r="Q60">
        <v>56.04</v>
      </c>
      <c r="R60">
        <v>193.16</v>
      </c>
      <c r="S60">
        <v>142.0478</v>
      </c>
      <c r="T60">
        <v>137.3014</v>
      </c>
      <c r="U60">
        <v>36.159999999999997</v>
      </c>
      <c r="V60">
        <v>97.12</v>
      </c>
      <c r="W60">
        <v>72.856899999999996</v>
      </c>
      <c r="X60">
        <v>188.74930000000001</v>
      </c>
    </row>
    <row r="61" spans="1:24" x14ac:dyDescent="0.5">
      <c r="A61" s="2">
        <v>44355</v>
      </c>
      <c r="B61">
        <v>126.95399999999999</v>
      </c>
      <c r="C61">
        <v>253.15180000000001</v>
      </c>
      <c r="D61">
        <v>509.2</v>
      </c>
      <c r="E61">
        <v>174.57</v>
      </c>
      <c r="F61">
        <v>108.2996</v>
      </c>
      <c r="G61">
        <v>86.373199999999997</v>
      </c>
      <c r="H61">
        <v>401.74</v>
      </c>
      <c r="I61">
        <v>191.5</v>
      </c>
      <c r="J61">
        <v>69.169600000000003</v>
      </c>
      <c r="K61">
        <v>263.14999999999998</v>
      </c>
      <c r="L61">
        <v>232.3819</v>
      </c>
      <c r="M61">
        <v>163.20599999999999</v>
      </c>
      <c r="N61">
        <v>142.8331</v>
      </c>
      <c r="O61">
        <v>33.191400000000002</v>
      </c>
      <c r="P61">
        <v>241.23500000000001</v>
      </c>
      <c r="Q61">
        <v>55.65</v>
      </c>
      <c r="R61">
        <v>193.94</v>
      </c>
      <c r="S61">
        <v>140.9691</v>
      </c>
      <c r="T61">
        <v>135.71119999999999</v>
      </c>
      <c r="U61">
        <v>36.1</v>
      </c>
      <c r="V61">
        <v>99.17</v>
      </c>
      <c r="W61">
        <v>72.525099999999995</v>
      </c>
      <c r="X61">
        <v>189.5445</v>
      </c>
    </row>
    <row r="62" spans="1:24" x14ac:dyDescent="0.5">
      <c r="A62" s="2">
        <v>44356</v>
      </c>
      <c r="B62">
        <v>127.345</v>
      </c>
      <c r="C62">
        <v>254.17410000000001</v>
      </c>
      <c r="D62">
        <v>514.67999999999995</v>
      </c>
      <c r="E62">
        <v>173.6225</v>
      </c>
      <c r="F62">
        <v>109.4539</v>
      </c>
      <c r="G62">
        <v>85.507599999999996</v>
      </c>
      <c r="H62">
        <v>401.1</v>
      </c>
      <c r="I62">
        <v>191.95</v>
      </c>
      <c r="J62">
        <v>68.495699999999999</v>
      </c>
      <c r="K62">
        <v>263.60000000000002</v>
      </c>
      <c r="L62">
        <v>232.64230000000001</v>
      </c>
      <c r="M62">
        <v>164.05799999999999</v>
      </c>
      <c r="N62">
        <v>141.73140000000001</v>
      </c>
      <c r="O62">
        <v>33.121200000000002</v>
      </c>
      <c r="P62">
        <v>235.7003</v>
      </c>
      <c r="Q62">
        <v>55.48</v>
      </c>
      <c r="R62">
        <v>194.42</v>
      </c>
      <c r="S62">
        <v>140.21299999999999</v>
      </c>
      <c r="T62">
        <v>135.66079999999999</v>
      </c>
      <c r="U62">
        <v>35.29</v>
      </c>
      <c r="V62">
        <v>97.82</v>
      </c>
      <c r="W62">
        <v>72.836799999999997</v>
      </c>
      <c r="X62">
        <v>191.66829999999999</v>
      </c>
    </row>
    <row r="63" spans="1:24" x14ac:dyDescent="0.5">
      <c r="A63" s="2">
        <v>44357</v>
      </c>
      <c r="B63">
        <v>126.32299999999999</v>
      </c>
      <c r="C63">
        <v>257.83249999999998</v>
      </c>
      <c r="D63">
        <v>535.52</v>
      </c>
      <c r="E63">
        <v>174.2902</v>
      </c>
      <c r="F63">
        <v>110.55800000000001</v>
      </c>
      <c r="G63">
        <v>86.061199999999999</v>
      </c>
      <c r="H63">
        <v>401.49</v>
      </c>
      <c r="I63">
        <v>191.86500000000001</v>
      </c>
      <c r="J63">
        <v>67.419499999999999</v>
      </c>
      <c r="K63">
        <v>269.47000000000003</v>
      </c>
      <c r="L63">
        <v>234.28460000000001</v>
      </c>
      <c r="M63">
        <v>167.483</v>
      </c>
      <c r="N63">
        <v>141.471</v>
      </c>
      <c r="O63">
        <v>33.261499999999998</v>
      </c>
      <c r="P63">
        <v>226.74039999999999</v>
      </c>
      <c r="Q63">
        <v>55.91</v>
      </c>
      <c r="R63">
        <v>194.95</v>
      </c>
      <c r="S63">
        <v>141.01949999999999</v>
      </c>
      <c r="T63">
        <v>136.66730000000001</v>
      </c>
      <c r="U63">
        <v>34.799999999999997</v>
      </c>
      <c r="V63">
        <v>99.1</v>
      </c>
      <c r="W63">
        <v>73.9024</v>
      </c>
      <c r="X63">
        <v>195.03020000000001</v>
      </c>
    </row>
    <row r="64" spans="1:24" x14ac:dyDescent="0.5">
      <c r="A64" s="2">
        <v>44358</v>
      </c>
      <c r="B64">
        <v>127.565</v>
      </c>
      <c r="C64">
        <v>258.48399999999998</v>
      </c>
      <c r="D64">
        <v>541.26</v>
      </c>
      <c r="E64">
        <v>178.2936</v>
      </c>
      <c r="F64">
        <v>110.3171</v>
      </c>
      <c r="G64">
        <v>86.031000000000006</v>
      </c>
      <c r="H64">
        <v>397.89</v>
      </c>
      <c r="I64">
        <v>193.6969</v>
      </c>
      <c r="J64">
        <v>67.2988</v>
      </c>
      <c r="K64">
        <v>271.45</v>
      </c>
      <c r="L64">
        <v>235.29599999999999</v>
      </c>
      <c r="M64">
        <v>167.34200000000001</v>
      </c>
      <c r="N64">
        <v>140.35939999999999</v>
      </c>
      <c r="O64">
        <v>33.391800000000003</v>
      </c>
      <c r="P64">
        <v>221.68790000000001</v>
      </c>
      <c r="Q64">
        <v>56.16</v>
      </c>
      <c r="R64">
        <v>194.34</v>
      </c>
      <c r="S64">
        <v>141.89660000000001</v>
      </c>
      <c r="T64">
        <v>135.7313</v>
      </c>
      <c r="U64">
        <v>34.700000000000003</v>
      </c>
      <c r="V64">
        <v>100.46</v>
      </c>
      <c r="W64">
        <v>73.882300000000001</v>
      </c>
      <c r="X64">
        <v>194.68799999999999</v>
      </c>
    </row>
    <row r="65" spans="1:24" x14ac:dyDescent="0.5">
      <c r="A65" s="2">
        <v>44361</v>
      </c>
      <c r="B65">
        <v>130.69999999999999</v>
      </c>
      <c r="C65">
        <v>260.48860000000002</v>
      </c>
      <c r="D65">
        <v>556.95000000000005</v>
      </c>
      <c r="E65">
        <v>180.22900000000001</v>
      </c>
      <c r="F65">
        <v>110.8892</v>
      </c>
      <c r="G65">
        <v>85.175399999999996</v>
      </c>
      <c r="H65">
        <v>399.16</v>
      </c>
      <c r="I65">
        <v>192.40549999999999</v>
      </c>
      <c r="J65">
        <v>66.825999999999993</v>
      </c>
      <c r="K65">
        <v>274.93</v>
      </c>
      <c r="L65">
        <v>234.41480000000001</v>
      </c>
      <c r="M65">
        <v>169.19399999999999</v>
      </c>
      <c r="N65">
        <v>138.767</v>
      </c>
      <c r="O65">
        <v>33.712499999999999</v>
      </c>
      <c r="P65">
        <v>219.99029999999999</v>
      </c>
      <c r="Q65">
        <v>55.97</v>
      </c>
      <c r="R65">
        <v>194.45</v>
      </c>
      <c r="S65">
        <v>141.70500000000001</v>
      </c>
      <c r="T65">
        <v>135.7816</v>
      </c>
      <c r="U65">
        <v>33.82</v>
      </c>
      <c r="V65">
        <v>100.04</v>
      </c>
      <c r="W65">
        <v>73.701400000000007</v>
      </c>
      <c r="X65">
        <v>194.7987</v>
      </c>
    </row>
    <row r="66" spans="1:24" x14ac:dyDescent="0.5">
      <c r="A66" s="2">
        <v>44362</v>
      </c>
      <c r="B66">
        <v>129.85900000000001</v>
      </c>
      <c r="C66">
        <v>258.95510000000002</v>
      </c>
      <c r="D66">
        <v>548.46</v>
      </c>
      <c r="E66">
        <v>177.92599999999999</v>
      </c>
      <c r="F66">
        <v>110.8189</v>
      </c>
      <c r="G66">
        <v>85.960499999999996</v>
      </c>
      <c r="H66">
        <v>400.28</v>
      </c>
      <c r="I66">
        <v>194.54769999999999</v>
      </c>
      <c r="J66">
        <v>67.349100000000007</v>
      </c>
      <c r="K66">
        <v>271.89</v>
      </c>
      <c r="L66">
        <v>233.31319999999999</v>
      </c>
      <c r="M66">
        <v>169.15700000000001</v>
      </c>
      <c r="N66">
        <v>138.84710000000001</v>
      </c>
      <c r="O66">
        <v>33.8628</v>
      </c>
      <c r="P66">
        <v>220.44229999999999</v>
      </c>
      <c r="Q66">
        <v>55.828899999999997</v>
      </c>
      <c r="R66">
        <v>195.76</v>
      </c>
      <c r="S66">
        <v>141.1405</v>
      </c>
      <c r="T66">
        <v>135.51990000000001</v>
      </c>
      <c r="U66">
        <v>34.96</v>
      </c>
      <c r="V66">
        <v>99.39</v>
      </c>
      <c r="W66">
        <v>73.822000000000003</v>
      </c>
      <c r="X66">
        <v>184.92439999999999</v>
      </c>
    </row>
    <row r="67" spans="1:24" x14ac:dyDescent="0.5">
      <c r="A67" s="2">
        <v>44363</v>
      </c>
      <c r="B67">
        <v>130.37</v>
      </c>
      <c r="C67">
        <v>257.97280000000001</v>
      </c>
      <c r="D67">
        <v>543.33000000000004</v>
      </c>
      <c r="E67">
        <v>178.14349999999999</v>
      </c>
      <c r="F67">
        <v>110.4676</v>
      </c>
      <c r="G67">
        <v>85.296199999999999</v>
      </c>
      <c r="H67">
        <v>397.25</v>
      </c>
      <c r="I67">
        <v>192.14529999999999</v>
      </c>
      <c r="J67">
        <v>68.163799999999995</v>
      </c>
      <c r="K67">
        <v>268.82</v>
      </c>
      <c r="L67">
        <v>229.92840000000001</v>
      </c>
      <c r="M67">
        <v>170.76300000000001</v>
      </c>
      <c r="N67">
        <v>137.97579999999999</v>
      </c>
      <c r="O67">
        <v>33.241500000000002</v>
      </c>
      <c r="P67">
        <v>218.13200000000001</v>
      </c>
      <c r="Q67">
        <v>55.083300000000001</v>
      </c>
      <c r="R67">
        <v>195.14</v>
      </c>
      <c r="S67">
        <v>138.26730000000001</v>
      </c>
      <c r="T67">
        <v>133.6378</v>
      </c>
      <c r="U67">
        <v>35.36</v>
      </c>
      <c r="V67">
        <v>97.44</v>
      </c>
      <c r="W67">
        <v>73.691299999999998</v>
      </c>
      <c r="X67">
        <v>183.334</v>
      </c>
    </row>
    <row r="68" spans="1:24" x14ac:dyDescent="0.5">
      <c r="A68" s="2">
        <v>44364</v>
      </c>
      <c r="B68">
        <v>132.01300000000001</v>
      </c>
      <c r="C68">
        <v>261.50099999999998</v>
      </c>
      <c r="D68">
        <v>551.36</v>
      </c>
      <c r="E68">
        <v>186.6155</v>
      </c>
      <c r="F68">
        <v>112.04340000000001</v>
      </c>
      <c r="G68">
        <v>84.782799999999995</v>
      </c>
      <c r="H68">
        <v>397.35</v>
      </c>
      <c r="I68">
        <v>193.4666</v>
      </c>
      <c r="J68">
        <v>65.78</v>
      </c>
      <c r="K68">
        <v>278.11</v>
      </c>
      <c r="L68">
        <v>232.482</v>
      </c>
      <c r="M68">
        <v>174.46199999999999</v>
      </c>
      <c r="N68">
        <v>134.00989999999999</v>
      </c>
      <c r="O68">
        <v>33.441899999999997</v>
      </c>
      <c r="P68">
        <v>210.38749999999999</v>
      </c>
      <c r="Q68">
        <v>55.365499999999997</v>
      </c>
      <c r="R68">
        <v>194.14</v>
      </c>
      <c r="S68">
        <v>138.84190000000001</v>
      </c>
      <c r="T68">
        <v>134.85570000000001</v>
      </c>
      <c r="U68">
        <v>33.78</v>
      </c>
      <c r="V68">
        <v>95.07</v>
      </c>
      <c r="W68">
        <v>74.978099999999998</v>
      </c>
      <c r="X68">
        <v>184.5318</v>
      </c>
    </row>
    <row r="69" spans="1:24" x14ac:dyDescent="0.5">
      <c r="A69" s="2">
        <v>44365</v>
      </c>
      <c r="B69">
        <v>130.68</v>
      </c>
      <c r="C69">
        <v>260.02760000000001</v>
      </c>
      <c r="D69">
        <v>565.59</v>
      </c>
      <c r="E69">
        <v>186.43049999999999</v>
      </c>
      <c r="F69">
        <v>110.73860000000001</v>
      </c>
      <c r="G69">
        <v>82.940799999999996</v>
      </c>
      <c r="H69">
        <v>390.82</v>
      </c>
      <c r="I69">
        <v>191.0241</v>
      </c>
      <c r="J69">
        <v>63.335900000000002</v>
      </c>
      <c r="K69">
        <v>283.38</v>
      </c>
      <c r="L69">
        <v>230.73949999999999</v>
      </c>
      <c r="M69">
        <v>174.345</v>
      </c>
      <c r="N69">
        <v>129.87370000000001</v>
      </c>
      <c r="O69">
        <v>33.161299999999997</v>
      </c>
      <c r="P69">
        <v>209.79490000000001</v>
      </c>
      <c r="Q69">
        <v>54.176499999999997</v>
      </c>
      <c r="R69">
        <v>190.8</v>
      </c>
      <c r="S69">
        <v>136.27109999999999</v>
      </c>
      <c r="T69">
        <v>132.88300000000001</v>
      </c>
      <c r="U69">
        <v>32.53</v>
      </c>
      <c r="V69">
        <v>97.58</v>
      </c>
      <c r="W69">
        <v>73.671199999999999</v>
      </c>
      <c r="X69">
        <v>183.8776</v>
      </c>
    </row>
    <row r="70" spans="1:24" x14ac:dyDescent="0.5">
      <c r="A70" s="2">
        <v>44368</v>
      </c>
      <c r="B70">
        <v>132.524</v>
      </c>
      <c r="C70">
        <v>263.23489999999998</v>
      </c>
      <c r="D70">
        <v>567.35</v>
      </c>
      <c r="E70">
        <v>184.315</v>
      </c>
      <c r="F70">
        <v>111.8527</v>
      </c>
      <c r="G70">
        <v>84.5715</v>
      </c>
      <c r="H70">
        <v>399.55200000000002</v>
      </c>
      <c r="I70">
        <v>193.87700000000001</v>
      </c>
      <c r="J70">
        <v>65.055800000000005</v>
      </c>
      <c r="K70">
        <v>283.10000000000002</v>
      </c>
      <c r="L70">
        <v>234.6551</v>
      </c>
      <c r="M70">
        <v>172.69800000000001</v>
      </c>
      <c r="N70">
        <v>133.01840000000001</v>
      </c>
      <c r="O70">
        <v>33.802700000000002</v>
      </c>
      <c r="P70">
        <v>214.1644</v>
      </c>
      <c r="Q70">
        <v>54.771000000000001</v>
      </c>
      <c r="R70">
        <v>194.34</v>
      </c>
      <c r="S70">
        <v>137.5112</v>
      </c>
      <c r="T70">
        <v>133.9297</v>
      </c>
      <c r="U70">
        <v>33.89</v>
      </c>
      <c r="V70">
        <v>100.97</v>
      </c>
      <c r="W70">
        <v>74.726799999999997</v>
      </c>
      <c r="X70">
        <v>187.6824</v>
      </c>
    </row>
    <row r="71" spans="1:24" x14ac:dyDescent="0.5">
      <c r="A71" s="2">
        <v>44369</v>
      </c>
      <c r="B71">
        <v>134.20599999999999</v>
      </c>
      <c r="C71">
        <v>266.1216</v>
      </c>
      <c r="D71">
        <v>575.74</v>
      </c>
      <c r="E71">
        <v>188.911</v>
      </c>
      <c r="F71">
        <v>111.371</v>
      </c>
      <c r="G71">
        <v>84.360100000000003</v>
      </c>
      <c r="H71">
        <v>400.17500000000001</v>
      </c>
      <c r="I71">
        <v>193.7569</v>
      </c>
      <c r="J71">
        <v>64.713800000000006</v>
      </c>
      <c r="K71">
        <v>286.75</v>
      </c>
      <c r="L71">
        <v>236.26740000000001</v>
      </c>
      <c r="M71">
        <v>175.27199999999999</v>
      </c>
      <c r="N71">
        <v>132.94829999999999</v>
      </c>
      <c r="O71">
        <v>34.013100000000001</v>
      </c>
      <c r="P71">
        <v>214.084</v>
      </c>
      <c r="Q71">
        <v>54.972499999999997</v>
      </c>
      <c r="R71">
        <v>194.74</v>
      </c>
      <c r="S71">
        <v>138.1463</v>
      </c>
      <c r="T71">
        <v>133.97999999999999</v>
      </c>
      <c r="U71">
        <v>34.119999999999997</v>
      </c>
      <c r="V71">
        <v>102.29</v>
      </c>
      <c r="W71">
        <v>74.505600000000001</v>
      </c>
      <c r="X71">
        <v>184.64259999999999</v>
      </c>
    </row>
    <row r="72" spans="1:24" x14ac:dyDescent="0.5">
      <c r="A72" s="2">
        <v>44370</v>
      </c>
      <c r="B72">
        <v>133.92599999999999</v>
      </c>
      <c r="C72">
        <v>265.88600000000002</v>
      </c>
      <c r="D72">
        <v>574.23</v>
      </c>
      <c r="E72">
        <v>190.6164</v>
      </c>
      <c r="F72">
        <v>111.2505</v>
      </c>
      <c r="G72">
        <v>84.279600000000002</v>
      </c>
      <c r="H72">
        <v>397.03300000000002</v>
      </c>
      <c r="I72">
        <v>190.98410000000001</v>
      </c>
      <c r="J72">
        <v>64.160600000000002</v>
      </c>
      <c r="K72">
        <v>288.12</v>
      </c>
      <c r="L72">
        <v>235.01560000000001</v>
      </c>
      <c r="M72">
        <v>175.191</v>
      </c>
      <c r="N72">
        <v>132.1071</v>
      </c>
      <c r="O72">
        <v>33.692500000000003</v>
      </c>
      <c r="P72">
        <v>214.74690000000001</v>
      </c>
      <c r="Q72">
        <v>54.529200000000003</v>
      </c>
      <c r="R72">
        <v>193.93</v>
      </c>
      <c r="S72">
        <v>137.0676</v>
      </c>
      <c r="T72">
        <v>133.78880000000001</v>
      </c>
      <c r="U72">
        <v>33.79</v>
      </c>
      <c r="V72">
        <v>100.03</v>
      </c>
      <c r="W72">
        <v>73.741600000000005</v>
      </c>
      <c r="X72">
        <v>185.13579999999999</v>
      </c>
    </row>
    <row r="73" spans="1:24" x14ac:dyDescent="0.5">
      <c r="A73" s="2">
        <v>44371</v>
      </c>
      <c r="B73">
        <v>133.63499999999999</v>
      </c>
      <c r="C73">
        <v>267.30430000000001</v>
      </c>
      <c r="D73">
        <v>578.26</v>
      </c>
      <c r="E73">
        <v>192.0993</v>
      </c>
      <c r="F73">
        <v>112.11369999999999</v>
      </c>
      <c r="G73">
        <v>84.319800000000001</v>
      </c>
      <c r="H73">
        <v>400.35500000000002</v>
      </c>
      <c r="I73">
        <v>191.70480000000001</v>
      </c>
      <c r="J73">
        <v>65.407899999999998</v>
      </c>
      <c r="K73">
        <v>293.20999999999998</v>
      </c>
      <c r="L73">
        <v>236.5779</v>
      </c>
      <c r="M73">
        <v>172.45400000000001</v>
      </c>
      <c r="N73">
        <v>135.44210000000001</v>
      </c>
      <c r="O73">
        <v>33.973100000000002</v>
      </c>
      <c r="P73">
        <v>220.3218</v>
      </c>
      <c r="Q73">
        <v>54.801200000000001</v>
      </c>
      <c r="R73">
        <v>194.37</v>
      </c>
      <c r="S73">
        <v>138.02529999999999</v>
      </c>
      <c r="T73">
        <v>133.8794</v>
      </c>
      <c r="U73">
        <v>33.68</v>
      </c>
      <c r="V73">
        <v>100.76</v>
      </c>
      <c r="W73">
        <v>73.269099999999995</v>
      </c>
      <c r="X73">
        <v>185.08539999999999</v>
      </c>
    </row>
    <row r="74" spans="1:24" x14ac:dyDescent="0.5">
      <c r="A74" s="2">
        <v>44372</v>
      </c>
      <c r="B74">
        <v>133.33500000000001</v>
      </c>
      <c r="C74">
        <v>265.63040000000001</v>
      </c>
      <c r="D74">
        <v>579.66</v>
      </c>
      <c r="E74">
        <v>190.35390000000001</v>
      </c>
      <c r="F74">
        <v>113.1375</v>
      </c>
      <c r="G74">
        <v>84.631900000000002</v>
      </c>
      <c r="H74">
        <v>406.45800000000003</v>
      </c>
      <c r="I74">
        <v>192.4256</v>
      </c>
      <c r="J74">
        <v>66.946700000000007</v>
      </c>
      <c r="K74">
        <v>289.60000000000002</v>
      </c>
      <c r="L74">
        <v>237.65940000000001</v>
      </c>
      <c r="M74">
        <v>170.07300000000001</v>
      </c>
      <c r="N74">
        <v>137.0444</v>
      </c>
      <c r="O74">
        <v>34.113399999999999</v>
      </c>
      <c r="P74">
        <v>217.2782</v>
      </c>
      <c r="Q74">
        <v>54.730699999999999</v>
      </c>
      <c r="R74">
        <v>193.98</v>
      </c>
      <c r="S74">
        <v>139.6585</v>
      </c>
      <c r="T74">
        <v>135.79169999999999</v>
      </c>
      <c r="U74">
        <v>34.69</v>
      </c>
      <c r="V74">
        <v>100.19</v>
      </c>
      <c r="W74">
        <v>74.254300000000001</v>
      </c>
      <c r="X74">
        <v>185.88059999999999</v>
      </c>
    </row>
    <row r="75" spans="1:24" x14ac:dyDescent="0.5">
      <c r="A75" s="2">
        <v>44375</v>
      </c>
      <c r="B75">
        <v>135.00800000000001</v>
      </c>
      <c r="C75">
        <v>269.339</v>
      </c>
      <c r="D75">
        <v>588.79999999999995</v>
      </c>
      <c r="E75">
        <v>199.89609999999999</v>
      </c>
      <c r="F75">
        <v>116.1285</v>
      </c>
      <c r="G75">
        <v>84.6721</v>
      </c>
      <c r="H75">
        <v>402.95499999999998</v>
      </c>
      <c r="I75">
        <v>189.8229</v>
      </c>
      <c r="J75">
        <v>64.412099999999995</v>
      </c>
      <c r="K75">
        <v>293.64999999999998</v>
      </c>
      <c r="L75">
        <v>234.4248</v>
      </c>
      <c r="M75">
        <v>172.19499999999999</v>
      </c>
      <c r="N75">
        <v>134.1</v>
      </c>
      <c r="O75">
        <v>34.043199999999999</v>
      </c>
      <c r="P75">
        <v>217.2381</v>
      </c>
      <c r="Q75">
        <v>54.670200000000001</v>
      </c>
      <c r="R75">
        <v>193.64</v>
      </c>
      <c r="S75">
        <v>139.22499999999999</v>
      </c>
      <c r="T75">
        <v>136.1943</v>
      </c>
      <c r="U75">
        <v>32.71</v>
      </c>
      <c r="V75">
        <v>101.81</v>
      </c>
      <c r="W75">
        <v>75.551199999999994</v>
      </c>
      <c r="X75">
        <v>185.5686</v>
      </c>
    </row>
    <row r="76" spans="1:24" x14ac:dyDescent="0.5">
      <c r="A76" s="2">
        <v>44376</v>
      </c>
      <c r="B76">
        <v>136.56</v>
      </c>
      <c r="C76">
        <v>272.02510000000001</v>
      </c>
      <c r="D76">
        <v>590.75</v>
      </c>
      <c r="E76">
        <v>200.31360000000001</v>
      </c>
      <c r="F76">
        <v>117.64409999999999</v>
      </c>
      <c r="G76">
        <v>84.037999999999997</v>
      </c>
      <c r="H76">
        <v>399.58300000000003</v>
      </c>
      <c r="I76">
        <v>187.71080000000001</v>
      </c>
      <c r="J76">
        <v>64.190799999999996</v>
      </c>
      <c r="K76">
        <v>292.76</v>
      </c>
      <c r="L76">
        <v>236.28749999999999</v>
      </c>
      <c r="M76">
        <v>172.40700000000001</v>
      </c>
      <c r="N76">
        <v>132.0069</v>
      </c>
      <c r="O76">
        <v>34.494199999999999</v>
      </c>
      <c r="P76">
        <v>216.06280000000001</v>
      </c>
      <c r="Q76">
        <v>54.267200000000003</v>
      </c>
      <c r="R76">
        <v>192.89</v>
      </c>
      <c r="S76">
        <v>138.41849999999999</v>
      </c>
      <c r="T76">
        <v>135.26830000000001</v>
      </c>
      <c r="U76">
        <v>32.53</v>
      </c>
      <c r="V76">
        <v>103.08</v>
      </c>
      <c r="W76">
        <v>74.475499999999997</v>
      </c>
      <c r="X76">
        <v>185.34710000000001</v>
      </c>
    </row>
    <row r="77" spans="1:24" x14ac:dyDescent="0.5">
      <c r="A77" s="2">
        <v>44377</v>
      </c>
      <c r="B77">
        <v>137.191</v>
      </c>
      <c r="C77">
        <v>271.524</v>
      </c>
      <c r="D77">
        <v>585.64</v>
      </c>
      <c r="E77">
        <v>200.0711</v>
      </c>
      <c r="F77">
        <v>116.35939999999999</v>
      </c>
      <c r="G77">
        <v>83.987700000000004</v>
      </c>
      <c r="H77">
        <v>401.93099999999998</v>
      </c>
      <c r="I77">
        <v>187.73079999999999</v>
      </c>
      <c r="J77">
        <v>63.637599999999999</v>
      </c>
      <c r="K77">
        <v>291.48</v>
      </c>
      <c r="L77">
        <v>234.15440000000001</v>
      </c>
      <c r="M77">
        <v>172.00800000000001</v>
      </c>
      <c r="N77">
        <v>133.61930000000001</v>
      </c>
      <c r="O77">
        <v>34.273699999999998</v>
      </c>
      <c r="P77">
        <v>218.60409999999999</v>
      </c>
      <c r="Q77">
        <v>54.519100000000002</v>
      </c>
      <c r="R77">
        <v>191.69</v>
      </c>
      <c r="S77">
        <v>142.1688</v>
      </c>
      <c r="T77">
        <v>135.80170000000001</v>
      </c>
      <c r="U77">
        <v>32.9</v>
      </c>
      <c r="V77">
        <v>102.21</v>
      </c>
      <c r="W77">
        <v>73.671199999999999</v>
      </c>
      <c r="X77">
        <v>184.2534</v>
      </c>
    </row>
    <row r="78" spans="1:24" x14ac:dyDescent="0.5">
      <c r="A78" s="2">
        <v>44378</v>
      </c>
      <c r="B78">
        <v>137.50200000000001</v>
      </c>
      <c r="C78">
        <v>272.22559999999999</v>
      </c>
      <c r="D78">
        <v>584.73</v>
      </c>
      <c r="E78">
        <v>202.16659999999999</v>
      </c>
      <c r="F78">
        <v>117.5939</v>
      </c>
      <c r="G78">
        <v>82.759600000000006</v>
      </c>
      <c r="H78">
        <v>406.39800000000002</v>
      </c>
      <c r="I78">
        <v>192.40549999999999</v>
      </c>
      <c r="J78">
        <v>64.754099999999994</v>
      </c>
      <c r="K78">
        <v>289</v>
      </c>
      <c r="L78">
        <v>235.4863</v>
      </c>
      <c r="M78">
        <v>171.648</v>
      </c>
      <c r="N78">
        <v>134.51070000000001</v>
      </c>
      <c r="O78">
        <v>34.684600000000003</v>
      </c>
      <c r="P78">
        <v>217.68</v>
      </c>
      <c r="Q78">
        <v>54.368000000000002</v>
      </c>
      <c r="R78">
        <v>191.94</v>
      </c>
      <c r="S78">
        <v>140.45490000000001</v>
      </c>
      <c r="T78">
        <v>136.11369999999999</v>
      </c>
      <c r="U78">
        <v>33.04</v>
      </c>
      <c r="V78">
        <v>101.25</v>
      </c>
      <c r="W78">
        <v>74.586100000000002</v>
      </c>
      <c r="X78">
        <v>184.57749999999999</v>
      </c>
    </row>
    <row r="79" spans="1:24" x14ac:dyDescent="0.5">
      <c r="A79" s="2">
        <v>44379</v>
      </c>
      <c r="B79">
        <v>140.196</v>
      </c>
      <c r="C79">
        <v>278.28949999999998</v>
      </c>
      <c r="D79">
        <v>593.07000000000005</v>
      </c>
      <c r="E79">
        <v>204.91720000000001</v>
      </c>
      <c r="F79">
        <v>118.4772</v>
      </c>
      <c r="G79">
        <v>82.971000000000004</v>
      </c>
      <c r="H79">
        <v>410.88400000000001</v>
      </c>
      <c r="I79">
        <v>193.55670000000001</v>
      </c>
      <c r="J79">
        <v>63.486800000000002</v>
      </c>
      <c r="K79">
        <v>290.24</v>
      </c>
      <c r="L79">
        <v>238.97130000000001</v>
      </c>
      <c r="M79">
        <v>175.54900000000001</v>
      </c>
      <c r="N79">
        <v>132.92830000000001</v>
      </c>
      <c r="O79">
        <v>34.734699999999997</v>
      </c>
      <c r="P79">
        <v>218.7347</v>
      </c>
      <c r="Q79">
        <v>54.589599999999997</v>
      </c>
      <c r="R79">
        <v>191.51</v>
      </c>
      <c r="S79">
        <v>141.25139999999999</v>
      </c>
      <c r="T79">
        <v>136.77799999999999</v>
      </c>
      <c r="U79">
        <v>32.590000000000003</v>
      </c>
      <c r="V79">
        <v>101.32</v>
      </c>
      <c r="W79">
        <v>74.676500000000004</v>
      </c>
      <c r="X79">
        <v>186.3295</v>
      </c>
    </row>
    <row r="80" spans="1:24" x14ac:dyDescent="0.5">
      <c r="A80" s="2">
        <v>44383</v>
      </c>
      <c r="B80">
        <v>142.26</v>
      </c>
      <c r="C80">
        <v>278.2996</v>
      </c>
      <c r="D80">
        <v>596.9</v>
      </c>
      <c r="E80">
        <v>207.03270000000001</v>
      </c>
      <c r="F80">
        <v>119.26009999999999</v>
      </c>
      <c r="G80">
        <v>81.712800000000001</v>
      </c>
      <c r="H80">
        <v>411.78800000000001</v>
      </c>
      <c r="I80">
        <v>193.0462</v>
      </c>
      <c r="J80">
        <v>61.837200000000003</v>
      </c>
      <c r="K80">
        <v>292.64</v>
      </c>
      <c r="L80">
        <v>239.9427</v>
      </c>
      <c r="M80">
        <v>183.78700000000001</v>
      </c>
      <c r="N80">
        <v>131.93680000000001</v>
      </c>
      <c r="O80">
        <v>35.025300000000001</v>
      </c>
      <c r="P80">
        <v>214.47569999999999</v>
      </c>
      <c r="Q80">
        <v>54.287399999999998</v>
      </c>
      <c r="R80">
        <v>191.51</v>
      </c>
      <c r="S80">
        <v>141.08000000000001</v>
      </c>
      <c r="T80">
        <v>136.85849999999999</v>
      </c>
      <c r="U80">
        <v>31.17</v>
      </c>
      <c r="V80">
        <v>100.55</v>
      </c>
      <c r="W80">
        <v>75.531099999999995</v>
      </c>
      <c r="X80">
        <v>188.79040000000001</v>
      </c>
    </row>
    <row r="81" spans="1:24" x14ac:dyDescent="0.5">
      <c r="A81" s="2">
        <v>44384</v>
      </c>
      <c r="B81">
        <v>144.81399999999999</v>
      </c>
      <c r="C81">
        <v>280.57479999999998</v>
      </c>
      <c r="D81">
        <v>605.77</v>
      </c>
      <c r="E81">
        <v>203.76439999999999</v>
      </c>
      <c r="F81">
        <v>120.31399999999999</v>
      </c>
      <c r="G81">
        <v>81.873900000000006</v>
      </c>
      <c r="H81">
        <v>413.19299999999998</v>
      </c>
      <c r="I81">
        <v>192.1953</v>
      </c>
      <c r="J81">
        <v>61.614600000000003</v>
      </c>
      <c r="K81">
        <v>297.13</v>
      </c>
      <c r="L81">
        <v>240.3433</v>
      </c>
      <c r="M81">
        <v>184.82900000000001</v>
      </c>
      <c r="N81">
        <v>133.7696</v>
      </c>
      <c r="O81">
        <v>35.656700000000001</v>
      </c>
      <c r="P81">
        <v>215.65100000000001</v>
      </c>
      <c r="Q81">
        <v>54.730699999999999</v>
      </c>
      <c r="R81">
        <v>192.65</v>
      </c>
      <c r="S81">
        <v>140.84809999999999</v>
      </c>
      <c r="T81">
        <v>137.88509999999999</v>
      </c>
      <c r="U81">
        <v>31.15</v>
      </c>
      <c r="V81">
        <v>102.7</v>
      </c>
      <c r="W81">
        <v>75.732100000000003</v>
      </c>
      <c r="X81">
        <v>189.30690000000001</v>
      </c>
    </row>
    <row r="82" spans="1:24" x14ac:dyDescent="0.5">
      <c r="A82" s="2">
        <v>44385</v>
      </c>
      <c r="B82">
        <v>143.482</v>
      </c>
      <c r="C82">
        <v>278.05900000000003</v>
      </c>
      <c r="D82">
        <v>605.95000000000005</v>
      </c>
      <c r="E82">
        <v>199.07339999999999</v>
      </c>
      <c r="F82">
        <v>119.7017</v>
      </c>
      <c r="G82">
        <v>80.746499999999997</v>
      </c>
      <c r="H82">
        <v>411.47699999999998</v>
      </c>
      <c r="I82">
        <v>188.31139999999999</v>
      </c>
      <c r="J82">
        <v>60.531700000000001</v>
      </c>
      <c r="K82">
        <v>295.05</v>
      </c>
      <c r="L82">
        <v>236.94839999999999</v>
      </c>
      <c r="M82">
        <v>186.57</v>
      </c>
      <c r="N82">
        <v>132.49770000000001</v>
      </c>
      <c r="O82">
        <v>35.085500000000003</v>
      </c>
      <c r="P82">
        <v>213.05940000000001</v>
      </c>
      <c r="Q82">
        <v>54.539299999999997</v>
      </c>
      <c r="R82">
        <v>189.07</v>
      </c>
      <c r="S82">
        <v>140.72710000000001</v>
      </c>
      <c r="T82">
        <v>137.86500000000001</v>
      </c>
      <c r="U82">
        <v>30.85</v>
      </c>
      <c r="V82">
        <v>100.27</v>
      </c>
      <c r="W82">
        <v>75.531099999999995</v>
      </c>
      <c r="X82">
        <v>189.2765</v>
      </c>
    </row>
    <row r="83" spans="1:24" x14ac:dyDescent="0.5">
      <c r="A83" s="2">
        <v>44386</v>
      </c>
      <c r="B83">
        <v>145.35499999999999</v>
      </c>
      <c r="C83">
        <v>278.58019999999999</v>
      </c>
      <c r="D83">
        <v>604.5</v>
      </c>
      <c r="E83">
        <v>200.5487</v>
      </c>
      <c r="F83">
        <v>120.1835</v>
      </c>
      <c r="G83">
        <v>81.853700000000003</v>
      </c>
      <c r="H83">
        <v>413.64499999999998</v>
      </c>
      <c r="I83">
        <v>190.56370000000001</v>
      </c>
      <c r="J83">
        <v>62.596299999999999</v>
      </c>
      <c r="K83">
        <v>300.20999999999998</v>
      </c>
      <c r="L83">
        <v>238.81110000000001</v>
      </c>
      <c r="M83">
        <v>185.96700000000001</v>
      </c>
      <c r="N83">
        <v>134.85120000000001</v>
      </c>
      <c r="O83">
        <v>35.466299999999997</v>
      </c>
      <c r="P83">
        <v>218.39320000000001</v>
      </c>
      <c r="Q83">
        <v>54.8718</v>
      </c>
      <c r="R83">
        <v>190.46</v>
      </c>
      <c r="S83">
        <v>141.44290000000001</v>
      </c>
      <c r="T83">
        <v>137.9153</v>
      </c>
      <c r="U83">
        <v>31.67</v>
      </c>
      <c r="V83">
        <v>102.37</v>
      </c>
      <c r="W83">
        <v>75.390299999999996</v>
      </c>
      <c r="X83">
        <v>192.97290000000001</v>
      </c>
    </row>
    <row r="84" spans="1:24" x14ac:dyDescent="0.5">
      <c r="A84" s="2">
        <v>44389</v>
      </c>
      <c r="B84">
        <v>144.744</v>
      </c>
      <c r="C84">
        <v>277.9588</v>
      </c>
      <c r="D84">
        <v>600.20000000000005</v>
      </c>
      <c r="E84">
        <v>205.17230000000001</v>
      </c>
      <c r="F84">
        <v>119.25</v>
      </c>
      <c r="G84">
        <v>82.356999999999999</v>
      </c>
      <c r="H84">
        <v>417.589</v>
      </c>
      <c r="I84">
        <v>189.7929</v>
      </c>
      <c r="J84">
        <v>63.152900000000002</v>
      </c>
      <c r="K84">
        <v>302.97000000000003</v>
      </c>
      <c r="L84">
        <v>238.21019999999999</v>
      </c>
      <c r="M84">
        <v>185.928</v>
      </c>
      <c r="N84">
        <v>135.74250000000001</v>
      </c>
      <c r="O84">
        <v>35.436199999999999</v>
      </c>
      <c r="P84">
        <v>219.55840000000001</v>
      </c>
      <c r="Q84">
        <v>54.8919</v>
      </c>
      <c r="R84">
        <v>190.99</v>
      </c>
      <c r="S84">
        <v>141.1909</v>
      </c>
      <c r="T84">
        <v>138.02600000000001</v>
      </c>
      <c r="U84">
        <v>31.51</v>
      </c>
      <c r="V84">
        <v>102.54</v>
      </c>
      <c r="W84">
        <v>75.490899999999996</v>
      </c>
      <c r="X84">
        <v>193.0033</v>
      </c>
    </row>
    <row r="85" spans="1:24" x14ac:dyDescent="0.5">
      <c r="A85" s="2">
        <v>44390</v>
      </c>
      <c r="B85">
        <v>145.886</v>
      </c>
      <c r="C85">
        <v>281.62720000000002</v>
      </c>
      <c r="D85">
        <v>605.01</v>
      </c>
      <c r="E85">
        <v>202.54669999999999</v>
      </c>
      <c r="F85">
        <v>119.0894</v>
      </c>
      <c r="G85">
        <v>82.195999999999998</v>
      </c>
      <c r="H85">
        <v>420.09899999999999</v>
      </c>
      <c r="I85">
        <v>191.2944</v>
      </c>
      <c r="J85">
        <v>61.513399999999997</v>
      </c>
      <c r="K85">
        <v>301.19</v>
      </c>
      <c r="L85">
        <v>242.69659999999999</v>
      </c>
      <c r="M85">
        <v>183.86799999999999</v>
      </c>
      <c r="N85">
        <v>133.08850000000001</v>
      </c>
      <c r="O85">
        <v>35.416200000000003</v>
      </c>
      <c r="P85">
        <v>216.1532</v>
      </c>
      <c r="Q85">
        <v>55.436</v>
      </c>
      <c r="R85">
        <v>192.73</v>
      </c>
      <c r="S85">
        <v>141.7252</v>
      </c>
      <c r="T85">
        <v>137.85489999999999</v>
      </c>
      <c r="U85">
        <v>31.2</v>
      </c>
      <c r="V85">
        <v>100.17</v>
      </c>
      <c r="W85">
        <v>75.259600000000006</v>
      </c>
      <c r="X85">
        <v>190.99809999999999</v>
      </c>
    </row>
    <row r="86" spans="1:24" x14ac:dyDescent="0.5">
      <c r="A86" s="2">
        <v>44391</v>
      </c>
      <c r="B86">
        <v>149.40199999999999</v>
      </c>
      <c r="C86">
        <v>283.16070000000002</v>
      </c>
      <c r="D86">
        <v>608.83000000000004</v>
      </c>
      <c r="E86">
        <v>198.4607</v>
      </c>
      <c r="F86">
        <v>118.0556</v>
      </c>
      <c r="G86">
        <v>82.960999999999999</v>
      </c>
      <c r="H86">
        <v>416.28399999999999</v>
      </c>
      <c r="I86">
        <v>193.21639999999999</v>
      </c>
      <c r="J86">
        <v>61.199599999999997</v>
      </c>
      <c r="K86">
        <v>300.75</v>
      </c>
      <c r="L86">
        <v>246.34180000000001</v>
      </c>
      <c r="M86">
        <v>184.084</v>
      </c>
      <c r="N86">
        <v>133.0986</v>
      </c>
      <c r="O86">
        <v>35.436199999999999</v>
      </c>
      <c r="P86">
        <v>212.5873</v>
      </c>
      <c r="Q86">
        <v>56.685400000000001</v>
      </c>
      <c r="R86">
        <v>194.03</v>
      </c>
      <c r="S86">
        <v>142.70310000000001</v>
      </c>
      <c r="T86">
        <v>138.87139999999999</v>
      </c>
      <c r="U86">
        <v>30.05</v>
      </c>
      <c r="V86">
        <v>96.89</v>
      </c>
      <c r="W86">
        <v>76.104100000000003</v>
      </c>
      <c r="X86">
        <v>192.66909999999999</v>
      </c>
    </row>
    <row r="87" spans="1:24" x14ac:dyDescent="0.5">
      <c r="A87" s="2">
        <v>44392</v>
      </c>
      <c r="B87">
        <v>148.73099999999999</v>
      </c>
      <c r="C87">
        <v>281.6773</v>
      </c>
      <c r="D87">
        <v>606.16999999999996</v>
      </c>
      <c r="E87">
        <v>189.7062</v>
      </c>
      <c r="F87">
        <v>117.54179999999999</v>
      </c>
      <c r="G87">
        <v>82.608699999999999</v>
      </c>
      <c r="H87">
        <v>421.61399999999998</v>
      </c>
      <c r="I87">
        <v>195.3586</v>
      </c>
      <c r="J87">
        <v>61.8979</v>
      </c>
      <c r="K87">
        <v>296.51</v>
      </c>
      <c r="L87">
        <v>248.90549999999999</v>
      </c>
      <c r="M87">
        <v>181.56</v>
      </c>
      <c r="N87">
        <v>132.84819999999999</v>
      </c>
      <c r="O87">
        <v>35.6066</v>
      </c>
      <c r="P87">
        <v>212.3563</v>
      </c>
      <c r="Q87">
        <v>56.866700000000002</v>
      </c>
      <c r="R87">
        <v>192.68</v>
      </c>
      <c r="S87">
        <v>142.81399999999999</v>
      </c>
      <c r="T87">
        <v>140.0591</v>
      </c>
      <c r="U87">
        <v>29.64</v>
      </c>
      <c r="V87">
        <v>96.04</v>
      </c>
      <c r="W87">
        <v>77.230099999999993</v>
      </c>
      <c r="X87">
        <v>194.03620000000001</v>
      </c>
    </row>
    <row r="88" spans="1:24" x14ac:dyDescent="0.5">
      <c r="A88" s="2">
        <v>44393</v>
      </c>
      <c r="B88">
        <v>146.637</v>
      </c>
      <c r="C88">
        <v>281.39670000000001</v>
      </c>
      <c r="D88">
        <v>606.1</v>
      </c>
      <c r="E88">
        <v>181.65180000000001</v>
      </c>
      <c r="F88">
        <v>118.3982</v>
      </c>
      <c r="G88">
        <v>82.256399999999999</v>
      </c>
      <c r="H88">
        <v>421.26299999999998</v>
      </c>
      <c r="I88">
        <v>194.9281</v>
      </c>
      <c r="J88">
        <v>60.4709</v>
      </c>
      <c r="K88">
        <v>294.63</v>
      </c>
      <c r="L88">
        <v>248.47489999999999</v>
      </c>
      <c r="M88">
        <v>178.68199999999999</v>
      </c>
      <c r="N88">
        <v>132.2373</v>
      </c>
      <c r="O88">
        <v>36.047499999999999</v>
      </c>
      <c r="P88">
        <v>208.88079999999999</v>
      </c>
      <c r="Q88">
        <v>56.8264</v>
      </c>
      <c r="R88">
        <v>192.57</v>
      </c>
      <c r="S88">
        <v>142.7132</v>
      </c>
      <c r="T88">
        <v>141.4178</v>
      </c>
      <c r="U88">
        <v>28.81</v>
      </c>
      <c r="V88">
        <v>96</v>
      </c>
      <c r="W88">
        <v>78.335999999999999</v>
      </c>
      <c r="X88">
        <v>196.0718</v>
      </c>
    </row>
    <row r="89" spans="1:24" x14ac:dyDescent="0.5">
      <c r="A89" s="2">
        <v>44396</v>
      </c>
      <c r="B89">
        <v>142.691</v>
      </c>
      <c r="C89">
        <v>277.6481</v>
      </c>
      <c r="D89">
        <v>602.04999999999995</v>
      </c>
      <c r="E89">
        <v>187.8408</v>
      </c>
      <c r="F89">
        <v>119.6879</v>
      </c>
      <c r="G89">
        <v>81.1995</v>
      </c>
      <c r="H89">
        <v>410.58300000000003</v>
      </c>
      <c r="I89">
        <v>186.23929999999999</v>
      </c>
      <c r="J89">
        <v>58.821300000000001</v>
      </c>
      <c r="K89">
        <v>294.85000000000002</v>
      </c>
      <c r="L89">
        <v>240.75380000000001</v>
      </c>
      <c r="M89">
        <v>177.48</v>
      </c>
      <c r="N89">
        <v>128.7621</v>
      </c>
      <c r="O89">
        <v>36.348199999999999</v>
      </c>
      <c r="P89">
        <v>205.10400000000001</v>
      </c>
      <c r="Q89">
        <v>56.151400000000002</v>
      </c>
      <c r="R89">
        <v>187.28</v>
      </c>
      <c r="S89">
        <v>142.38050000000001</v>
      </c>
      <c r="T89">
        <v>141.34729999999999</v>
      </c>
      <c r="U89">
        <v>27.59</v>
      </c>
      <c r="V89">
        <v>95.7</v>
      </c>
      <c r="W89">
        <v>77.400999999999996</v>
      </c>
      <c r="X89">
        <v>194.69450000000001</v>
      </c>
    </row>
    <row r="90" spans="1:24" x14ac:dyDescent="0.5">
      <c r="A90" s="2">
        <v>44397</v>
      </c>
      <c r="B90">
        <v>146.39699999999999</v>
      </c>
      <c r="C90">
        <v>279.96339999999998</v>
      </c>
      <c r="D90">
        <v>608.72</v>
      </c>
      <c r="E90">
        <v>186.16290000000001</v>
      </c>
      <c r="F90">
        <v>119.62739999999999</v>
      </c>
      <c r="G90">
        <v>82.3369</v>
      </c>
      <c r="H90">
        <v>414.50799999999998</v>
      </c>
      <c r="I90">
        <v>188.94200000000001</v>
      </c>
      <c r="J90">
        <v>59.337400000000002</v>
      </c>
      <c r="K90">
        <v>298.07</v>
      </c>
      <c r="L90">
        <v>243.0471</v>
      </c>
      <c r="M90">
        <v>178.66</v>
      </c>
      <c r="N90">
        <v>132.42760000000001</v>
      </c>
      <c r="O90">
        <v>37.400399999999998</v>
      </c>
      <c r="P90">
        <v>210.0326</v>
      </c>
      <c r="Q90">
        <v>56.252099999999999</v>
      </c>
      <c r="R90">
        <v>188.34</v>
      </c>
      <c r="S90">
        <v>143.0257</v>
      </c>
      <c r="T90">
        <v>140.5925</v>
      </c>
      <c r="U90">
        <v>27.74</v>
      </c>
      <c r="V90">
        <v>97.88</v>
      </c>
      <c r="W90">
        <v>77.581999999999994</v>
      </c>
      <c r="X90">
        <v>197.50989999999999</v>
      </c>
    </row>
    <row r="91" spans="1:24" x14ac:dyDescent="0.5">
      <c r="A91" s="2">
        <v>44398</v>
      </c>
      <c r="B91">
        <v>145.64599999999999</v>
      </c>
      <c r="C91">
        <v>282.04820000000001</v>
      </c>
      <c r="D91">
        <v>612.26</v>
      </c>
      <c r="E91">
        <v>194.1447</v>
      </c>
      <c r="F91">
        <v>119.8793</v>
      </c>
      <c r="G91">
        <v>83.605199999999996</v>
      </c>
      <c r="H91">
        <v>416.18400000000003</v>
      </c>
      <c r="I91">
        <v>192.0051</v>
      </c>
      <c r="J91">
        <v>60.541800000000002</v>
      </c>
      <c r="K91">
        <v>301.77</v>
      </c>
      <c r="L91">
        <v>244.0085</v>
      </c>
      <c r="M91">
        <v>179.26</v>
      </c>
      <c r="N91">
        <v>133.8897</v>
      </c>
      <c r="O91">
        <v>37.480600000000003</v>
      </c>
      <c r="P91">
        <v>212.83019999999999</v>
      </c>
      <c r="Q91">
        <v>56.977600000000002</v>
      </c>
      <c r="R91">
        <v>189.84</v>
      </c>
      <c r="S91">
        <v>142.32</v>
      </c>
      <c r="T91">
        <v>140.0993</v>
      </c>
      <c r="U91">
        <v>28.8</v>
      </c>
      <c r="V91">
        <v>99.96</v>
      </c>
      <c r="W91">
        <v>76.2851</v>
      </c>
      <c r="X91">
        <v>197.4795</v>
      </c>
    </row>
    <row r="92" spans="1:24" x14ac:dyDescent="0.5">
      <c r="A92" s="2">
        <v>44399</v>
      </c>
      <c r="B92">
        <v>147.048</v>
      </c>
      <c r="C92">
        <v>286.79910000000001</v>
      </c>
      <c r="D92">
        <v>623.67999999999995</v>
      </c>
      <c r="E92">
        <v>195.98519999999999</v>
      </c>
      <c r="F92">
        <v>119.1438</v>
      </c>
      <c r="G92">
        <v>83.675600000000003</v>
      </c>
      <c r="H92">
        <v>417.31799999999998</v>
      </c>
      <c r="I92">
        <v>191.26439999999999</v>
      </c>
      <c r="J92">
        <v>59.418399999999998</v>
      </c>
      <c r="K92">
        <v>303.69</v>
      </c>
      <c r="L92">
        <v>244.48920000000001</v>
      </c>
      <c r="M92">
        <v>181.90199999999999</v>
      </c>
      <c r="N92">
        <v>132.4776</v>
      </c>
      <c r="O92">
        <v>37.7211</v>
      </c>
      <c r="P92">
        <v>211.24459999999999</v>
      </c>
      <c r="Q92">
        <v>56.896999999999998</v>
      </c>
      <c r="R92">
        <v>190.53</v>
      </c>
      <c r="S92">
        <v>142.42080000000001</v>
      </c>
      <c r="T92">
        <v>139.56569999999999</v>
      </c>
      <c r="U92">
        <v>27.97</v>
      </c>
      <c r="V92">
        <v>98.82</v>
      </c>
      <c r="W92">
        <v>76.526399999999995</v>
      </c>
      <c r="X92">
        <v>196.67939999999999</v>
      </c>
    </row>
    <row r="93" spans="1:24" x14ac:dyDescent="0.5">
      <c r="A93" s="2">
        <v>44400</v>
      </c>
      <c r="B93">
        <v>148.81100000000001</v>
      </c>
      <c r="C93">
        <v>290.3372</v>
      </c>
      <c r="D93">
        <v>625.87</v>
      </c>
      <c r="E93">
        <v>195.6251</v>
      </c>
      <c r="F93">
        <v>121.7131</v>
      </c>
      <c r="G93">
        <v>84.323700000000002</v>
      </c>
      <c r="H93">
        <v>419.255</v>
      </c>
      <c r="I93">
        <v>193.22640000000001</v>
      </c>
      <c r="J93">
        <v>60.116700000000002</v>
      </c>
      <c r="K93">
        <v>308.52999999999997</v>
      </c>
      <c r="L93">
        <v>249.37620000000001</v>
      </c>
      <c r="M93">
        <v>182.83199999999999</v>
      </c>
      <c r="N93">
        <v>134.1</v>
      </c>
      <c r="O93">
        <v>37.981699999999996</v>
      </c>
      <c r="P93">
        <v>211.6183</v>
      </c>
      <c r="Q93">
        <v>57.441000000000003</v>
      </c>
      <c r="R93">
        <v>192.63</v>
      </c>
      <c r="S93">
        <v>143.59030000000001</v>
      </c>
      <c r="T93">
        <v>141.5812</v>
      </c>
      <c r="U93">
        <v>28.11</v>
      </c>
      <c r="V93">
        <v>99.98</v>
      </c>
      <c r="W93">
        <v>77.612099999999998</v>
      </c>
      <c r="X93">
        <v>199.44409999999999</v>
      </c>
    </row>
    <row r="94" spans="1:24" x14ac:dyDescent="0.5">
      <c r="A94" s="2">
        <v>44403</v>
      </c>
      <c r="B94">
        <v>149.24199999999999</v>
      </c>
      <c r="C94">
        <v>289.7158</v>
      </c>
      <c r="D94">
        <v>620.79999999999995</v>
      </c>
      <c r="E94">
        <v>192.9845</v>
      </c>
      <c r="F94">
        <v>120.4234</v>
      </c>
      <c r="G94">
        <v>83.918700000000001</v>
      </c>
      <c r="H94">
        <v>415.08</v>
      </c>
      <c r="I94">
        <v>191.31440000000001</v>
      </c>
      <c r="J94">
        <v>60.137</v>
      </c>
      <c r="K94">
        <v>306.8</v>
      </c>
      <c r="L94">
        <v>250.6079</v>
      </c>
      <c r="M94">
        <v>184.99100000000001</v>
      </c>
      <c r="N94">
        <v>133.50919999999999</v>
      </c>
      <c r="O94">
        <v>37.450499999999998</v>
      </c>
      <c r="P94">
        <v>213.13319999999999</v>
      </c>
      <c r="Q94">
        <v>57.491399999999999</v>
      </c>
      <c r="R94">
        <v>191.2</v>
      </c>
      <c r="S94">
        <v>143.7919</v>
      </c>
      <c r="T94">
        <v>142.07749999999999</v>
      </c>
      <c r="U94">
        <v>29.03</v>
      </c>
      <c r="V94">
        <v>97.89</v>
      </c>
      <c r="W94">
        <v>77.320599999999999</v>
      </c>
      <c r="X94">
        <v>198.67449999999999</v>
      </c>
    </row>
    <row r="95" spans="1:24" x14ac:dyDescent="0.5">
      <c r="A95" s="2">
        <v>44404</v>
      </c>
      <c r="B95">
        <v>147.018</v>
      </c>
      <c r="C95">
        <v>287.2</v>
      </c>
      <c r="D95">
        <v>618.28</v>
      </c>
      <c r="E95">
        <v>192.12430000000001</v>
      </c>
      <c r="F95">
        <v>120.71559999999999</v>
      </c>
      <c r="G95">
        <v>84.698400000000007</v>
      </c>
      <c r="H95">
        <v>416.64600000000002</v>
      </c>
      <c r="I95">
        <v>192.89599999999999</v>
      </c>
      <c r="J95">
        <v>59.630899999999997</v>
      </c>
      <c r="K95">
        <v>300.48</v>
      </c>
      <c r="L95">
        <v>251.28890000000001</v>
      </c>
      <c r="M95">
        <v>181.32</v>
      </c>
      <c r="N95">
        <v>133.8597</v>
      </c>
      <c r="O95">
        <v>37.2301</v>
      </c>
      <c r="P95">
        <v>211.99189999999999</v>
      </c>
      <c r="Q95">
        <v>57.692900000000002</v>
      </c>
      <c r="R95">
        <v>193.44</v>
      </c>
      <c r="S95">
        <v>143.80199999999999</v>
      </c>
      <c r="T95">
        <v>142.65479999999999</v>
      </c>
      <c r="U95">
        <v>29.12</v>
      </c>
      <c r="V95">
        <v>95.42</v>
      </c>
      <c r="W95">
        <v>78.275599999999997</v>
      </c>
      <c r="X95">
        <v>203.30260000000001</v>
      </c>
    </row>
    <row r="96" spans="1:24" x14ac:dyDescent="0.5">
      <c r="A96" s="2">
        <v>44405</v>
      </c>
      <c r="B96">
        <v>145.22499999999999</v>
      </c>
      <c r="C96">
        <v>286.8793</v>
      </c>
      <c r="D96">
        <v>620.91999999999996</v>
      </c>
      <c r="E96">
        <v>195.07490000000001</v>
      </c>
      <c r="F96">
        <v>121.431</v>
      </c>
      <c r="G96">
        <v>84.354100000000003</v>
      </c>
      <c r="H96">
        <v>410.69400000000002</v>
      </c>
      <c r="I96">
        <v>191.81489999999999</v>
      </c>
      <c r="J96">
        <v>60.055999999999997</v>
      </c>
      <c r="K96">
        <v>301.98</v>
      </c>
      <c r="L96">
        <v>247.29320000000001</v>
      </c>
      <c r="M96">
        <v>181.51599999999999</v>
      </c>
      <c r="N96">
        <v>135.31190000000001</v>
      </c>
      <c r="O96">
        <v>36.919400000000003</v>
      </c>
      <c r="P96">
        <v>213.54730000000001</v>
      </c>
      <c r="Q96">
        <v>57.168999999999997</v>
      </c>
      <c r="R96">
        <v>195.21</v>
      </c>
      <c r="S96">
        <v>143.21729999999999</v>
      </c>
      <c r="T96">
        <v>140.53800000000001</v>
      </c>
      <c r="U96">
        <v>29.82</v>
      </c>
      <c r="V96">
        <v>95.1</v>
      </c>
      <c r="W96">
        <v>78.265600000000006</v>
      </c>
      <c r="X96">
        <v>201.51009999999999</v>
      </c>
    </row>
    <row r="97" spans="1:24" x14ac:dyDescent="0.5">
      <c r="A97" s="2">
        <v>44406</v>
      </c>
      <c r="B97">
        <v>145.886</v>
      </c>
      <c r="C97">
        <v>287.15989999999999</v>
      </c>
      <c r="D97">
        <v>621.70000000000005</v>
      </c>
      <c r="E97">
        <v>196.6653</v>
      </c>
      <c r="F97">
        <v>122.00530000000001</v>
      </c>
      <c r="G97">
        <v>84.111099999999993</v>
      </c>
      <c r="H97">
        <v>413.61500000000001</v>
      </c>
      <c r="I97">
        <v>193.4666</v>
      </c>
      <c r="J97">
        <v>60.2179</v>
      </c>
      <c r="K97">
        <v>283.17</v>
      </c>
      <c r="L97">
        <v>248.27459999999999</v>
      </c>
      <c r="M97">
        <v>179.99600000000001</v>
      </c>
      <c r="N97">
        <v>136.93430000000001</v>
      </c>
      <c r="O97">
        <v>37.911499999999997</v>
      </c>
      <c r="P97">
        <v>214.67850000000001</v>
      </c>
      <c r="Q97">
        <v>57.481299999999997</v>
      </c>
      <c r="R97">
        <v>197.59</v>
      </c>
      <c r="S97">
        <v>143.39869999999999</v>
      </c>
      <c r="T97">
        <v>141.2672</v>
      </c>
      <c r="U97">
        <v>29.59</v>
      </c>
      <c r="V97">
        <v>96.01</v>
      </c>
      <c r="W97">
        <v>78.577200000000005</v>
      </c>
      <c r="X97">
        <v>202.28989999999999</v>
      </c>
    </row>
    <row r="98" spans="1:24" x14ac:dyDescent="0.5">
      <c r="A98" s="2">
        <v>44407</v>
      </c>
      <c r="B98">
        <v>146.10599999999999</v>
      </c>
      <c r="C98">
        <v>285.56630000000001</v>
      </c>
      <c r="D98">
        <v>621.63</v>
      </c>
      <c r="E98">
        <v>195.03489999999999</v>
      </c>
      <c r="F98">
        <v>121.8944</v>
      </c>
      <c r="G98">
        <v>83.402199999999993</v>
      </c>
      <c r="H98">
        <v>413.755</v>
      </c>
      <c r="I98">
        <v>193.60679999999999</v>
      </c>
      <c r="J98">
        <v>59.691600000000001</v>
      </c>
      <c r="K98">
        <v>275.52999999999997</v>
      </c>
      <c r="L98">
        <v>246.7424</v>
      </c>
      <c r="M98">
        <v>166.38</v>
      </c>
      <c r="N98">
        <v>135.66040000000001</v>
      </c>
      <c r="O98">
        <v>38.412599999999998</v>
      </c>
      <c r="P98">
        <v>208.81059999999999</v>
      </c>
      <c r="Q98">
        <v>57.461199999999998</v>
      </c>
      <c r="R98">
        <v>198.21</v>
      </c>
      <c r="S98">
        <v>143.71129999999999</v>
      </c>
      <c r="T98">
        <v>144.05250000000001</v>
      </c>
      <c r="U98">
        <v>29.4</v>
      </c>
      <c r="V98">
        <v>97.1</v>
      </c>
      <c r="W98">
        <v>78.315899999999999</v>
      </c>
      <c r="X98">
        <v>203.90010000000001</v>
      </c>
    </row>
    <row r="99" spans="1:24" x14ac:dyDescent="0.5">
      <c r="A99" s="2">
        <v>44410</v>
      </c>
      <c r="B99">
        <v>145.76599999999999</v>
      </c>
      <c r="C99">
        <v>285.47609999999997</v>
      </c>
      <c r="D99">
        <v>618.75</v>
      </c>
      <c r="E99">
        <v>197.5455</v>
      </c>
      <c r="F99">
        <v>121.834</v>
      </c>
      <c r="G99">
        <v>83.452799999999996</v>
      </c>
      <c r="H99">
        <v>417.11799999999999</v>
      </c>
      <c r="I99">
        <v>171.9648</v>
      </c>
      <c r="J99">
        <v>58.497399999999999</v>
      </c>
      <c r="K99">
        <v>270.99</v>
      </c>
      <c r="L99">
        <v>240.12289999999999</v>
      </c>
      <c r="M99">
        <v>166.57400000000001</v>
      </c>
      <c r="N99">
        <v>134.30629999999999</v>
      </c>
      <c r="O99">
        <v>38.623100000000001</v>
      </c>
      <c r="P99">
        <v>207.2047</v>
      </c>
      <c r="Q99">
        <v>57.310099999999998</v>
      </c>
      <c r="R99">
        <v>198.81</v>
      </c>
      <c r="S99">
        <v>143.37860000000001</v>
      </c>
      <c r="T99">
        <v>143.69800000000001</v>
      </c>
      <c r="U99">
        <v>28.94</v>
      </c>
      <c r="V99">
        <v>96.84</v>
      </c>
      <c r="W99">
        <v>79.230699999999999</v>
      </c>
      <c r="X99">
        <v>205.59129999999999</v>
      </c>
    </row>
    <row r="100" spans="1:24" x14ac:dyDescent="0.5">
      <c r="A100" s="2">
        <v>44411</v>
      </c>
      <c r="B100">
        <v>147.60900000000001</v>
      </c>
      <c r="C100">
        <v>287.78129999999999</v>
      </c>
      <c r="D100">
        <v>621.28</v>
      </c>
      <c r="E100">
        <v>198.19569999999999</v>
      </c>
      <c r="F100">
        <v>123.04300000000001</v>
      </c>
      <c r="G100">
        <v>85.063000000000002</v>
      </c>
      <c r="H100">
        <v>423.471</v>
      </c>
      <c r="I100">
        <v>169.74250000000001</v>
      </c>
      <c r="J100">
        <v>59.377899999999997</v>
      </c>
      <c r="K100">
        <v>273.5</v>
      </c>
      <c r="L100">
        <v>237.42910000000001</v>
      </c>
      <c r="M100">
        <v>168.31200000000001</v>
      </c>
      <c r="N100">
        <v>129.85290000000001</v>
      </c>
      <c r="O100">
        <v>39.073999999999998</v>
      </c>
      <c r="P100">
        <v>210.578</v>
      </c>
      <c r="Q100">
        <v>57.3504</v>
      </c>
      <c r="R100">
        <v>200</v>
      </c>
      <c r="S100">
        <v>144.99160000000001</v>
      </c>
      <c r="T100">
        <v>145.7945</v>
      </c>
      <c r="U100">
        <v>29.56</v>
      </c>
      <c r="V100">
        <v>97.35</v>
      </c>
      <c r="W100">
        <v>79.843999999999994</v>
      </c>
      <c r="X100">
        <v>207.5155</v>
      </c>
    </row>
    <row r="101" spans="1:24" x14ac:dyDescent="0.5">
      <c r="A101" s="2">
        <v>44412</v>
      </c>
      <c r="B101">
        <v>147.19800000000001</v>
      </c>
      <c r="C101">
        <v>287.16989999999998</v>
      </c>
      <c r="D101">
        <v>625.67999999999995</v>
      </c>
      <c r="E101">
        <v>202.7867</v>
      </c>
      <c r="F101">
        <v>122.4889</v>
      </c>
      <c r="G101">
        <v>82.581900000000005</v>
      </c>
      <c r="H101">
        <v>423.11</v>
      </c>
      <c r="I101">
        <v>165.60830000000001</v>
      </c>
      <c r="J101">
        <v>58.2849</v>
      </c>
      <c r="K101">
        <v>275.5</v>
      </c>
      <c r="L101">
        <v>237.0085</v>
      </c>
      <c r="M101">
        <v>167.73599999999999</v>
      </c>
      <c r="N101">
        <v>129.09049999999999</v>
      </c>
      <c r="O101">
        <v>39.084099999999999</v>
      </c>
      <c r="P101">
        <v>206.5583</v>
      </c>
      <c r="Q101">
        <v>56.5242</v>
      </c>
      <c r="R101">
        <v>200.46</v>
      </c>
      <c r="S101">
        <v>144.00360000000001</v>
      </c>
      <c r="T101">
        <v>144.255</v>
      </c>
      <c r="U101">
        <v>28.6</v>
      </c>
      <c r="V101">
        <v>101.99</v>
      </c>
      <c r="W101">
        <v>80.296400000000006</v>
      </c>
      <c r="X101">
        <v>207.06989999999999</v>
      </c>
    </row>
    <row r="102" spans="1:24" x14ac:dyDescent="0.5">
      <c r="A102" s="2">
        <v>44413</v>
      </c>
      <c r="B102">
        <v>147.30799999999999</v>
      </c>
      <c r="C102">
        <v>290.18689999999998</v>
      </c>
      <c r="D102">
        <v>632.08000000000004</v>
      </c>
      <c r="E102">
        <v>206.41759999999999</v>
      </c>
      <c r="F102">
        <v>123.1337</v>
      </c>
      <c r="G102">
        <v>81.063000000000002</v>
      </c>
      <c r="H102">
        <v>412.721</v>
      </c>
      <c r="I102">
        <v>170.47329999999999</v>
      </c>
      <c r="J102">
        <v>58.922499999999999</v>
      </c>
      <c r="K102">
        <v>280.67</v>
      </c>
      <c r="L102">
        <v>240.55359999999999</v>
      </c>
      <c r="M102">
        <v>168.8</v>
      </c>
      <c r="N102">
        <v>129.13069999999999</v>
      </c>
      <c r="O102">
        <v>38.492800000000003</v>
      </c>
      <c r="P102">
        <v>209.25489999999999</v>
      </c>
      <c r="Q102">
        <v>56.927199999999999</v>
      </c>
      <c r="R102">
        <v>201.76</v>
      </c>
      <c r="S102">
        <v>146.67519999999999</v>
      </c>
      <c r="T102">
        <v>144.32589999999999</v>
      </c>
      <c r="U102">
        <v>29.4</v>
      </c>
      <c r="V102">
        <v>104.24</v>
      </c>
      <c r="W102">
        <v>80.919700000000006</v>
      </c>
      <c r="X102">
        <v>209.78399999999999</v>
      </c>
    </row>
    <row r="103" spans="1:24" x14ac:dyDescent="0.5">
      <c r="A103" s="2">
        <v>44414</v>
      </c>
      <c r="B103">
        <v>146.607</v>
      </c>
      <c r="C103">
        <v>290.12670000000003</v>
      </c>
      <c r="D103">
        <v>631.38</v>
      </c>
      <c r="E103">
        <v>203.70689999999999</v>
      </c>
      <c r="F103">
        <v>123.0934</v>
      </c>
      <c r="G103">
        <v>82.278199999999998</v>
      </c>
      <c r="H103">
        <v>416.666</v>
      </c>
      <c r="I103">
        <v>176.41929999999999</v>
      </c>
      <c r="J103">
        <v>60.561999999999998</v>
      </c>
      <c r="K103">
        <v>279.54000000000002</v>
      </c>
      <c r="L103">
        <v>241.74529999999999</v>
      </c>
      <c r="M103">
        <v>167.24700000000001</v>
      </c>
      <c r="N103">
        <v>129.28110000000001</v>
      </c>
      <c r="O103">
        <v>38.242199999999997</v>
      </c>
      <c r="P103">
        <v>210.4265</v>
      </c>
      <c r="Q103">
        <v>57.068199999999997</v>
      </c>
      <c r="R103">
        <v>198.98</v>
      </c>
      <c r="S103">
        <v>146.41309999999999</v>
      </c>
      <c r="T103">
        <v>143.22200000000001</v>
      </c>
      <c r="U103">
        <v>29.02</v>
      </c>
      <c r="V103">
        <v>105.27</v>
      </c>
      <c r="W103">
        <v>81.040300000000002</v>
      </c>
      <c r="X103">
        <v>210.7055</v>
      </c>
    </row>
    <row r="104" spans="1:24" x14ac:dyDescent="0.5">
      <c r="A104" s="2">
        <v>44417</v>
      </c>
      <c r="B104">
        <v>146.55699999999999</v>
      </c>
      <c r="C104">
        <v>288.9941</v>
      </c>
      <c r="D104">
        <v>629.22</v>
      </c>
      <c r="E104">
        <v>202.99680000000001</v>
      </c>
      <c r="F104">
        <v>124.0909</v>
      </c>
      <c r="G104">
        <v>82.683199999999999</v>
      </c>
      <c r="H104">
        <v>412.4</v>
      </c>
      <c r="I104">
        <v>174.01689999999999</v>
      </c>
      <c r="J104">
        <v>60.3596</v>
      </c>
      <c r="K104">
        <v>278.14999999999998</v>
      </c>
      <c r="L104">
        <v>240.3433</v>
      </c>
      <c r="M104">
        <v>167.09399999999999</v>
      </c>
      <c r="N104">
        <v>130.75559999999999</v>
      </c>
      <c r="O104">
        <v>37.8414</v>
      </c>
      <c r="P104">
        <v>210.97190000000001</v>
      </c>
      <c r="Q104">
        <v>57.078299999999999</v>
      </c>
      <c r="R104">
        <v>198.85</v>
      </c>
      <c r="S104">
        <v>146.76589999999999</v>
      </c>
      <c r="T104">
        <v>144.0018</v>
      </c>
      <c r="U104">
        <v>28.76</v>
      </c>
      <c r="V104">
        <v>104.51</v>
      </c>
      <c r="W104">
        <v>80.990099999999998</v>
      </c>
      <c r="X104">
        <v>211.72839999999999</v>
      </c>
    </row>
    <row r="105" spans="1:24" x14ac:dyDescent="0.5">
      <c r="A105" s="2">
        <v>44418</v>
      </c>
      <c r="B105">
        <v>146.066</v>
      </c>
      <c r="C105">
        <v>287.09980000000002</v>
      </c>
      <c r="D105">
        <v>621.74</v>
      </c>
      <c r="E105">
        <v>199.4059</v>
      </c>
      <c r="F105">
        <v>123.62739999999999</v>
      </c>
      <c r="G105">
        <v>84.293300000000002</v>
      </c>
      <c r="H105">
        <v>413.31299999999999</v>
      </c>
      <c r="I105">
        <v>169.92269999999999</v>
      </c>
      <c r="J105">
        <v>61.098399999999998</v>
      </c>
      <c r="K105">
        <v>274.37</v>
      </c>
      <c r="L105">
        <v>238.41050000000001</v>
      </c>
      <c r="M105">
        <v>166.03399999999999</v>
      </c>
      <c r="N105">
        <v>132.11969999999999</v>
      </c>
      <c r="O105">
        <v>37.540100000000002</v>
      </c>
      <c r="P105">
        <v>216.20349999999999</v>
      </c>
      <c r="Q105">
        <v>57.229500000000002</v>
      </c>
      <c r="R105">
        <v>199.05</v>
      </c>
      <c r="S105">
        <v>149.8912</v>
      </c>
      <c r="T105">
        <v>144.09299999999999</v>
      </c>
      <c r="U105">
        <v>29.46</v>
      </c>
      <c r="V105">
        <v>103.69</v>
      </c>
      <c r="W105">
        <v>80.959900000000005</v>
      </c>
      <c r="X105">
        <v>207.1104</v>
      </c>
    </row>
    <row r="106" spans="1:24" x14ac:dyDescent="0.5">
      <c r="A106" s="2">
        <v>44419</v>
      </c>
      <c r="B106">
        <v>146.32599999999999</v>
      </c>
      <c r="C106">
        <v>287.61099999999999</v>
      </c>
      <c r="D106">
        <v>626.03</v>
      </c>
      <c r="E106">
        <v>197.03540000000001</v>
      </c>
      <c r="F106">
        <v>122.3781</v>
      </c>
      <c r="G106">
        <v>86.025000000000006</v>
      </c>
      <c r="H106">
        <v>409.25799999999998</v>
      </c>
      <c r="I106">
        <v>169.73249999999999</v>
      </c>
      <c r="J106">
        <v>61.725900000000003</v>
      </c>
      <c r="K106">
        <v>276.41000000000003</v>
      </c>
      <c r="L106">
        <v>235.39619999999999</v>
      </c>
      <c r="M106">
        <v>164.60599999999999</v>
      </c>
      <c r="N106">
        <v>136.56319999999999</v>
      </c>
      <c r="O106">
        <v>37.5501</v>
      </c>
      <c r="P106">
        <v>223.86920000000001</v>
      </c>
      <c r="Q106">
        <v>57.158900000000003</v>
      </c>
      <c r="R106">
        <v>199.07</v>
      </c>
      <c r="S106">
        <v>151.232</v>
      </c>
      <c r="T106">
        <v>144.44749999999999</v>
      </c>
      <c r="U106">
        <v>29.93</v>
      </c>
      <c r="V106">
        <v>105.94</v>
      </c>
      <c r="W106">
        <v>82.809700000000007</v>
      </c>
      <c r="X106">
        <v>207.15090000000001</v>
      </c>
    </row>
    <row r="107" spans="1:24" x14ac:dyDescent="0.5">
      <c r="A107" s="2">
        <v>44420</v>
      </c>
      <c r="B107">
        <v>149.36600000000001</v>
      </c>
      <c r="C107">
        <v>290.47750000000002</v>
      </c>
      <c r="D107">
        <v>634.35</v>
      </c>
      <c r="E107">
        <v>199.0959</v>
      </c>
      <c r="F107">
        <v>123.7383</v>
      </c>
      <c r="G107">
        <v>86.217399999999998</v>
      </c>
      <c r="H107">
        <v>407.47199999999998</v>
      </c>
      <c r="I107">
        <v>168.01079999999999</v>
      </c>
      <c r="J107">
        <v>60.946599999999997</v>
      </c>
      <c r="K107">
        <v>274.58999999999997</v>
      </c>
      <c r="L107">
        <v>232.44200000000001</v>
      </c>
      <c r="M107">
        <v>165.17500000000001</v>
      </c>
      <c r="N107">
        <v>139.98349999999999</v>
      </c>
      <c r="O107">
        <v>37.349299999999999</v>
      </c>
      <c r="P107">
        <v>222.435</v>
      </c>
      <c r="Q107">
        <v>57.269799999999996</v>
      </c>
      <c r="R107">
        <v>199.06</v>
      </c>
      <c r="S107">
        <v>150.8288</v>
      </c>
      <c r="T107">
        <v>144.7817</v>
      </c>
      <c r="U107">
        <v>30.12</v>
      </c>
      <c r="V107">
        <v>107.94</v>
      </c>
      <c r="W107">
        <v>83.443100000000001</v>
      </c>
      <c r="X107">
        <v>207.20150000000001</v>
      </c>
    </row>
    <row r="108" spans="1:24" x14ac:dyDescent="0.5">
      <c r="A108" s="2">
        <v>44421</v>
      </c>
      <c r="B108">
        <v>149.577</v>
      </c>
      <c r="C108">
        <v>293.52449999999999</v>
      </c>
      <c r="D108">
        <v>637.30999999999995</v>
      </c>
      <c r="E108">
        <v>201.9265</v>
      </c>
      <c r="F108">
        <v>123.9901</v>
      </c>
      <c r="G108">
        <v>85.427499999999995</v>
      </c>
      <c r="H108">
        <v>411.19600000000003</v>
      </c>
      <c r="I108">
        <v>171.58439999999999</v>
      </c>
      <c r="J108">
        <v>60.481099999999998</v>
      </c>
      <c r="K108">
        <v>274.91000000000003</v>
      </c>
      <c r="L108">
        <v>233.30439999999999</v>
      </c>
      <c r="M108">
        <v>164.69900000000001</v>
      </c>
      <c r="N108">
        <v>138.489</v>
      </c>
      <c r="O108">
        <v>37.309100000000001</v>
      </c>
      <c r="P108">
        <v>220.7484</v>
      </c>
      <c r="Q108">
        <v>57.662700000000001</v>
      </c>
      <c r="R108">
        <v>201.52</v>
      </c>
      <c r="S108">
        <v>151.30430000000001</v>
      </c>
      <c r="T108">
        <v>145.48050000000001</v>
      </c>
      <c r="U108">
        <v>30.39</v>
      </c>
      <c r="V108">
        <v>107.61</v>
      </c>
      <c r="W108">
        <v>83.895499999999998</v>
      </c>
      <c r="X108">
        <v>208.113</v>
      </c>
    </row>
    <row r="109" spans="1:24" x14ac:dyDescent="0.5">
      <c r="A109" s="2">
        <v>44424</v>
      </c>
      <c r="B109">
        <v>151.60300000000001</v>
      </c>
      <c r="C109">
        <v>295.27859999999998</v>
      </c>
      <c r="D109">
        <v>636.94000000000005</v>
      </c>
      <c r="E109">
        <v>199.54599999999999</v>
      </c>
      <c r="F109">
        <v>125.6022</v>
      </c>
      <c r="G109">
        <v>86.470500000000001</v>
      </c>
      <c r="H109">
        <v>418.76400000000001</v>
      </c>
      <c r="I109">
        <v>168.291</v>
      </c>
      <c r="J109">
        <v>60.683500000000002</v>
      </c>
      <c r="K109">
        <v>278.27999999999997</v>
      </c>
      <c r="L109">
        <v>236.02199999999999</v>
      </c>
      <c r="M109">
        <v>164.95</v>
      </c>
      <c r="N109">
        <v>138.5592</v>
      </c>
      <c r="O109">
        <v>37.741</v>
      </c>
      <c r="P109">
        <v>219.87979999999999</v>
      </c>
      <c r="Q109">
        <v>57.9146</v>
      </c>
      <c r="R109">
        <v>201.49</v>
      </c>
      <c r="S109">
        <v>152.53880000000001</v>
      </c>
      <c r="T109">
        <v>146.4933</v>
      </c>
      <c r="U109">
        <v>29.88</v>
      </c>
      <c r="V109">
        <v>107.63</v>
      </c>
      <c r="W109">
        <v>84.398200000000003</v>
      </c>
      <c r="X109">
        <v>208.41679999999999</v>
      </c>
    </row>
    <row r="110" spans="1:24" x14ac:dyDescent="0.5">
      <c r="A110" s="2">
        <v>44425</v>
      </c>
      <c r="B110">
        <v>150.66999999999999</v>
      </c>
      <c r="C110">
        <v>293.75510000000003</v>
      </c>
      <c r="D110">
        <v>635.01</v>
      </c>
      <c r="E110">
        <v>194.62479999999999</v>
      </c>
      <c r="F110">
        <v>126.64</v>
      </c>
      <c r="G110">
        <v>87.5642</v>
      </c>
      <c r="H110">
        <v>423.351</v>
      </c>
      <c r="I110">
        <v>167.37010000000001</v>
      </c>
      <c r="J110">
        <v>59.9649</v>
      </c>
      <c r="K110">
        <v>271.10000000000002</v>
      </c>
      <c r="L110">
        <v>235.18969999999999</v>
      </c>
      <c r="M110">
        <v>162.09800000000001</v>
      </c>
      <c r="N110">
        <v>136.1619</v>
      </c>
      <c r="O110">
        <v>38.112499999999997</v>
      </c>
      <c r="P110">
        <v>215.56720000000001</v>
      </c>
      <c r="Q110">
        <v>57.713099999999997</v>
      </c>
      <c r="R110">
        <v>198.86</v>
      </c>
      <c r="S110">
        <v>152.48820000000001</v>
      </c>
      <c r="T110">
        <v>146.7364</v>
      </c>
      <c r="U110">
        <v>29.7</v>
      </c>
      <c r="V110">
        <v>103.33</v>
      </c>
      <c r="W110">
        <v>84.408199999999994</v>
      </c>
      <c r="X110">
        <v>209.1156</v>
      </c>
    </row>
    <row r="111" spans="1:24" x14ac:dyDescent="0.5">
      <c r="A111" s="2">
        <v>44426</v>
      </c>
      <c r="B111">
        <v>146.828</v>
      </c>
      <c r="C111">
        <v>291.96100000000001</v>
      </c>
      <c r="D111">
        <v>626.77</v>
      </c>
      <c r="E111">
        <v>190.44390000000001</v>
      </c>
      <c r="F111">
        <v>124.86669999999999</v>
      </c>
      <c r="G111">
        <v>85.660399999999996</v>
      </c>
      <c r="H111">
        <v>418.87400000000002</v>
      </c>
      <c r="I111">
        <v>166.50919999999999</v>
      </c>
      <c r="J111">
        <v>59.914299999999997</v>
      </c>
      <c r="K111">
        <v>268.83999999999997</v>
      </c>
      <c r="L111">
        <v>232.28149999999999</v>
      </c>
      <c r="M111">
        <v>160.06100000000001</v>
      </c>
      <c r="N111">
        <v>134.31639999999999</v>
      </c>
      <c r="O111">
        <v>37.991999999999997</v>
      </c>
      <c r="P111">
        <v>211.90110000000001</v>
      </c>
      <c r="Q111">
        <v>56.927199999999999</v>
      </c>
      <c r="R111">
        <v>198.39</v>
      </c>
      <c r="S111">
        <v>150.86920000000001</v>
      </c>
      <c r="T111">
        <v>145.1362</v>
      </c>
      <c r="U111">
        <v>28.85</v>
      </c>
      <c r="V111">
        <v>103.5</v>
      </c>
      <c r="W111">
        <v>84.870699999999999</v>
      </c>
      <c r="X111">
        <v>207.01929999999999</v>
      </c>
    </row>
    <row r="112" spans="1:24" x14ac:dyDescent="0.5">
      <c r="A112" s="2">
        <v>44427</v>
      </c>
      <c r="B112">
        <v>147.16900000000001</v>
      </c>
      <c r="C112">
        <v>298.0265</v>
      </c>
      <c r="D112">
        <v>637.66</v>
      </c>
      <c r="E112">
        <v>198.0256</v>
      </c>
      <c r="F112">
        <v>126.6703</v>
      </c>
      <c r="G112">
        <v>85.295900000000003</v>
      </c>
      <c r="H112">
        <v>429.483</v>
      </c>
      <c r="I112">
        <v>163.16579999999999</v>
      </c>
      <c r="J112">
        <v>60.369700000000002</v>
      </c>
      <c r="K112">
        <v>270.58</v>
      </c>
      <c r="L112">
        <v>232.22139999999999</v>
      </c>
      <c r="M112">
        <v>159.38800000000001</v>
      </c>
      <c r="N112">
        <v>132.33029999999999</v>
      </c>
      <c r="O112">
        <v>38.936</v>
      </c>
      <c r="P112">
        <v>206.48759999999999</v>
      </c>
      <c r="Q112">
        <v>57.289900000000003</v>
      </c>
      <c r="R112">
        <v>195.73</v>
      </c>
      <c r="S112">
        <v>151.8912</v>
      </c>
      <c r="T112">
        <v>146.84780000000001</v>
      </c>
      <c r="U112">
        <v>28.24</v>
      </c>
      <c r="V112">
        <v>104.97</v>
      </c>
      <c r="W112">
        <v>85.001400000000004</v>
      </c>
      <c r="X112">
        <v>207.79900000000001</v>
      </c>
    </row>
    <row r="113" spans="1:24" x14ac:dyDescent="0.5">
      <c r="A113" s="2">
        <v>44428</v>
      </c>
      <c r="B113">
        <v>148.66399999999999</v>
      </c>
      <c r="C113">
        <v>305.64870000000002</v>
      </c>
      <c r="D113">
        <v>647.34</v>
      </c>
      <c r="E113">
        <v>208.208</v>
      </c>
      <c r="F113">
        <v>127.2748</v>
      </c>
      <c r="G113">
        <v>85.923699999999997</v>
      </c>
      <c r="H113">
        <v>431.31</v>
      </c>
      <c r="I113">
        <v>163.2259</v>
      </c>
      <c r="J113">
        <v>61.371699999999997</v>
      </c>
      <c r="K113">
        <v>272.95999999999998</v>
      </c>
      <c r="L113">
        <v>232.01079999999999</v>
      </c>
      <c r="M113">
        <v>159.99799999999999</v>
      </c>
      <c r="N113">
        <v>133.15280000000001</v>
      </c>
      <c r="O113">
        <v>39.498399999999997</v>
      </c>
      <c r="P113">
        <v>206.98249999999999</v>
      </c>
      <c r="Q113">
        <v>57.068199999999997</v>
      </c>
      <c r="R113">
        <v>191.75</v>
      </c>
      <c r="S113">
        <v>153.24709999999999</v>
      </c>
      <c r="T113">
        <v>146.94909999999999</v>
      </c>
      <c r="U113">
        <v>28.86</v>
      </c>
      <c r="V113">
        <v>108.54</v>
      </c>
      <c r="W113">
        <v>86.740600000000001</v>
      </c>
      <c r="X113">
        <v>209.69280000000001</v>
      </c>
    </row>
    <row r="114" spans="1:24" x14ac:dyDescent="0.5">
      <c r="A114" s="2">
        <v>44431</v>
      </c>
      <c r="B114">
        <v>150.18899999999999</v>
      </c>
      <c r="C114">
        <v>305.93990000000002</v>
      </c>
      <c r="D114">
        <v>656.86</v>
      </c>
      <c r="E114">
        <v>219.63059999999999</v>
      </c>
      <c r="F114">
        <v>126.7912</v>
      </c>
      <c r="G114">
        <v>85.670500000000004</v>
      </c>
      <c r="H114">
        <v>426.94400000000002</v>
      </c>
      <c r="I114">
        <v>166.0187</v>
      </c>
      <c r="J114">
        <v>61.513399999999997</v>
      </c>
      <c r="K114">
        <v>276.98</v>
      </c>
      <c r="L114">
        <v>234.79859999999999</v>
      </c>
      <c r="M114">
        <v>163.29400000000001</v>
      </c>
      <c r="N114">
        <v>133.3434</v>
      </c>
      <c r="O114">
        <v>38.544400000000003</v>
      </c>
      <c r="P114">
        <v>211.2244</v>
      </c>
      <c r="Q114">
        <v>56.866700000000002</v>
      </c>
      <c r="R114">
        <v>193.51</v>
      </c>
      <c r="S114">
        <v>152.2353</v>
      </c>
      <c r="T114">
        <v>146.1996</v>
      </c>
      <c r="U114">
        <v>30.39</v>
      </c>
      <c r="V114">
        <v>109.29</v>
      </c>
      <c r="W114">
        <v>84.8506</v>
      </c>
      <c r="X114">
        <v>208.85230000000001</v>
      </c>
    </row>
    <row r="115" spans="1:24" x14ac:dyDescent="0.5">
      <c r="A115" s="2">
        <v>44432</v>
      </c>
      <c r="B115">
        <v>150.09800000000001</v>
      </c>
      <c r="C115">
        <v>303.90129999999999</v>
      </c>
      <c r="D115">
        <v>657.24</v>
      </c>
      <c r="E115">
        <v>217.9802</v>
      </c>
      <c r="F115">
        <v>126.4486</v>
      </c>
      <c r="G115">
        <v>84.870500000000007</v>
      </c>
      <c r="H115">
        <v>424.98700000000002</v>
      </c>
      <c r="I115">
        <v>167.47020000000001</v>
      </c>
      <c r="J115">
        <v>61.715800000000002</v>
      </c>
      <c r="K115">
        <v>279.51</v>
      </c>
      <c r="L115">
        <v>234.8989</v>
      </c>
      <c r="M115">
        <v>165.28899999999999</v>
      </c>
      <c r="N115">
        <v>134.93819999999999</v>
      </c>
      <c r="O115">
        <v>38.213000000000001</v>
      </c>
      <c r="P115">
        <v>214.7088</v>
      </c>
      <c r="Q115">
        <v>56.433500000000002</v>
      </c>
      <c r="R115">
        <v>193.56</v>
      </c>
      <c r="S115">
        <v>150.6669</v>
      </c>
      <c r="T115">
        <v>145.0146</v>
      </c>
      <c r="U115">
        <v>31.07</v>
      </c>
      <c r="V115">
        <v>110.03</v>
      </c>
      <c r="W115">
        <v>84.589200000000005</v>
      </c>
      <c r="X115">
        <v>207.12049999999999</v>
      </c>
    </row>
    <row r="116" spans="1:24" x14ac:dyDescent="0.5">
      <c r="A116" s="2">
        <v>44433</v>
      </c>
      <c r="B116">
        <v>148.834</v>
      </c>
      <c r="C116">
        <v>303.28870000000001</v>
      </c>
      <c r="D116">
        <v>656.8</v>
      </c>
      <c r="E116">
        <v>222.18119999999999</v>
      </c>
      <c r="F116">
        <v>125.6828</v>
      </c>
      <c r="G116">
        <v>84.627499999999998</v>
      </c>
      <c r="H116">
        <v>421.303</v>
      </c>
      <c r="I116">
        <v>165.41810000000001</v>
      </c>
      <c r="J116">
        <v>62.130699999999997</v>
      </c>
      <c r="K116">
        <v>277.69</v>
      </c>
      <c r="L116">
        <v>233.24420000000001</v>
      </c>
      <c r="M116">
        <v>164.959</v>
      </c>
      <c r="N116">
        <v>135.80080000000001</v>
      </c>
      <c r="O116">
        <v>38.383699999999997</v>
      </c>
      <c r="P116">
        <v>216.90039999999999</v>
      </c>
      <c r="Q116">
        <v>56.493899999999996</v>
      </c>
      <c r="R116">
        <v>193.22</v>
      </c>
      <c r="S116">
        <v>150.7276</v>
      </c>
      <c r="T116">
        <v>144.49809999999999</v>
      </c>
      <c r="U116">
        <v>31.51</v>
      </c>
      <c r="V116">
        <v>110.53</v>
      </c>
      <c r="W116">
        <v>84.981200000000001</v>
      </c>
      <c r="X116">
        <v>206.43190000000001</v>
      </c>
    </row>
    <row r="117" spans="1:24" x14ac:dyDescent="0.5">
      <c r="A117" s="2">
        <v>44434</v>
      </c>
      <c r="B117">
        <v>148.012</v>
      </c>
      <c r="C117">
        <v>300.35640000000001</v>
      </c>
      <c r="D117">
        <v>652.39</v>
      </c>
      <c r="E117">
        <v>220.73089999999999</v>
      </c>
      <c r="F117">
        <v>126.41840000000001</v>
      </c>
      <c r="G117">
        <v>84.080699999999993</v>
      </c>
      <c r="H117">
        <v>418.40199999999999</v>
      </c>
      <c r="I117">
        <v>161.87450000000001</v>
      </c>
      <c r="J117">
        <v>62.343299999999999</v>
      </c>
      <c r="K117">
        <v>273.62</v>
      </c>
      <c r="L117">
        <v>231.16839999999999</v>
      </c>
      <c r="M117">
        <v>165.8</v>
      </c>
      <c r="N117">
        <v>134.0857</v>
      </c>
      <c r="O117">
        <v>38.504199999999997</v>
      </c>
      <c r="P117">
        <v>213.34530000000001</v>
      </c>
      <c r="Q117">
        <v>55.959899999999998</v>
      </c>
      <c r="R117">
        <v>192.84639999999999</v>
      </c>
      <c r="S117">
        <v>149.0985</v>
      </c>
      <c r="T117">
        <v>144.2449</v>
      </c>
      <c r="U117">
        <v>30.88</v>
      </c>
      <c r="V117">
        <v>108.67</v>
      </c>
      <c r="W117">
        <v>84.644499999999994</v>
      </c>
      <c r="X117">
        <v>207.24209999999999</v>
      </c>
    </row>
    <row r="118" spans="1:24" x14ac:dyDescent="0.5">
      <c r="A118" s="2">
        <v>44435</v>
      </c>
      <c r="B118">
        <v>149.07499999999999</v>
      </c>
      <c r="C118">
        <v>300.98899999999998</v>
      </c>
      <c r="D118">
        <v>658.52</v>
      </c>
      <c r="E118">
        <v>226.41220000000001</v>
      </c>
      <c r="F118">
        <v>125.5317</v>
      </c>
      <c r="G118">
        <v>84.769300000000001</v>
      </c>
      <c r="H118">
        <v>420.31900000000002</v>
      </c>
      <c r="I118">
        <v>164.30699999999999</v>
      </c>
      <c r="J118">
        <v>64.276300000000006</v>
      </c>
      <c r="K118">
        <v>278.33</v>
      </c>
      <c r="L118">
        <v>233.34450000000001</v>
      </c>
      <c r="M118">
        <v>167.482</v>
      </c>
      <c r="N118">
        <v>136.42269999999999</v>
      </c>
      <c r="O118">
        <v>38.775399999999998</v>
      </c>
      <c r="P118">
        <v>214.9512</v>
      </c>
      <c r="Q118">
        <v>56.070799999999998</v>
      </c>
      <c r="R118">
        <v>194.7807</v>
      </c>
      <c r="S118">
        <v>148.2586</v>
      </c>
      <c r="T118">
        <v>144.1335</v>
      </c>
      <c r="U118">
        <v>32.57</v>
      </c>
      <c r="V118">
        <v>110.87</v>
      </c>
      <c r="W118">
        <v>84.240499999999997</v>
      </c>
      <c r="X118">
        <v>207.50540000000001</v>
      </c>
    </row>
    <row r="119" spans="1:24" x14ac:dyDescent="0.5">
      <c r="A119" s="2">
        <v>44438</v>
      </c>
      <c r="B119">
        <v>153.61000000000001</v>
      </c>
      <c r="C119">
        <v>304.87540000000001</v>
      </c>
      <c r="D119">
        <v>665.99</v>
      </c>
      <c r="E119">
        <v>226.9323</v>
      </c>
      <c r="F119">
        <v>126.89190000000001</v>
      </c>
      <c r="G119">
        <v>85.670500000000004</v>
      </c>
      <c r="H119">
        <v>419.858</v>
      </c>
      <c r="I119">
        <v>161.4641</v>
      </c>
      <c r="J119">
        <v>62.596299999999999</v>
      </c>
      <c r="K119">
        <v>288.47000000000003</v>
      </c>
      <c r="L119">
        <v>231.88040000000001</v>
      </c>
      <c r="M119">
        <v>171.07900000000001</v>
      </c>
      <c r="N119">
        <v>135.7808</v>
      </c>
      <c r="O119">
        <v>39.3277</v>
      </c>
      <c r="P119">
        <v>213.5574</v>
      </c>
      <c r="Q119">
        <v>56.604799999999997</v>
      </c>
      <c r="R119">
        <v>194.50729999999999</v>
      </c>
      <c r="S119">
        <v>149.45259999999999</v>
      </c>
      <c r="T119">
        <v>144.76140000000001</v>
      </c>
      <c r="U119">
        <v>32.06</v>
      </c>
      <c r="V119">
        <v>111.59</v>
      </c>
      <c r="W119">
        <v>84.785899999999998</v>
      </c>
      <c r="X119">
        <v>208.53829999999999</v>
      </c>
    </row>
    <row r="120" spans="1:24" x14ac:dyDescent="0.5">
      <c r="A120" s="2">
        <v>44439</v>
      </c>
      <c r="B120">
        <v>152.315</v>
      </c>
      <c r="C120">
        <v>303.15820000000002</v>
      </c>
      <c r="D120">
        <v>663.7</v>
      </c>
      <c r="E120">
        <v>223.94159999999999</v>
      </c>
      <c r="F120">
        <v>127.3252</v>
      </c>
      <c r="G120">
        <v>87.483199999999997</v>
      </c>
      <c r="H120">
        <v>417.82</v>
      </c>
      <c r="I120">
        <v>162.80549999999999</v>
      </c>
      <c r="J120">
        <v>64.660899999999998</v>
      </c>
      <c r="K120">
        <v>288.66000000000003</v>
      </c>
      <c r="L120">
        <v>229.74440000000001</v>
      </c>
      <c r="M120">
        <v>173.54</v>
      </c>
      <c r="N120">
        <v>135.36949999999999</v>
      </c>
      <c r="O120">
        <v>39.0867</v>
      </c>
      <c r="P120">
        <v>212.9716</v>
      </c>
      <c r="Q120">
        <v>56.735700000000001</v>
      </c>
      <c r="R120">
        <v>194.55789999999999</v>
      </c>
      <c r="S120">
        <v>149.85740000000001</v>
      </c>
      <c r="T120">
        <v>144.21449999999999</v>
      </c>
      <c r="U120">
        <v>32.33</v>
      </c>
      <c r="V120">
        <v>109.76</v>
      </c>
      <c r="W120">
        <v>84.826300000000003</v>
      </c>
      <c r="X120">
        <v>208.9941</v>
      </c>
    </row>
    <row r="121" spans="1:24" x14ac:dyDescent="0.5">
      <c r="A121" s="2">
        <v>44440</v>
      </c>
      <c r="B121">
        <v>152.99799999999999</v>
      </c>
      <c r="C121">
        <v>303.108</v>
      </c>
      <c r="D121">
        <v>665.89</v>
      </c>
      <c r="E121">
        <v>224.5018</v>
      </c>
      <c r="F121">
        <v>128.363</v>
      </c>
      <c r="G121">
        <v>86.794600000000003</v>
      </c>
      <c r="H121">
        <v>418.904</v>
      </c>
      <c r="I121">
        <v>162.67529999999999</v>
      </c>
      <c r="J121">
        <v>64.418000000000006</v>
      </c>
      <c r="K121">
        <v>286.75</v>
      </c>
      <c r="L121">
        <v>230.76730000000001</v>
      </c>
      <c r="M121">
        <v>173.95</v>
      </c>
      <c r="N121">
        <v>135.12880000000001</v>
      </c>
      <c r="O121">
        <v>39.0867</v>
      </c>
      <c r="P121">
        <v>210.0326</v>
      </c>
      <c r="Q121">
        <v>57.118600000000001</v>
      </c>
      <c r="R121">
        <v>198.57849999999999</v>
      </c>
      <c r="S121">
        <v>149.53360000000001</v>
      </c>
      <c r="T121">
        <v>145.6831</v>
      </c>
      <c r="U121">
        <v>31.19</v>
      </c>
      <c r="V121">
        <v>111.05</v>
      </c>
      <c r="W121">
        <v>86.189700000000002</v>
      </c>
      <c r="X121">
        <v>211.39420000000001</v>
      </c>
    </row>
    <row r="122" spans="1:24" x14ac:dyDescent="0.5">
      <c r="A122" s="2">
        <v>44441</v>
      </c>
      <c r="B122">
        <v>154.14099999999999</v>
      </c>
      <c r="C122">
        <v>302.42509999999999</v>
      </c>
      <c r="D122">
        <v>664.64</v>
      </c>
      <c r="E122">
        <v>224.05160000000001</v>
      </c>
      <c r="F122">
        <v>129.46119999999999</v>
      </c>
      <c r="G122">
        <v>88.060400000000001</v>
      </c>
      <c r="H122">
        <v>425.28800000000001</v>
      </c>
      <c r="I122">
        <v>158.75129999999999</v>
      </c>
      <c r="J122">
        <v>64.094099999999997</v>
      </c>
      <c r="K122">
        <v>285.52999999999997</v>
      </c>
      <c r="L122">
        <v>224.81059999999999</v>
      </c>
      <c r="M122">
        <v>173.15600000000001</v>
      </c>
      <c r="N122">
        <v>136.70359999999999</v>
      </c>
      <c r="O122">
        <v>39.759599999999999</v>
      </c>
      <c r="P122">
        <v>213.89070000000001</v>
      </c>
      <c r="Q122">
        <v>57.199199999999998</v>
      </c>
      <c r="R122">
        <v>198.5583</v>
      </c>
      <c r="S122">
        <v>150.3228</v>
      </c>
      <c r="T122">
        <v>145.7945</v>
      </c>
      <c r="U122">
        <v>31.44</v>
      </c>
      <c r="V122">
        <v>114.23</v>
      </c>
      <c r="W122">
        <v>87.340999999999994</v>
      </c>
      <c r="X122">
        <v>211.16130000000001</v>
      </c>
    </row>
    <row r="123" spans="1:24" x14ac:dyDescent="0.5">
      <c r="A123" s="2">
        <v>44442</v>
      </c>
      <c r="B123">
        <v>154.79300000000001</v>
      </c>
      <c r="C123">
        <v>302.41500000000002</v>
      </c>
      <c r="D123">
        <v>666.59</v>
      </c>
      <c r="E123">
        <v>228.52350000000001</v>
      </c>
      <c r="F123">
        <v>129.91460000000001</v>
      </c>
      <c r="G123">
        <v>88.576899999999995</v>
      </c>
      <c r="H123">
        <v>424.435</v>
      </c>
      <c r="I123">
        <v>158.17080000000001</v>
      </c>
      <c r="J123">
        <v>64.0334</v>
      </c>
      <c r="K123">
        <v>289.13</v>
      </c>
      <c r="L123">
        <v>225.7432</v>
      </c>
      <c r="M123">
        <v>173.90299999999999</v>
      </c>
      <c r="N123">
        <v>137.51599999999999</v>
      </c>
      <c r="O123">
        <v>39.880099999999999</v>
      </c>
      <c r="P123">
        <v>212.4666</v>
      </c>
      <c r="Q123">
        <v>57.158900000000003</v>
      </c>
      <c r="R123">
        <v>198.46709999999999</v>
      </c>
      <c r="S123">
        <v>151.02099999999999</v>
      </c>
      <c r="T123">
        <v>145.89580000000001</v>
      </c>
      <c r="U123">
        <v>30.73</v>
      </c>
      <c r="V123">
        <v>113.74</v>
      </c>
      <c r="W123">
        <v>86.543199999999999</v>
      </c>
      <c r="X123">
        <v>211.0701</v>
      </c>
    </row>
    <row r="124" spans="1:24" x14ac:dyDescent="0.5">
      <c r="A124" s="2">
        <v>44446</v>
      </c>
      <c r="B124">
        <v>157.191</v>
      </c>
      <c r="C124">
        <v>301.45100000000002</v>
      </c>
      <c r="D124">
        <v>661.39</v>
      </c>
      <c r="E124">
        <v>226.71270000000001</v>
      </c>
      <c r="F124">
        <v>129.3604</v>
      </c>
      <c r="G124">
        <v>87.675600000000003</v>
      </c>
      <c r="H124">
        <v>422.80900000000003</v>
      </c>
      <c r="I124">
        <v>158.7714</v>
      </c>
      <c r="J124">
        <v>63.6387</v>
      </c>
      <c r="K124">
        <v>293.26</v>
      </c>
      <c r="L124">
        <v>226.90639999999999</v>
      </c>
      <c r="M124">
        <v>175.465</v>
      </c>
      <c r="N124">
        <v>133.7045</v>
      </c>
      <c r="O124">
        <v>38.725099999999998</v>
      </c>
      <c r="P124">
        <v>210.30529999999999</v>
      </c>
      <c r="Q124">
        <v>56.090899999999998</v>
      </c>
      <c r="R124">
        <v>195.39850000000001</v>
      </c>
      <c r="S124">
        <v>149.01750000000001</v>
      </c>
      <c r="T124">
        <v>145.34889999999999</v>
      </c>
      <c r="U124">
        <v>31</v>
      </c>
      <c r="V124">
        <v>111.45</v>
      </c>
      <c r="W124">
        <v>85.876599999999996</v>
      </c>
      <c r="X124">
        <v>208.5181</v>
      </c>
    </row>
    <row r="125" spans="1:24" x14ac:dyDescent="0.5">
      <c r="A125" s="2">
        <v>44447</v>
      </c>
      <c r="B125">
        <v>155.60599999999999</v>
      </c>
      <c r="C125">
        <v>301.48110000000003</v>
      </c>
      <c r="D125">
        <v>663.22</v>
      </c>
      <c r="E125">
        <v>223.48140000000001</v>
      </c>
      <c r="F125">
        <v>130.03550000000001</v>
      </c>
      <c r="G125">
        <v>87.311000000000007</v>
      </c>
      <c r="H125">
        <v>416.93700000000001</v>
      </c>
      <c r="I125">
        <v>170.19300000000001</v>
      </c>
      <c r="J125">
        <v>62.960599999999999</v>
      </c>
      <c r="K125">
        <v>285.23</v>
      </c>
      <c r="L125">
        <v>229.73439999999999</v>
      </c>
      <c r="M125">
        <v>176.27500000000001</v>
      </c>
      <c r="N125">
        <v>136.23220000000001</v>
      </c>
      <c r="O125">
        <v>39.398000000000003</v>
      </c>
      <c r="P125">
        <v>208.83080000000001</v>
      </c>
      <c r="Q125">
        <v>56.846600000000002</v>
      </c>
      <c r="R125">
        <v>195.6618</v>
      </c>
      <c r="S125">
        <v>149.2098</v>
      </c>
      <c r="T125">
        <v>146.4528</v>
      </c>
      <c r="U125">
        <v>30.28</v>
      </c>
      <c r="V125">
        <v>111.77</v>
      </c>
      <c r="W125">
        <v>87.300600000000003</v>
      </c>
      <c r="X125">
        <v>210.44220000000001</v>
      </c>
    </row>
    <row r="126" spans="1:24" x14ac:dyDescent="0.5">
      <c r="A126" s="2">
        <v>44448</v>
      </c>
      <c r="B126">
        <v>154.56299999999999</v>
      </c>
      <c r="C126">
        <v>298.5086</v>
      </c>
      <c r="D126">
        <v>661.68</v>
      </c>
      <c r="E126">
        <v>221.86070000000001</v>
      </c>
      <c r="F126">
        <v>128.94730000000001</v>
      </c>
      <c r="G126">
        <v>86.490799999999993</v>
      </c>
      <c r="H126">
        <v>416.09399999999999</v>
      </c>
      <c r="I126">
        <v>172.50530000000001</v>
      </c>
      <c r="J126">
        <v>62.009300000000003</v>
      </c>
      <c r="K126">
        <v>286.88</v>
      </c>
      <c r="L126">
        <v>228.12989999999999</v>
      </c>
      <c r="M126">
        <v>174.208</v>
      </c>
      <c r="N126">
        <v>135.96129999999999</v>
      </c>
      <c r="O126">
        <v>38.745199999999997</v>
      </c>
      <c r="P126">
        <v>207.46729999999999</v>
      </c>
      <c r="Q126">
        <v>56.282299999999999</v>
      </c>
      <c r="R126">
        <v>194.97319999999999</v>
      </c>
      <c r="S126">
        <v>148.1574</v>
      </c>
      <c r="T126">
        <v>145.83500000000001</v>
      </c>
      <c r="U126">
        <v>29.94</v>
      </c>
      <c r="V126">
        <v>111.59</v>
      </c>
      <c r="W126">
        <v>86.694699999999997</v>
      </c>
      <c r="X126">
        <v>204.9837</v>
      </c>
    </row>
    <row r="127" spans="1:24" x14ac:dyDescent="0.5">
      <c r="A127" s="2">
        <v>44449</v>
      </c>
      <c r="B127">
        <v>149.446</v>
      </c>
      <c r="C127">
        <v>296.96199999999999</v>
      </c>
      <c r="D127">
        <v>658.94</v>
      </c>
      <c r="E127">
        <v>224.87200000000001</v>
      </c>
      <c r="F127">
        <v>129.77350000000001</v>
      </c>
      <c r="G127">
        <v>84.850300000000004</v>
      </c>
      <c r="H127">
        <v>406.87</v>
      </c>
      <c r="I127">
        <v>166.78120000000001</v>
      </c>
      <c r="J127">
        <v>61.584200000000003</v>
      </c>
      <c r="K127">
        <v>284.32</v>
      </c>
      <c r="L127">
        <v>225.54259999999999</v>
      </c>
      <c r="M127">
        <v>173.458</v>
      </c>
      <c r="N127">
        <v>133.72460000000001</v>
      </c>
      <c r="O127">
        <v>39.116799999999998</v>
      </c>
      <c r="P127">
        <v>207.0532</v>
      </c>
      <c r="Q127">
        <v>56.030500000000004</v>
      </c>
      <c r="R127">
        <v>196.05680000000001</v>
      </c>
      <c r="S127">
        <v>147.62110000000001</v>
      </c>
      <c r="T127">
        <v>145.9768</v>
      </c>
      <c r="U127">
        <v>29.53</v>
      </c>
      <c r="V127">
        <v>112.14</v>
      </c>
      <c r="W127">
        <v>85.775599999999997</v>
      </c>
      <c r="X127">
        <v>202.22909999999999</v>
      </c>
    </row>
    <row r="128" spans="1:24" x14ac:dyDescent="0.5">
      <c r="A128" s="2">
        <v>44452</v>
      </c>
      <c r="B128">
        <v>150.02799999999999</v>
      </c>
      <c r="C128">
        <v>298.2475</v>
      </c>
      <c r="D128">
        <v>645.15</v>
      </c>
      <c r="E128">
        <v>221.61060000000001</v>
      </c>
      <c r="F128">
        <v>127.5771</v>
      </c>
      <c r="G128">
        <v>85.579400000000007</v>
      </c>
      <c r="H128">
        <v>417.55700000000002</v>
      </c>
      <c r="I128">
        <v>165.1773</v>
      </c>
      <c r="J128">
        <v>62.424199999999999</v>
      </c>
      <c r="K128">
        <v>280.49</v>
      </c>
      <c r="L128">
        <v>225.26179999999999</v>
      </c>
      <c r="M128">
        <v>172.85900000000001</v>
      </c>
      <c r="N128">
        <v>134.95830000000001</v>
      </c>
      <c r="O128">
        <v>38.072400000000002</v>
      </c>
      <c r="P128">
        <v>208.2551</v>
      </c>
      <c r="Q128">
        <v>56.493899999999996</v>
      </c>
      <c r="R128">
        <v>197.40379999999999</v>
      </c>
      <c r="S128">
        <v>146.78129999999999</v>
      </c>
      <c r="T128">
        <v>147.54669999999999</v>
      </c>
      <c r="U128">
        <v>30.67</v>
      </c>
      <c r="V128">
        <v>111.81</v>
      </c>
      <c r="W128">
        <v>85.4221</v>
      </c>
      <c r="X128">
        <v>202.5025</v>
      </c>
    </row>
    <row r="129" spans="1:24" x14ac:dyDescent="0.5">
      <c r="A129" s="2">
        <v>44453</v>
      </c>
      <c r="B129">
        <v>148.59399999999999</v>
      </c>
      <c r="C129">
        <v>301.05930000000001</v>
      </c>
      <c r="D129">
        <v>645.01</v>
      </c>
      <c r="E129">
        <v>222.511</v>
      </c>
      <c r="F129">
        <v>128.0103</v>
      </c>
      <c r="G129">
        <v>84.951599999999999</v>
      </c>
      <c r="H129">
        <v>415.56299999999999</v>
      </c>
      <c r="I129">
        <v>162.51070000000001</v>
      </c>
      <c r="J129">
        <v>61.351399999999998</v>
      </c>
      <c r="K129">
        <v>282.24</v>
      </c>
      <c r="L129">
        <v>223.65729999999999</v>
      </c>
      <c r="M129">
        <v>172.5</v>
      </c>
      <c r="N129">
        <v>133.4136</v>
      </c>
      <c r="O129">
        <v>37.891599999999997</v>
      </c>
      <c r="P129">
        <v>204.34649999999999</v>
      </c>
      <c r="Q129">
        <v>56.534199999999998</v>
      </c>
      <c r="R129">
        <v>195.5909</v>
      </c>
      <c r="S129">
        <v>146.01230000000001</v>
      </c>
      <c r="T129">
        <v>147.29349999999999</v>
      </c>
      <c r="U129">
        <v>30.08</v>
      </c>
      <c r="V129">
        <v>107.53</v>
      </c>
      <c r="W129">
        <v>85.482699999999994</v>
      </c>
      <c r="X129">
        <v>201.98609999999999</v>
      </c>
    </row>
    <row r="130" spans="1:24" x14ac:dyDescent="0.5">
      <c r="A130" s="2">
        <v>44454</v>
      </c>
      <c r="B130">
        <v>149.50700000000001</v>
      </c>
      <c r="C130">
        <v>306.11059999999998</v>
      </c>
      <c r="D130">
        <v>661.08</v>
      </c>
      <c r="E130">
        <v>223.50139999999999</v>
      </c>
      <c r="F130">
        <v>128.45359999999999</v>
      </c>
      <c r="G130">
        <v>86.622399999999999</v>
      </c>
      <c r="H130">
        <v>420.57900000000001</v>
      </c>
      <c r="I130">
        <v>165.87899999999999</v>
      </c>
      <c r="J130">
        <v>62.221800000000002</v>
      </c>
      <c r="K130">
        <v>282.43</v>
      </c>
      <c r="L130">
        <v>224.43950000000001</v>
      </c>
      <c r="M130">
        <v>173.79</v>
      </c>
      <c r="N130">
        <v>136.4127</v>
      </c>
      <c r="O130">
        <v>37.359299999999998</v>
      </c>
      <c r="P130">
        <v>207.78039999999999</v>
      </c>
      <c r="Q130">
        <v>56.7271</v>
      </c>
      <c r="R130">
        <v>194.51740000000001</v>
      </c>
      <c r="S130">
        <v>146.26519999999999</v>
      </c>
      <c r="T130">
        <v>146.9795</v>
      </c>
      <c r="U130">
        <v>31.05</v>
      </c>
      <c r="V130">
        <v>108.08</v>
      </c>
      <c r="W130">
        <v>85.452399999999997</v>
      </c>
      <c r="X130">
        <v>201.34800000000001</v>
      </c>
    </row>
    <row r="131" spans="1:24" x14ac:dyDescent="0.5">
      <c r="A131" s="2">
        <v>44455</v>
      </c>
      <c r="B131">
        <v>149.26599999999999</v>
      </c>
      <c r="C131">
        <v>306.51229999999998</v>
      </c>
      <c r="D131">
        <v>665.11</v>
      </c>
      <c r="E131">
        <v>222.511</v>
      </c>
      <c r="F131">
        <v>128.4033</v>
      </c>
      <c r="G131">
        <v>86.43</v>
      </c>
      <c r="H131">
        <v>419.89400000000001</v>
      </c>
      <c r="I131">
        <v>164.39529999999999</v>
      </c>
      <c r="J131">
        <v>62.333100000000002</v>
      </c>
      <c r="K131">
        <v>282.97000000000003</v>
      </c>
      <c r="L131">
        <v>224.96100000000001</v>
      </c>
      <c r="M131">
        <v>174.41200000000001</v>
      </c>
      <c r="N131">
        <v>134.09569999999999</v>
      </c>
      <c r="O131">
        <v>37.811300000000003</v>
      </c>
      <c r="P131">
        <v>205.6292</v>
      </c>
      <c r="Q131">
        <v>56.189100000000003</v>
      </c>
      <c r="R131">
        <v>194.10220000000001</v>
      </c>
      <c r="S131">
        <v>146.7509</v>
      </c>
      <c r="T131">
        <v>145.95660000000001</v>
      </c>
      <c r="U131">
        <v>30.72</v>
      </c>
      <c r="V131">
        <v>108.3</v>
      </c>
      <c r="W131">
        <v>84.836399999999998</v>
      </c>
      <c r="X131">
        <v>200.64930000000001</v>
      </c>
    </row>
    <row r="132" spans="1:24" x14ac:dyDescent="0.5">
      <c r="A132" s="2">
        <v>44456</v>
      </c>
      <c r="B132">
        <v>146.52699999999999</v>
      </c>
      <c r="C132">
        <v>301.1397</v>
      </c>
      <c r="D132">
        <v>654.48</v>
      </c>
      <c r="E132">
        <v>219.08959999999999</v>
      </c>
      <c r="F132">
        <v>127.7483</v>
      </c>
      <c r="G132">
        <v>86.592100000000002</v>
      </c>
      <c r="H132">
        <v>423.23899999999998</v>
      </c>
      <c r="I132">
        <v>162.43049999999999</v>
      </c>
      <c r="J132">
        <v>63.486899999999999</v>
      </c>
      <c r="K132">
        <v>276.33999999999997</v>
      </c>
      <c r="L132">
        <v>222.37370000000001</v>
      </c>
      <c r="M132">
        <v>173.126</v>
      </c>
      <c r="N132">
        <v>130.9462</v>
      </c>
      <c r="O132">
        <v>37.299100000000003</v>
      </c>
      <c r="P132">
        <v>201.74080000000001</v>
      </c>
      <c r="Q132">
        <v>55.265300000000003</v>
      </c>
      <c r="R132">
        <v>192.43119999999999</v>
      </c>
      <c r="S132">
        <v>146.44739999999999</v>
      </c>
      <c r="T132">
        <v>146.18950000000001</v>
      </c>
      <c r="U132">
        <v>30.69</v>
      </c>
      <c r="V132">
        <v>107.6</v>
      </c>
      <c r="W132">
        <v>82.4529</v>
      </c>
      <c r="X132">
        <v>196.33510000000001</v>
      </c>
    </row>
    <row r="133" spans="1:24" x14ac:dyDescent="0.5">
      <c r="A133" s="2">
        <v>44459</v>
      </c>
      <c r="B133">
        <v>143.39699999999999</v>
      </c>
      <c r="C133">
        <v>295.54610000000002</v>
      </c>
      <c r="D133">
        <v>641.29</v>
      </c>
      <c r="E133">
        <v>211.21639999999999</v>
      </c>
      <c r="F133">
        <v>125.8138</v>
      </c>
      <c r="G133">
        <v>85.650300000000001</v>
      </c>
      <c r="H133">
        <v>415.72399999999999</v>
      </c>
      <c r="I133">
        <v>160.51580000000001</v>
      </c>
      <c r="J133">
        <v>61.725900000000003</v>
      </c>
      <c r="K133">
        <v>269.91000000000003</v>
      </c>
      <c r="L133">
        <v>220.66890000000001</v>
      </c>
      <c r="M133">
        <v>167.78700000000001</v>
      </c>
      <c r="N133">
        <v>128.2681</v>
      </c>
      <c r="O133">
        <v>37.238799999999998</v>
      </c>
      <c r="P133">
        <v>192.7218</v>
      </c>
      <c r="Q133">
        <v>54.8795</v>
      </c>
      <c r="R133">
        <v>189.81829999999999</v>
      </c>
      <c r="S133">
        <v>144.43379999999999</v>
      </c>
      <c r="T133">
        <v>144.7209</v>
      </c>
      <c r="U133">
        <v>29.79</v>
      </c>
      <c r="V133">
        <v>106.28</v>
      </c>
      <c r="W133">
        <v>82.503399999999999</v>
      </c>
      <c r="X133">
        <v>198.0669</v>
      </c>
    </row>
    <row r="134" spans="1:24" x14ac:dyDescent="0.5">
      <c r="A134" s="2">
        <v>44460</v>
      </c>
      <c r="B134">
        <v>143.88900000000001</v>
      </c>
      <c r="C134">
        <v>296.04820000000001</v>
      </c>
      <c r="D134">
        <v>645.89</v>
      </c>
      <c r="E134">
        <v>212.54689999999999</v>
      </c>
      <c r="F134">
        <v>126.0758</v>
      </c>
      <c r="G134">
        <v>84.992099999999994</v>
      </c>
      <c r="H134">
        <v>415.36099999999999</v>
      </c>
      <c r="I134">
        <v>156.96700000000001</v>
      </c>
      <c r="J134">
        <v>62.110500000000002</v>
      </c>
      <c r="K134">
        <v>269.49</v>
      </c>
      <c r="L134">
        <v>220.7893</v>
      </c>
      <c r="M134">
        <v>167.18199999999999</v>
      </c>
      <c r="N134">
        <v>127.1246</v>
      </c>
      <c r="O134">
        <v>37.5501</v>
      </c>
      <c r="P134">
        <v>191.732</v>
      </c>
      <c r="Q134">
        <v>54.869399999999999</v>
      </c>
      <c r="R134">
        <v>191.5197</v>
      </c>
      <c r="S134">
        <v>144.71709999999999</v>
      </c>
      <c r="T134">
        <v>144.94370000000001</v>
      </c>
      <c r="U134">
        <v>30.04</v>
      </c>
      <c r="V134">
        <v>106.08</v>
      </c>
      <c r="W134">
        <v>82.735600000000005</v>
      </c>
      <c r="X134">
        <v>197.20599999999999</v>
      </c>
    </row>
    <row r="135" spans="1:24" x14ac:dyDescent="0.5">
      <c r="A135" s="2">
        <v>44461</v>
      </c>
      <c r="B135">
        <v>146.316</v>
      </c>
      <c r="C135">
        <v>299.8442</v>
      </c>
      <c r="D135">
        <v>626.08000000000004</v>
      </c>
      <c r="E135">
        <v>219.49979999999999</v>
      </c>
      <c r="F135">
        <v>125.59220000000001</v>
      </c>
      <c r="G135">
        <v>84.921199999999999</v>
      </c>
      <c r="H135">
        <v>411.69499999999999</v>
      </c>
      <c r="I135">
        <v>161.5283</v>
      </c>
      <c r="J135">
        <v>63.395800000000001</v>
      </c>
      <c r="K135">
        <v>272.33999999999997</v>
      </c>
      <c r="L135">
        <v>223.37649999999999</v>
      </c>
      <c r="M135">
        <v>169.00299999999999</v>
      </c>
      <c r="N135">
        <v>130.93610000000001</v>
      </c>
      <c r="O135">
        <v>37.700800000000001</v>
      </c>
      <c r="P135">
        <v>193.25710000000001</v>
      </c>
      <c r="Q135">
        <v>54.950600000000001</v>
      </c>
      <c r="R135">
        <v>193.27180000000001</v>
      </c>
      <c r="S135">
        <v>144.38319999999999</v>
      </c>
      <c r="T135">
        <v>145.44</v>
      </c>
      <c r="U135">
        <v>31.92</v>
      </c>
      <c r="V135">
        <v>107.68</v>
      </c>
      <c r="W135">
        <v>82.715400000000002</v>
      </c>
      <c r="X135">
        <v>199.03909999999999</v>
      </c>
    </row>
    <row r="136" spans="1:24" x14ac:dyDescent="0.5">
      <c r="A136" s="2">
        <v>44462</v>
      </c>
      <c r="B136">
        <v>147.29900000000001</v>
      </c>
      <c r="C136">
        <v>300.82830000000001</v>
      </c>
      <c r="D136">
        <v>630.84</v>
      </c>
      <c r="E136">
        <v>224.91200000000001</v>
      </c>
      <c r="F136">
        <v>126.2471</v>
      </c>
      <c r="G136">
        <v>85.933800000000005</v>
      </c>
      <c r="H136">
        <v>411.02</v>
      </c>
      <c r="I136">
        <v>164.3853</v>
      </c>
      <c r="J136">
        <v>65.936099999999996</v>
      </c>
      <c r="K136">
        <v>279.10000000000002</v>
      </c>
      <c r="L136">
        <v>228.9522</v>
      </c>
      <c r="M136">
        <v>170.8</v>
      </c>
      <c r="N136">
        <v>135.2191</v>
      </c>
      <c r="O136">
        <v>37.6907</v>
      </c>
      <c r="P136">
        <v>198.5796</v>
      </c>
      <c r="Q136">
        <v>54.859200000000001</v>
      </c>
      <c r="R136">
        <v>194.3048</v>
      </c>
      <c r="S136">
        <v>144.4641</v>
      </c>
      <c r="T136">
        <v>146.0376</v>
      </c>
      <c r="U136">
        <v>32.340000000000003</v>
      </c>
      <c r="V136">
        <v>107.57</v>
      </c>
      <c r="W136">
        <v>82.0792</v>
      </c>
      <c r="X136">
        <v>199.23150000000001</v>
      </c>
    </row>
    <row r="137" spans="1:24" x14ac:dyDescent="0.5">
      <c r="A137" s="2">
        <v>44463</v>
      </c>
      <c r="B137">
        <v>147.38999999999999</v>
      </c>
      <c r="C137">
        <v>300.61750000000001</v>
      </c>
      <c r="D137">
        <v>622.71</v>
      </c>
      <c r="E137">
        <v>220.90029999999999</v>
      </c>
      <c r="F137">
        <v>125.31010000000001</v>
      </c>
      <c r="G137">
        <v>85.781899999999993</v>
      </c>
      <c r="H137">
        <v>410.06299999999999</v>
      </c>
      <c r="I137">
        <v>162.0395</v>
      </c>
      <c r="J137">
        <v>66.705299999999994</v>
      </c>
      <c r="K137">
        <v>278.11</v>
      </c>
      <c r="L137">
        <v>232.2414</v>
      </c>
      <c r="M137">
        <v>171.27600000000001</v>
      </c>
      <c r="N137">
        <v>136.4127</v>
      </c>
      <c r="O137">
        <v>37.650599999999997</v>
      </c>
      <c r="P137">
        <v>198.7816</v>
      </c>
      <c r="Q137">
        <v>54.706899999999997</v>
      </c>
      <c r="R137">
        <v>192.26910000000001</v>
      </c>
      <c r="S137">
        <v>144.8689</v>
      </c>
      <c r="T137">
        <v>145.38939999999999</v>
      </c>
      <c r="U137">
        <v>32.31</v>
      </c>
      <c r="V137">
        <v>107.3</v>
      </c>
      <c r="W137">
        <v>81.503500000000003</v>
      </c>
      <c r="X137">
        <v>197.87440000000001</v>
      </c>
    </row>
    <row r="138" spans="1:24" x14ac:dyDescent="0.5">
      <c r="A138" s="2">
        <v>44466</v>
      </c>
      <c r="B138">
        <v>145.83500000000001</v>
      </c>
      <c r="C138">
        <v>295.41550000000001</v>
      </c>
      <c r="D138">
        <v>603.65</v>
      </c>
      <c r="E138">
        <v>216.68860000000001</v>
      </c>
      <c r="F138">
        <v>121.4914</v>
      </c>
      <c r="G138">
        <v>86.825000000000003</v>
      </c>
      <c r="H138">
        <v>408.24</v>
      </c>
      <c r="I138">
        <v>164.01439999999999</v>
      </c>
      <c r="J138">
        <v>67.980500000000006</v>
      </c>
      <c r="K138">
        <v>273.39</v>
      </c>
      <c r="L138">
        <v>230.2458</v>
      </c>
      <c r="M138">
        <v>170.29</v>
      </c>
      <c r="N138">
        <v>138.68960000000001</v>
      </c>
      <c r="O138">
        <v>36.736699999999999</v>
      </c>
      <c r="P138">
        <v>201.9933</v>
      </c>
      <c r="Q138">
        <v>54.422699999999999</v>
      </c>
      <c r="R138">
        <v>193.85919999999999</v>
      </c>
      <c r="S138">
        <v>143.93799999999999</v>
      </c>
      <c r="T138">
        <v>143.4752</v>
      </c>
      <c r="U138">
        <v>33.43</v>
      </c>
      <c r="V138">
        <v>108.86</v>
      </c>
      <c r="W138">
        <v>79.544200000000004</v>
      </c>
      <c r="X138">
        <v>194.61349999999999</v>
      </c>
    </row>
    <row r="139" spans="1:24" x14ac:dyDescent="0.5">
      <c r="A139" s="2">
        <v>44467</v>
      </c>
      <c r="B139">
        <v>142.364</v>
      </c>
      <c r="C139">
        <v>284.72039999999998</v>
      </c>
      <c r="D139">
        <v>578.77</v>
      </c>
      <c r="E139">
        <v>207.07470000000001</v>
      </c>
      <c r="F139">
        <v>119.6375</v>
      </c>
      <c r="G139">
        <v>86.744</v>
      </c>
      <c r="H139">
        <v>401.541</v>
      </c>
      <c r="I139">
        <v>162.51070000000001</v>
      </c>
      <c r="J139">
        <v>66.938000000000002</v>
      </c>
      <c r="K139">
        <v>262.19</v>
      </c>
      <c r="L139">
        <v>226.1944</v>
      </c>
      <c r="M139">
        <v>165.798</v>
      </c>
      <c r="N139">
        <v>136.4829</v>
      </c>
      <c r="O139">
        <v>35.832799999999999</v>
      </c>
      <c r="P139">
        <v>202.5488</v>
      </c>
      <c r="Q139">
        <v>53.438000000000002</v>
      </c>
      <c r="R139">
        <v>192.21850000000001</v>
      </c>
      <c r="S139">
        <v>142.16720000000001</v>
      </c>
      <c r="T139">
        <v>142.3914</v>
      </c>
      <c r="U139">
        <v>33.130000000000003</v>
      </c>
      <c r="V139">
        <v>104.04</v>
      </c>
      <c r="W139">
        <v>78.039299999999997</v>
      </c>
      <c r="X139">
        <v>194.02610000000001</v>
      </c>
    </row>
    <row r="140" spans="1:24" x14ac:dyDescent="0.5">
      <c r="A140" s="2">
        <v>44468</v>
      </c>
      <c r="B140">
        <v>143.28700000000001</v>
      </c>
      <c r="C140">
        <v>285.20249999999999</v>
      </c>
      <c r="D140">
        <v>577.70000000000005</v>
      </c>
      <c r="E140">
        <v>205.25389999999999</v>
      </c>
      <c r="F140">
        <v>120.3629</v>
      </c>
      <c r="G140">
        <v>87.888300000000001</v>
      </c>
      <c r="H140">
        <v>403.34399999999999</v>
      </c>
      <c r="I140">
        <v>161.09719999999999</v>
      </c>
      <c r="J140">
        <v>67.858999999999995</v>
      </c>
      <c r="K140">
        <v>259</v>
      </c>
      <c r="L140">
        <v>227.3176</v>
      </c>
      <c r="M140">
        <v>165.05600000000001</v>
      </c>
      <c r="N140">
        <v>136.834</v>
      </c>
      <c r="O140">
        <v>36.2044</v>
      </c>
      <c r="P140">
        <v>199.84209999999999</v>
      </c>
      <c r="Q140">
        <v>53.762799999999999</v>
      </c>
      <c r="R140">
        <v>193.54519999999999</v>
      </c>
      <c r="S140">
        <v>142.10650000000001</v>
      </c>
      <c r="T140">
        <v>143.8398</v>
      </c>
      <c r="U140">
        <v>32.700000000000003</v>
      </c>
      <c r="V140">
        <v>104.84</v>
      </c>
      <c r="W140">
        <v>79.130099999999999</v>
      </c>
      <c r="X140">
        <v>196.4263</v>
      </c>
    </row>
    <row r="141" spans="1:24" x14ac:dyDescent="0.5">
      <c r="A141" s="2">
        <v>44469</v>
      </c>
      <c r="B141">
        <v>141.952</v>
      </c>
      <c r="C141">
        <v>283.11369999999999</v>
      </c>
      <c r="D141">
        <v>575.72</v>
      </c>
      <c r="E141">
        <v>207.2448</v>
      </c>
      <c r="F141">
        <v>119.02290000000001</v>
      </c>
      <c r="G141">
        <v>85.933800000000005</v>
      </c>
      <c r="H141">
        <v>393.60300000000001</v>
      </c>
      <c r="I141">
        <v>157.96950000000001</v>
      </c>
      <c r="J141">
        <v>67.4846</v>
      </c>
      <c r="K141">
        <v>260.20999999999998</v>
      </c>
      <c r="L141">
        <v>223.37649999999999</v>
      </c>
      <c r="M141">
        <v>164.25200000000001</v>
      </c>
      <c r="N141">
        <v>132.93219999999999</v>
      </c>
      <c r="O141">
        <v>35.481299999999997</v>
      </c>
      <c r="P141">
        <v>193.88329999999999</v>
      </c>
      <c r="Q141">
        <v>53.2654</v>
      </c>
      <c r="R141">
        <v>195.45930000000001</v>
      </c>
      <c r="S141">
        <v>141.03389999999999</v>
      </c>
      <c r="T141">
        <v>141.59129999999999</v>
      </c>
      <c r="U141">
        <v>33.130000000000003</v>
      </c>
      <c r="V141">
        <v>101.93</v>
      </c>
      <c r="W141">
        <v>79.3018</v>
      </c>
      <c r="X141">
        <v>194.6233</v>
      </c>
    </row>
    <row r="142" spans="1:24" x14ac:dyDescent="0.5">
      <c r="A142" s="2">
        <v>44470</v>
      </c>
      <c r="B142">
        <v>143.10599999999999</v>
      </c>
      <c r="C142">
        <v>290.32409999999999</v>
      </c>
      <c r="D142">
        <v>577.47</v>
      </c>
      <c r="E142">
        <v>207.50489999999999</v>
      </c>
      <c r="F142">
        <v>118.0959</v>
      </c>
      <c r="G142">
        <v>85.133799999999994</v>
      </c>
      <c r="H142">
        <v>395.30500000000001</v>
      </c>
      <c r="I142">
        <v>160.24510000000001</v>
      </c>
      <c r="J142">
        <v>68.992500000000007</v>
      </c>
      <c r="K142">
        <v>264.64999999999998</v>
      </c>
      <c r="L142">
        <v>231.10820000000001</v>
      </c>
      <c r="M142">
        <v>164.16300000000001</v>
      </c>
      <c r="N142">
        <v>135.0686</v>
      </c>
      <c r="O142">
        <v>35.782600000000002</v>
      </c>
      <c r="P142">
        <v>196.26679999999999</v>
      </c>
      <c r="Q142">
        <v>53.823799999999999</v>
      </c>
      <c r="R142">
        <v>195.20609999999999</v>
      </c>
      <c r="S142">
        <v>138.6763</v>
      </c>
      <c r="T142">
        <v>141.36850000000001</v>
      </c>
      <c r="U142">
        <v>33.909999999999997</v>
      </c>
      <c r="V142">
        <v>101.29</v>
      </c>
      <c r="W142">
        <v>79.998699999999999</v>
      </c>
      <c r="X142">
        <v>197.63839999999999</v>
      </c>
    </row>
    <row r="143" spans="1:24" x14ac:dyDescent="0.5">
      <c r="A143" s="2">
        <v>44473</v>
      </c>
      <c r="B143">
        <v>139.58500000000001</v>
      </c>
      <c r="C143">
        <v>284.30869999999999</v>
      </c>
      <c r="D143">
        <v>558.49</v>
      </c>
      <c r="E143">
        <v>197.4007</v>
      </c>
      <c r="F143">
        <v>116.4032</v>
      </c>
      <c r="G143">
        <v>84.870500000000007</v>
      </c>
      <c r="H143">
        <v>389.846</v>
      </c>
      <c r="I143">
        <v>156.6061</v>
      </c>
      <c r="J143">
        <v>68.911600000000007</v>
      </c>
      <c r="K143">
        <v>255.01</v>
      </c>
      <c r="L143">
        <v>225.3621</v>
      </c>
      <c r="M143">
        <v>159.489</v>
      </c>
      <c r="N143">
        <v>131.7586</v>
      </c>
      <c r="O143">
        <v>35.611899999999999</v>
      </c>
      <c r="P143">
        <v>195.0548</v>
      </c>
      <c r="Q143">
        <v>53.793300000000002</v>
      </c>
      <c r="R143">
        <v>195.4795</v>
      </c>
      <c r="S143">
        <v>137.34059999999999</v>
      </c>
      <c r="T143">
        <v>140.5684</v>
      </c>
      <c r="U143">
        <v>34.26</v>
      </c>
      <c r="V143">
        <v>102.45</v>
      </c>
      <c r="W143">
        <v>80.150199999999998</v>
      </c>
      <c r="X143">
        <v>197.75040000000001</v>
      </c>
    </row>
    <row r="144" spans="1:24" x14ac:dyDescent="0.5">
      <c r="A144" s="2">
        <v>44474</v>
      </c>
      <c r="B144">
        <v>141.56100000000001</v>
      </c>
      <c r="C144">
        <v>289.98259999999999</v>
      </c>
      <c r="D144">
        <v>566.70000000000005</v>
      </c>
      <c r="E144">
        <v>204.59370000000001</v>
      </c>
      <c r="F144">
        <v>116.7559</v>
      </c>
      <c r="G144">
        <v>84.698400000000007</v>
      </c>
      <c r="H144">
        <v>396.31299999999999</v>
      </c>
      <c r="I144">
        <v>158.00960000000001</v>
      </c>
      <c r="J144">
        <v>68.881200000000007</v>
      </c>
      <c r="K144">
        <v>260.14999999999998</v>
      </c>
      <c r="L144">
        <v>224.91079999999999</v>
      </c>
      <c r="M144">
        <v>161.05000000000001</v>
      </c>
      <c r="N144">
        <v>132.6814</v>
      </c>
      <c r="O144">
        <v>36.063800000000001</v>
      </c>
      <c r="P144">
        <v>194.41849999999999</v>
      </c>
      <c r="Q144">
        <v>53.884700000000002</v>
      </c>
      <c r="R144">
        <v>195.20609999999999</v>
      </c>
      <c r="S144">
        <v>138.24109999999999</v>
      </c>
      <c r="T144">
        <v>141.11529999999999</v>
      </c>
      <c r="U144">
        <v>34.07</v>
      </c>
      <c r="V144">
        <v>103.89</v>
      </c>
      <c r="W144">
        <v>80.271299999999997</v>
      </c>
      <c r="X144">
        <v>195.703</v>
      </c>
    </row>
    <row r="145" spans="1:24" x14ac:dyDescent="0.5">
      <c r="A145" s="2">
        <v>44475</v>
      </c>
      <c r="B145">
        <v>142.45400000000001</v>
      </c>
      <c r="C145">
        <v>294.351</v>
      </c>
      <c r="D145">
        <v>570.30999999999995</v>
      </c>
      <c r="E145">
        <v>207.0847</v>
      </c>
      <c r="F145">
        <v>117.37050000000001</v>
      </c>
      <c r="G145">
        <v>84.202200000000005</v>
      </c>
      <c r="H145">
        <v>397.13900000000001</v>
      </c>
      <c r="I145">
        <v>158.9419</v>
      </c>
      <c r="J145">
        <v>69.630099999999999</v>
      </c>
      <c r="K145">
        <v>264.06</v>
      </c>
      <c r="L145">
        <v>227.14709999999999</v>
      </c>
      <c r="M145">
        <v>163.101</v>
      </c>
      <c r="N145">
        <v>132.6413</v>
      </c>
      <c r="O145">
        <v>36.535800000000002</v>
      </c>
      <c r="P145">
        <v>193.7722</v>
      </c>
      <c r="Q145">
        <v>54.5242</v>
      </c>
      <c r="R145">
        <v>195.3175</v>
      </c>
      <c r="S145">
        <v>139.25299999999999</v>
      </c>
      <c r="T145">
        <v>142.9991</v>
      </c>
      <c r="U145">
        <v>34.69</v>
      </c>
      <c r="V145">
        <v>104.49</v>
      </c>
      <c r="W145">
        <v>81.988299999999995</v>
      </c>
      <c r="X145">
        <v>198.8098</v>
      </c>
    </row>
    <row r="146" spans="1:24" x14ac:dyDescent="0.5">
      <c r="A146" s="2">
        <v>44476</v>
      </c>
      <c r="B146">
        <v>143.74799999999999</v>
      </c>
      <c r="C146">
        <v>296.09840000000003</v>
      </c>
      <c r="D146">
        <v>578.96</v>
      </c>
      <c r="E146">
        <v>210.83619999999999</v>
      </c>
      <c r="F146">
        <v>118.80119999999999</v>
      </c>
      <c r="G146">
        <v>85.265500000000003</v>
      </c>
      <c r="H146">
        <v>407.66500000000002</v>
      </c>
      <c r="I146">
        <v>160.26509999999999</v>
      </c>
      <c r="J146">
        <v>71.482299999999995</v>
      </c>
      <c r="K146">
        <v>263.54000000000002</v>
      </c>
      <c r="L146">
        <v>231.1985</v>
      </c>
      <c r="M146">
        <v>165.12200000000001</v>
      </c>
      <c r="N146">
        <v>135.25919999999999</v>
      </c>
      <c r="O146">
        <v>36.897399999999998</v>
      </c>
      <c r="P146">
        <v>197.70089999999999</v>
      </c>
      <c r="Q146">
        <v>54.696800000000003</v>
      </c>
      <c r="R146">
        <v>195.68209999999999</v>
      </c>
      <c r="S146">
        <v>140.8922</v>
      </c>
      <c r="T146">
        <v>144.14359999999999</v>
      </c>
      <c r="U146">
        <v>34.270000000000003</v>
      </c>
      <c r="V146">
        <v>105.15</v>
      </c>
      <c r="W146">
        <v>81.725700000000003</v>
      </c>
      <c r="X146">
        <v>198.75880000000001</v>
      </c>
    </row>
    <row r="147" spans="1:24" x14ac:dyDescent="0.5">
      <c r="A147" s="2">
        <v>44477</v>
      </c>
      <c r="B147">
        <v>143.357</v>
      </c>
      <c r="C147">
        <v>296.09840000000003</v>
      </c>
      <c r="D147">
        <v>576.86</v>
      </c>
      <c r="E147">
        <v>208.39519999999999</v>
      </c>
      <c r="F147">
        <v>119.28489999999999</v>
      </c>
      <c r="G147">
        <v>85.437600000000003</v>
      </c>
      <c r="H147">
        <v>411.45299999999997</v>
      </c>
      <c r="I147">
        <v>159.78399999999999</v>
      </c>
      <c r="J147">
        <v>71.075199999999995</v>
      </c>
      <c r="K147">
        <v>260.06</v>
      </c>
      <c r="L147">
        <v>230.9177</v>
      </c>
      <c r="M147">
        <v>164.43100000000001</v>
      </c>
      <c r="N147">
        <v>135.76070000000001</v>
      </c>
      <c r="O147">
        <v>36.847099999999998</v>
      </c>
      <c r="P147">
        <v>197.10499999999999</v>
      </c>
      <c r="Q147">
        <v>54.940399999999997</v>
      </c>
      <c r="R147">
        <v>196.1986</v>
      </c>
      <c r="S147">
        <v>141.31720000000001</v>
      </c>
      <c r="T147">
        <v>143.5461</v>
      </c>
      <c r="U147">
        <v>34.69</v>
      </c>
      <c r="V147">
        <v>104.33</v>
      </c>
      <c r="W147">
        <v>81.008600000000001</v>
      </c>
      <c r="X147">
        <v>196.0188</v>
      </c>
    </row>
    <row r="148" spans="1:24" x14ac:dyDescent="0.5">
      <c r="A148" s="2">
        <v>44480</v>
      </c>
      <c r="B148">
        <v>143.267</v>
      </c>
      <c r="C148">
        <v>295.47579999999999</v>
      </c>
      <c r="D148">
        <v>573.07000000000005</v>
      </c>
      <c r="E148">
        <v>207.03469999999999</v>
      </c>
      <c r="F148">
        <v>117.7634</v>
      </c>
      <c r="G148">
        <v>85.346500000000006</v>
      </c>
      <c r="H148">
        <v>407.95699999999999</v>
      </c>
      <c r="I148">
        <v>151.83439999999999</v>
      </c>
      <c r="J148">
        <v>70.576599999999999</v>
      </c>
      <c r="K148">
        <v>255.05</v>
      </c>
      <c r="L148">
        <v>225.7432</v>
      </c>
      <c r="M148">
        <v>162.315</v>
      </c>
      <c r="N148">
        <v>134.39660000000001</v>
      </c>
      <c r="O148">
        <v>36.264699999999998</v>
      </c>
      <c r="P148">
        <v>194.8124</v>
      </c>
      <c r="Q148">
        <v>55.052100000000003</v>
      </c>
      <c r="R148">
        <v>195.4795</v>
      </c>
      <c r="S148">
        <v>141.1857</v>
      </c>
      <c r="T148">
        <v>144.14359999999999</v>
      </c>
      <c r="U148">
        <v>34.44</v>
      </c>
      <c r="V148">
        <v>103.04</v>
      </c>
      <c r="W148">
        <v>78.604900000000001</v>
      </c>
      <c r="X148">
        <v>195.428</v>
      </c>
    </row>
    <row r="149" spans="1:24" x14ac:dyDescent="0.5">
      <c r="A149" s="2">
        <v>44481</v>
      </c>
      <c r="B149">
        <v>141.96199999999999</v>
      </c>
      <c r="C149">
        <v>294.12009999999998</v>
      </c>
      <c r="D149">
        <v>580.69000000000005</v>
      </c>
      <c r="E149">
        <v>206.7946</v>
      </c>
      <c r="F149">
        <v>118.2068</v>
      </c>
      <c r="G149">
        <v>84.850300000000004</v>
      </c>
      <c r="H149">
        <v>406.19499999999999</v>
      </c>
      <c r="I149">
        <v>151.36320000000001</v>
      </c>
      <c r="J149">
        <v>70.546000000000006</v>
      </c>
      <c r="K149">
        <v>255.85</v>
      </c>
      <c r="L149">
        <v>224.68020000000001</v>
      </c>
      <c r="M149">
        <v>162.36699999999999</v>
      </c>
      <c r="N149">
        <v>133.40360000000001</v>
      </c>
      <c r="O149">
        <v>36.194400000000002</v>
      </c>
      <c r="P149">
        <v>191.81280000000001</v>
      </c>
      <c r="Q149">
        <v>55.052100000000003</v>
      </c>
      <c r="R149">
        <v>195.69220000000001</v>
      </c>
      <c r="S149">
        <v>141.03389999999999</v>
      </c>
      <c r="T149">
        <v>143.93090000000001</v>
      </c>
      <c r="U149">
        <v>35.159999999999997</v>
      </c>
      <c r="V149">
        <v>91.92</v>
      </c>
      <c r="W149">
        <v>79.655299999999997</v>
      </c>
      <c r="X149">
        <v>198.0968</v>
      </c>
    </row>
    <row r="150" spans="1:24" x14ac:dyDescent="0.5">
      <c r="A150" s="2">
        <v>44482</v>
      </c>
      <c r="B150">
        <v>141.36099999999999</v>
      </c>
      <c r="C150">
        <v>297.56459999999998</v>
      </c>
      <c r="D150">
        <v>591.12</v>
      </c>
      <c r="E150">
        <v>209.47569999999999</v>
      </c>
      <c r="F150">
        <v>117.8843</v>
      </c>
      <c r="G150">
        <v>84.212299999999999</v>
      </c>
      <c r="H150">
        <v>406.50700000000001</v>
      </c>
      <c r="I150">
        <v>152.87690000000001</v>
      </c>
      <c r="J150">
        <v>69.721699999999998</v>
      </c>
      <c r="K150">
        <v>256.36</v>
      </c>
      <c r="L150">
        <v>223.0857</v>
      </c>
      <c r="M150">
        <v>164.214</v>
      </c>
      <c r="N150">
        <v>133.67439999999999</v>
      </c>
      <c r="O150">
        <v>36.736699999999999</v>
      </c>
      <c r="P150">
        <v>190.82310000000001</v>
      </c>
      <c r="Q150">
        <v>55.0623</v>
      </c>
      <c r="R150">
        <v>199.72290000000001</v>
      </c>
      <c r="S150">
        <v>140.0119</v>
      </c>
      <c r="T150">
        <v>144.26519999999999</v>
      </c>
      <c r="U150">
        <v>35.22</v>
      </c>
      <c r="V150">
        <v>91.29</v>
      </c>
      <c r="W150">
        <v>80.988399999999999</v>
      </c>
      <c r="X150">
        <v>201.19329999999999</v>
      </c>
    </row>
    <row r="151" spans="1:24" x14ac:dyDescent="0.5">
      <c r="A151" s="2">
        <v>44483</v>
      </c>
      <c r="B151">
        <v>144.22</v>
      </c>
      <c r="C151">
        <v>304.03179999999998</v>
      </c>
      <c r="D151">
        <v>607.51</v>
      </c>
      <c r="E151">
        <v>217.54900000000001</v>
      </c>
      <c r="F151">
        <v>118.9121</v>
      </c>
      <c r="G151">
        <v>85.63</v>
      </c>
      <c r="H151">
        <v>423.44</v>
      </c>
      <c r="I151">
        <v>155.35300000000001</v>
      </c>
      <c r="J151">
        <v>69.813299999999998</v>
      </c>
      <c r="K151">
        <v>266.45</v>
      </c>
      <c r="L151">
        <v>225.8134</v>
      </c>
      <c r="M151">
        <v>164.99299999999999</v>
      </c>
      <c r="N151">
        <v>135.09870000000001</v>
      </c>
      <c r="O151">
        <v>37.359299999999998</v>
      </c>
      <c r="P151">
        <v>196.26679999999999</v>
      </c>
      <c r="Q151">
        <v>55.437899999999999</v>
      </c>
      <c r="R151">
        <v>201.95099999999999</v>
      </c>
      <c r="S151">
        <v>141.52969999999999</v>
      </c>
      <c r="T151">
        <v>145.89580000000001</v>
      </c>
      <c r="U151">
        <v>36.81</v>
      </c>
      <c r="V151">
        <v>92.93</v>
      </c>
      <c r="W151">
        <v>82.271100000000004</v>
      </c>
      <c r="X151">
        <v>204.59540000000001</v>
      </c>
    </row>
    <row r="152" spans="1:24" x14ac:dyDescent="0.5">
      <c r="A152" s="2">
        <v>44484</v>
      </c>
      <c r="B152">
        <v>145.303</v>
      </c>
      <c r="C152">
        <v>305.49799999999999</v>
      </c>
      <c r="D152">
        <v>610.09</v>
      </c>
      <c r="E152">
        <v>218.70949999999999</v>
      </c>
      <c r="F152">
        <v>118.83110000000001</v>
      </c>
      <c r="G152">
        <v>86.926199999999994</v>
      </c>
      <c r="H152">
        <v>431.20699999999999</v>
      </c>
      <c r="I152">
        <v>160.9769</v>
      </c>
      <c r="J152">
        <v>69.314599999999999</v>
      </c>
      <c r="K152">
        <v>268.35000000000002</v>
      </c>
      <c r="L152">
        <v>231.6397</v>
      </c>
      <c r="M152">
        <v>170.45099999999999</v>
      </c>
      <c r="N152">
        <v>134.5763</v>
      </c>
      <c r="O152">
        <v>37.459800000000001</v>
      </c>
      <c r="P152">
        <v>201.0035</v>
      </c>
      <c r="Q152">
        <v>55.305900000000001</v>
      </c>
      <c r="R152">
        <v>201.8092</v>
      </c>
      <c r="S152">
        <v>142.21780000000001</v>
      </c>
      <c r="T152">
        <v>146.2705</v>
      </c>
      <c r="U152">
        <v>36.44</v>
      </c>
      <c r="V152">
        <v>93.38</v>
      </c>
      <c r="W152">
        <v>82.483199999999997</v>
      </c>
      <c r="X152">
        <v>205.40010000000001</v>
      </c>
    </row>
    <row r="153" spans="1:24" x14ac:dyDescent="0.5">
      <c r="A153" s="2">
        <v>44487</v>
      </c>
      <c r="B153">
        <v>147.01900000000001</v>
      </c>
      <c r="C153">
        <v>308.59109999999998</v>
      </c>
      <c r="D153">
        <v>622.83000000000004</v>
      </c>
      <c r="E153">
        <v>222.3109</v>
      </c>
      <c r="F153">
        <v>118.15349999999999</v>
      </c>
      <c r="G153">
        <v>85.549000000000007</v>
      </c>
      <c r="H153">
        <v>427.73099999999999</v>
      </c>
      <c r="I153">
        <v>159.75389999999999</v>
      </c>
      <c r="J153">
        <v>69.752300000000005</v>
      </c>
      <c r="K153">
        <v>270.33</v>
      </c>
      <c r="L153">
        <v>231.2988</v>
      </c>
      <c r="M153">
        <v>172.33699999999999</v>
      </c>
      <c r="N153">
        <v>134.68680000000001</v>
      </c>
      <c r="O153">
        <v>38.283299999999997</v>
      </c>
      <c r="P153">
        <v>200.1551</v>
      </c>
      <c r="Q153">
        <v>54.7577</v>
      </c>
      <c r="R153">
        <v>200.7559</v>
      </c>
      <c r="S153">
        <v>143.3612</v>
      </c>
      <c r="T153">
        <v>144.16390000000001</v>
      </c>
      <c r="U153">
        <v>36.71</v>
      </c>
      <c r="V153">
        <v>95.36</v>
      </c>
      <c r="W153">
        <v>81.796400000000006</v>
      </c>
      <c r="X153">
        <v>206.56129999999999</v>
      </c>
    </row>
    <row r="154" spans="1:24" x14ac:dyDescent="0.5">
      <c r="A154" s="2">
        <v>44488</v>
      </c>
      <c r="B154">
        <v>149.23599999999999</v>
      </c>
      <c r="C154">
        <v>309.53500000000003</v>
      </c>
      <c r="D154">
        <v>636.07000000000005</v>
      </c>
      <c r="E154">
        <v>222.99119999999999</v>
      </c>
      <c r="F154">
        <v>120.70229999999999</v>
      </c>
      <c r="G154">
        <v>85.964200000000005</v>
      </c>
      <c r="H154">
        <v>427.49</v>
      </c>
      <c r="I154">
        <v>161.3879</v>
      </c>
      <c r="J154">
        <v>69.111099999999993</v>
      </c>
      <c r="K154">
        <v>271.7</v>
      </c>
      <c r="L154">
        <v>234.17679999999999</v>
      </c>
      <c r="M154">
        <v>172.208</v>
      </c>
      <c r="N154">
        <v>134.4357</v>
      </c>
      <c r="O154">
        <v>38.484099999999998</v>
      </c>
      <c r="P154">
        <v>203.1446</v>
      </c>
      <c r="Q154">
        <v>54.9709</v>
      </c>
      <c r="R154">
        <v>202.5181</v>
      </c>
      <c r="S154">
        <v>146.40690000000001</v>
      </c>
      <c r="T154">
        <v>142.4623</v>
      </c>
      <c r="U154">
        <v>37.53</v>
      </c>
      <c r="V154">
        <v>97.15</v>
      </c>
      <c r="W154">
        <v>82.846699999999998</v>
      </c>
      <c r="X154">
        <v>206.93819999999999</v>
      </c>
    </row>
    <row r="155" spans="1:24" x14ac:dyDescent="0.5">
      <c r="A155" s="2">
        <v>44489</v>
      </c>
      <c r="B155">
        <v>149.73699999999999</v>
      </c>
      <c r="C155">
        <v>308.71159999999998</v>
      </c>
      <c r="D155">
        <v>632.37</v>
      </c>
      <c r="E155">
        <v>221.12039999999999</v>
      </c>
      <c r="F155">
        <v>124.7176</v>
      </c>
      <c r="G155">
        <v>87.645200000000003</v>
      </c>
      <c r="H155">
        <v>438.27800000000002</v>
      </c>
      <c r="I155">
        <v>161.70869999999999</v>
      </c>
      <c r="J155">
        <v>70.281400000000005</v>
      </c>
      <c r="K155">
        <v>258.36</v>
      </c>
      <c r="L155">
        <v>232.07089999999999</v>
      </c>
      <c r="M155">
        <v>170.75299999999999</v>
      </c>
      <c r="N155">
        <v>137.0376</v>
      </c>
      <c r="O155">
        <v>38.5946</v>
      </c>
      <c r="P155">
        <v>206.22499999999999</v>
      </c>
      <c r="Q155">
        <v>55.458199999999998</v>
      </c>
      <c r="R155">
        <v>204.19929999999999</v>
      </c>
      <c r="S155">
        <v>147.73249999999999</v>
      </c>
      <c r="T155">
        <v>143.01939999999999</v>
      </c>
      <c r="U155">
        <v>37.39</v>
      </c>
      <c r="V155">
        <v>96.77</v>
      </c>
      <c r="W155">
        <v>84.755600000000001</v>
      </c>
      <c r="X155">
        <v>209.5763</v>
      </c>
    </row>
    <row r="156" spans="1:24" x14ac:dyDescent="0.5">
      <c r="A156" s="2">
        <v>44490</v>
      </c>
      <c r="B156">
        <v>149.958</v>
      </c>
      <c r="C156">
        <v>312.07580000000002</v>
      </c>
      <c r="D156">
        <v>638.66</v>
      </c>
      <c r="E156">
        <v>227.0128</v>
      </c>
      <c r="F156">
        <v>126.4774</v>
      </c>
      <c r="G156">
        <v>88.465500000000006</v>
      </c>
      <c r="H156">
        <v>445.52100000000002</v>
      </c>
      <c r="I156">
        <v>160.3854</v>
      </c>
      <c r="J156">
        <v>69.996499999999997</v>
      </c>
      <c r="K156">
        <v>243.21</v>
      </c>
      <c r="L156">
        <v>230.88759999999999</v>
      </c>
      <c r="M156">
        <v>171.751</v>
      </c>
      <c r="N156">
        <v>137.49969999999999</v>
      </c>
      <c r="O156">
        <v>38.755299999999998</v>
      </c>
      <c r="P156">
        <v>204.15459999999999</v>
      </c>
      <c r="Q156">
        <v>55.173900000000003</v>
      </c>
      <c r="R156">
        <v>202.2345</v>
      </c>
      <c r="S156">
        <v>148.5521</v>
      </c>
      <c r="T156">
        <v>141.99619999999999</v>
      </c>
      <c r="U156">
        <v>36.57</v>
      </c>
      <c r="V156">
        <v>95.75</v>
      </c>
      <c r="W156">
        <v>84.644499999999994</v>
      </c>
      <c r="X156">
        <v>210.4014</v>
      </c>
    </row>
    <row r="157" spans="1:24" x14ac:dyDescent="0.5">
      <c r="A157" s="2">
        <v>44491</v>
      </c>
      <c r="B157">
        <v>149.16499999999999</v>
      </c>
      <c r="C157">
        <v>310.46899999999999</v>
      </c>
      <c r="D157">
        <v>643.58000000000004</v>
      </c>
      <c r="E157">
        <v>227.35300000000001</v>
      </c>
      <c r="F157">
        <v>128.16650000000001</v>
      </c>
      <c r="G157">
        <v>89.137699999999995</v>
      </c>
      <c r="H157">
        <v>452.45100000000002</v>
      </c>
      <c r="I157">
        <v>158.3905</v>
      </c>
      <c r="J157">
        <v>71.258399999999995</v>
      </c>
      <c r="K157">
        <v>240.4</v>
      </c>
      <c r="L157">
        <v>231.88040000000001</v>
      </c>
      <c r="M157">
        <v>166.77799999999999</v>
      </c>
      <c r="N157">
        <v>137.56</v>
      </c>
      <c r="O157">
        <v>39.257399999999997</v>
      </c>
      <c r="P157">
        <v>203.77080000000001</v>
      </c>
      <c r="Q157">
        <v>55.275399999999998</v>
      </c>
      <c r="R157">
        <v>204.017</v>
      </c>
      <c r="S157">
        <v>150.1002</v>
      </c>
      <c r="T157">
        <v>143.52500000000001</v>
      </c>
      <c r="U157">
        <v>36.54</v>
      </c>
      <c r="V157">
        <v>94.72</v>
      </c>
      <c r="W157">
        <v>85.260499999999993</v>
      </c>
      <c r="X157">
        <v>212.11259999999999</v>
      </c>
    </row>
    <row r="158" spans="1:24" x14ac:dyDescent="0.5">
      <c r="A158" s="2">
        <v>44494</v>
      </c>
      <c r="B158">
        <v>149.11500000000001</v>
      </c>
      <c r="C158">
        <v>309.43459999999999</v>
      </c>
      <c r="D158">
        <v>646.97</v>
      </c>
      <c r="E158">
        <v>231.75479999999999</v>
      </c>
      <c r="F158">
        <v>128.0249</v>
      </c>
      <c r="G158">
        <v>89.300600000000003</v>
      </c>
      <c r="H158">
        <v>452.78399999999999</v>
      </c>
      <c r="I158">
        <v>158.16999999999999</v>
      </c>
      <c r="J158">
        <v>72.306600000000003</v>
      </c>
      <c r="K158">
        <v>246.88</v>
      </c>
      <c r="L158">
        <v>234.5378</v>
      </c>
      <c r="M158">
        <v>166.01900000000001</v>
      </c>
      <c r="N158">
        <v>139.78020000000001</v>
      </c>
      <c r="O158">
        <v>39.418100000000003</v>
      </c>
      <c r="P158">
        <v>205.35509999999999</v>
      </c>
      <c r="Q158">
        <v>55.052100000000003</v>
      </c>
      <c r="R158">
        <v>202.2852</v>
      </c>
      <c r="S158">
        <v>151.84059999999999</v>
      </c>
      <c r="T158">
        <v>143.5453</v>
      </c>
      <c r="U158">
        <v>37.18</v>
      </c>
      <c r="V158">
        <v>97.73</v>
      </c>
      <c r="W158">
        <v>85.129199999999997</v>
      </c>
      <c r="X158">
        <v>212.82570000000001</v>
      </c>
    </row>
    <row r="159" spans="1:24" x14ac:dyDescent="0.5">
      <c r="A159" s="2">
        <v>44495</v>
      </c>
      <c r="B159">
        <v>149.797</v>
      </c>
      <c r="C159">
        <v>311.423</v>
      </c>
      <c r="D159">
        <v>642.5</v>
      </c>
      <c r="E159">
        <v>247.27109999999999</v>
      </c>
      <c r="F159">
        <v>129.5926</v>
      </c>
      <c r="G159">
        <v>89.952500000000001</v>
      </c>
      <c r="H159">
        <v>457.971</v>
      </c>
      <c r="I159">
        <v>156.35550000000001</v>
      </c>
      <c r="J159">
        <v>71.380600000000001</v>
      </c>
      <c r="K159">
        <v>243</v>
      </c>
      <c r="L159">
        <v>232.47210000000001</v>
      </c>
      <c r="M159">
        <v>168.804</v>
      </c>
      <c r="N159">
        <v>138.90620000000001</v>
      </c>
      <c r="O159">
        <v>39.498399999999997</v>
      </c>
      <c r="P159">
        <v>202.74510000000001</v>
      </c>
      <c r="Q159">
        <v>55.295699999999997</v>
      </c>
      <c r="R159">
        <v>203.02449999999999</v>
      </c>
      <c r="S159">
        <v>150.51509999999999</v>
      </c>
      <c r="T159">
        <v>145.58359999999999</v>
      </c>
      <c r="U159">
        <v>36.229999999999997</v>
      </c>
      <c r="V159">
        <v>98.01</v>
      </c>
      <c r="W159">
        <v>86.320999999999998</v>
      </c>
      <c r="X159">
        <v>212.88679999999999</v>
      </c>
    </row>
    <row r="160" spans="1:24" x14ac:dyDescent="0.5">
      <c r="A160" s="2">
        <v>44496</v>
      </c>
      <c r="B160">
        <v>149.32599999999999</v>
      </c>
      <c r="C160">
        <v>324.53829999999999</v>
      </c>
      <c r="D160">
        <v>640.08000000000004</v>
      </c>
      <c r="E160">
        <v>244.61</v>
      </c>
      <c r="F160">
        <v>129.1678</v>
      </c>
      <c r="G160">
        <v>89.718199999999996</v>
      </c>
      <c r="H160">
        <v>456.803</v>
      </c>
      <c r="I160">
        <v>144.4862</v>
      </c>
      <c r="J160">
        <v>68.215500000000006</v>
      </c>
      <c r="K160">
        <v>234.94</v>
      </c>
      <c r="L160">
        <v>216.3869</v>
      </c>
      <c r="M160">
        <v>169.624</v>
      </c>
      <c r="N160">
        <v>136.62569999999999</v>
      </c>
      <c r="O160">
        <v>35.230200000000004</v>
      </c>
      <c r="P160">
        <v>199.18049999999999</v>
      </c>
      <c r="Q160">
        <v>56.361699999999999</v>
      </c>
      <c r="R160">
        <v>201.38380000000001</v>
      </c>
      <c r="S160">
        <v>149.28059999999999</v>
      </c>
      <c r="T160">
        <v>144.54409999999999</v>
      </c>
      <c r="U160">
        <v>34.18</v>
      </c>
      <c r="V160">
        <v>102.7</v>
      </c>
      <c r="W160">
        <v>85.856399999999994</v>
      </c>
      <c r="X160">
        <v>209.73929999999999</v>
      </c>
    </row>
    <row r="161" spans="1:24" x14ac:dyDescent="0.5">
      <c r="A161" s="2">
        <v>44497</v>
      </c>
      <c r="B161">
        <v>153.05799999999999</v>
      </c>
      <c r="C161">
        <v>325.72329999999999</v>
      </c>
      <c r="D161">
        <v>639.28</v>
      </c>
      <c r="E161">
        <v>249.5121</v>
      </c>
      <c r="F161">
        <v>129.1678</v>
      </c>
      <c r="G161">
        <v>90.257999999999996</v>
      </c>
      <c r="H161">
        <v>458.77699999999999</v>
      </c>
      <c r="I161">
        <v>143.19309999999999</v>
      </c>
      <c r="J161">
        <v>68.653199999999998</v>
      </c>
      <c r="K161">
        <v>236.83</v>
      </c>
      <c r="L161">
        <v>210.43020000000001</v>
      </c>
      <c r="M161">
        <v>172.32900000000001</v>
      </c>
      <c r="N161">
        <v>139.92080000000001</v>
      </c>
      <c r="O161">
        <v>34.969099999999997</v>
      </c>
      <c r="P161">
        <v>207.26429999999999</v>
      </c>
      <c r="Q161">
        <v>56.889499999999998</v>
      </c>
      <c r="R161">
        <v>203.32830000000001</v>
      </c>
      <c r="S161">
        <v>150.2115</v>
      </c>
      <c r="T161">
        <v>145.41040000000001</v>
      </c>
      <c r="U161">
        <v>33.979999999999997</v>
      </c>
      <c r="V161">
        <v>105.22</v>
      </c>
      <c r="W161">
        <v>87.2804</v>
      </c>
      <c r="X161">
        <v>209.74950000000001</v>
      </c>
    </row>
    <row r="162" spans="1:24" x14ac:dyDescent="0.5">
      <c r="A162" s="2">
        <v>44498</v>
      </c>
      <c r="B162">
        <v>150.279</v>
      </c>
      <c r="C162">
        <v>333.02409999999998</v>
      </c>
      <c r="D162">
        <v>650.36</v>
      </c>
      <c r="E162">
        <v>255.77459999999999</v>
      </c>
      <c r="F162">
        <v>130.3613</v>
      </c>
      <c r="G162">
        <v>90.930199999999999</v>
      </c>
      <c r="H162">
        <v>463.84399999999999</v>
      </c>
      <c r="I162">
        <v>143.3434</v>
      </c>
      <c r="J162">
        <v>69.782799999999995</v>
      </c>
      <c r="K162">
        <v>232.59</v>
      </c>
      <c r="L162">
        <v>212.3657</v>
      </c>
      <c r="M162">
        <v>168.62200000000001</v>
      </c>
      <c r="N162">
        <v>141.06610000000001</v>
      </c>
      <c r="O162">
        <v>35.380899999999997</v>
      </c>
      <c r="P162">
        <v>207.1831</v>
      </c>
      <c r="Q162">
        <v>57.224499999999999</v>
      </c>
      <c r="R162">
        <v>202.21430000000001</v>
      </c>
      <c r="S162">
        <v>151.19300000000001</v>
      </c>
      <c r="T162">
        <v>145.72630000000001</v>
      </c>
      <c r="U162">
        <v>33.799999999999997</v>
      </c>
      <c r="V162">
        <v>106.4</v>
      </c>
      <c r="W162">
        <v>86.179599999999994</v>
      </c>
      <c r="X162">
        <v>207.93639999999999</v>
      </c>
    </row>
    <row r="163" spans="1:24" x14ac:dyDescent="0.5">
      <c r="A163" s="2">
        <v>44501</v>
      </c>
      <c r="B163">
        <v>149.43600000000001</v>
      </c>
      <c r="C163">
        <v>330.76459999999997</v>
      </c>
      <c r="D163">
        <v>640.20000000000005</v>
      </c>
      <c r="E163">
        <v>258.37569999999999</v>
      </c>
      <c r="F163">
        <v>130.4118</v>
      </c>
      <c r="G163">
        <v>92.325500000000005</v>
      </c>
      <c r="H163">
        <v>457.43700000000001</v>
      </c>
      <c r="I163">
        <v>146.18039999999999</v>
      </c>
      <c r="J163">
        <v>72.133600000000001</v>
      </c>
      <c r="K163">
        <v>231.28</v>
      </c>
      <c r="L163">
        <v>213.05760000000001</v>
      </c>
      <c r="M163">
        <v>165.90600000000001</v>
      </c>
      <c r="N163">
        <v>141.35740000000001</v>
      </c>
      <c r="O163">
        <v>34.346499999999999</v>
      </c>
      <c r="P163">
        <v>208.5744</v>
      </c>
      <c r="Q163">
        <v>57.021500000000003</v>
      </c>
      <c r="R163">
        <v>203.75360000000001</v>
      </c>
      <c r="S163">
        <v>151.56739999999999</v>
      </c>
      <c r="T163">
        <v>145.36959999999999</v>
      </c>
      <c r="U163">
        <v>34.21</v>
      </c>
      <c r="V163">
        <v>109.6</v>
      </c>
      <c r="W163">
        <v>86.4422</v>
      </c>
      <c r="X163">
        <v>208.8124</v>
      </c>
    </row>
    <row r="164" spans="1:24" x14ac:dyDescent="0.5">
      <c r="A164" s="2">
        <v>44502</v>
      </c>
      <c r="B164">
        <v>150.5</v>
      </c>
      <c r="C164">
        <v>334.54050000000001</v>
      </c>
      <c r="D164">
        <v>640.4</v>
      </c>
      <c r="E164">
        <v>264.11799999999999</v>
      </c>
      <c r="F164">
        <v>129.1678</v>
      </c>
      <c r="G164">
        <v>92.834800000000001</v>
      </c>
      <c r="H164">
        <v>455.35199999999998</v>
      </c>
      <c r="I164">
        <v>132.6771</v>
      </c>
      <c r="J164">
        <v>70.566400000000002</v>
      </c>
      <c r="K164">
        <v>229.46</v>
      </c>
      <c r="L164">
        <v>209.72829999999999</v>
      </c>
      <c r="M164">
        <v>165.63800000000001</v>
      </c>
      <c r="N164">
        <v>141.27699999999999</v>
      </c>
      <c r="O164">
        <v>35.280500000000004</v>
      </c>
      <c r="P164">
        <v>210.3415</v>
      </c>
      <c r="Q164">
        <v>56.950400000000002</v>
      </c>
      <c r="R164">
        <v>205.29300000000001</v>
      </c>
      <c r="S164">
        <v>151.4966</v>
      </c>
      <c r="T164">
        <v>146.8168</v>
      </c>
      <c r="U164">
        <v>33.799999999999997</v>
      </c>
      <c r="V164">
        <v>110.27</v>
      </c>
      <c r="W164">
        <v>86.270499999999998</v>
      </c>
      <c r="X164">
        <v>209.24019999999999</v>
      </c>
    </row>
    <row r="165" spans="1:24" x14ac:dyDescent="0.5">
      <c r="A165" s="2">
        <v>44503</v>
      </c>
      <c r="B165">
        <v>151.97399999999999</v>
      </c>
      <c r="C165">
        <v>335.41419999999999</v>
      </c>
      <c r="D165">
        <v>655.17999999999995</v>
      </c>
      <c r="E165">
        <v>266.08879999999999</v>
      </c>
      <c r="F165">
        <v>130.16909999999999</v>
      </c>
      <c r="G165">
        <v>98.120699999999999</v>
      </c>
      <c r="H165">
        <v>460.68099999999998</v>
      </c>
      <c r="I165">
        <v>135.20339999999999</v>
      </c>
      <c r="J165">
        <v>71.675700000000006</v>
      </c>
      <c r="K165">
        <v>230.38</v>
      </c>
      <c r="L165">
        <v>208.68530000000001</v>
      </c>
      <c r="M165">
        <v>169.2</v>
      </c>
      <c r="N165">
        <v>141.79939999999999</v>
      </c>
      <c r="O165">
        <v>35.270400000000002</v>
      </c>
      <c r="P165">
        <v>206.7159</v>
      </c>
      <c r="Q165">
        <v>57.143300000000004</v>
      </c>
      <c r="R165">
        <v>207.03489999999999</v>
      </c>
      <c r="S165">
        <v>151.96209999999999</v>
      </c>
      <c r="T165">
        <v>147.82570000000001</v>
      </c>
      <c r="U165">
        <v>33.9</v>
      </c>
      <c r="V165">
        <v>109.5</v>
      </c>
      <c r="W165">
        <v>86.088700000000003</v>
      </c>
      <c r="X165">
        <v>211.3793</v>
      </c>
    </row>
    <row r="166" spans="1:24" x14ac:dyDescent="0.5">
      <c r="A166" s="2">
        <v>44504</v>
      </c>
      <c r="B166">
        <v>151.44300000000001</v>
      </c>
      <c r="C166">
        <v>337.86450000000002</v>
      </c>
      <c r="D166">
        <v>674.08</v>
      </c>
      <c r="E166">
        <v>298.13189999999997</v>
      </c>
      <c r="F166">
        <v>130.56360000000001</v>
      </c>
      <c r="G166">
        <v>96.236500000000007</v>
      </c>
      <c r="H166">
        <v>460.10700000000003</v>
      </c>
      <c r="I166">
        <v>135.96520000000001</v>
      </c>
      <c r="J166">
        <v>70.515500000000003</v>
      </c>
      <c r="K166">
        <v>228.22</v>
      </c>
      <c r="L166">
        <v>209.3672</v>
      </c>
      <c r="M166">
        <v>173.85</v>
      </c>
      <c r="N166">
        <v>142.40219999999999</v>
      </c>
      <c r="O166">
        <v>36.445399999999999</v>
      </c>
      <c r="P166">
        <v>206.75659999999999</v>
      </c>
      <c r="Q166">
        <v>57.457999999999998</v>
      </c>
      <c r="R166">
        <v>206.62979999999999</v>
      </c>
      <c r="S166">
        <v>153.07509999999999</v>
      </c>
      <c r="T166">
        <v>148.1009</v>
      </c>
      <c r="U166">
        <v>32.42</v>
      </c>
      <c r="V166">
        <v>113.75</v>
      </c>
      <c r="W166">
        <v>85.603899999999996</v>
      </c>
      <c r="X166">
        <v>209.95320000000001</v>
      </c>
    </row>
    <row r="167" spans="1:24" x14ac:dyDescent="0.5">
      <c r="A167" s="2">
        <v>44505</v>
      </c>
      <c r="B167">
        <v>151.98400000000001</v>
      </c>
      <c r="C167">
        <v>337.48289999999997</v>
      </c>
      <c r="D167">
        <v>662.72</v>
      </c>
      <c r="E167">
        <v>297.64170000000001</v>
      </c>
      <c r="F167">
        <v>125.7897</v>
      </c>
      <c r="G167">
        <v>95.513400000000004</v>
      </c>
      <c r="H167">
        <v>459.15</v>
      </c>
      <c r="I167">
        <v>137.08799999999999</v>
      </c>
      <c r="J167">
        <v>71.695999999999998</v>
      </c>
      <c r="K167">
        <v>225.78</v>
      </c>
      <c r="L167">
        <v>217.27940000000001</v>
      </c>
      <c r="M167">
        <v>175.95</v>
      </c>
      <c r="N167">
        <v>143.28620000000001</v>
      </c>
      <c r="O167">
        <v>36.013599999999997</v>
      </c>
      <c r="P167">
        <v>209.0822</v>
      </c>
      <c r="Q167">
        <v>57.701700000000002</v>
      </c>
      <c r="R167">
        <v>207.2577</v>
      </c>
      <c r="S167">
        <v>152.01259999999999</v>
      </c>
      <c r="T167">
        <v>148.8347</v>
      </c>
      <c r="U167">
        <v>32.97</v>
      </c>
      <c r="V167">
        <v>114.26</v>
      </c>
      <c r="W167">
        <v>86.381600000000006</v>
      </c>
      <c r="X167">
        <v>210.05510000000001</v>
      </c>
    </row>
    <row r="168" spans="1:24" x14ac:dyDescent="0.5">
      <c r="A168" s="2">
        <v>44508</v>
      </c>
      <c r="B168">
        <v>151.14099999999999</v>
      </c>
      <c r="C168">
        <v>338.41680000000002</v>
      </c>
      <c r="D168">
        <v>666.02</v>
      </c>
      <c r="E168">
        <v>308.166</v>
      </c>
      <c r="F168">
        <v>128.2474</v>
      </c>
      <c r="G168">
        <v>95.492999999999995</v>
      </c>
      <c r="H168">
        <v>466.01</v>
      </c>
      <c r="I168">
        <v>134.92269999999999</v>
      </c>
      <c r="J168">
        <v>72.133600000000001</v>
      </c>
      <c r="K168">
        <v>229.42</v>
      </c>
      <c r="L168">
        <v>221.11019999999999</v>
      </c>
      <c r="M168">
        <v>174.44900000000001</v>
      </c>
      <c r="N168">
        <v>145.65710000000001</v>
      </c>
      <c r="O168">
        <v>35.903100000000002</v>
      </c>
      <c r="P168">
        <v>217.58240000000001</v>
      </c>
      <c r="Q168">
        <v>57.183900000000001</v>
      </c>
      <c r="R168">
        <v>206.99440000000001</v>
      </c>
      <c r="S168">
        <v>151.04130000000001</v>
      </c>
      <c r="T168">
        <v>147.72380000000001</v>
      </c>
      <c r="U168">
        <v>33.54</v>
      </c>
      <c r="V168">
        <v>115.79</v>
      </c>
      <c r="W168">
        <v>85.432199999999995</v>
      </c>
      <c r="X168">
        <v>210.52359999999999</v>
      </c>
    </row>
    <row r="169" spans="1:24" x14ac:dyDescent="0.5">
      <c r="A169" s="2">
        <v>44509</v>
      </c>
      <c r="B169">
        <v>151.512</v>
      </c>
      <c r="C169">
        <v>337.37240000000003</v>
      </c>
      <c r="D169">
        <v>667.92</v>
      </c>
      <c r="E169">
        <v>306.69540000000001</v>
      </c>
      <c r="F169">
        <v>127.8732</v>
      </c>
      <c r="G169">
        <v>94.474500000000006</v>
      </c>
      <c r="H169">
        <v>467.75200000000001</v>
      </c>
      <c r="I169">
        <v>133.14830000000001</v>
      </c>
      <c r="J169">
        <v>71.614599999999996</v>
      </c>
      <c r="K169">
        <v>205.42</v>
      </c>
      <c r="L169">
        <v>213.99019999999999</v>
      </c>
      <c r="M169">
        <v>178.81200000000001</v>
      </c>
      <c r="N169">
        <v>145.17490000000001</v>
      </c>
      <c r="O169">
        <v>35.782600000000002</v>
      </c>
      <c r="P169">
        <v>213.07329999999999</v>
      </c>
      <c r="Q169">
        <v>57.346400000000003</v>
      </c>
      <c r="R169">
        <v>206.51840000000001</v>
      </c>
      <c r="S169">
        <v>151.56739999999999</v>
      </c>
      <c r="T169">
        <v>148.1722</v>
      </c>
      <c r="U169">
        <v>33.96</v>
      </c>
      <c r="V169">
        <v>132.80000000000001</v>
      </c>
      <c r="W169">
        <v>85.785700000000006</v>
      </c>
      <c r="X169">
        <v>210.7987</v>
      </c>
    </row>
    <row r="170" spans="1:24" x14ac:dyDescent="0.5">
      <c r="A170" s="2">
        <v>44510</v>
      </c>
      <c r="B170">
        <v>148.60900000000001</v>
      </c>
      <c r="C170">
        <v>332.20060000000001</v>
      </c>
      <c r="D170">
        <v>647.5</v>
      </c>
      <c r="E170">
        <v>294.71050000000002</v>
      </c>
      <c r="F170">
        <v>129.2791</v>
      </c>
      <c r="G170">
        <v>94.678200000000004</v>
      </c>
      <c r="H170">
        <v>463.27</v>
      </c>
      <c r="I170">
        <v>132.8074</v>
      </c>
      <c r="J170">
        <v>71.940299999999993</v>
      </c>
      <c r="K170">
        <v>204.64</v>
      </c>
      <c r="L170">
        <v>216.54239999999999</v>
      </c>
      <c r="M170">
        <v>174.10300000000001</v>
      </c>
      <c r="N170">
        <v>146.18950000000001</v>
      </c>
      <c r="O170">
        <v>36.095500000000001</v>
      </c>
      <c r="P170">
        <v>209.8845</v>
      </c>
      <c r="Q170">
        <v>57.579799999999999</v>
      </c>
      <c r="R170">
        <v>206.04239999999999</v>
      </c>
      <c r="S170">
        <v>150.20140000000001</v>
      </c>
      <c r="T170">
        <v>149.62960000000001</v>
      </c>
      <c r="U170">
        <v>33.5</v>
      </c>
      <c r="V170">
        <v>127.26</v>
      </c>
      <c r="W170">
        <v>86.048299999999998</v>
      </c>
      <c r="X170">
        <v>209.24019999999999</v>
      </c>
    </row>
    <row r="171" spans="1:24" x14ac:dyDescent="0.5">
      <c r="A171" s="2">
        <v>44511</v>
      </c>
      <c r="B171">
        <v>148.559</v>
      </c>
      <c r="C171">
        <v>333.83749999999998</v>
      </c>
      <c r="D171">
        <v>643.16999999999996</v>
      </c>
      <c r="E171">
        <v>304.02429999999998</v>
      </c>
      <c r="F171">
        <v>128.70259999999999</v>
      </c>
      <c r="G171">
        <v>95.951300000000003</v>
      </c>
      <c r="H171">
        <v>460.74099999999999</v>
      </c>
      <c r="I171">
        <v>128.988</v>
      </c>
      <c r="J171">
        <v>72.347399999999993</v>
      </c>
      <c r="K171">
        <v>202.03</v>
      </c>
      <c r="L171">
        <v>211.37899999999999</v>
      </c>
      <c r="M171">
        <v>173.625</v>
      </c>
      <c r="N171">
        <v>145.2653</v>
      </c>
      <c r="O171">
        <v>35.964300000000001</v>
      </c>
      <c r="P171">
        <v>211.77340000000001</v>
      </c>
      <c r="Q171">
        <v>57.600200000000001</v>
      </c>
      <c r="R171">
        <v>206.61969999999999</v>
      </c>
      <c r="S171">
        <v>150.2621</v>
      </c>
      <c r="T171">
        <v>149.20150000000001</v>
      </c>
      <c r="U171">
        <v>33.700000000000003</v>
      </c>
      <c r="V171">
        <v>128.66999999999999</v>
      </c>
      <c r="W171">
        <v>86.22</v>
      </c>
      <c r="X171">
        <v>209.4032</v>
      </c>
    </row>
    <row r="172" spans="1:24" x14ac:dyDescent="0.5">
      <c r="A172" s="2">
        <v>44512</v>
      </c>
      <c r="B172">
        <v>150.68799999999999</v>
      </c>
      <c r="C172">
        <v>338.14569999999998</v>
      </c>
      <c r="D172">
        <v>657.6</v>
      </c>
      <c r="E172">
        <v>304.02429999999998</v>
      </c>
      <c r="F172">
        <v>129.9162</v>
      </c>
      <c r="G172">
        <v>95.757800000000003</v>
      </c>
      <c r="H172">
        <v>462.35300000000001</v>
      </c>
      <c r="I172">
        <v>131.96539999999999</v>
      </c>
      <c r="J172">
        <v>70.963300000000004</v>
      </c>
      <c r="K172">
        <v>208.3</v>
      </c>
      <c r="L172">
        <v>213.0566</v>
      </c>
      <c r="M172">
        <v>176.25800000000001</v>
      </c>
      <c r="N172">
        <v>146.0891</v>
      </c>
      <c r="O172">
        <v>36.3277</v>
      </c>
      <c r="P172">
        <v>212.5249</v>
      </c>
      <c r="Q172">
        <v>57.468200000000003</v>
      </c>
      <c r="R172">
        <v>207.4502</v>
      </c>
      <c r="S172">
        <v>149.51329999999999</v>
      </c>
      <c r="T172">
        <v>149.3646</v>
      </c>
      <c r="U172">
        <v>34.57</v>
      </c>
      <c r="V172">
        <v>129.77000000000001</v>
      </c>
      <c r="W172">
        <v>87.169399999999996</v>
      </c>
      <c r="X172">
        <v>209.37260000000001</v>
      </c>
    </row>
    <row r="173" spans="1:24" x14ac:dyDescent="0.5">
      <c r="A173" s="2">
        <v>44515</v>
      </c>
      <c r="B173">
        <v>150.69800000000001</v>
      </c>
      <c r="C173">
        <v>337.49290000000002</v>
      </c>
      <c r="D173">
        <v>659.73</v>
      </c>
      <c r="E173">
        <v>300.37290000000002</v>
      </c>
      <c r="F173">
        <v>130.91749999999999</v>
      </c>
      <c r="G173">
        <v>95.218000000000004</v>
      </c>
      <c r="H173">
        <v>454.10300000000001</v>
      </c>
      <c r="I173">
        <v>132.1157</v>
      </c>
      <c r="J173">
        <v>72.001300000000001</v>
      </c>
      <c r="K173">
        <v>212.54</v>
      </c>
      <c r="L173">
        <v>213.26750000000001</v>
      </c>
      <c r="M173">
        <v>177.28399999999999</v>
      </c>
      <c r="N173">
        <v>146.10919999999999</v>
      </c>
      <c r="O173">
        <v>36.2166</v>
      </c>
      <c r="P173">
        <v>210.94059999999999</v>
      </c>
      <c r="Q173">
        <v>57.478299999999997</v>
      </c>
      <c r="R173">
        <v>207.6628</v>
      </c>
      <c r="S173">
        <v>148.6533</v>
      </c>
      <c r="T173">
        <v>150.22069999999999</v>
      </c>
      <c r="U173">
        <v>34.6</v>
      </c>
      <c r="V173">
        <v>128.88</v>
      </c>
      <c r="W173">
        <v>88.209599999999995</v>
      </c>
      <c r="X173">
        <v>209.8717</v>
      </c>
    </row>
    <row r="174" spans="1:24" x14ac:dyDescent="0.5">
      <c r="A174" s="2">
        <v>44516</v>
      </c>
      <c r="B174">
        <v>151.703</v>
      </c>
      <c r="C174">
        <v>340.94749999999999</v>
      </c>
      <c r="D174">
        <v>671.03</v>
      </c>
      <c r="E174">
        <v>302.15359999999998</v>
      </c>
      <c r="F174">
        <v>132.38409999999999</v>
      </c>
      <c r="G174">
        <v>94.606899999999996</v>
      </c>
      <c r="H174">
        <v>452.91399999999999</v>
      </c>
      <c r="I174">
        <v>129.6797</v>
      </c>
      <c r="J174">
        <v>73.171700000000001</v>
      </c>
      <c r="K174">
        <v>215.67</v>
      </c>
      <c r="L174">
        <v>216.16059999999999</v>
      </c>
      <c r="M174">
        <v>177.035</v>
      </c>
      <c r="N174">
        <v>147.88730000000001</v>
      </c>
      <c r="O174">
        <v>36.378100000000003</v>
      </c>
      <c r="P174">
        <v>208.62520000000001</v>
      </c>
      <c r="Q174">
        <v>57.072299999999998</v>
      </c>
      <c r="R174">
        <v>209.24270000000001</v>
      </c>
      <c r="S174">
        <v>144.8689</v>
      </c>
      <c r="T174">
        <v>150.0067</v>
      </c>
      <c r="U174">
        <v>34.659999999999997</v>
      </c>
      <c r="V174">
        <v>130.82</v>
      </c>
      <c r="W174">
        <v>87.846000000000004</v>
      </c>
      <c r="X174">
        <v>210.05510000000001</v>
      </c>
    </row>
    <row r="175" spans="1:24" x14ac:dyDescent="0.5">
      <c r="A175" s="2">
        <v>44517</v>
      </c>
      <c r="B175">
        <v>154.20500000000001</v>
      </c>
      <c r="C175">
        <v>341.17849999999999</v>
      </c>
      <c r="D175">
        <v>670.67</v>
      </c>
      <c r="E175">
        <v>292.72969999999998</v>
      </c>
      <c r="F175">
        <v>130.0882</v>
      </c>
      <c r="G175">
        <v>94.444000000000003</v>
      </c>
      <c r="H175">
        <v>452.24</v>
      </c>
      <c r="I175">
        <v>125.8202</v>
      </c>
      <c r="J175">
        <v>72.968100000000007</v>
      </c>
      <c r="K175">
        <v>206.27</v>
      </c>
      <c r="L175">
        <v>205.99449999999999</v>
      </c>
      <c r="M175">
        <v>177.45</v>
      </c>
      <c r="N175">
        <v>146.07900000000001</v>
      </c>
      <c r="O175">
        <v>36.297400000000003</v>
      </c>
      <c r="P175">
        <v>206.1371</v>
      </c>
      <c r="Q175">
        <v>56.757599999999996</v>
      </c>
      <c r="R175">
        <v>212.3417</v>
      </c>
      <c r="S175">
        <v>143.62430000000001</v>
      </c>
      <c r="T175">
        <v>149.91489999999999</v>
      </c>
      <c r="U175">
        <v>32.54</v>
      </c>
      <c r="V175">
        <v>133.55000000000001</v>
      </c>
      <c r="W175">
        <v>88.653999999999996</v>
      </c>
      <c r="X175">
        <v>211.12459999999999</v>
      </c>
    </row>
    <row r="176" spans="1:24" x14ac:dyDescent="0.5">
      <c r="A176" s="2">
        <v>44518</v>
      </c>
      <c r="B176">
        <v>158.60499999999999</v>
      </c>
      <c r="C176">
        <v>343.3415</v>
      </c>
      <c r="D176">
        <v>670.96</v>
      </c>
      <c r="E176">
        <v>316.87959999999998</v>
      </c>
      <c r="F176">
        <v>129.09700000000001</v>
      </c>
      <c r="G176">
        <v>97.102199999999996</v>
      </c>
      <c r="H176">
        <v>452.76299999999998</v>
      </c>
      <c r="I176">
        <v>127.1635</v>
      </c>
      <c r="J176">
        <v>72.204899999999995</v>
      </c>
      <c r="K176">
        <v>200.5</v>
      </c>
      <c r="L176">
        <v>204.25659999999999</v>
      </c>
      <c r="M176">
        <v>184.803</v>
      </c>
      <c r="N176">
        <v>147.8973</v>
      </c>
      <c r="O176">
        <v>35.974400000000003</v>
      </c>
      <c r="P176">
        <v>204.55279999999999</v>
      </c>
      <c r="Q176">
        <v>56.25</v>
      </c>
      <c r="R176">
        <v>212.66579999999999</v>
      </c>
      <c r="S176">
        <v>144.8588</v>
      </c>
      <c r="T176">
        <v>149.93530000000001</v>
      </c>
      <c r="U176">
        <v>32.54</v>
      </c>
      <c r="V176">
        <v>131.25</v>
      </c>
      <c r="W176">
        <v>88.472200000000001</v>
      </c>
      <c r="X176">
        <v>210.23840000000001</v>
      </c>
    </row>
    <row r="177" spans="1:24" x14ac:dyDescent="0.5">
      <c r="A177" s="2">
        <v>44519</v>
      </c>
      <c r="B177">
        <v>161.298</v>
      </c>
      <c r="C177">
        <v>345.1927</v>
      </c>
      <c r="D177">
        <v>688.37</v>
      </c>
      <c r="E177">
        <v>329.98500000000001</v>
      </c>
      <c r="F177">
        <v>128.28790000000001</v>
      </c>
      <c r="G177">
        <v>94.881900000000002</v>
      </c>
      <c r="H177">
        <v>443.22399999999999</v>
      </c>
      <c r="I177">
        <v>126.2413</v>
      </c>
      <c r="J177">
        <v>71.044700000000006</v>
      </c>
      <c r="K177">
        <v>193.61</v>
      </c>
      <c r="L177">
        <v>201.77539999999999</v>
      </c>
      <c r="M177">
        <v>183.82900000000001</v>
      </c>
      <c r="N177">
        <v>147.09370000000001</v>
      </c>
      <c r="O177">
        <v>35.752299999999998</v>
      </c>
      <c r="P177">
        <v>203.55760000000001</v>
      </c>
      <c r="Q177">
        <v>55.965699999999998</v>
      </c>
      <c r="R177">
        <v>211.36949999999999</v>
      </c>
      <c r="S177">
        <v>144.0796</v>
      </c>
      <c r="T177">
        <v>149.62960000000001</v>
      </c>
      <c r="U177">
        <v>31.19</v>
      </c>
      <c r="V177">
        <v>134.27000000000001</v>
      </c>
      <c r="W177">
        <v>89.189300000000003</v>
      </c>
      <c r="X177">
        <v>210.44210000000001</v>
      </c>
    </row>
    <row r="178" spans="1:24" x14ac:dyDescent="0.5">
      <c r="A178" s="2">
        <v>44522</v>
      </c>
      <c r="B178">
        <v>161.77000000000001</v>
      </c>
      <c r="C178">
        <v>341.89280000000002</v>
      </c>
      <c r="D178">
        <v>673.57</v>
      </c>
      <c r="E178">
        <v>319.69080000000002</v>
      </c>
      <c r="F178">
        <v>126.68980000000001</v>
      </c>
      <c r="G178">
        <v>94.708799999999997</v>
      </c>
      <c r="H178">
        <v>440.74599999999998</v>
      </c>
      <c r="I178">
        <v>123.8353</v>
      </c>
      <c r="J178">
        <v>72.194699999999997</v>
      </c>
      <c r="K178">
        <v>189.48</v>
      </c>
      <c r="L178">
        <v>196.47130000000001</v>
      </c>
      <c r="M178">
        <v>178.62899999999999</v>
      </c>
      <c r="N178">
        <v>147.24430000000001</v>
      </c>
      <c r="O178">
        <v>35.570599999999999</v>
      </c>
      <c r="P178">
        <v>205.52770000000001</v>
      </c>
      <c r="Q178">
        <v>56.310899999999997</v>
      </c>
      <c r="R178">
        <v>210.41749999999999</v>
      </c>
      <c r="S178">
        <v>146.49799999999999</v>
      </c>
      <c r="T178">
        <v>150.6283</v>
      </c>
      <c r="U178">
        <v>31.91</v>
      </c>
      <c r="V178">
        <v>132.97999999999999</v>
      </c>
      <c r="W178">
        <v>88.229799999999997</v>
      </c>
      <c r="X178">
        <v>207.5188</v>
      </c>
    </row>
    <row r="179" spans="1:24" x14ac:dyDescent="0.5">
      <c r="A179" s="2">
        <v>44523</v>
      </c>
      <c r="B179">
        <v>162.16200000000001</v>
      </c>
      <c r="C179">
        <v>339.72969999999998</v>
      </c>
      <c r="D179">
        <v>665.16</v>
      </c>
      <c r="E179">
        <v>317.5899</v>
      </c>
      <c r="F179">
        <v>125.90089999999999</v>
      </c>
      <c r="G179">
        <v>95.370800000000003</v>
      </c>
      <c r="H179">
        <v>450.40600000000001</v>
      </c>
      <c r="I179">
        <v>125.3591</v>
      </c>
      <c r="J179">
        <v>73.131</v>
      </c>
      <c r="K179">
        <v>188.05</v>
      </c>
      <c r="L179">
        <v>199.3946</v>
      </c>
      <c r="M179">
        <v>179.00200000000001</v>
      </c>
      <c r="N179">
        <v>144.66249999999999</v>
      </c>
      <c r="O179">
        <v>36.236800000000002</v>
      </c>
      <c r="P179">
        <v>208.52359999999999</v>
      </c>
      <c r="Q179">
        <v>56.7271</v>
      </c>
      <c r="R179">
        <v>210.52889999999999</v>
      </c>
      <c r="S179">
        <v>147.5402</v>
      </c>
      <c r="T179">
        <v>152.2997</v>
      </c>
      <c r="U179">
        <v>33.29</v>
      </c>
      <c r="V179">
        <v>131.26</v>
      </c>
      <c r="W179">
        <v>88.179299999999998</v>
      </c>
      <c r="X179">
        <v>210.2894</v>
      </c>
    </row>
    <row r="180" spans="1:24" x14ac:dyDescent="0.5">
      <c r="A180" s="2">
        <v>44524</v>
      </c>
      <c r="B180">
        <v>162.69399999999999</v>
      </c>
      <c r="C180">
        <v>339.96109999999999</v>
      </c>
      <c r="D180">
        <v>668.32</v>
      </c>
      <c r="E180">
        <v>326.87369999999999</v>
      </c>
      <c r="F180">
        <v>126.49769999999999</v>
      </c>
      <c r="G180">
        <v>94.362499999999997</v>
      </c>
      <c r="H180">
        <v>453.45800000000003</v>
      </c>
      <c r="I180">
        <v>124.86790000000001</v>
      </c>
      <c r="J180">
        <v>72.245599999999996</v>
      </c>
      <c r="K180">
        <v>188.71</v>
      </c>
      <c r="L180">
        <v>204.1763</v>
      </c>
      <c r="M180">
        <v>179.02099999999999</v>
      </c>
      <c r="N180">
        <v>149.13300000000001</v>
      </c>
      <c r="O180">
        <v>36.337800000000001</v>
      </c>
      <c r="P180">
        <v>210.29069999999999</v>
      </c>
      <c r="Q180">
        <v>56.270299999999999</v>
      </c>
      <c r="R180">
        <v>209.9111</v>
      </c>
      <c r="S180">
        <v>148.27889999999999</v>
      </c>
      <c r="T180">
        <v>151.50479999999999</v>
      </c>
      <c r="U180">
        <v>33.96</v>
      </c>
      <c r="V180">
        <v>132.13</v>
      </c>
      <c r="W180">
        <v>88.467100000000002</v>
      </c>
      <c r="X180">
        <v>214.29239999999999</v>
      </c>
    </row>
    <row r="181" spans="1:24" x14ac:dyDescent="0.5">
      <c r="A181" s="2">
        <v>44526</v>
      </c>
      <c r="B181">
        <v>157.54</v>
      </c>
      <c r="C181">
        <v>331.68119999999999</v>
      </c>
      <c r="D181">
        <v>662.1</v>
      </c>
      <c r="E181">
        <v>315.15890000000002</v>
      </c>
      <c r="F181">
        <v>127.3169</v>
      </c>
      <c r="G181">
        <v>93.211600000000004</v>
      </c>
      <c r="H181">
        <v>443.13299999999998</v>
      </c>
      <c r="I181">
        <v>123.4644</v>
      </c>
      <c r="J181">
        <v>69.558899999999994</v>
      </c>
      <c r="K181">
        <v>187.79</v>
      </c>
      <c r="L181">
        <v>198.55080000000001</v>
      </c>
      <c r="M181">
        <v>175.22800000000001</v>
      </c>
      <c r="N181">
        <v>146.40049999999999</v>
      </c>
      <c r="O181">
        <v>35.792700000000004</v>
      </c>
      <c r="P181">
        <v>201.821</v>
      </c>
      <c r="Q181">
        <v>54.544499999999999</v>
      </c>
      <c r="R181">
        <v>204.38149999999999</v>
      </c>
      <c r="S181">
        <v>146.61940000000001</v>
      </c>
      <c r="T181">
        <v>150.292</v>
      </c>
      <c r="U181">
        <v>31.73</v>
      </c>
      <c r="V181">
        <v>131.05000000000001</v>
      </c>
      <c r="W181">
        <v>87.331000000000003</v>
      </c>
      <c r="X181">
        <v>208.25219999999999</v>
      </c>
    </row>
    <row r="182" spans="1:24" x14ac:dyDescent="0.5">
      <c r="A182" s="2">
        <v>44529</v>
      </c>
      <c r="B182">
        <v>160.98599999999999</v>
      </c>
      <c r="C182">
        <v>338.67329999999998</v>
      </c>
      <c r="D182">
        <v>687.49</v>
      </c>
      <c r="E182">
        <v>333.89659999999998</v>
      </c>
      <c r="F182">
        <v>129.4915</v>
      </c>
      <c r="G182">
        <v>93.720799999999997</v>
      </c>
      <c r="H182">
        <v>455.31200000000001</v>
      </c>
      <c r="I182">
        <v>120.55719999999999</v>
      </c>
      <c r="J182">
        <v>69.731899999999996</v>
      </c>
      <c r="K182">
        <v>187.24</v>
      </c>
      <c r="L182">
        <v>197.18459999999999</v>
      </c>
      <c r="M182">
        <v>178.07900000000001</v>
      </c>
      <c r="N182">
        <v>146.7621</v>
      </c>
      <c r="O182">
        <v>35.661499999999997</v>
      </c>
      <c r="P182">
        <v>198.96729999999999</v>
      </c>
      <c r="Q182">
        <v>55.407400000000003</v>
      </c>
      <c r="R182">
        <v>207.6122</v>
      </c>
      <c r="S182">
        <v>144.32249999999999</v>
      </c>
      <c r="T182">
        <v>151.8717</v>
      </c>
      <c r="U182">
        <v>31.98</v>
      </c>
      <c r="V182">
        <v>133.12</v>
      </c>
      <c r="W182">
        <v>89.938000000000002</v>
      </c>
      <c r="X182">
        <v>209.0772</v>
      </c>
    </row>
    <row r="183" spans="1:24" x14ac:dyDescent="0.5">
      <c r="A183" s="2">
        <v>44530</v>
      </c>
      <c r="B183">
        <v>166.07</v>
      </c>
      <c r="C183">
        <v>332.5967</v>
      </c>
      <c r="D183">
        <v>669.85</v>
      </c>
      <c r="E183">
        <v>326.89370000000002</v>
      </c>
      <c r="F183">
        <v>127.20569999999999</v>
      </c>
      <c r="G183">
        <v>90.706100000000006</v>
      </c>
      <c r="H183">
        <v>447.47500000000002</v>
      </c>
      <c r="I183">
        <v>119.3342</v>
      </c>
      <c r="J183">
        <v>69.355400000000003</v>
      </c>
      <c r="K183">
        <v>184.89</v>
      </c>
      <c r="L183">
        <v>194.65309999999999</v>
      </c>
      <c r="M183">
        <v>175.35400000000001</v>
      </c>
      <c r="N183">
        <v>143.2159</v>
      </c>
      <c r="O183">
        <v>33.592199999999998</v>
      </c>
      <c r="P183">
        <v>196.35730000000001</v>
      </c>
      <c r="Q183">
        <v>53.671500000000002</v>
      </c>
      <c r="R183">
        <v>205.75890000000001</v>
      </c>
      <c r="S183">
        <v>142.2987</v>
      </c>
      <c r="T183">
        <v>147.3467</v>
      </c>
      <c r="U183">
        <v>32.32</v>
      </c>
      <c r="V183">
        <v>132.77000000000001</v>
      </c>
      <c r="W183">
        <v>88.030900000000003</v>
      </c>
      <c r="X183">
        <v>203.79069999999999</v>
      </c>
    </row>
    <row r="184" spans="1:24" x14ac:dyDescent="0.5">
      <c r="A184" s="2">
        <v>44531</v>
      </c>
      <c r="B184">
        <v>165.53700000000001</v>
      </c>
      <c r="C184">
        <v>332.08359999999999</v>
      </c>
      <c r="D184">
        <v>657.41</v>
      </c>
      <c r="E184">
        <v>314.51859999999999</v>
      </c>
      <c r="F184">
        <v>128.1867</v>
      </c>
      <c r="G184">
        <v>90.421000000000006</v>
      </c>
      <c r="H184">
        <v>447.596</v>
      </c>
      <c r="I184">
        <v>118.15130000000001</v>
      </c>
      <c r="J184">
        <v>68.459800000000001</v>
      </c>
      <c r="K184">
        <v>179.32</v>
      </c>
      <c r="L184">
        <v>191.0266</v>
      </c>
      <c r="M184">
        <v>172.18600000000001</v>
      </c>
      <c r="N184">
        <v>139.41849999999999</v>
      </c>
      <c r="O184">
        <v>32.239699999999999</v>
      </c>
      <c r="P184">
        <v>194.44800000000001</v>
      </c>
      <c r="Q184">
        <v>53.518000000000001</v>
      </c>
      <c r="R184">
        <v>203.32830000000001</v>
      </c>
      <c r="S184">
        <v>138.76730000000001</v>
      </c>
      <c r="T184">
        <v>149.20150000000001</v>
      </c>
      <c r="U184">
        <v>32.409999999999997</v>
      </c>
      <c r="V184">
        <v>133.91999999999999</v>
      </c>
      <c r="W184">
        <v>89.106200000000001</v>
      </c>
      <c r="X184">
        <v>201.87569999999999</v>
      </c>
    </row>
    <row r="185" spans="1:24" x14ac:dyDescent="0.5">
      <c r="A185" s="2">
        <v>44532</v>
      </c>
      <c r="B185">
        <v>164.523</v>
      </c>
      <c r="C185">
        <v>331.49</v>
      </c>
      <c r="D185">
        <v>671.88</v>
      </c>
      <c r="E185">
        <v>321.4323</v>
      </c>
      <c r="F185">
        <v>129.84540000000001</v>
      </c>
      <c r="G185">
        <v>91.653300000000002</v>
      </c>
      <c r="H185">
        <v>449.28800000000001</v>
      </c>
      <c r="I185">
        <v>122.11109999999999</v>
      </c>
      <c r="J185">
        <v>69.874399999999994</v>
      </c>
      <c r="K185">
        <v>187.15</v>
      </c>
      <c r="L185">
        <v>199.19370000000001</v>
      </c>
      <c r="M185">
        <v>171.86799999999999</v>
      </c>
      <c r="N185">
        <v>142.68350000000001</v>
      </c>
      <c r="O185">
        <v>32.572800000000001</v>
      </c>
      <c r="P185">
        <v>199.85079999999999</v>
      </c>
      <c r="Q185">
        <v>54.305900000000001</v>
      </c>
      <c r="R185">
        <v>207.8553</v>
      </c>
      <c r="S185">
        <v>137.07749999999999</v>
      </c>
      <c r="T185">
        <v>150.078</v>
      </c>
      <c r="U185">
        <v>33.47</v>
      </c>
      <c r="V185">
        <v>135.26</v>
      </c>
      <c r="W185">
        <v>89.897499999999994</v>
      </c>
      <c r="X185">
        <v>206.37790000000001</v>
      </c>
    </row>
    <row r="186" spans="1:24" x14ac:dyDescent="0.5">
      <c r="A186" s="2">
        <v>44533</v>
      </c>
      <c r="B186">
        <v>162.59399999999999</v>
      </c>
      <c r="C186">
        <v>324.97070000000002</v>
      </c>
      <c r="D186">
        <v>616.53</v>
      </c>
      <c r="E186">
        <v>307.09469999999999</v>
      </c>
      <c r="F186">
        <v>131.75700000000001</v>
      </c>
      <c r="G186">
        <v>92.549599999999998</v>
      </c>
      <c r="H186">
        <v>454.07299999999998</v>
      </c>
      <c r="I186">
        <v>120.5673</v>
      </c>
      <c r="J186">
        <v>67.676199999999994</v>
      </c>
      <c r="K186">
        <v>183.93</v>
      </c>
      <c r="L186">
        <v>197.21469999999999</v>
      </c>
      <c r="M186">
        <v>169.49</v>
      </c>
      <c r="N186">
        <v>142.5428</v>
      </c>
      <c r="O186">
        <v>32.068100000000001</v>
      </c>
      <c r="P186">
        <v>200.87649999999999</v>
      </c>
      <c r="Q186">
        <v>54.786900000000003</v>
      </c>
      <c r="R186">
        <v>207.23750000000001</v>
      </c>
      <c r="S186">
        <v>139.14169999999999</v>
      </c>
      <c r="T186">
        <v>152.74809999999999</v>
      </c>
      <c r="U186">
        <v>32.17</v>
      </c>
      <c r="V186">
        <v>134.78</v>
      </c>
      <c r="W186">
        <v>89.299000000000007</v>
      </c>
      <c r="X186">
        <v>206.4289</v>
      </c>
    </row>
    <row r="187" spans="1:24" x14ac:dyDescent="0.5">
      <c r="A187" s="2">
        <v>44536</v>
      </c>
      <c r="B187">
        <v>166.09</v>
      </c>
      <c r="C187">
        <v>328.17</v>
      </c>
      <c r="D187">
        <v>622.04</v>
      </c>
      <c r="E187">
        <v>300.53109999999998</v>
      </c>
      <c r="F187">
        <v>133.9821</v>
      </c>
      <c r="G187">
        <v>94.362499999999997</v>
      </c>
      <c r="H187">
        <v>464.97699999999998</v>
      </c>
      <c r="I187">
        <v>127.34399999999999</v>
      </c>
      <c r="J187">
        <v>68.836299999999994</v>
      </c>
      <c r="K187">
        <v>184.86</v>
      </c>
      <c r="L187">
        <v>203.6037</v>
      </c>
      <c r="M187">
        <v>171.36799999999999</v>
      </c>
      <c r="N187">
        <v>142.00030000000001</v>
      </c>
      <c r="O187">
        <v>32.491999999999997</v>
      </c>
      <c r="P187">
        <v>204.41059999999999</v>
      </c>
      <c r="Q187">
        <v>56.188800000000001</v>
      </c>
      <c r="R187">
        <v>212.06829999999999</v>
      </c>
      <c r="S187">
        <v>140.64940000000001</v>
      </c>
      <c r="T187">
        <v>155.0616</v>
      </c>
      <c r="U187">
        <v>33.36</v>
      </c>
      <c r="V187">
        <v>135.16999999999999</v>
      </c>
      <c r="W187">
        <v>90.435100000000006</v>
      </c>
      <c r="X187">
        <v>209.86150000000001</v>
      </c>
    </row>
    <row r="188" spans="1:24" x14ac:dyDescent="0.5">
      <c r="A188" s="2">
        <v>44537</v>
      </c>
      <c r="B188">
        <v>171.977</v>
      </c>
      <c r="C188">
        <v>336.95299999999997</v>
      </c>
      <c r="D188">
        <v>649.96</v>
      </c>
      <c r="E188">
        <v>324.44400000000002</v>
      </c>
      <c r="F188">
        <v>133.9316</v>
      </c>
      <c r="G188">
        <v>94.6477</v>
      </c>
      <c r="H188">
        <v>469.64600000000002</v>
      </c>
      <c r="I188">
        <v>130.0907</v>
      </c>
      <c r="J188">
        <v>68.927899999999994</v>
      </c>
      <c r="K188">
        <v>191.02</v>
      </c>
      <c r="L188">
        <v>208.3151</v>
      </c>
      <c r="M188">
        <v>176.16499999999999</v>
      </c>
      <c r="N188">
        <v>144.1703</v>
      </c>
      <c r="O188">
        <v>32.794800000000002</v>
      </c>
      <c r="P188">
        <v>207.6705</v>
      </c>
      <c r="Q188">
        <v>56.495800000000003</v>
      </c>
      <c r="R188">
        <v>215.39009999999999</v>
      </c>
      <c r="S188">
        <v>140.19409999999999</v>
      </c>
      <c r="T188">
        <v>154.65389999999999</v>
      </c>
      <c r="U188">
        <v>33.47</v>
      </c>
      <c r="V188">
        <v>137.38999999999999</v>
      </c>
      <c r="W188">
        <v>91.713300000000004</v>
      </c>
      <c r="X188">
        <v>214.6388</v>
      </c>
    </row>
    <row r="189" spans="1:24" x14ac:dyDescent="0.5">
      <c r="A189" s="2">
        <v>44538</v>
      </c>
      <c r="B189">
        <v>175.89500000000001</v>
      </c>
      <c r="C189">
        <v>337.00330000000002</v>
      </c>
      <c r="D189">
        <v>653.1</v>
      </c>
      <c r="E189">
        <v>318.4307</v>
      </c>
      <c r="F189">
        <v>133.881</v>
      </c>
      <c r="G189">
        <v>94.820800000000006</v>
      </c>
      <c r="H189">
        <v>473.82</v>
      </c>
      <c r="I189">
        <v>130.4316</v>
      </c>
      <c r="J189">
        <v>68.948300000000003</v>
      </c>
      <c r="K189">
        <v>197.35</v>
      </c>
      <c r="L189">
        <v>209.94239999999999</v>
      </c>
      <c r="M189">
        <v>176.15799999999999</v>
      </c>
      <c r="N189">
        <v>145.15479999999999</v>
      </c>
      <c r="O189">
        <v>33.380299999999998</v>
      </c>
      <c r="P189">
        <v>207.36590000000001</v>
      </c>
      <c r="Q189">
        <v>56.280900000000003</v>
      </c>
      <c r="R189">
        <v>214.63050000000001</v>
      </c>
      <c r="S189">
        <v>138.7774</v>
      </c>
      <c r="T189">
        <v>155.34690000000001</v>
      </c>
      <c r="U189">
        <v>32.92</v>
      </c>
      <c r="V189">
        <v>140.49</v>
      </c>
      <c r="W189">
        <v>91.622</v>
      </c>
      <c r="X189">
        <v>216.26849999999999</v>
      </c>
    </row>
    <row r="190" spans="1:24" x14ac:dyDescent="0.5">
      <c r="A190" s="2">
        <v>44539</v>
      </c>
      <c r="B190">
        <v>175.37299999999999</v>
      </c>
      <c r="C190">
        <v>335.12189999999998</v>
      </c>
      <c r="D190">
        <v>632.57000000000005</v>
      </c>
      <c r="E190">
        <v>305.06360000000001</v>
      </c>
      <c r="F190">
        <v>134.0428</v>
      </c>
      <c r="G190">
        <v>99.108599999999996</v>
      </c>
      <c r="H190">
        <v>478.327</v>
      </c>
      <c r="I190">
        <v>127.6848</v>
      </c>
      <c r="J190">
        <v>68.541200000000003</v>
      </c>
      <c r="K190">
        <v>191.75</v>
      </c>
      <c r="L190">
        <v>212.35339999999999</v>
      </c>
      <c r="M190">
        <v>174.17099999999999</v>
      </c>
      <c r="N190">
        <v>142.8141</v>
      </c>
      <c r="O190">
        <v>32.552599999999998</v>
      </c>
      <c r="P190">
        <v>207.3049</v>
      </c>
      <c r="Q190">
        <v>56.137599999999999</v>
      </c>
      <c r="R190">
        <v>210.71119999999999</v>
      </c>
      <c r="S190">
        <v>140.69999999999999</v>
      </c>
      <c r="T190">
        <v>156.25399999999999</v>
      </c>
      <c r="U190">
        <v>32.520000000000003</v>
      </c>
      <c r="V190">
        <v>137.03</v>
      </c>
      <c r="W190">
        <v>91.206100000000006</v>
      </c>
      <c r="X190">
        <v>214.91380000000001</v>
      </c>
    </row>
    <row r="191" spans="1:24" x14ac:dyDescent="0.5">
      <c r="A191" s="2">
        <v>44540</v>
      </c>
      <c r="B191">
        <v>180.286</v>
      </c>
      <c r="C191">
        <v>344.61919999999998</v>
      </c>
      <c r="D191">
        <v>654.45000000000005</v>
      </c>
      <c r="E191">
        <v>302.142</v>
      </c>
      <c r="F191">
        <v>135.90379999999999</v>
      </c>
      <c r="G191">
        <v>100.68729999999999</v>
      </c>
      <c r="H191">
        <v>483.28899999999999</v>
      </c>
      <c r="I191">
        <v>126.1109</v>
      </c>
      <c r="J191">
        <v>68.693899999999999</v>
      </c>
      <c r="K191">
        <v>188.51</v>
      </c>
      <c r="L191">
        <v>214.3725</v>
      </c>
      <c r="M191">
        <v>172.21199999999999</v>
      </c>
      <c r="N191">
        <v>144.09989999999999</v>
      </c>
      <c r="O191">
        <v>32.209400000000002</v>
      </c>
      <c r="P191">
        <v>206.62450000000001</v>
      </c>
      <c r="Q191">
        <v>57.590699999999998</v>
      </c>
      <c r="R191">
        <v>212.60499999999999</v>
      </c>
      <c r="S191">
        <v>143.27019999999999</v>
      </c>
      <c r="T191">
        <v>158.4349</v>
      </c>
      <c r="U191">
        <v>33.11</v>
      </c>
      <c r="V191">
        <v>140.68</v>
      </c>
      <c r="W191">
        <v>91.581400000000002</v>
      </c>
      <c r="X191">
        <v>215.88149999999999</v>
      </c>
    </row>
    <row r="192" spans="1:24" x14ac:dyDescent="0.5">
      <c r="A192" s="2">
        <v>44543</v>
      </c>
      <c r="B192">
        <v>176.55799999999999</v>
      </c>
      <c r="C192">
        <v>341.46019999999999</v>
      </c>
      <c r="D192">
        <v>658.3</v>
      </c>
      <c r="E192">
        <v>281.7611</v>
      </c>
      <c r="F192">
        <v>137.512</v>
      </c>
      <c r="G192">
        <v>100.72799999999999</v>
      </c>
      <c r="H192">
        <v>483.19799999999998</v>
      </c>
      <c r="I192">
        <v>127.2638</v>
      </c>
      <c r="J192">
        <v>67.167299999999997</v>
      </c>
      <c r="K192">
        <v>186.38</v>
      </c>
      <c r="L192">
        <v>211.98169999999999</v>
      </c>
      <c r="M192">
        <v>169.56800000000001</v>
      </c>
      <c r="N192">
        <v>141.53819999999999</v>
      </c>
      <c r="O192">
        <v>32.613100000000003</v>
      </c>
      <c r="P192">
        <v>204.3802</v>
      </c>
      <c r="Q192">
        <v>59.1051</v>
      </c>
      <c r="R192">
        <v>211.67330000000001</v>
      </c>
      <c r="S192">
        <v>145.85050000000001</v>
      </c>
      <c r="T192">
        <v>160.68719999999999</v>
      </c>
      <c r="U192">
        <v>32</v>
      </c>
      <c r="V192">
        <v>137.11000000000001</v>
      </c>
      <c r="W192">
        <v>93.062399999999997</v>
      </c>
      <c r="X192">
        <v>218.0205</v>
      </c>
    </row>
    <row r="193" spans="1:24" x14ac:dyDescent="0.5">
      <c r="A193" s="2">
        <v>44544</v>
      </c>
      <c r="B193">
        <v>175.142</v>
      </c>
      <c r="C193">
        <v>330.33300000000003</v>
      </c>
      <c r="D193">
        <v>614.86</v>
      </c>
      <c r="E193">
        <v>283.52199999999999</v>
      </c>
      <c r="F193">
        <v>134.45750000000001</v>
      </c>
      <c r="G193">
        <v>100.6058</v>
      </c>
      <c r="H193">
        <v>484.53199999999998</v>
      </c>
      <c r="I193">
        <v>128.54689999999999</v>
      </c>
      <c r="J193">
        <v>67.360699999999994</v>
      </c>
      <c r="K193">
        <v>186.8</v>
      </c>
      <c r="L193">
        <v>210.93690000000001</v>
      </c>
      <c r="M193">
        <v>169.09200000000001</v>
      </c>
      <c r="N193">
        <v>140.89529999999999</v>
      </c>
      <c r="O193">
        <v>32.6434</v>
      </c>
      <c r="P193">
        <v>204.77619999999999</v>
      </c>
      <c r="Q193">
        <v>59.146099999999997</v>
      </c>
      <c r="R193">
        <v>210.9846</v>
      </c>
      <c r="S193">
        <v>147.2423</v>
      </c>
      <c r="T193">
        <v>161.2783</v>
      </c>
      <c r="U193">
        <v>31.74</v>
      </c>
      <c r="V193">
        <v>136.79</v>
      </c>
      <c r="W193">
        <v>91.327799999999996</v>
      </c>
      <c r="X193">
        <v>215.9324</v>
      </c>
    </row>
    <row r="194" spans="1:24" x14ac:dyDescent="0.5">
      <c r="A194" s="2">
        <v>44545</v>
      </c>
      <c r="B194">
        <v>180.13499999999999</v>
      </c>
      <c r="C194">
        <v>336.68130000000002</v>
      </c>
      <c r="D194">
        <v>630.33000000000004</v>
      </c>
      <c r="E194">
        <v>304.7534</v>
      </c>
      <c r="F194">
        <v>137.10740000000001</v>
      </c>
      <c r="G194">
        <v>102.4085</v>
      </c>
      <c r="H194">
        <v>499.61</v>
      </c>
      <c r="I194">
        <v>128.62710000000001</v>
      </c>
      <c r="J194">
        <v>67.910200000000003</v>
      </c>
      <c r="K194">
        <v>190.66</v>
      </c>
      <c r="L194">
        <v>213.27760000000001</v>
      </c>
      <c r="M194">
        <v>173.315</v>
      </c>
      <c r="N194">
        <v>140.72450000000001</v>
      </c>
      <c r="O194">
        <v>32.825099999999999</v>
      </c>
      <c r="P194">
        <v>205.7004</v>
      </c>
      <c r="Q194">
        <v>59.412100000000002</v>
      </c>
      <c r="R194">
        <v>212.66579999999999</v>
      </c>
      <c r="S194">
        <v>148.0855</v>
      </c>
      <c r="T194">
        <v>161.9</v>
      </c>
      <c r="U194">
        <v>31.93</v>
      </c>
      <c r="V194">
        <v>135.21</v>
      </c>
      <c r="W194">
        <v>93.3262</v>
      </c>
      <c r="X194">
        <v>222.63480000000001</v>
      </c>
    </row>
    <row r="195" spans="1:24" x14ac:dyDescent="0.5">
      <c r="A195" s="2">
        <v>44546</v>
      </c>
      <c r="B195">
        <v>173.06200000000001</v>
      </c>
      <c r="C195">
        <v>326.87209999999999</v>
      </c>
      <c r="D195">
        <v>566.09</v>
      </c>
      <c r="E195">
        <v>284.02229999999997</v>
      </c>
      <c r="F195">
        <v>137.64349999999999</v>
      </c>
      <c r="G195">
        <v>103.0909</v>
      </c>
      <c r="H195">
        <v>498.07299999999998</v>
      </c>
      <c r="I195">
        <v>127.4419</v>
      </c>
      <c r="J195">
        <v>69.151799999999994</v>
      </c>
      <c r="K195">
        <v>188.75</v>
      </c>
      <c r="L195">
        <v>215.34700000000001</v>
      </c>
      <c r="M195">
        <v>168.87100000000001</v>
      </c>
      <c r="N195">
        <v>138.8057</v>
      </c>
      <c r="O195">
        <v>33.249099999999999</v>
      </c>
      <c r="P195">
        <v>209.3767</v>
      </c>
      <c r="Q195">
        <v>60.015900000000002</v>
      </c>
      <c r="R195">
        <v>213.08099999999999</v>
      </c>
      <c r="S195">
        <v>145.61689999999999</v>
      </c>
      <c r="T195">
        <v>164.19300000000001</v>
      </c>
      <c r="U195">
        <v>31.46</v>
      </c>
      <c r="V195">
        <v>130.62</v>
      </c>
      <c r="W195">
        <v>93.5595</v>
      </c>
      <c r="X195">
        <v>220.5976</v>
      </c>
    </row>
    <row r="196" spans="1:24" x14ac:dyDescent="0.5">
      <c r="A196" s="2">
        <v>44547</v>
      </c>
      <c r="B196">
        <v>171.93700000000001</v>
      </c>
      <c r="C196">
        <v>325.76549999999997</v>
      </c>
      <c r="D196">
        <v>556.64</v>
      </c>
      <c r="E196">
        <v>278.15910000000002</v>
      </c>
      <c r="F196">
        <v>138.67509999999999</v>
      </c>
      <c r="G196">
        <v>102.215</v>
      </c>
      <c r="H196">
        <v>492.27300000000002</v>
      </c>
      <c r="I196">
        <v>128.63720000000001</v>
      </c>
      <c r="J196">
        <v>67.920400000000001</v>
      </c>
      <c r="K196">
        <v>186.2</v>
      </c>
      <c r="L196">
        <v>212.84559999999999</v>
      </c>
      <c r="M196">
        <v>170.017</v>
      </c>
      <c r="N196">
        <v>136.15360000000001</v>
      </c>
      <c r="O196">
        <v>33.077500000000001</v>
      </c>
      <c r="P196">
        <v>204.50200000000001</v>
      </c>
      <c r="Q196">
        <v>59.074399999999997</v>
      </c>
      <c r="R196">
        <v>213.49619999999999</v>
      </c>
      <c r="S196">
        <v>140.95400000000001</v>
      </c>
      <c r="T196">
        <v>160.47319999999999</v>
      </c>
      <c r="U196">
        <v>31.98</v>
      </c>
      <c r="V196">
        <v>128.61000000000001</v>
      </c>
      <c r="W196">
        <v>92.250900000000001</v>
      </c>
      <c r="X196">
        <v>219.37520000000001</v>
      </c>
    </row>
    <row r="197" spans="1:24" x14ac:dyDescent="0.5">
      <c r="A197" s="2">
        <v>44550</v>
      </c>
      <c r="B197">
        <v>170.54</v>
      </c>
      <c r="C197">
        <v>321.8519</v>
      </c>
      <c r="D197">
        <v>549.77</v>
      </c>
      <c r="E197">
        <v>277.33870000000002</v>
      </c>
      <c r="F197">
        <v>136.52080000000001</v>
      </c>
      <c r="G197">
        <v>102.1743</v>
      </c>
      <c r="H197">
        <v>488.84699999999998</v>
      </c>
      <c r="I197">
        <v>124.21769999999999</v>
      </c>
      <c r="J197">
        <v>67.411600000000007</v>
      </c>
      <c r="K197">
        <v>182.68</v>
      </c>
      <c r="L197">
        <v>209.69130000000001</v>
      </c>
      <c r="M197">
        <v>167.07900000000001</v>
      </c>
      <c r="N197">
        <v>133.44110000000001</v>
      </c>
      <c r="O197">
        <v>32.471800000000002</v>
      </c>
      <c r="P197">
        <v>198.5001</v>
      </c>
      <c r="Q197">
        <v>58.88</v>
      </c>
      <c r="R197">
        <v>214.40770000000001</v>
      </c>
      <c r="S197">
        <v>141.4111</v>
      </c>
      <c r="T197">
        <v>160.88079999999999</v>
      </c>
      <c r="U197">
        <v>31.42</v>
      </c>
      <c r="V197">
        <v>125.69</v>
      </c>
      <c r="W197">
        <v>91.236500000000007</v>
      </c>
      <c r="X197">
        <v>219.1104</v>
      </c>
    </row>
    <row r="198" spans="1:24" x14ac:dyDescent="0.5">
      <c r="A198" s="2">
        <v>44551</v>
      </c>
      <c r="B198">
        <v>173.79599999999999</v>
      </c>
      <c r="C198">
        <v>329.27670000000001</v>
      </c>
      <c r="D198">
        <v>557.52</v>
      </c>
      <c r="E198">
        <v>290.90600000000001</v>
      </c>
      <c r="F198">
        <v>136.8141</v>
      </c>
      <c r="G198">
        <v>102.6529</v>
      </c>
      <c r="H198">
        <v>492.36399999999998</v>
      </c>
      <c r="I198">
        <v>132.43389999999999</v>
      </c>
      <c r="J198">
        <v>68.836299999999994</v>
      </c>
      <c r="K198">
        <v>189.14</v>
      </c>
      <c r="L198">
        <v>216.36160000000001</v>
      </c>
      <c r="M198">
        <v>170.417</v>
      </c>
      <c r="N198">
        <v>134.85759999999999</v>
      </c>
      <c r="O198">
        <v>32.8857</v>
      </c>
      <c r="P198">
        <v>201.39439999999999</v>
      </c>
      <c r="Q198">
        <v>59.115400000000001</v>
      </c>
      <c r="R198">
        <v>216.7978</v>
      </c>
      <c r="S198">
        <v>141.83779999999999</v>
      </c>
      <c r="T198">
        <v>160.77889999999999</v>
      </c>
      <c r="U198">
        <v>32.36</v>
      </c>
      <c r="V198">
        <v>128.38999999999999</v>
      </c>
      <c r="W198">
        <v>91.753900000000002</v>
      </c>
      <c r="X198">
        <v>221.53469999999999</v>
      </c>
    </row>
    <row r="199" spans="1:24" x14ac:dyDescent="0.5">
      <c r="A199" s="2">
        <v>44552</v>
      </c>
      <c r="B199">
        <v>176.458</v>
      </c>
      <c r="C199">
        <v>335.22250000000003</v>
      </c>
      <c r="D199">
        <v>563.98</v>
      </c>
      <c r="E199">
        <v>294.15769999999998</v>
      </c>
      <c r="F199">
        <v>140.57660000000001</v>
      </c>
      <c r="G199">
        <v>102.765</v>
      </c>
      <c r="H199">
        <v>499.35700000000003</v>
      </c>
      <c r="I199">
        <v>135.43719999999999</v>
      </c>
      <c r="J199">
        <v>69.507999999999996</v>
      </c>
      <c r="K199">
        <v>191.68</v>
      </c>
      <c r="L199">
        <v>218.95330000000001</v>
      </c>
      <c r="M199">
        <v>171.03700000000001</v>
      </c>
      <c r="N199">
        <v>135.20920000000001</v>
      </c>
      <c r="O199">
        <v>32.946199999999997</v>
      </c>
      <c r="P199">
        <v>205.29419999999999</v>
      </c>
      <c r="Q199">
        <v>59.5349</v>
      </c>
      <c r="R199">
        <v>219.3904</v>
      </c>
      <c r="S199">
        <v>142.0206</v>
      </c>
      <c r="T199">
        <v>162.36879999999999</v>
      </c>
      <c r="U199">
        <v>32.119999999999997</v>
      </c>
      <c r="V199">
        <v>131.4</v>
      </c>
      <c r="W199">
        <v>92.108900000000006</v>
      </c>
      <c r="X199">
        <v>223.24590000000001</v>
      </c>
    </row>
    <row r="200" spans="1:24" x14ac:dyDescent="0.5">
      <c r="A200" s="2">
        <v>44553</v>
      </c>
      <c r="B200">
        <v>177.101</v>
      </c>
      <c r="C200">
        <v>336.72160000000002</v>
      </c>
      <c r="D200">
        <v>569.62</v>
      </c>
      <c r="E200">
        <v>296.55900000000003</v>
      </c>
      <c r="F200">
        <v>140.74850000000001</v>
      </c>
      <c r="G200">
        <v>103.18259999999999</v>
      </c>
      <c r="H200">
        <v>500.62</v>
      </c>
      <c r="I200">
        <v>135.96950000000001</v>
      </c>
      <c r="J200">
        <v>70.892099999999999</v>
      </c>
      <c r="K200">
        <v>192.01</v>
      </c>
      <c r="L200">
        <v>217.60720000000001</v>
      </c>
      <c r="M200">
        <v>171.06899999999999</v>
      </c>
      <c r="N200">
        <v>137.9819</v>
      </c>
      <c r="O200">
        <v>33.087499999999999</v>
      </c>
      <c r="P200">
        <v>209.40710000000001</v>
      </c>
      <c r="Q200">
        <v>59.575899999999997</v>
      </c>
      <c r="R200">
        <v>219.83600000000001</v>
      </c>
      <c r="S200">
        <v>141.70570000000001</v>
      </c>
      <c r="T200">
        <v>163.16370000000001</v>
      </c>
      <c r="U200">
        <v>32.08</v>
      </c>
      <c r="V200">
        <v>132.81</v>
      </c>
      <c r="W200">
        <v>92.007499999999993</v>
      </c>
      <c r="X200">
        <v>221.6773</v>
      </c>
    </row>
    <row r="201" spans="1:24" x14ac:dyDescent="0.5">
      <c r="A201" s="2">
        <v>44557</v>
      </c>
      <c r="B201">
        <v>181.17</v>
      </c>
      <c r="C201">
        <v>344.52870000000001</v>
      </c>
      <c r="D201">
        <v>577.67999999999995</v>
      </c>
      <c r="E201">
        <v>309.61599999999999</v>
      </c>
      <c r="F201">
        <v>143.07480000000001</v>
      </c>
      <c r="G201">
        <v>104.2927</v>
      </c>
      <c r="H201">
        <v>504.78399999999999</v>
      </c>
      <c r="I201">
        <v>134.13140000000001</v>
      </c>
      <c r="J201">
        <v>71.899600000000007</v>
      </c>
      <c r="K201">
        <v>192.01</v>
      </c>
      <c r="L201">
        <v>218.62180000000001</v>
      </c>
      <c r="M201">
        <v>169.67</v>
      </c>
      <c r="N201">
        <v>139.61940000000001</v>
      </c>
      <c r="O201">
        <v>33.410600000000002</v>
      </c>
      <c r="P201">
        <v>209.5899</v>
      </c>
      <c r="Q201">
        <v>60.015900000000002</v>
      </c>
      <c r="R201">
        <v>222.80330000000001</v>
      </c>
      <c r="S201">
        <v>142.99590000000001</v>
      </c>
      <c r="T201">
        <v>165.06950000000001</v>
      </c>
      <c r="U201">
        <v>32.46</v>
      </c>
      <c r="V201">
        <v>136.76</v>
      </c>
      <c r="W201">
        <v>92.636399999999995</v>
      </c>
      <c r="X201">
        <v>224.19319999999999</v>
      </c>
    </row>
    <row r="202" spans="1:24" x14ac:dyDescent="0.5">
      <c r="A202" s="2">
        <v>44558</v>
      </c>
      <c r="B202">
        <v>180.125</v>
      </c>
      <c r="C202">
        <v>343.32139999999998</v>
      </c>
      <c r="D202">
        <v>569.36</v>
      </c>
      <c r="E202">
        <v>303.3827</v>
      </c>
      <c r="F202">
        <v>142.0735</v>
      </c>
      <c r="G202">
        <v>104.6695</v>
      </c>
      <c r="H202">
        <v>508.26</v>
      </c>
      <c r="I202">
        <v>135.74850000000001</v>
      </c>
      <c r="J202">
        <v>72.520399999999995</v>
      </c>
      <c r="K202">
        <v>190.1</v>
      </c>
      <c r="L202">
        <v>219.0437</v>
      </c>
      <c r="M202">
        <v>170.661</v>
      </c>
      <c r="N202">
        <v>140.845</v>
      </c>
      <c r="O202">
        <v>33.834499999999998</v>
      </c>
      <c r="P202">
        <v>209.83369999999999</v>
      </c>
      <c r="Q202">
        <v>60.251199999999997</v>
      </c>
      <c r="R202">
        <v>222.38810000000001</v>
      </c>
      <c r="S202">
        <v>145.048</v>
      </c>
      <c r="T202">
        <v>165.95609999999999</v>
      </c>
      <c r="U202">
        <v>32.85</v>
      </c>
      <c r="V202">
        <v>134.74</v>
      </c>
      <c r="W202">
        <v>93.204499999999996</v>
      </c>
      <c r="X202">
        <v>226.11840000000001</v>
      </c>
    </row>
    <row r="203" spans="1:24" x14ac:dyDescent="0.5">
      <c r="A203" s="2">
        <v>44559</v>
      </c>
      <c r="B203">
        <v>180.215</v>
      </c>
      <c r="C203">
        <v>344.0256</v>
      </c>
      <c r="D203">
        <v>569.29</v>
      </c>
      <c r="E203">
        <v>300.17090000000002</v>
      </c>
      <c r="F203">
        <v>142.80170000000001</v>
      </c>
      <c r="G203">
        <v>105.61669999999999</v>
      </c>
      <c r="H203">
        <v>510.928</v>
      </c>
      <c r="I203">
        <v>134.83449999999999</v>
      </c>
      <c r="J203">
        <v>73.029200000000003</v>
      </c>
      <c r="K203">
        <v>189.97</v>
      </c>
      <c r="L203">
        <v>219.1643</v>
      </c>
      <c r="M203">
        <v>169.20099999999999</v>
      </c>
      <c r="N203">
        <v>138.8861</v>
      </c>
      <c r="O203">
        <v>33.864800000000002</v>
      </c>
      <c r="P203">
        <v>210.5547</v>
      </c>
      <c r="Q203">
        <v>60.322899999999997</v>
      </c>
      <c r="R203">
        <v>224.61609999999999</v>
      </c>
      <c r="S203">
        <v>144.9769</v>
      </c>
      <c r="T203">
        <v>167.33199999999999</v>
      </c>
      <c r="U203">
        <v>33.08</v>
      </c>
      <c r="V203">
        <v>134.36000000000001</v>
      </c>
      <c r="W203">
        <v>93.316100000000006</v>
      </c>
      <c r="X203">
        <v>227.7277</v>
      </c>
    </row>
    <row r="204" spans="1:24" x14ac:dyDescent="0.5">
      <c r="A204" s="2">
        <v>44560</v>
      </c>
      <c r="B204">
        <v>179.03</v>
      </c>
      <c r="C204">
        <v>341.37970000000001</v>
      </c>
      <c r="D204">
        <v>570.53</v>
      </c>
      <c r="E204">
        <v>296.01870000000002</v>
      </c>
      <c r="F204">
        <v>142.6095</v>
      </c>
      <c r="G204">
        <v>105.5964</v>
      </c>
      <c r="H204">
        <v>509.76600000000002</v>
      </c>
      <c r="I204">
        <v>136.89359999999999</v>
      </c>
      <c r="J204">
        <v>72.805300000000003</v>
      </c>
      <c r="K204">
        <v>191.88</v>
      </c>
      <c r="L204">
        <v>218.8629</v>
      </c>
      <c r="M204">
        <v>168.64500000000001</v>
      </c>
      <c r="N204">
        <v>139.46870000000001</v>
      </c>
      <c r="O204">
        <v>33.955599999999997</v>
      </c>
      <c r="P204">
        <v>209.28530000000001</v>
      </c>
      <c r="Q204">
        <v>60.148899999999998</v>
      </c>
      <c r="R204">
        <v>221.96279999999999</v>
      </c>
      <c r="S204">
        <v>145.4442</v>
      </c>
      <c r="T204">
        <v>165.88480000000001</v>
      </c>
      <c r="U204">
        <v>32.659999999999997</v>
      </c>
      <c r="V204">
        <v>132.88</v>
      </c>
      <c r="W204">
        <v>94.107299999999995</v>
      </c>
      <c r="X204">
        <v>228.48150000000001</v>
      </c>
    </row>
    <row r="205" spans="1:24" x14ac:dyDescent="0.5">
      <c r="A205" s="2">
        <v>44561</v>
      </c>
      <c r="B205">
        <v>178.39699999999999</v>
      </c>
      <c r="C205">
        <v>338.36149999999998</v>
      </c>
      <c r="D205">
        <v>567.05999999999995</v>
      </c>
      <c r="E205">
        <v>294.26780000000002</v>
      </c>
      <c r="F205">
        <v>142.34649999999999</v>
      </c>
      <c r="G205">
        <v>105.0667</v>
      </c>
      <c r="H205">
        <v>507.452</v>
      </c>
      <c r="I205">
        <v>135.77869999999999</v>
      </c>
      <c r="J205">
        <v>73.059700000000007</v>
      </c>
      <c r="K205">
        <v>188.58</v>
      </c>
      <c r="L205">
        <v>217.69759999999999</v>
      </c>
      <c r="M205">
        <v>166.71700000000001</v>
      </c>
      <c r="N205">
        <v>139.8706</v>
      </c>
      <c r="O205">
        <v>34.530999999999999</v>
      </c>
      <c r="P205">
        <v>209.9555</v>
      </c>
      <c r="Q205">
        <v>60.588900000000002</v>
      </c>
      <c r="R205">
        <v>222.9451</v>
      </c>
      <c r="S205">
        <v>146.98830000000001</v>
      </c>
      <c r="T205">
        <v>166.71029999999999</v>
      </c>
      <c r="U205">
        <v>32.78</v>
      </c>
      <c r="V205">
        <v>135.03</v>
      </c>
      <c r="W205">
        <v>94.705799999999996</v>
      </c>
      <c r="X205">
        <v>228.27670000000001</v>
      </c>
    </row>
    <row r="206" spans="1:24" x14ac:dyDescent="0.5">
      <c r="A206" s="2">
        <v>44564</v>
      </c>
      <c r="B206">
        <v>182.858</v>
      </c>
      <c r="C206">
        <v>336.78190000000001</v>
      </c>
      <c r="D206">
        <v>564.37</v>
      </c>
      <c r="E206">
        <v>301.3716</v>
      </c>
      <c r="F206">
        <v>140.62710000000001</v>
      </c>
      <c r="G206">
        <v>106.0852</v>
      </c>
      <c r="H206">
        <v>507.59300000000002</v>
      </c>
      <c r="I206">
        <v>142.32749999999999</v>
      </c>
      <c r="J206">
        <v>73.731399999999994</v>
      </c>
      <c r="K206">
        <v>194.94</v>
      </c>
      <c r="L206">
        <v>222.4391</v>
      </c>
      <c r="M206">
        <v>170.405</v>
      </c>
      <c r="N206">
        <v>140.22219999999999</v>
      </c>
      <c r="O206">
        <v>33.915199999999999</v>
      </c>
      <c r="P206">
        <v>210.21960000000001</v>
      </c>
      <c r="Q206">
        <v>60.680999999999997</v>
      </c>
      <c r="R206">
        <v>223.73509999999999</v>
      </c>
      <c r="S206">
        <v>146.9477</v>
      </c>
      <c r="T206">
        <v>166.01730000000001</v>
      </c>
      <c r="U206">
        <v>33.869999999999997</v>
      </c>
      <c r="V206">
        <v>132.01</v>
      </c>
      <c r="W206">
        <v>92.981300000000005</v>
      </c>
      <c r="X206">
        <v>225.07210000000001</v>
      </c>
    </row>
    <row r="207" spans="1:24" x14ac:dyDescent="0.5">
      <c r="A207" s="2">
        <v>44565</v>
      </c>
      <c r="B207">
        <v>180.53700000000001</v>
      </c>
      <c r="C207">
        <v>331.00709999999998</v>
      </c>
      <c r="D207">
        <v>554</v>
      </c>
      <c r="E207">
        <v>293.05709999999999</v>
      </c>
      <c r="F207">
        <v>137.31979999999999</v>
      </c>
      <c r="G207">
        <v>106.2176</v>
      </c>
      <c r="H207">
        <v>496.09300000000002</v>
      </c>
      <c r="I207">
        <v>146.07409999999999</v>
      </c>
      <c r="J207">
        <v>75.899100000000004</v>
      </c>
      <c r="K207">
        <v>191.14</v>
      </c>
      <c r="L207">
        <v>223.47380000000001</v>
      </c>
      <c r="M207">
        <v>167.52199999999999</v>
      </c>
      <c r="N207">
        <v>143.20590000000001</v>
      </c>
      <c r="O207">
        <v>34.207999999999998</v>
      </c>
      <c r="P207">
        <v>221.47190000000001</v>
      </c>
      <c r="Q207">
        <v>61.694099999999999</v>
      </c>
      <c r="R207">
        <v>224.9402</v>
      </c>
      <c r="S207">
        <v>144.25559999999999</v>
      </c>
      <c r="T207">
        <v>166.59819999999999</v>
      </c>
      <c r="U207">
        <v>33.32</v>
      </c>
      <c r="V207">
        <v>133.55000000000001</v>
      </c>
      <c r="W207">
        <v>91.987200000000001</v>
      </c>
      <c r="X207">
        <v>226.0857</v>
      </c>
    </row>
    <row r="208" spans="1:24" x14ac:dyDescent="0.5">
      <c r="A208" s="2">
        <v>44566</v>
      </c>
      <c r="B208">
        <v>175.73500000000001</v>
      </c>
      <c r="C208">
        <v>318.30040000000002</v>
      </c>
      <c r="D208">
        <v>514.42999999999995</v>
      </c>
      <c r="E208">
        <v>276.18810000000002</v>
      </c>
      <c r="F208">
        <v>136.7028</v>
      </c>
      <c r="G208">
        <v>107.7657</v>
      </c>
      <c r="H208">
        <v>494.87</v>
      </c>
      <c r="I208">
        <v>147.0685</v>
      </c>
      <c r="J208">
        <v>76.5809</v>
      </c>
      <c r="K208">
        <v>187.16</v>
      </c>
      <c r="L208">
        <v>221.0026</v>
      </c>
      <c r="M208">
        <v>164.357</v>
      </c>
      <c r="N208">
        <v>139.7098</v>
      </c>
      <c r="O208">
        <v>33.2087</v>
      </c>
      <c r="P208">
        <v>223.1679</v>
      </c>
      <c r="Q208">
        <v>62.2057</v>
      </c>
      <c r="R208">
        <v>222.1653</v>
      </c>
      <c r="S208">
        <v>146.20609999999999</v>
      </c>
      <c r="T208">
        <v>167.35239999999999</v>
      </c>
      <c r="U208">
        <v>33.119999999999997</v>
      </c>
      <c r="V208">
        <v>126.62</v>
      </c>
      <c r="W208">
        <v>91.023499999999999</v>
      </c>
      <c r="X208">
        <v>211.5778</v>
      </c>
    </row>
    <row r="209" spans="1:24" x14ac:dyDescent="0.5">
      <c r="A209" s="2">
        <v>44567</v>
      </c>
      <c r="B209">
        <v>172.80099999999999</v>
      </c>
      <c r="C209">
        <v>315.78530000000001</v>
      </c>
      <c r="D209">
        <v>514.12</v>
      </c>
      <c r="E209">
        <v>281.93119999999999</v>
      </c>
      <c r="F209">
        <v>136.68260000000001</v>
      </c>
      <c r="G209">
        <v>104.4862</v>
      </c>
      <c r="H209">
        <v>474.61799999999999</v>
      </c>
      <c r="I209">
        <v>151.9299</v>
      </c>
      <c r="J209">
        <v>79.9495</v>
      </c>
      <c r="K209">
        <v>192.27</v>
      </c>
      <c r="L209">
        <v>220.75149999999999</v>
      </c>
      <c r="M209">
        <v>163.25399999999999</v>
      </c>
      <c r="N209">
        <v>139.51900000000001</v>
      </c>
      <c r="O209">
        <v>33.864800000000002</v>
      </c>
      <c r="P209">
        <v>225.4427</v>
      </c>
      <c r="Q209">
        <v>61.878300000000003</v>
      </c>
      <c r="R209">
        <v>217.8004</v>
      </c>
      <c r="S209">
        <v>145.7997</v>
      </c>
      <c r="T209">
        <v>165.946</v>
      </c>
      <c r="U209">
        <v>33.85</v>
      </c>
      <c r="V209">
        <v>123.46</v>
      </c>
      <c r="W209">
        <v>87.006399999999999</v>
      </c>
      <c r="X209">
        <v>214.84389999999999</v>
      </c>
    </row>
    <row r="210" spans="1:24" x14ac:dyDescent="0.5">
      <c r="A210" s="2">
        <v>44568</v>
      </c>
      <c r="B210">
        <v>172.97200000000001</v>
      </c>
      <c r="C210">
        <v>315.94619999999998</v>
      </c>
      <c r="D210">
        <v>510.7</v>
      </c>
      <c r="E210">
        <v>272.61619999999999</v>
      </c>
      <c r="F210">
        <v>137.10740000000001</v>
      </c>
      <c r="G210">
        <v>106.11579999999999</v>
      </c>
      <c r="H210">
        <v>463.45100000000002</v>
      </c>
      <c r="I210">
        <v>150.86519999999999</v>
      </c>
      <c r="J210">
        <v>81.320700000000002</v>
      </c>
      <c r="K210">
        <v>187.6</v>
      </c>
      <c r="L210">
        <v>217.94880000000001</v>
      </c>
      <c r="M210">
        <v>162.554</v>
      </c>
      <c r="N210">
        <v>137.8212</v>
      </c>
      <c r="O210">
        <v>34.006100000000004</v>
      </c>
      <c r="P210">
        <v>227.67699999999999</v>
      </c>
      <c r="Q210">
        <v>61.734999999999999</v>
      </c>
      <c r="R210">
        <v>214.0735</v>
      </c>
      <c r="S210">
        <v>147.19149999999999</v>
      </c>
      <c r="T210">
        <v>165.85419999999999</v>
      </c>
      <c r="U210">
        <v>33.65</v>
      </c>
      <c r="V210">
        <v>116.94</v>
      </c>
      <c r="W210">
        <v>87.655600000000007</v>
      </c>
      <c r="X210">
        <v>213.9838</v>
      </c>
    </row>
    <row r="211" spans="1:24" x14ac:dyDescent="0.5">
      <c r="A211" s="2">
        <v>44571</v>
      </c>
      <c r="B211">
        <v>172.99199999999999</v>
      </c>
      <c r="C211">
        <v>316.17759999999998</v>
      </c>
      <c r="D211">
        <v>525.83000000000004</v>
      </c>
      <c r="E211">
        <v>274.14699999999999</v>
      </c>
      <c r="F211">
        <v>136.804</v>
      </c>
      <c r="G211">
        <v>107.00190000000001</v>
      </c>
      <c r="H211">
        <v>469.91899999999998</v>
      </c>
      <c r="I211">
        <v>147.6611</v>
      </c>
      <c r="J211">
        <v>82.845399999999998</v>
      </c>
      <c r="K211">
        <v>182.95</v>
      </c>
      <c r="L211">
        <v>212.93600000000001</v>
      </c>
      <c r="M211">
        <v>161.48599999999999</v>
      </c>
      <c r="N211">
        <v>134.1644</v>
      </c>
      <c r="O211">
        <v>34.096899999999998</v>
      </c>
      <c r="P211">
        <v>225.0873</v>
      </c>
      <c r="Q211">
        <v>61.837299999999999</v>
      </c>
      <c r="R211">
        <v>213.98230000000001</v>
      </c>
      <c r="S211">
        <v>146.90700000000001</v>
      </c>
      <c r="T211">
        <v>163.5917</v>
      </c>
      <c r="U211">
        <v>34.24</v>
      </c>
      <c r="V211">
        <v>115.76</v>
      </c>
      <c r="W211">
        <v>85.505099999999999</v>
      </c>
      <c r="X211">
        <v>212.7757</v>
      </c>
    </row>
    <row r="212" spans="1:24" x14ac:dyDescent="0.5">
      <c r="A212" s="2">
        <v>44572</v>
      </c>
      <c r="B212">
        <v>175.89500000000001</v>
      </c>
      <c r="C212">
        <v>316.89190000000002</v>
      </c>
      <c r="D212">
        <v>529.89</v>
      </c>
      <c r="E212">
        <v>278.31920000000002</v>
      </c>
      <c r="F212">
        <v>137.249</v>
      </c>
      <c r="G212">
        <v>108</v>
      </c>
      <c r="H212">
        <v>473.96100000000001</v>
      </c>
      <c r="I212">
        <v>149.7603</v>
      </c>
      <c r="J212">
        <v>81.310400000000001</v>
      </c>
      <c r="K212">
        <v>191.52</v>
      </c>
      <c r="L212">
        <v>215.357</v>
      </c>
      <c r="M212">
        <v>165.36199999999999</v>
      </c>
      <c r="N212">
        <v>134.7672</v>
      </c>
      <c r="O212">
        <v>33.915199999999999</v>
      </c>
      <c r="P212">
        <v>223.37100000000001</v>
      </c>
      <c r="Q212">
        <v>61.857799999999997</v>
      </c>
      <c r="R212">
        <v>212.48349999999999</v>
      </c>
      <c r="S212">
        <v>146.4905</v>
      </c>
      <c r="T212">
        <v>161.6962</v>
      </c>
      <c r="U212">
        <v>34.96</v>
      </c>
      <c r="V212">
        <v>116.93</v>
      </c>
      <c r="W212">
        <v>86.012299999999996</v>
      </c>
      <c r="X212">
        <v>213.59479999999999</v>
      </c>
    </row>
    <row r="213" spans="1:24" x14ac:dyDescent="0.5">
      <c r="A213" s="2">
        <v>44573</v>
      </c>
      <c r="B213">
        <v>176.34700000000001</v>
      </c>
      <c r="C213">
        <v>320.20190000000002</v>
      </c>
      <c r="D213">
        <v>532.37</v>
      </c>
      <c r="E213">
        <v>280.14019999999999</v>
      </c>
      <c r="F213">
        <v>135.24639999999999</v>
      </c>
      <c r="G213">
        <v>107.73520000000001</v>
      </c>
      <c r="H213">
        <v>478.73099999999999</v>
      </c>
      <c r="I213">
        <v>149.3887</v>
      </c>
      <c r="J213">
        <v>81.187700000000007</v>
      </c>
      <c r="K213">
        <v>187.2</v>
      </c>
      <c r="L213">
        <v>216.69309999999999</v>
      </c>
      <c r="M213">
        <v>165.20699999999999</v>
      </c>
      <c r="N213">
        <v>132.9187</v>
      </c>
      <c r="O213">
        <v>34.187800000000003</v>
      </c>
      <c r="P213">
        <v>225.85910000000001</v>
      </c>
      <c r="Q213">
        <v>61.9499</v>
      </c>
      <c r="R213">
        <v>212.01759999999999</v>
      </c>
      <c r="S213">
        <v>145.71850000000001</v>
      </c>
      <c r="T213">
        <v>162.05289999999999</v>
      </c>
      <c r="U213">
        <v>34.81</v>
      </c>
      <c r="V213">
        <v>113.91</v>
      </c>
      <c r="W213">
        <v>86.316599999999994</v>
      </c>
      <c r="X213">
        <v>214.977</v>
      </c>
    </row>
    <row r="214" spans="1:24" x14ac:dyDescent="0.5">
      <c r="A214" s="2">
        <v>44574</v>
      </c>
      <c r="B214">
        <v>172.99199999999999</v>
      </c>
      <c r="C214">
        <v>306.65010000000001</v>
      </c>
      <c r="D214">
        <v>516.9</v>
      </c>
      <c r="E214">
        <v>265.89260000000002</v>
      </c>
      <c r="F214">
        <v>131.6053</v>
      </c>
      <c r="G214">
        <v>107.28700000000001</v>
      </c>
      <c r="H214">
        <v>472.37400000000002</v>
      </c>
      <c r="I214">
        <v>149.90090000000001</v>
      </c>
      <c r="J214">
        <v>82.313299999999998</v>
      </c>
      <c r="K214">
        <v>181.01</v>
      </c>
      <c r="L214">
        <v>215.97980000000001</v>
      </c>
      <c r="M214">
        <v>161.214</v>
      </c>
      <c r="N214">
        <v>134.79730000000001</v>
      </c>
      <c r="O214">
        <v>33.814300000000003</v>
      </c>
      <c r="P214">
        <v>230.5307</v>
      </c>
      <c r="Q214">
        <v>62.318300000000001</v>
      </c>
      <c r="R214">
        <v>210.19470000000001</v>
      </c>
      <c r="S214">
        <v>147.7807</v>
      </c>
      <c r="T214">
        <v>161.31909999999999</v>
      </c>
      <c r="U214">
        <v>35.26</v>
      </c>
      <c r="V214">
        <v>110.73</v>
      </c>
      <c r="W214">
        <v>86.123800000000003</v>
      </c>
      <c r="X214">
        <v>214.87459999999999</v>
      </c>
    </row>
    <row r="215" spans="1:24" x14ac:dyDescent="0.5">
      <c r="A215" s="2">
        <v>44575</v>
      </c>
      <c r="B215">
        <v>173.876</v>
      </c>
      <c r="C215">
        <v>312.0829</v>
      </c>
      <c r="D215">
        <v>520.6</v>
      </c>
      <c r="E215">
        <v>269.56450000000001</v>
      </c>
      <c r="F215">
        <v>130.09280000000001</v>
      </c>
      <c r="G215">
        <v>108.1833</v>
      </c>
      <c r="H215">
        <v>473.64800000000002</v>
      </c>
      <c r="I215">
        <v>151.2167</v>
      </c>
      <c r="J215">
        <v>82.947699999999998</v>
      </c>
      <c r="K215">
        <v>178.42</v>
      </c>
      <c r="L215">
        <v>215.64830000000001</v>
      </c>
      <c r="M215">
        <v>162.13800000000001</v>
      </c>
      <c r="N215">
        <v>133.53149999999999</v>
      </c>
      <c r="O215">
        <v>32.915999999999997</v>
      </c>
      <c r="P215">
        <v>232.5008</v>
      </c>
      <c r="Q215">
        <v>62.819699999999997</v>
      </c>
      <c r="R215">
        <v>208.9085</v>
      </c>
      <c r="S215">
        <v>147.36420000000001</v>
      </c>
      <c r="T215">
        <v>162.8682</v>
      </c>
      <c r="U215">
        <v>37.67</v>
      </c>
      <c r="V215">
        <v>106.95</v>
      </c>
      <c r="W215">
        <v>84.399299999999997</v>
      </c>
      <c r="X215">
        <v>215.2944</v>
      </c>
    </row>
    <row r="216" spans="1:24" x14ac:dyDescent="0.5">
      <c r="A216" s="2">
        <v>44579</v>
      </c>
      <c r="B216">
        <v>170.59100000000001</v>
      </c>
      <c r="C216">
        <v>304.4871</v>
      </c>
      <c r="D216">
        <v>513.34</v>
      </c>
      <c r="E216">
        <v>259.16899999999998</v>
      </c>
      <c r="F216">
        <v>128.47890000000001</v>
      </c>
      <c r="G216">
        <v>106.4417</v>
      </c>
      <c r="H216">
        <v>465.86599999999999</v>
      </c>
      <c r="I216">
        <v>147.75149999999999</v>
      </c>
      <c r="J216">
        <v>82.415599999999998</v>
      </c>
      <c r="K216">
        <v>174.46</v>
      </c>
      <c r="L216">
        <v>216.69309999999999</v>
      </c>
      <c r="M216">
        <v>158.91800000000001</v>
      </c>
      <c r="N216">
        <v>130.2063</v>
      </c>
      <c r="O216">
        <v>32.0075</v>
      </c>
      <c r="P216">
        <v>233.4453</v>
      </c>
      <c r="Q216">
        <v>62.318300000000001</v>
      </c>
      <c r="R216">
        <v>205.58670000000001</v>
      </c>
      <c r="S216">
        <v>144.78380000000001</v>
      </c>
      <c r="T216">
        <v>159.72919999999999</v>
      </c>
      <c r="U216">
        <v>37.54</v>
      </c>
      <c r="V216">
        <v>101.03</v>
      </c>
      <c r="W216">
        <v>82.421199999999999</v>
      </c>
      <c r="X216">
        <v>212.33539999999999</v>
      </c>
    </row>
    <row r="217" spans="1:24" x14ac:dyDescent="0.5">
      <c r="A217" s="2">
        <v>44580</v>
      </c>
      <c r="B217">
        <v>167.00399999999999</v>
      </c>
      <c r="C217">
        <v>305.1712</v>
      </c>
      <c r="D217">
        <v>516.58000000000004</v>
      </c>
      <c r="E217">
        <v>250.80449999999999</v>
      </c>
      <c r="F217">
        <v>127.95099999999999</v>
      </c>
      <c r="G217">
        <v>105.3621</v>
      </c>
      <c r="H217">
        <v>467.41300000000001</v>
      </c>
      <c r="I217">
        <v>146.506</v>
      </c>
      <c r="J217">
        <v>80.328100000000006</v>
      </c>
      <c r="K217">
        <v>173.55</v>
      </c>
      <c r="L217">
        <v>215.6584</v>
      </c>
      <c r="M217">
        <v>156.29900000000001</v>
      </c>
      <c r="N217">
        <v>129.57339999999999</v>
      </c>
      <c r="O217">
        <v>32.290100000000002</v>
      </c>
      <c r="P217">
        <v>226.23490000000001</v>
      </c>
      <c r="Q217">
        <v>62.4206</v>
      </c>
      <c r="R217">
        <v>207.2071</v>
      </c>
      <c r="S217">
        <v>146.22640000000001</v>
      </c>
      <c r="T217">
        <v>165.1001</v>
      </c>
      <c r="U217">
        <v>37.049999999999997</v>
      </c>
      <c r="V217">
        <v>99.6</v>
      </c>
      <c r="W217">
        <v>83.780500000000004</v>
      </c>
      <c r="X217">
        <v>211.2604</v>
      </c>
    </row>
    <row r="218" spans="1:24" x14ac:dyDescent="0.5">
      <c r="A218" s="2">
        <v>44581</v>
      </c>
      <c r="B218">
        <v>165.27600000000001</v>
      </c>
      <c r="C218">
        <v>303.4307</v>
      </c>
      <c r="D218">
        <v>510.85</v>
      </c>
      <c r="E218">
        <v>241.62960000000001</v>
      </c>
      <c r="F218">
        <v>126.5908</v>
      </c>
      <c r="G218">
        <v>104.84269999999999</v>
      </c>
      <c r="H218">
        <v>467.89800000000002</v>
      </c>
      <c r="I218">
        <v>145.50149999999999</v>
      </c>
      <c r="J218">
        <v>79.171800000000005</v>
      </c>
      <c r="K218">
        <v>173.28</v>
      </c>
      <c r="L218">
        <v>215.32689999999999</v>
      </c>
      <c r="M218">
        <v>151.66800000000001</v>
      </c>
      <c r="N218">
        <v>127.1121</v>
      </c>
      <c r="O218">
        <v>31.946899999999999</v>
      </c>
      <c r="P218">
        <v>221.1011</v>
      </c>
      <c r="Q218">
        <v>62.1648</v>
      </c>
      <c r="R218">
        <v>207.05520000000001</v>
      </c>
      <c r="S218">
        <v>143.4632</v>
      </c>
      <c r="T218">
        <v>165.98650000000001</v>
      </c>
      <c r="U218">
        <v>35.44</v>
      </c>
      <c r="V218">
        <v>95.34</v>
      </c>
      <c r="W218">
        <v>84.713800000000006</v>
      </c>
      <c r="X218">
        <v>203.05940000000001</v>
      </c>
    </row>
    <row r="219" spans="1:24" x14ac:dyDescent="0.5">
      <c r="A219" s="2">
        <v>44582</v>
      </c>
      <c r="B219">
        <v>163.166</v>
      </c>
      <c r="C219">
        <v>297.82690000000002</v>
      </c>
      <c r="D219">
        <v>499.91</v>
      </c>
      <c r="E219">
        <v>233.86539999999999</v>
      </c>
      <c r="F219">
        <v>127.7277</v>
      </c>
      <c r="G219">
        <v>103.9928</v>
      </c>
      <c r="H219">
        <v>466.048</v>
      </c>
      <c r="I219">
        <v>141.39340000000001</v>
      </c>
      <c r="J219">
        <v>78.414500000000004</v>
      </c>
      <c r="K219">
        <v>163.54</v>
      </c>
      <c r="L219">
        <v>206.86850000000001</v>
      </c>
      <c r="M219">
        <v>142.643</v>
      </c>
      <c r="N219">
        <v>128.5487</v>
      </c>
      <c r="O219">
        <v>31.613900000000001</v>
      </c>
      <c r="P219">
        <v>218.5086</v>
      </c>
      <c r="Q219">
        <v>61.857799999999997</v>
      </c>
      <c r="R219">
        <v>205.85</v>
      </c>
      <c r="S219">
        <v>142.41679999999999</v>
      </c>
      <c r="T219">
        <v>166.62180000000001</v>
      </c>
      <c r="U219">
        <v>34.01</v>
      </c>
      <c r="V219">
        <v>93.35</v>
      </c>
      <c r="W219">
        <v>83.790700000000001</v>
      </c>
      <c r="X219">
        <v>201.26769999999999</v>
      </c>
    </row>
    <row r="220" spans="1:24" x14ac:dyDescent="0.5">
      <c r="A220" s="2">
        <v>44585</v>
      </c>
      <c r="B220">
        <v>162.37299999999999</v>
      </c>
      <c r="C220">
        <v>298.16899999999998</v>
      </c>
      <c r="D220">
        <v>519.66</v>
      </c>
      <c r="E220">
        <v>233.84540000000001</v>
      </c>
      <c r="F220">
        <v>125.6874</v>
      </c>
      <c r="G220">
        <v>105.98950000000001</v>
      </c>
      <c r="H220">
        <v>467.16</v>
      </c>
      <c r="I220">
        <v>141.43360000000001</v>
      </c>
      <c r="J220">
        <v>79.7346</v>
      </c>
      <c r="K220">
        <v>162.16999999999999</v>
      </c>
      <c r="L220">
        <v>202.76990000000001</v>
      </c>
      <c r="M220">
        <v>144.54400000000001</v>
      </c>
      <c r="N220">
        <v>132.7379</v>
      </c>
      <c r="O220">
        <v>32.199300000000001</v>
      </c>
      <c r="P220">
        <v>218.75360000000001</v>
      </c>
      <c r="Q220">
        <v>61.356400000000001</v>
      </c>
      <c r="R220">
        <v>205.3133</v>
      </c>
      <c r="S220">
        <v>142.42699999999999</v>
      </c>
      <c r="T220">
        <v>165.26929999999999</v>
      </c>
      <c r="U220">
        <v>33.75</v>
      </c>
      <c r="V220">
        <v>95.23</v>
      </c>
      <c r="W220">
        <v>83.100899999999996</v>
      </c>
      <c r="X220">
        <v>199.9162</v>
      </c>
    </row>
    <row r="221" spans="1:24" x14ac:dyDescent="0.5">
      <c r="A221" s="2">
        <v>44586</v>
      </c>
      <c r="B221">
        <v>160.524</v>
      </c>
      <c r="C221">
        <v>290.24110000000002</v>
      </c>
      <c r="D221">
        <v>502.72</v>
      </c>
      <c r="E221">
        <v>223.35980000000001</v>
      </c>
      <c r="F221">
        <v>125.12909999999999</v>
      </c>
      <c r="G221">
        <v>105.5697</v>
      </c>
      <c r="H221">
        <v>461.67200000000003</v>
      </c>
      <c r="I221">
        <v>140.11779999999999</v>
      </c>
      <c r="J221">
        <v>80.1541</v>
      </c>
      <c r="K221">
        <v>158.19999999999999</v>
      </c>
      <c r="L221">
        <v>202.92060000000001</v>
      </c>
      <c r="M221">
        <v>139.98599999999999</v>
      </c>
      <c r="N221">
        <v>127.7651</v>
      </c>
      <c r="O221">
        <v>31.5533</v>
      </c>
      <c r="P221">
        <v>218.73320000000001</v>
      </c>
      <c r="Q221">
        <v>61.213099999999997</v>
      </c>
      <c r="R221">
        <v>203.43969999999999</v>
      </c>
      <c r="S221">
        <v>139.32849999999999</v>
      </c>
      <c r="T221">
        <v>163.46600000000001</v>
      </c>
      <c r="U221">
        <v>34.630000000000003</v>
      </c>
      <c r="V221">
        <v>91.47</v>
      </c>
      <c r="W221">
        <v>76.182599999999994</v>
      </c>
      <c r="X221">
        <v>198.79</v>
      </c>
    </row>
    <row r="222" spans="1:24" x14ac:dyDescent="0.5">
      <c r="A222" s="2">
        <v>44587</v>
      </c>
      <c r="B222">
        <v>160.434</v>
      </c>
      <c r="C222">
        <v>298.51100000000002</v>
      </c>
      <c r="D222">
        <v>500.81</v>
      </c>
      <c r="E222">
        <v>227.84219999999999</v>
      </c>
      <c r="F222">
        <v>121.88079999999999</v>
      </c>
      <c r="G222">
        <v>107.3719</v>
      </c>
      <c r="H222">
        <v>463.279</v>
      </c>
      <c r="I222">
        <v>141.10210000000001</v>
      </c>
      <c r="J222">
        <v>79.714100000000002</v>
      </c>
      <c r="K222">
        <v>156.97999999999999</v>
      </c>
      <c r="L222">
        <v>206.8082</v>
      </c>
      <c r="M222">
        <v>138.87299999999999</v>
      </c>
      <c r="N222">
        <v>126.2582</v>
      </c>
      <c r="O222">
        <v>29.9787</v>
      </c>
      <c r="P222">
        <v>218.71279999999999</v>
      </c>
      <c r="Q222">
        <v>60.988</v>
      </c>
      <c r="R222">
        <v>200.6344</v>
      </c>
      <c r="S222">
        <v>137.90629999999999</v>
      </c>
      <c r="T222">
        <v>162.04179999999999</v>
      </c>
      <c r="U222">
        <v>34.299999999999997</v>
      </c>
      <c r="V222">
        <v>89.55</v>
      </c>
      <c r="W222">
        <v>73.687100000000001</v>
      </c>
      <c r="X222">
        <v>194.2441</v>
      </c>
    </row>
    <row r="223" spans="1:24" x14ac:dyDescent="0.5">
      <c r="A223" s="2">
        <v>44588</v>
      </c>
      <c r="B223">
        <v>159.96100000000001</v>
      </c>
      <c r="C223">
        <v>301.66000000000003</v>
      </c>
      <c r="D223">
        <v>493.05</v>
      </c>
      <c r="E223">
        <v>219.55770000000001</v>
      </c>
      <c r="F223">
        <v>122.2564</v>
      </c>
      <c r="G223">
        <v>109.3481</v>
      </c>
      <c r="H223">
        <v>466.483</v>
      </c>
      <c r="I223">
        <v>141.65459999999999</v>
      </c>
      <c r="J223">
        <v>80.543000000000006</v>
      </c>
      <c r="K223">
        <v>158.11000000000001</v>
      </c>
      <c r="L223">
        <v>207.08949999999999</v>
      </c>
      <c r="M223">
        <v>139.63800000000001</v>
      </c>
      <c r="N223">
        <v>127.08199999999999</v>
      </c>
      <c r="O223">
        <v>29.241800000000001</v>
      </c>
      <c r="P223">
        <v>216.54900000000001</v>
      </c>
      <c r="Q223">
        <v>61.039200000000001</v>
      </c>
      <c r="R223">
        <v>203.44980000000001</v>
      </c>
      <c r="S223">
        <v>137.99770000000001</v>
      </c>
      <c r="T223">
        <v>163.04589999999999</v>
      </c>
      <c r="U223">
        <v>34.76</v>
      </c>
      <c r="V223">
        <v>85.46</v>
      </c>
      <c r="W223">
        <v>73.555199999999999</v>
      </c>
      <c r="X223">
        <v>189.96440000000001</v>
      </c>
    </row>
    <row r="224" spans="1:24" x14ac:dyDescent="0.5">
      <c r="A224" s="2">
        <v>44589</v>
      </c>
      <c r="B224">
        <v>171.12299999999999</v>
      </c>
      <c r="C224">
        <v>310.1311</v>
      </c>
      <c r="D224">
        <v>518.16</v>
      </c>
      <c r="E224">
        <v>228.52250000000001</v>
      </c>
      <c r="F224">
        <v>127.2405</v>
      </c>
      <c r="G224">
        <v>111.8875</v>
      </c>
      <c r="H224">
        <v>470.99</v>
      </c>
      <c r="I224">
        <v>147.98249999999999</v>
      </c>
      <c r="J224">
        <v>78.997799999999998</v>
      </c>
      <c r="K224">
        <v>163.52000000000001</v>
      </c>
      <c r="L224">
        <v>229.03909999999999</v>
      </c>
      <c r="M224">
        <v>143.97800000000001</v>
      </c>
      <c r="N224">
        <v>128.68940000000001</v>
      </c>
      <c r="O224">
        <v>30.241099999999999</v>
      </c>
      <c r="P224">
        <v>205.31180000000001</v>
      </c>
      <c r="Q224">
        <v>62.256900000000002</v>
      </c>
      <c r="R224">
        <v>204.56379999999999</v>
      </c>
      <c r="S224">
        <v>139.70439999999999</v>
      </c>
      <c r="T224">
        <v>164.4496</v>
      </c>
      <c r="U224">
        <v>35.01</v>
      </c>
      <c r="V224">
        <v>87.21</v>
      </c>
      <c r="W224">
        <v>73.545100000000005</v>
      </c>
      <c r="X224">
        <v>194.08029999999999</v>
      </c>
    </row>
    <row r="225" spans="1:24" x14ac:dyDescent="0.5">
      <c r="A225" s="2">
        <v>44592</v>
      </c>
      <c r="B225">
        <v>175.59399999999999</v>
      </c>
      <c r="C225">
        <v>312.86770000000001</v>
      </c>
      <c r="D225">
        <v>534.29999999999995</v>
      </c>
      <c r="E225">
        <v>244.9914</v>
      </c>
      <c r="F225">
        <v>129.38229999999999</v>
      </c>
      <c r="G225">
        <v>109.06140000000001</v>
      </c>
      <c r="H225">
        <v>477.56900000000002</v>
      </c>
      <c r="I225">
        <v>150.5438</v>
      </c>
      <c r="J225">
        <v>79.877799999999993</v>
      </c>
      <c r="K225">
        <v>171.94</v>
      </c>
      <c r="L225">
        <v>227.20070000000001</v>
      </c>
      <c r="M225">
        <v>149.57400000000001</v>
      </c>
      <c r="N225">
        <v>130.77889999999999</v>
      </c>
      <c r="O225">
        <v>31.139399999999998</v>
      </c>
      <c r="P225">
        <v>205.72</v>
      </c>
      <c r="Q225">
        <v>62.430799999999998</v>
      </c>
      <c r="R225">
        <v>206.5488</v>
      </c>
      <c r="S225">
        <v>142.0308</v>
      </c>
      <c r="T225">
        <v>164.39840000000001</v>
      </c>
      <c r="U225">
        <v>35.159999999999997</v>
      </c>
      <c r="V225">
        <v>91.47</v>
      </c>
      <c r="W225">
        <v>79.246099999999998</v>
      </c>
      <c r="X225">
        <v>199.4862</v>
      </c>
    </row>
    <row r="226" spans="1:24" x14ac:dyDescent="0.5">
      <c r="A226" s="2">
        <v>44593</v>
      </c>
      <c r="B226">
        <v>175.423</v>
      </c>
      <c r="C226">
        <v>310.63420000000002</v>
      </c>
      <c r="D226">
        <v>535.98</v>
      </c>
      <c r="E226">
        <v>246.51220000000001</v>
      </c>
      <c r="F226">
        <v>129.11840000000001</v>
      </c>
      <c r="G226">
        <v>108.8156</v>
      </c>
      <c r="H226">
        <v>473.36500000000001</v>
      </c>
      <c r="I226">
        <v>152.29150000000001</v>
      </c>
      <c r="J226">
        <v>80.092699999999994</v>
      </c>
      <c r="K226">
        <v>175.8</v>
      </c>
      <c r="L226">
        <v>233.41890000000001</v>
      </c>
      <c r="M226">
        <v>151.19399999999999</v>
      </c>
      <c r="N226">
        <v>130.70859999999999</v>
      </c>
      <c r="O226">
        <v>31.321100000000001</v>
      </c>
      <c r="P226">
        <v>209.5882</v>
      </c>
      <c r="Q226">
        <v>61.970399999999998</v>
      </c>
      <c r="R226">
        <v>208.82749999999999</v>
      </c>
      <c r="S226">
        <v>143.14830000000001</v>
      </c>
      <c r="T226">
        <v>163.67089999999999</v>
      </c>
      <c r="U226">
        <v>36.81</v>
      </c>
      <c r="V226">
        <v>95.61</v>
      </c>
      <c r="W226">
        <v>78.343299999999999</v>
      </c>
      <c r="X226">
        <v>199.9367</v>
      </c>
    </row>
    <row r="227" spans="1:24" x14ac:dyDescent="0.5">
      <c r="A227" s="2">
        <v>44594</v>
      </c>
      <c r="B227">
        <v>176.65899999999999</v>
      </c>
      <c r="C227">
        <v>315.36270000000002</v>
      </c>
      <c r="D227">
        <v>533.09</v>
      </c>
      <c r="E227">
        <v>252.55539999999999</v>
      </c>
      <c r="F227">
        <v>132.00120000000001</v>
      </c>
      <c r="G227">
        <v>111.5086</v>
      </c>
      <c r="H227">
        <v>484.85500000000002</v>
      </c>
      <c r="I227">
        <v>151.49799999999999</v>
      </c>
      <c r="J227">
        <v>81.023899999999998</v>
      </c>
      <c r="K227">
        <v>132.57</v>
      </c>
      <c r="L227">
        <v>236.49289999999999</v>
      </c>
      <c r="M227">
        <v>150.613</v>
      </c>
      <c r="N227">
        <v>132.22559999999999</v>
      </c>
      <c r="O227">
        <v>31.755199999999999</v>
      </c>
      <c r="P227">
        <v>209.16980000000001</v>
      </c>
      <c r="Q227">
        <v>62.604799999999997</v>
      </c>
      <c r="R227">
        <v>212.6354</v>
      </c>
      <c r="S227">
        <v>143.0873</v>
      </c>
      <c r="T227">
        <v>166.60130000000001</v>
      </c>
      <c r="U227">
        <v>36.869999999999997</v>
      </c>
      <c r="V227">
        <v>95.84</v>
      </c>
      <c r="W227">
        <v>78.850499999999997</v>
      </c>
      <c r="X227">
        <v>201.61580000000001</v>
      </c>
    </row>
    <row r="228" spans="1:24" x14ac:dyDescent="0.5">
      <c r="A228" s="2">
        <v>44595</v>
      </c>
      <c r="B228">
        <v>173.70500000000001</v>
      </c>
      <c r="C228">
        <v>303.07859999999999</v>
      </c>
      <c r="D228">
        <v>510.83</v>
      </c>
      <c r="E228">
        <v>239.60849999999999</v>
      </c>
      <c r="F228">
        <v>132.07220000000001</v>
      </c>
      <c r="G228">
        <v>111.32429999999999</v>
      </c>
      <c r="H228">
        <v>493.94</v>
      </c>
      <c r="I228">
        <v>145.17009999999999</v>
      </c>
      <c r="J228">
        <v>81.893699999999995</v>
      </c>
      <c r="K228">
        <v>124.3</v>
      </c>
      <c r="L228">
        <v>232.59520000000001</v>
      </c>
      <c r="M228">
        <v>138.846</v>
      </c>
      <c r="N228">
        <v>129.54329999999999</v>
      </c>
      <c r="O228">
        <v>31.008199999999999</v>
      </c>
      <c r="P228">
        <v>204.73</v>
      </c>
      <c r="Q228">
        <v>63.044800000000002</v>
      </c>
      <c r="R228">
        <v>208.554</v>
      </c>
      <c r="S228">
        <v>143.2295</v>
      </c>
      <c r="T228">
        <v>168.17920000000001</v>
      </c>
      <c r="U228">
        <v>35.93</v>
      </c>
      <c r="V228">
        <v>91.15</v>
      </c>
      <c r="W228">
        <v>76.862200000000001</v>
      </c>
      <c r="X228">
        <v>196.36340000000001</v>
      </c>
    </row>
    <row r="229" spans="1:24" x14ac:dyDescent="0.5">
      <c r="A229" s="2">
        <v>44596</v>
      </c>
      <c r="B229">
        <v>173.41399999999999</v>
      </c>
      <c r="C229">
        <v>307.7971</v>
      </c>
      <c r="D229">
        <v>513.54</v>
      </c>
      <c r="E229">
        <v>243.32050000000001</v>
      </c>
      <c r="F229">
        <v>131.6662</v>
      </c>
      <c r="G229">
        <v>111.08880000000001</v>
      </c>
      <c r="H229">
        <v>488.28100000000001</v>
      </c>
      <c r="I229">
        <v>146.4357</v>
      </c>
      <c r="J229">
        <v>83.295599999999993</v>
      </c>
      <c r="K229">
        <v>126.08</v>
      </c>
      <c r="L229">
        <v>229.4308</v>
      </c>
      <c r="M229">
        <v>157.63999999999999</v>
      </c>
      <c r="N229">
        <v>128.25739999999999</v>
      </c>
      <c r="O229">
        <v>30.735700000000001</v>
      </c>
      <c r="P229">
        <v>202.505</v>
      </c>
      <c r="Q229">
        <v>62.3797</v>
      </c>
      <c r="R229">
        <v>207.76410000000001</v>
      </c>
      <c r="S229">
        <v>141.54320000000001</v>
      </c>
      <c r="T229">
        <v>165.50489999999999</v>
      </c>
      <c r="U229">
        <v>36.54</v>
      </c>
      <c r="V229">
        <v>89.3</v>
      </c>
      <c r="W229">
        <v>77.105699999999999</v>
      </c>
      <c r="X229">
        <v>195.15530000000001</v>
      </c>
    </row>
    <row r="230" spans="1:24" x14ac:dyDescent="0.5">
      <c r="A230" s="2">
        <v>44599</v>
      </c>
      <c r="B230">
        <v>172.679</v>
      </c>
      <c r="C230">
        <v>302.77679999999998</v>
      </c>
      <c r="D230">
        <v>507.1</v>
      </c>
      <c r="E230">
        <v>247.4127</v>
      </c>
      <c r="F230">
        <v>129.9812</v>
      </c>
      <c r="G230">
        <v>112.0308</v>
      </c>
      <c r="H230">
        <v>488.81700000000001</v>
      </c>
      <c r="I230">
        <v>147.5204</v>
      </c>
      <c r="J230">
        <v>82.067700000000002</v>
      </c>
      <c r="K230">
        <v>121.41</v>
      </c>
      <c r="L230">
        <v>228.1952</v>
      </c>
      <c r="M230">
        <v>157.93600000000001</v>
      </c>
      <c r="N230">
        <v>128.64920000000001</v>
      </c>
      <c r="O230">
        <v>30.7761</v>
      </c>
      <c r="P230">
        <v>203.94409999999999</v>
      </c>
      <c r="Q230">
        <v>63.034599999999998</v>
      </c>
      <c r="R230">
        <v>208.1591</v>
      </c>
      <c r="S230">
        <v>140.1514</v>
      </c>
      <c r="T230">
        <v>164.26519999999999</v>
      </c>
      <c r="U230">
        <v>37.200000000000003</v>
      </c>
      <c r="V230">
        <v>88.67</v>
      </c>
      <c r="W230">
        <v>76.770899999999997</v>
      </c>
      <c r="X230">
        <v>192.0326</v>
      </c>
    </row>
    <row r="231" spans="1:24" x14ac:dyDescent="0.5">
      <c r="A231" s="2">
        <v>44600</v>
      </c>
      <c r="B231">
        <v>175.86799999999999</v>
      </c>
      <c r="C231">
        <v>306.40870000000001</v>
      </c>
      <c r="D231">
        <v>511.31</v>
      </c>
      <c r="E231">
        <v>251.21469999999999</v>
      </c>
      <c r="F231">
        <v>130.59020000000001</v>
      </c>
      <c r="G231">
        <v>113.4849</v>
      </c>
      <c r="H231">
        <v>498.62900000000002</v>
      </c>
      <c r="I231">
        <v>144.65780000000001</v>
      </c>
      <c r="J231">
        <v>82.865799999999993</v>
      </c>
      <c r="K231">
        <v>120.26</v>
      </c>
      <c r="L231">
        <v>228.97880000000001</v>
      </c>
      <c r="M231">
        <v>161.41399999999999</v>
      </c>
      <c r="N231">
        <v>124.8116</v>
      </c>
      <c r="O231">
        <v>30.6953</v>
      </c>
      <c r="P231">
        <v>205.65880000000001</v>
      </c>
      <c r="Q231">
        <v>63.443899999999999</v>
      </c>
      <c r="R231">
        <v>208.03749999999999</v>
      </c>
      <c r="S231">
        <v>140.18190000000001</v>
      </c>
      <c r="T231">
        <v>163.8963</v>
      </c>
      <c r="U231">
        <v>36.39</v>
      </c>
      <c r="V231">
        <v>90.41</v>
      </c>
      <c r="W231">
        <v>76.547799999999995</v>
      </c>
      <c r="X231">
        <v>191.40799999999999</v>
      </c>
    </row>
    <row r="232" spans="1:24" x14ac:dyDescent="0.5">
      <c r="A232" s="2">
        <v>44601</v>
      </c>
      <c r="B232">
        <v>177.327</v>
      </c>
      <c r="C232">
        <v>313.09899999999999</v>
      </c>
      <c r="D232">
        <v>521.75</v>
      </c>
      <c r="E232">
        <v>267.19330000000002</v>
      </c>
      <c r="F232">
        <v>132.458</v>
      </c>
      <c r="G232">
        <v>107.3002</v>
      </c>
      <c r="H232">
        <v>503.36900000000003</v>
      </c>
      <c r="I232">
        <v>147.01820000000001</v>
      </c>
      <c r="J232">
        <v>80.143900000000002</v>
      </c>
      <c r="K232">
        <v>122.94</v>
      </c>
      <c r="L232">
        <v>231.9221</v>
      </c>
      <c r="M232">
        <v>161.19</v>
      </c>
      <c r="N232">
        <v>128.32769999999999</v>
      </c>
      <c r="O232">
        <v>31.745100000000001</v>
      </c>
      <c r="P232">
        <v>207.8021</v>
      </c>
      <c r="Q232">
        <v>62.461500000000001</v>
      </c>
      <c r="R232">
        <v>210.28579999999999</v>
      </c>
      <c r="S232">
        <v>139.87710000000001</v>
      </c>
      <c r="T232">
        <v>163.5275</v>
      </c>
      <c r="U232">
        <v>36.19</v>
      </c>
      <c r="V232">
        <v>93.42</v>
      </c>
      <c r="W232">
        <v>77.765100000000004</v>
      </c>
      <c r="X232">
        <v>195.70820000000001</v>
      </c>
    </row>
    <row r="233" spans="1:24" x14ac:dyDescent="0.5">
      <c r="A233" s="2">
        <v>44602</v>
      </c>
      <c r="B233">
        <v>173.142</v>
      </c>
      <c r="C233">
        <v>304.21550000000002</v>
      </c>
      <c r="D233">
        <v>495.02</v>
      </c>
      <c r="E233">
        <v>258.37849999999997</v>
      </c>
      <c r="F233">
        <v>129.68680000000001</v>
      </c>
      <c r="G233">
        <v>107.8429</v>
      </c>
      <c r="H233">
        <v>491.86900000000003</v>
      </c>
      <c r="I233">
        <v>146.17449999999999</v>
      </c>
      <c r="J233">
        <v>80.082499999999996</v>
      </c>
      <c r="K233">
        <v>119.02</v>
      </c>
      <c r="L233">
        <v>226.9948</v>
      </c>
      <c r="M233">
        <v>159.00399999999999</v>
      </c>
      <c r="N233">
        <v>124.9221</v>
      </c>
      <c r="O233">
        <v>31.319800000000001</v>
      </c>
      <c r="P233">
        <v>207.2612</v>
      </c>
      <c r="Q233">
        <v>62.8095</v>
      </c>
      <c r="R233">
        <v>206.7817</v>
      </c>
      <c r="S233">
        <v>138.2415</v>
      </c>
      <c r="T233">
        <v>161.0377</v>
      </c>
      <c r="U233">
        <v>36.07</v>
      </c>
      <c r="V233">
        <v>86.18</v>
      </c>
      <c r="W233">
        <v>76.537599999999998</v>
      </c>
      <c r="X233">
        <v>189.62649999999999</v>
      </c>
    </row>
    <row r="234" spans="1:24" x14ac:dyDescent="0.5">
      <c r="A234" s="2">
        <v>44603</v>
      </c>
      <c r="B234">
        <v>169.64099999999999</v>
      </c>
      <c r="C234">
        <v>296.83089999999999</v>
      </c>
      <c r="D234">
        <v>473.97</v>
      </c>
      <c r="E234">
        <v>239.61850000000001</v>
      </c>
      <c r="F234">
        <v>127.3826</v>
      </c>
      <c r="G234">
        <v>106.73699999999999</v>
      </c>
      <c r="H234">
        <v>483.18799999999999</v>
      </c>
      <c r="I234">
        <v>147.34970000000001</v>
      </c>
      <c r="J234">
        <v>79.754999999999995</v>
      </c>
      <c r="K234">
        <v>115.29</v>
      </c>
      <c r="L234">
        <v>226.08920000000001</v>
      </c>
      <c r="M234">
        <v>153.29400000000001</v>
      </c>
      <c r="N234">
        <v>122.0389</v>
      </c>
      <c r="O234">
        <v>31.1173</v>
      </c>
      <c r="P234">
        <v>205.39340000000001</v>
      </c>
      <c r="Q234">
        <v>61.694099999999999</v>
      </c>
      <c r="R234">
        <v>204.32079999999999</v>
      </c>
      <c r="S234">
        <v>137.4796</v>
      </c>
      <c r="T234">
        <v>160.136</v>
      </c>
      <c r="U234">
        <v>38.619999999999997</v>
      </c>
      <c r="V234">
        <v>85.29</v>
      </c>
      <c r="W234">
        <v>76.040599999999998</v>
      </c>
      <c r="X234">
        <v>190.077</v>
      </c>
    </row>
    <row r="235" spans="1:24" x14ac:dyDescent="0.5">
      <c r="A235" s="2">
        <v>44606</v>
      </c>
      <c r="B235">
        <v>169.88300000000001</v>
      </c>
      <c r="C235">
        <v>296.79070000000002</v>
      </c>
      <c r="D235">
        <v>474.01</v>
      </c>
      <c r="E235">
        <v>242.80019999999999</v>
      </c>
      <c r="F235">
        <v>124.6317</v>
      </c>
      <c r="G235">
        <v>105.46729999999999</v>
      </c>
      <c r="H235">
        <v>479.41800000000001</v>
      </c>
      <c r="I235">
        <v>147.61080000000001</v>
      </c>
      <c r="J235">
        <v>78.834100000000007</v>
      </c>
      <c r="K235">
        <v>114.12</v>
      </c>
      <c r="L235">
        <v>226.7432</v>
      </c>
      <c r="M235">
        <v>155.167</v>
      </c>
      <c r="N235">
        <v>121.2252</v>
      </c>
      <c r="O235">
        <v>31.2286</v>
      </c>
      <c r="P235">
        <v>204.01560000000001</v>
      </c>
      <c r="Q235">
        <v>62.0931</v>
      </c>
      <c r="R235">
        <v>200.96860000000001</v>
      </c>
      <c r="S235">
        <v>136.07769999999999</v>
      </c>
      <c r="T235">
        <v>160.59710000000001</v>
      </c>
      <c r="U235">
        <v>38.200000000000003</v>
      </c>
      <c r="V235">
        <v>87.14</v>
      </c>
      <c r="W235">
        <v>76</v>
      </c>
      <c r="X235">
        <v>187.99860000000001</v>
      </c>
    </row>
    <row r="236" spans="1:24" x14ac:dyDescent="0.5">
      <c r="A236" s="2">
        <v>44607</v>
      </c>
      <c r="B236">
        <v>173.816</v>
      </c>
      <c r="C236">
        <v>302.29390000000001</v>
      </c>
      <c r="D236">
        <v>479.5</v>
      </c>
      <c r="E236">
        <v>265.09210000000002</v>
      </c>
      <c r="F236">
        <v>125.8498</v>
      </c>
      <c r="G236">
        <v>105.4366</v>
      </c>
      <c r="H236">
        <v>483.28899999999999</v>
      </c>
      <c r="I236">
        <v>144.57749999999999</v>
      </c>
      <c r="J236">
        <v>80.952299999999994</v>
      </c>
      <c r="K236">
        <v>115.46</v>
      </c>
      <c r="L236">
        <v>229.23869999999999</v>
      </c>
      <c r="M236">
        <v>156.511</v>
      </c>
      <c r="N236">
        <v>124.36960000000001</v>
      </c>
      <c r="O236">
        <v>31.694400000000002</v>
      </c>
      <c r="P236">
        <v>207.60820000000001</v>
      </c>
      <c r="Q236">
        <v>62.328499999999998</v>
      </c>
      <c r="R236">
        <v>202.54849999999999</v>
      </c>
      <c r="S236">
        <v>136.5044</v>
      </c>
      <c r="T236">
        <v>160.679</v>
      </c>
      <c r="U236">
        <v>38.14</v>
      </c>
      <c r="V236">
        <v>88.62</v>
      </c>
      <c r="W236">
        <v>76.172399999999996</v>
      </c>
      <c r="X236">
        <v>189.5958</v>
      </c>
    </row>
    <row r="237" spans="1:24" x14ac:dyDescent="0.5">
      <c r="A237" s="2">
        <v>44608</v>
      </c>
      <c r="B237">
        <v>173.57499999999999</v>
      </c>
      <c r="C237">
        <v>301.94170000000003</v>
      </c>
      <c r="D237">
        <v>477.7</v>
      </c>
      <c r="E237">
        <v>265.25220000000002</v>
      </c>
      <c r="F237">
        <v>125.5453</v>
      </c>
      <c r="G237">
        <v>106.4298</v>
      </c>
      <c r="H237">
        <v>485.12799999999999</v>
      </c>
      <c r="I237">
        <v>144.929</v>
      </c>
      <c r="J237">
        <v>81.8733</v>
      </c>
      <c r="K237">
        <v>110.54</v>
      </c>
      <c r="L237">
        <v>230.2449</v>
      </c>
      <c r="M237">
        <v>158.101</v>
      </c>
      <c r="N237">
        <v>122.2197</v>
      </c>
      <c r="O237">
        <v>31.7653</v>
      </c>
      <c r="P237">
        <v>207.84299999999999</v>
      </c>
      <c r="Q237">
        <v>62.318300000000001</v>
      </c>
      <c r="R237">
        <v>201.21170000000001</v>
      </c>
      <c r="S237">
        <v>135.65100000000001</v>
      </c>
      <c r="T237">
        <v>161.89830000000001</v>
      </c>
      <c r="U237">
        <v>36.549999999999997</v>
      </c>
      <c r="V237">
        <v>91.63</v>
      </c>
      <c r="W237">
        <v>76.314499999999995</v>
      </c>
      <c r="X237">
        <v>191.5514</v>
      </c>
    </row>
    <row r="238" spans="1:24" x14ac:dyDescent="0.5">
      <c r="A238" s="2">
        <v>44609</v>
      </c>
      <c r="B238">
        <v>169.88300000000001</v>
      </c>
      <c r="C238">
        <v>293.10019999999997</v>
      </c>
      <c r="D238">
        <v>457.71</v>
      </c>
      <c r="E238">
        <v>245.20150000000001</v>
      </c>
      <c r="F238">
        <v>122.3985</v>
      </c>
      <c r="G238">
        <v>104.7505</v>
      </c>
      <c r="H238">
        <v>475.315</v>
      </c>
      <c r="I238">
        <v>138.4203</v>
      </c>
      <c r="J238">
        <v>80.829499999999996</v>
      </c>
      <c r="K238">
        <v>105.2</v>
      </c>
      <c r="L238">
        <v>226.0087</v>
      </c>
      <c r="M238">
        <v>154.65299999999999</v>
      </c>
      <c r="N238">
        <v>120.25069999999999</v>
      </c>
      <c r="O238">
        <v>31.583100000000002</v>
      </c>
      <c r="P238">
        <v>198.7593</v>
      </c>
      <c r="Q238">
        <v>63.566699999999997</v>
      </c>
      <c r="R238">
        <v>201.08</v>
      </c>
      <c r="S238">
        <v>141.08600000000001</v>
      </c>
      <c r="T238">
        <v>163.75290000000001</v>
      </c>
      <c r="U238">
        <v>35.979999999999997</v>
      </c>
      <c r="V238">
        <v>89.17</v>
      </c>
      <c r="W238">
        <v>76.4666</v>
      </c>
      <c r="X238">
        <v>190.44560000000001</v>
      </c>
    </row>
    <row r="239" spans="1:24" x14ac:dyDescent="0.5">
      <c r="A239" s="2">
        <v>44610</v>
      </c>
      <c r="B239">
        <v>168.29400000000001</v>
      </c>
      <c r="C239">
        <v>290.2774</v>
      </c>
      <c r="D239">
        <v>442.56</v>
      </c>
      <c r="E239">
        <v>236.54679999999999</v>
      </c>
      <c r="F239">
        <v>118.5514</v>
      </c>
      <c r="G239">
        <v>104.5765</v>
      </c>
      <c r="H239">
        <v>472.75799999999998</v>
      </c>
      <c r="I239">
        <v>137.22499999999999</v>
      </c>
      <c r="J239">
        <v>81.627700000000004</v>
      </c>
      <c r="K239">
        <v>103.65</v>
      </c>
      <c r="L239">
        <v>224.07669999999999</v>
      </c>
      <c r="M239">
        <v>152.602</v>
      </c>
      <c r="N239">
        <v>120.20050000000001</v>
      </c>
      <c r="O239">
        <v>31.522300000000001</v>
      </c>
      <c r="P239">
        <v>195.9117</v>
      </c>
      <c r="Q239">
        <v>63.996499999999997</v>
      </c>
      <c r="R239">
        <v>202.2345</v>
      </c>
      <c r="S239">
        <v>140.18190000000001</v>
      </c>
      <c r="T239">
        <v>163.8348</v>
      </c>
      <c r="U239">
        <v>35.43</v>
      </c>
      <c r="V239">
        <v>85.42</v>
      </c>
      <c r="W239">
        <v>75.218900000000005</v>
      </c>
      <c r="X239">
        <v>190.0361</v>
      </c>
    </row>
    <row r="240" spans="1:24" x14ac:dyDescent="0.5">
      <c r="A240" s="2">
        <v>44614</v>
      </c>
      <c r="B240">
        <v>165.29599999999999</v>
      </c>
      <c r="C240">
        <v>290.06569999999999</v>
      </c>
      <c r="D240">
        <v>438.4</v>
      </c>
      <c r="E240">
        <v>234.02549999999999</v>
      </c>
      <c r="F240">
        <v>119.2822</v>
      </c>
      <c r="G240">
        <v>104.3614</v>
      </c>
      <c r="H240">
        <v>467.40199999999999</v>
      </c>
      <c r="I240">
        <v>136.6224</v>
      </c>
      <c r="J240">
        <v>79.744799999999998</v>
      </c>
      <c r="K240">
        <v>103.17</v>
      </c>
      <c r="L240">
        <v>222.69820000000001</v>
      </c>
      <c r="M240">
        <v>150.19800000000001</v>
      </c>
      <c r="N240">
        <v>120.07989999999999</v>
      </c>
      <c r="O240">
        <v>31.380500000000001</v>
      </c>
      <c r="P240">
        <v>195.15639999999999</v>
      </c>
      <c r="Q240">
        <v>63.730400000000003</v>
      </c>
      <c r="R240">
        <v>201.82939999999999</v>
      </c>
      <c r="S240">
        <v>138.6174</v>
      </c>
      <c r="T240">
        <v>161.81639999999999</v>
      </c>
      <c r="U240">
        <v>34.44</v>
      </c>
      <c r="V240">
        <v>83.29</v>
      </c>
      <c r="W240">
        <v>74.843599999999995</v>
      </c>
      <c r="X240">
        <v>192.0531</v>
      </c>
    </row>
    <row r="241" spans="1:24" x14ac:dyDescent="0.5">
      <c r="A241" s="2">
        <v>44615</v>
      </c>
      <c r="B241">
        <v>161.02099999999999</v>
      </c>
      <c r="C241">
        <v>282.55500000000001</v>
      </c>
      <c r="D241">
        <v>429.45</v>
      </c>
      <c r="E241">
        <v>223.99010000000001</v>
      </c>
      <c r="F241">
        <v>119.0183</v>
      </c>
      <c r="G241">
        <v>104.6891</v>
      </c>
      <c r="H241">
        <v>464.48200000000003</v>
      </c>
      <c r="I241">
        <v>134.1113</v>
      </c>
      <c r="J241">
        <v>78.680599999999998</v>
      </c>
      <c r="K241">
        <v>100.72</v>
      </c>
      <c r="L241">
        <v>217.29480000000001</v>
      </c>
      <c r="M241">
        <v>144.827</v>
      </c>
      <c r="N241">
        <v>118.0506</v>
      </c>
      <c r="O241">
        <v>30.692</v>
      </c>
      <c r="P241">
        <v>190.52269999999999</v>
      </c>
      <c r="Q241">
        <v>63.024299999999997</v>
      </c>
      <c r="R241">
        <v>201.7484</v>
      </c>
      <c r="S241">
        <v>137.1952</v>
      </c>
      <c r="T241">
        <v>159.7979</v>
      </c>
      <c r="U241">
        <v>30.49</v>
      </c>
      <c r="V241">
        <v>82.01</v>
      </c>
      <c r="W241">
        <v>73.362499999999997</v>
      </c>
      <c r="X241">
        <v>190.17939999999999</v>
      </c>
    </row>
    <row r="242" spans="1:24" x14ac:dyDescent="0.5">
      <c r="A242" s="2">
        <v>44616</v>
      </c>
      <c r="B242">
        <v>163.70599999999999</v>
      </c>
      <c r="C242">
        <v>296.99169999999998</v>
      </c>
      <c r="D242">
        <v>463.82</v>
      </c>
      <c r="E242">
        <v>237.60740000000001</v>
      </c>
      <c r="F242">
        <v>120.51049999999999</v>
      </c>
      <c r="G242">
        <v>103.18389999999999</v>
      </c>
      <c r="H242">
        <v>460.71199999999999</v>
      </c>
      <c r="I242">
        <v>136.07</v>
      </c>
      <c r="J242">
        <v>77.442400000000006</v>
      </c>
      <c r="K242">
        <v>105.02</v>
      </c>
      <c r="L242">
        <v>218.6532</v>
      </c>
      <c r="M242">
        <v>151.358</v>
      </c>
      <c r="N242">
        <v>120.1904</v>
      </c>
      <c r="O242">
        <v>31.998200000000001</v>
      </c>
      <c r="P242">
        <v>188.5018</v>
      </c>
      <c r="Q242">
        <v>61.919199999999996</v>
      </c>
      <c r="R242">
        <v>197.03200000000001</v>
      </c>
      <c r="S242">
        <v>136.6669</v>
      </c>
      <c r="T242">
        <v>155.49449999999999</v>
      </c>
      <c r="U242">
        <v>29.85</v>
      </c>
      <c r="V242">
        <v>86.54</v>
      </c>
      <c r="W242">
        <v>76.527500000000003</v>
      </c>
      <c r="X242">
        <v>194.62289999999999</v>
      </c>
    </row>
    <row r="243" spans="1:24" x14ac:dyDescent="0.5">
      <c r="A243" s="2">
        <v>44617</v>
      </c>
      <c r="B243">
        <v>165.82900000000001</v>
      </c>
      <c r="C243">
        <v>299.73390000000001</v>
      </c>
      <c r="D243">
        <v>465.54</v>
      </c>
      <c r="E243">
        <v>241.6996</v>
      </c>
      <c r="F243">
        <v>124.2561</v>
      </c>
      <c r="G243">
        <v>106.7984</v>
      </c>
      <c r="H243">
        <v>480.78199999999998</v>
      </c>
      <c r="I243">
        <v>138.19929999999999</v>
      </c>
      <c r="J243">
        <v>80.430400000000006</v>
      </c>
      <c r="K243">
        <v>110.94</v>
      </c>
      <c r="L243">
        <v>220.6354</v>
      </c>
      <c r="M243">
        <v>153.78899999999999</v>
      </c>
      <c r="N243">
        <v>124.0052</v>
      </c>
      <c r="O243">
        <v>32.5349</v>
      </c>
      <c r="P243">
        <v>190.92080000000001</v>
      </c>
      <c r="Q243">
        <v>64.313699999999997</v>
      </c>
      <c r="R243">
        <v>206.14760000000001</v>
      </c>
      <c r="S243">
        <v>138.5463</v>
      </c>
      <c r="T243">
        <v>162.13399999999999</v>
      </c>
      <c r="U243">
        <v>29.82</v>
      </c>
      <c r="V243">
        <v>90.37</v>
      </c>
      <c r="W243">
        <v>78.272300000000001</v>
      </c>
      <c r="X243">
        <v>198.29849999999999</v>
      </c>
    </row>
    <row r="244" spans="1:24" x14ac:dyDescent="0.5">
      <c r="A244" s="2">
        <v>44620</v>
      </c>
      <c r="B244">
        <v>166.101</v>
      </c>
      <c r="C244">
        <v>301.22590000000002</v>
      </c>
      <c r="D244">
        <v>467.68</v>
      </c>
      <c r="E244">
        <v>243.98079999999999</v>
      </c>
      <c r="F244">
        <v>122.4391</v>
      </c>
      <c r="G244">
        <v>106.13290000000001</v>
      </c>
      <c r="H244">
        <v>480.904</v>
      </c>
      <c r="I244">
        <v>133.97069999999999</v>
      </c>
      <c r="J244">
        <v>80.307599999999994</v>
      </c>
      <c r="K244">
        <v>111.93</v>
      </c>
      <c r="L244">
        <v>217.4658</v>
      </c>
      <c r="M244">
        <v>153.56299999999999</v>
      </c>
      <c r="N244">
        <v>123.8039</v>
      </c>
      <c r="O244">
        <v>33.041200000000003</v>
      </c>
      <c r="P244">
        <v>191.45150000000001</v>
      </c>
      <c r="Q244">
        <v>63.689500000000002</v>
      </c>
      <c r="R244">
        <v>203.8407</v>
      </c>
      <c r="S244">
        <v>137.30690000000001</v>
      </c>
      <c r="T244">
        <v>159.72620000000001</v>
      </c>
      <c r="U244">
        <v>30.45</v>
      </c>
      <c r="V244">
        <v>91.84</v>
      </c>
      <c r="W244">
        <v>79.829400000000007</v>
      </c>
      <c r="X244">
        <v>193.91650000000001</v>
      </c>
    </row>
    <row r="245" spans="1:24" x14ac:dyDescent="0.5">
      <c r="A245" s="2">
        <v>44621</v>
      </c>
      <c r="B245">
        <v>164.16900000000001</v>
      </c>
      <c r="C245">
        <v>297.3546</v>
      </c>
      <c r="D245">
        <v>466.68</v>
      </c>
      <c r="E245">
        <v>234.89590000000001</v>
      </c>
      <c r="F245">
        <v>119.9522</v>
      </c>
      <c r="G245">
        <v>104.4945</v>
      </c>
      <c r="H245">
        <v>481.28800000000001</v>
      </c>
      <c r="I245">
        <v>129.49090000000001</v>
      </c>
      <c r="J245">
        <v>76.490799999999993</v>
      </c>
      <c r="K245">
        <v>106.51</v>
      </c>
      <c r="L245">
        <v>210.2713</v>
      </c>
      <c r="M245">
        <v>151.142</v>
      </c>
      <c r="N245">
        <v>123.81399999999999</v>
      </c>
      <c r="O245">
        <v>33.5779</v>
      </c>
      <c r="P245">
        <v>186.6035</v>
      </c>
      <c r="Q245">
        <v>63.413200000000003</v>
      </c>
      <c r="R245">
        <v>200.44139999999999</v>
      </c>
      <c r="S245">
        <v>138.15010000000001</v>
      </c>
      <c r="T245">
        <v>157.08269999999999</v>
      </c>
      <c r="U245">
        <v>30.03</v>
      </c>
      <c r="V245">
        <v>83.15</v>
      </c>
      <c r="W245">
        <v>78.982900000000001</v>
      </c>
      <c r="X245">
        <v>192.2885</v>
      </c>
    </row>
    <row r="246" spans="1:24" x14ac:dyDescent="0.5">
      <c r="A246" s="2">
        <v>44622</v>
      </c>
      <c r="B246">
        <v>167.54900000000001</v>
      </c>
      <c r="C246">
        <v>302.63740000000001</v>
      </c>
      <c r="D246">
        <v>471.18</v>
      </c>
      <c r="E246">
        <v>242.37</v>
      </c>
      <c r="F246">
        <v>122.1752</v>
      </c>
      <c r="G246">
        <v>106.9316</v>
      </c>
      <c r="H246">
        <v>490.51400000000001</v>
      </c>
      <c r="I246">
        <v>136.42150000000001</v>
      </c>
      <c r="J246">
        <v>80.236000000000004</v>
      </c>
      <c r="K246">
        <v>106.61</v>
      </c>
      <c r="L246">
        <v>209.7782</v>
      </c>
      <c r="M246">
        <v>152.053</v>
      </c>
      <c r="N246">
        <v>127.3369</v>
      </c>
      <c r="O246">
        <v>34.509500000000003</v>
      </c>
      <c r="P246">
        <v>196.58529999999999</v>
      </c>
      <c r="Q246">
        <v>63.883899999999997</v>
      </c>
      <c r="R246">
        <v>199.17570000000001</v>
      </c>
      <c r="S246">
        <v>138.3228</v>
      </c>
      <c r="T246">
        <v>157.5745</v>
      </c>
      <c r="U246">
        <v>30.85</v>
      </c>
      <c r="V246">
        <v>82.13</v>
      </c>
      <c r="W246">
        <v>79.095100000000002</v>
      </c>
      <c r="X246">
        <v>194.16220000000001</v>
      </c>
    </row>
    <row r="247" spans="1:24" x14ac:dyDescent="0.5">
      <c r="A247" s="2">
        <v>44623</v>
      </c>
      <c r="B247">
        <v>167.21700000000001</v>
      </c>
      <c r="C247">
        <v>298.33249999999998</v>
      </c>
      <c r="D247">
        <v>459.08</v>
      </c>
      <c r="E247">
        <v>237.3064</v>
      </c>
      <c r="F247">
        <v>122.7944</v>
      </c>
      <c r="G247">
        <v>107.0442</v>
      </c>
      <c r="H247">
        <v>491.73700000000002</v>
      </c>
      <c r="I247">
        <v>131.05789999999999</v>
      </c>
      <c r="J247">
        <v>79.253600000000006</v>
      </c>
      <c r="K247">
        <v>101.34</v>
      </c>
      <c r="L247">
        <v>208.5205</v>
      </c>
      <c r="M247">
        <v>147.898</v>
      </c>
      <c r="N247">
        <v>128.66550000000001</v>
      </c>
      <c r="O247">
        <v>33.901899999999998</v>
      </c>
      <c r="P247">
        <v>198.8715</v>
      </c>
      <c r="Q247">
        <v>63.924799999999998</v>
      </c>
      <c r="R247">
        <v>196.4195</v>
      </c>
      <c r="S247">
        <v>141.5025</v>
      </c>
      <c r="T247">
        <v>158.1585</v>
      </c>
      <c r="U247">
        <v>29.69</v>
      </c>
      <c r="V247">
        <v>76.73</v>
      </c>
      <c r="W247">
        <v>80.359800000000007</v>
      </c>
      <c r="X247">
        <v>196.78319999999999</v>
      </c>
    </row>
    <row r="248" spans="1:24" x14ac:dyDescent="0.5">
      <c r="A248" s="2">
        <v>44624</v>
      </c>
      <c r="B248">
        <v>164.13900000000001</v>
      </c>
      <c r="C248">
        <v>292.22309999999999</v>
      </c>
      <c r="D248">
        <v>452.13</v>
      </c>
      <c r="E248">
        <v>229.52090000000001</v>
      </c>
      <c r="F248">
        <v>123.241</v>
      </c>
      <c r="G248">
        <v>107.7098</v>
      </c>
      <c r="H248">
        <v>503.92500000000001</v>
      </c>
      <c r="I248">
        <v>128.59700000000001</v>
      </c>
      <c r="J248">
        <v>77.442400000000006</v>
      </c>
      <c r="K248">
        <v>99.91</v>
      </c>
      <c r="L248">
        <v>201.53720000000001</v>
      </c>
      <c r="M248">
        <v>145.64099999999999</v>
      </c>
      <c r="N248">
        <v>128.7963</v>
      </c>
      <c r="O248">
        <v>34.438600000000001</v>
      </c>
      <c r="P248">
        <v>199.69829999999999</v>
      </c>
      <c r="Q248">
        <v>64.027199999999993</v>
      </c>
      <c r="R248">
        <v>191.06039999999999</v>
      </c>
      <c r="S248">
        <v>145.08860000000001</v>
      </c>
      <c r="T248">
        <v>158.95769999999999</v>
      </c>
      <c r="U248">
        <v>30.15</v>
      </c>
      <c r="V248">
        <v>74.680000000000007</v>
      </c>
      <c r="W248">
        <v>81.808099999999996</v>
      </c>
      <c r="X248">
        <v>199.30189999999999</v>
      </c>
    </row>
    <row r="249" spans="1:24" x14ac:dyDescent="0.5">
      <c r="A249" s="2">
        <v>44627</v>
      </c>
      <c r="B249">
        <v>160.24600000000001</v>
      </c>
      <c r="C249">
        <v>281.18389999999999</v>
      </c>
      <c r="D249">
        <v>437.97</v>
      </c>
      <c r="E249">
        <v>213.66980000000001</v>
      </c>
      <c r="F249">
        <v>120.65260000000001</v>
      </c>
      <c r="G249">
        <v>107.0647</v>
      </c>
      <c r="H249">
        <v>492.02</v>
      </c>
      <c r="I249">
        <v>123.1932</v>
      </c>
      <c r="J249">
        <v>74.260000000000005</v>
      </c>
      <c r="K249">
        <v>93.61</v>
      </c>
      <c r="L249">
        <v>191.88749999999999</v>
      </c>
      <c r="M249">
        <v>137.453</v>
      </c>
      <c r="N249">
        <v>123.663</v>
      </c>
      <c r="O249">
        <v>34.387999999999998</v>
      </c>
      <c r="P249">
        <v>200.75970000000001</v>
      </c>
      <c r="Q249">
        <v>62.502499999999998</v>
      </c>
      <c r="R249">
        <v>179.66849999999999</v>
      </c>
      <c r="S249">
        <v>143.9203</v>
      </c>
      <c r="T249">
        <v>156.6011</v>
      </c>
      <c r="U249">
        <v>29.34</v>
      </c>
      <c r="V249">
        <v>68.73</v>
      </c>
      <c r="W249">
        <v>85.857100000000003</v>
      </c>
      <c r="X249">
        <v>193.95740000000001</v>
      </c>
    </row>
    <row r="250" spans="1:24" x14ac:dyDescent="0.5">
      <c r="A250" s="2">
        <v>44628</v>
      </c>
      <c r="B250">
        <v>158.375</v>
      </c>
      <c r="C250">
        <v>278.09890000000001</v>
      </c>
      <c r="D250">
        <v>431.53</v>
      </c>
      <c r="E250">
        <v>215.291</v>
      </c>
      <c r="F250">
        <v>117.86109999999999</v>
      </c>
      <c r="G250">
        <v>104.812</v>
      </c>
      <c r="H250">
        <v>478.46800000000002</v>
      </c>
      <c r="I250">
        <v>123.7557</v>
      </c>
      <c r="J250">
        <v>74.485100000000003</v>
      </c>
      <c r="K250">
        <v>94.9</v>
      </c>
      <c r="L250">
        <v>192.90379999999999</v>
      </c>
      <c r="M250">
        <v>136.01499999999999</v>
      </c>
      <c r="N250">
        <v>122.3746</v>
      </c>
      <c r="O250">
        <v>32.980400000000003</v>
      </c>
      <c r="P250">
        <v>214.33420000000001</v>
      </c>
      <c r="Q250">
        <v>60.0261</v>
      </c>
      <c r="R250">
        <v>181.5977</v>
      </c>
      <c r="S250">
        <v>140.94380000000001</v>
      </c>
      <c r="T250">
        <v>150.40219999999999</v>
      </c>
      <c r="U250">
        <v>34.14</v>
      </c>
      <c r="V250">
        <v>68.44</v>
      </c>
      <c r="W250">
        <v>83.582700000000003</v>
      </c>
      <c r="X250">
        <v>195.34979999999999</v>
      </c>
    </row>
    <row r="251" spans="1:24" x14ac:dyDescent="0.5">
      <c r="A251" s="2">
        <v>44629</v>
      </c>
      <c r="B251">
        <v>163.91800000000001</v>
      </c>
      <c r="C251">
        <v>290.85210000000001</v>
      </c>
      <c r="D251">
        <v>450.87</v>
      </c>
      <c r="E251">
        <v>230.3015</v>
      </c>
      <c r="F251">
        <v>120.1755</v>
      </c>
      <c r="G251">
        <v>106.0817</v>
      </c>
      <c r="H251">
        <v>490.70600000000002</v>
      </c>
      <c r="I251">
        <v>128.66730000000001</v>
      </c>
      <c r="J251">
        <v>76.378200000000007</v>
      </c>
      <c r="K251">
        <v>100.22</v>
      </c>
      <c r="L251">
        <v>201.00389999999999</v>
      </c>
      <c r="M251">
        <v>139.279</v>
      </c>
      <c r="N251">
        <v>126.4511</v>
      </c>
      <c r="O251">
        <v>33.132300000000001</v>
      </c>
      <c r="P251">
        <v>214.1097</v>
      </c>
      <c r="Q251">
        <v>60.333100000000002</v>
      </c>
      <c r="R251">
        <v>191.0196</v>
      </c>
      <c r="S251">
        <v>141.67519999999999</v>
      </c>
      <c r="T251">
        <v>152.43090000000001</v>
      </c>
      <c r="U251">
        <v>33.56</v>
      </c>
      <c r="V251">
        <v>75.62</v>
      </c>
      <c r="W251">
        <v>81.920199999999994</v>
      </c>
      <c r="X251">
        <v>196.79349999999999</v>
      </c>
    </row>
    <row r="252" spans="1:24" x14ac:dyDescent="0.5">
      <c r="A252" s="2">
        <v>44630</v>
      </c>
      <c r="B252">
        <v>159.46100000000001</v>
      </c>
      <c r="C252">
        <v>287.91829999999999</v>
      </c>
      <c r="D252">
        <v>438.95</v>
      </c>
      <c r="E252">
        <v>226.739</v>
      </c>
      <c r="F252">
        <v>118.7645</v>
      </c>
      <c r="G252">
        <v>106.5732</v>
      </c>
      <c r="H252">
        <v>496.63799999999998</v>
      </c>
      <c r="I252">
        <v>127.9341</v>
      </c>
      <c r="J252">
        <v>76.337299999999999</v>
      </c>
      <c r="K252">
        <v>98.55</v>
      </c>
      <c r="L252">
        <v>199.2028</v>
      </c>
      <c r="M252">
        <v>146.81800000000001</v>
      </c>
      <c r="N252">
        <v>125.4345</v>
      </c>
      <c r="O252">
        <v>33.010800000000003</v>
      </c>
      <c r="P252">
        <v>216.16120000000001</v>
      </c>
      <c r="Q252">
        <v>59.227899999999998</v>
      </c>
      <c r="R252">
        <v>181.94479999999999</v>
      </c>
      <c r="S252">
        <v>144.8956</v>
      </c>
      <c r="T252">
        <v>148.5067</v>
      </c>
      <c r="U252">
        <v>35.590000000000003</v>
      </c>
      <c r="V252">
        <v>76.23</v>
      </c>
      <c r="W252">
        <v>81.757099999999994</v>
      </c>
      <c r="X252">
        <v>195.94370000000001</v>
      </c>
    </row>
    <row r="253" spans="1:24" x14ac:dyDescent="0.5">
      <c r="A253" s="2">
        <v>44631</v>
      </c>
      <c r="B253">
        <v>155.649</v>
      </c>
      <c r="C253">
        <v>282.35329999999999</v>
      </c>
      <c r="D253">
        <v>416.38</v>
      </c>
      <c r="E253">
        <v>221.1551</v>
      </c>
      <c r="F253">
        <v>115.7396</v>
      </c>
      <c r="G253">
        <v>105.9486</v>
      </c>
      <c r="H253">
        <v>489.44299999999998</v>
      </c>
      <c r="I253">
        <v>127.80329999999999</v>
      </c>
      <c r="J253">
        <v>76.889799999999994</v>
      </c>
      <c r="K253">
        <v>96.57</v>
      </c>
      <c r="L253">
        <v>197.935</v>
      </c>
      <c r="M253">
        <v>145.52500000000001</v>
      </c>
      <c r="N253">
        <v>125.8472</v>
      </c>
      <c r="O253">
        <v>32.605800000000002</v>
      </c>
      <c r="P253">
        <v>219.26390000000001</v>
      </c>
      <c r="Q253">
        <v>59.268900000000002</v>
      </c>
      <c r="R253">
        <v>179.29079999999999</v>
      </c>
      <c r="S253">
        <v>144.32669999999999</v>
      </c>
      <c r="T253">
        <v>146.74440000000001</v>
      </c>
      <c r="U253">
        <v>35.68</v>
      </c>
      <c r="V253">
        <v>74.040000000000006</v>
      </c>
      <c r="W253">
        <v>80.879900000000006</v>
      </c>
      <c r="X253">
        <v>192.92330000000001</v>
      </c>
    </row>
    <row r="254" spans="1:24" x14ac:dyDescent="0.5">
      <c r="A254" s="2">
        <v>44634</v>
      </c>
      <c r="B254">
        <v>151.51400000000001</v>
      </c>
      <c r="C254">
        <v>278.69369999999998</v>
      </c>
      <c r="D254">
        <v>411.5</v>
      </c>
      <c r="E254">
        <v>213.44970000000001</v>
      </c>
      <c r="F254">
        <v>117.26220000000001</v>
      </c>
      <c r="G254">
        <v>106.99299999999999</v>
      </c>
      <c r="H254">
        <v>494.56200000000001</v>
      </c>
      <c r="I254">
        <v>127.90389999999999</v>
      </c>
      <c r="J254">
        <v>78.496399999999994</v>
      </c>
      <c r="K254">
        <v>96.87</v>
      </c>
      <c r="L254">
        <v>201.57749999999999</v>
      </c>
      <c r="M254">
        <v>141.85300000000001</v>
      </c>
      <c r="N254">
        <v>127.669</v>
      </c>
      <c r="O254">
        <v>33.7804</v>
      </c>
      <c r="P254">
        <v>219.88650000000001</v>
      </c>
      <c r="Q254">
        <v>60.3536</v>
      </c>
      <c r="R254">
        <v>183.44540000000001</v>
      </c>
      <c r="S254">
        <v>146.3381</v>
      </c>
      <c r="T254">
        <v>148.61940000000001</v>
      </c>
      <c r="U254">
        <v>36.39</v>
      </c>
      <c r="V254">
        <v>72.099999999999994</v>
      </c>
      <c r="W254">
        <v>80.859499999999997</v>
      </c>
      <c r="X254">
        <v>192.92330000000001</v>
      </c>
    </row>
    <row r="255" spans="1:24" x14ac:dyDescent="0.5">
      <c r="A255" s="2">
        <v>44635</v>
      </c>
      <c r="B255">
        <v>156.011</v>
      </c>
      <c r="C255">
        <v>289.49099999999999</v>
      </c>
      <c r="D255">
        <v>421.66</v>
      </c>
      <c r="E255">
        <v>229.8912</v>
      </c>
      <c r="F255">
        <v>119.2518</v>
      </c>
      <c r="G255">
        <v>109.54259999999999</v>
      </c>
      <c r="H255">
        <v>504.68799999999999</v>
      </c>
      <c r="I255">
        <v>129.3229</v>
      </c>
      <c r="J255">
        <v>78.394099999999995</v>
      </c>
      <c r="K255">
        <v>100.46</v>
      </c>
      <c r="L255">
        <v>207.4237</v>
      </c>
      <c r="M255">
        <v>147.36699999999999</v>
      </c>
      <c r="N255">
        <v>132.0676</v>
      </c>
      <c r="O255">
        <v>33.851300000000002</v>
      </c>
      <c r="P255">
        <v>220.92750000000001</v>
      </c>
      <c r="Q255">
        <v>61.466999999999999</v>
      </c>
      <c r="R255">
        <v>186.72210000000001</v>
      </c>
      <c r="S255">
        <v>148.09559999999999</v>
      </c>
      <c r="T255">
        <v>153.96789999999999</v>
      </c>
      <c r="U255">
        <v>35.42</v>
      </c>
      <c r="V255">
        <v>72.84</v>
      </c>
      <c r="W255">
        <v>83.613299999999995</v>
      </c>
      <c r="X255">
        <v>195.30889999999999</v>
      </c>
    </row>
    <row r="256" spans="1:24" x14ac:dyDescent="0.5">
      <c r="A256" s="2">
        <v>44636</v>
      </c>
      <c r="B256">
        <v>160.53800000000001</v>
      </c>
      <c r="C256">
        <v>296.7901</v>
      </c>
      <c r="D256">
        <v>442.36</v>
      </c>
      <c r="E256">
        <v>245.1319</v>
      </c>
      <c r="F256">
        <v>121.28189999999999</v>
      </c>
      <c r="G256">
        <v>109.67570000000001</v>
      </c>
      <c r="H256">
        <v>505.04300000000001</v>
      </c>
      <c r="I256">
        <v>134.40530000000001</v>
      </c>
      <c r="J256">
        <v>79.724400000000003</v>
      </c>
      <c r="K256">
        <v>107.92</v>
      </c>
      <c r="L256">
        <v>213.18940000000001</v>
      </c>
      <c r="M256">
        <v>153.10400000000001</v>
      </c>
      <c r="N256">
        <v>136.5668</v>
      </c>
      <c r="O256">
        <v>34.185400000000001</v>
      </c>
      <c r="P256">
        <v>220.53970000000001</v>
      </c>
      <c r="Q256">
        <v>61.302100000000003</v>
      </c>
      <c r="R256">
        <v>194.8169</v>
      </c>
      <c r="S256">
        <v>147.65880000000001</v>
      </c>
      <c r="T256">
        <v>153.4453</v>
      </c>
      <c r="U256">
        <v>35.39</v>
      </c>
      <c r="V256">
        <v>76.37</v>
      </c>
      <c r="W256">
        <v>84.153899999999993</v>
      </c>
      <c r="X256">
        <v>196.18940000000001</v>
      </c>
    </row>
    <row r="257" spans="1:24" x14ac:dyDescent="0.5">
      <c r="A257" s="2">
        <v>44637</v>
      </c>
      <c r="B257">
        <v>161.57400000000001</v>
      </c>
      <c r="C257">
        <v>297.6268</v>
      </c>
      <c r="D257">
        <v>444.36</v>
      </c>
      <c r="E257">
        <v>247.8338</v>
      </c>
      <c r="F257">
        <v>123.0279</v>
      </c>
      <c r="G257">
        <v>111.1605</v>
      </c>
      <c r="H257">
        <v>513.92200000000003</v>
      </c>
      <c r="I257">
        <v>134.28450000000001</v>
      </c>
      <c r="J257">
        <v>77.800600000000003</v>
      </c>
      <c r="K257">
        <v>112.16</v>
      </c>
      <c r="L257">
        <v>214.7792</v>
      </c>
      <c r="M257">
        <v>157.239</v>
      </c>
      <c r="N257">
        <v>138.93209999999999</v>
      </c>
      <c r="O257">
        <v>34.681600000000003</v>
      </c>
      <c r="P257">
        <v>226.2757</v>
      </c>
      <c r="Q257">
        <v>61.951599999999999</v>
      </c>
      <c r="R257">
        <v>199.40020000000001</v>
      </c>
      <c r="S257">
        <v>147.88229999999999</v>
      </c>
      <c r="T257">
        <v>153.92689999999999</v>
      </c>
      <c r="U257">
        <v>36.06</v>
      </c>
      <c r="V257">
        <v>78.72</v>
      </c>
      <c r="W257">
        <v>84.337500000000006</v>
      </c>
      <c r="X257">
        <v>198.64660000000001</v>
      </c>
    </row>
    <row r="258" spans="1:24" x14ac:dyDescent="0.5">
      <c r="A258" s="2">
        <v>44638</v>
      </c>
      <c r="B258">
        <v>164.95400000000001</v>
      </c>
      <c r="C258">
        <v>302.8793</v>
      </c>
      <c r="D258">
        <v>453.33</v>
      </c>
      <c r="E258">
        <v>264.71559999999999</v>
      </c>
      <c r="F258">
        <v>124.2967</v>
      </c>
      <c r="G258">
        <v>109.8703</v>
      </c>
      <c r="H258">
        <v>513.01</v>
      </c>
      <c r="I258">
        <v>135.86449999999999</v>
      </c>
      <c r="J258">
        <v>78.363399999999999</v>
      </c>
      <c r="K258">
        <v>118.77</v>
      </c>
      <c r="L258">
        <v>220.4744</v>
      </c>
      <c r="M258">
        <v>161.251</v>
      </c>
      <c r="N258">
        <v>142.143</v>
      </c>
      <c r="O258">
        <v>34.631</v>
      </c>
      <c r="P258">
        <v>225.46940000000001</v>
      </c>
      <c r="Q258">
        <v>61.9619</v>
      </c>
      <c r="R258">
        <v>202.39109999999999</v>
      </c>
      <c r="S258">
        <v>148.32079999999999</v>
      </c>
      <c r="T258">
        <v>153.8449</v>
      </c>
      <c r="U258">
        <v>36.61</v>
      </c>
      <c r="V258">
        <v>80.37</v>
      </c>
      <c r="W258">
        <v>84.011099999999999</v>
      </c>
      <c r="X258">
        <v>200.30529999999999</v>
      </c>
    </row>
    <row r="259" spans="1:24" x14ac:dyDescent="0.5">
      <c r="A259" s="2">
        <v>44641</v>
      </c>
      <c r="B259">
        <v>166.36199999999999</v>
      </c>
      <c r="C259">
        <v>301.59899999999999</v>
      </c>
      <c r="D259">
        <v>453.59</v>
      </c>
      <c r="E259">
        <v>267.52760000000001</v>
      </c>
      <c r="F259">
        <v>123.5963</v>
      </c>
      <c r="G259">
        <v>109.96250000000001</v>
      </c>
      <c r="H259">
        <v>514.57100000000003</v>
      </c>
      <c r="I259">
        <v>135.26070000000001</v>
      </c>
      <c r="J259">
        <v>77.544700000000006</v>
      </c>
      <c r="K259">
        <v>114.65</v>
      </c>
      <c r="L259">
        <v>218.39160000000001</v>
      </c>
      <c r="M259">
        <v>161.49199999999999</v>
      </c>
      <c r="N259">
        <v>140.80430000000001</v>
      </c>
      <c r="O259">
        <v>34.256300000000003</v>
      </c>
      <c r="P259">
        <v>228.3272</v>
      </c>
      <c r="Q259">
        <v>62.456800000000001</v>
      </c>
      <c r="R259">
        <v>200.5333</v>
      </c>
      <c r="S259">
        <v>147.08680000000001</v>
      </c>
      <c r="T259">
        <v>154.4289</v>
      </c>
      <c r="U259">
        <v>36.380000000000003</v>
      </c>
      <c r="V259">
        <v>76.040000000000006</v>
      </c>
      <c r="W259">
        <v>83.429699999999997</v>
      </c>
      <c r="X259">
        <v>198.15520000000001</v>
      </c>
    </row>
    <row r="260" spans="1:24" x14ac:dyDescent="0.5">
      <c r="A260" s="2">
        <v>44642</v>
      </c>
      <c r="B260">
        <v>169.82300000000001</v>
      </c>
      <c r="C260">
        <v>306.53890000000001</v>
      </c>
      <c r="D260">
        <v>466.45</v>
      </c>
      <c r="E260">
        <v>265.42610000000002</v>
      </c>
      <c r="F260">
        <v>123.7283</v>
      </c>
      <c r="G260">
        <v>109.79859999999999</v>
      </c>
      <c r="H260">
        <v>512.19899999999996</v>
      </c>
      <c r="I260">
        <v>137.827</v>
      </c>
      <c r="J260">
        <v>78.240600000000001</v>
      </c>
      <c r="K260">
        <v>117.87</v>
      </c>
      <c r="L260">
        <v>219.8305</v>
      </c>
      <c r="M260">
        <v>164.88900000000001</v>
      </c>
      <c r="N260">
        <v>139.19380000000001</v>
      </c>
      <c r="O260">
        <v>34.134799999999998</v>
      </c>
      <c r="P260">
        <v>227.3065</v>
      </c>
      <c r="Q260">
        <v>62.683599999999998</v>
      </c>
      <c r="R260">
        <v>204.0856</v>
      </c>
      <c r="S260">
        <v>146.64830000000001</v>
      </c>
      <c r="T260">
        <v>155.61750000000001</v>
      </c>
      <c r="U260">
        <v>36.299999999999997</v>
      </c>
      <c r="V260">
        <v>76.06</v>
      </c>
      <c r="W260">
        <v>84.500600000000006</v>
      </c>
      <c r="X260">
        <v>197.86850000000001</v>
      </c>
    </row>
    <row r="261" spans="1:24" x14ac:dyDescent="0.5">
      <c r="A261" s="2">
        <v>44643</v>
      </c>
      <c r="B261">
        <v>171.221</v>
      </c>
      <c r="C261">
        <v>301.93169999999998</v>
      </c>
      <c r="D261">
        <v>422.9</v>
      </c>
      <c r="E261">
        <v>256.51990000000001</v>
      </c>
      <c r="F261">
        <v>118.6833</v>
      </c>
      <c r="G261">
        <v>108.7439</v>
      </c>
      <c r="H261">
        <v>510.08</v>
      </c>
      <c r="I261">
        <v>135.09970000000001</v>
      </c>
      <c r="J261">
        <v>76.562399999999997</v>
      </c>
      <c r="K261">
        <v>114.65</v>
      </c>
      <c r="L261">
        <v>216.01689999999999</v>
      </c>
      <c r="M261">
        <v>163.40799999999999</v>
      </c>
      <c r="N261">
        <v>136.57689999999999</v>
      </c>
      <c r="O261">
        <v>33.841200000000001</v>
      </c>
      <c r="P261">
        <v>226.75540000000001</v>
      </c>
      <c r="Q261">
        <v>62.2712</v>
      </c>
      <c r="R261">
        <v>201.697</v>
      </c>
      <c r="S261">
        <v>144.76169999999999</v>
      </c>
      <c r="T261">
        <v>154.53139999999999</v>
      </c>
      <c r="U261">
        <v>37.04</v>
      </c>
      <c r="V261">
        <v>70.34</v>
      </c>
      <c r="W261">
        <v>84.215100000000007</v>
      </c>
      <c r="X261">
        <v>194.797</v>
      </c>
    </row>
    <row r="262" spans="1:24" x14ac:dyDescent="0.5">
      <c r="A262" s="2">
        <v>44644</v>
      </c>
      <c r="B262">
        <v>175.10400000000001</v>
      </c>
      <c r="C262">
        <v>306.57920000000001</v>
      </c>
      <c r="D262">
        <v>432.14</v>
      </c>
      <c r="E262">
        <v>281.69749999999999</v>
      </c>
      <c r="F262">
        <v>119.59690000000001</v>
      </c>
      <c r="G262">
        <v>110.6383</v>
      </c>
      <c r="H262">
        <v>520.45000000000005</v>
      </c>
      <c r="I262">
        <v>135.79409999999999</v>
      </c>
      <c r="J262">
        <v>77.831299999999999</v>
      </c>
      <c r="K262">
        <v>116.05</v>
      </c>
      <c r="L262">
        <v>218.66319999999999</v>
      </c>
      <c r="M262">
        <v>163.65</v>
      </c>
      <c r="N262">
        <v>139.52600000000001</v>
      </c>
      <c r="O262">
        <v>33.962699999999998</v>
      </c>
      <c r="P262">
        <v>226.7962</v>
      </c>
      <c r="Q262">
        <v>62.869100000000003</v>
      </c>
      <c r="R262">
        <v>203.9632</v>
      </c>
      <c r="S262">
        <v>145.6591</v>
      </c>
      <c r="T262">
        <v>154.7978</v>
      </c>
      <c r="U262">
        <v>38.61</v>
      </c>
      <c r="V262">
        <v>70</v>
      </c>
      <c r="W262">
        <v>85.367599999999996</v>
      </c>
      <c r="X262">
        <v>196.44540000000001</v>
      </c>
    </row>
    <row r="263" spans="1:24" x14ac:dyDescent="0.5">
      <c r="A263" s="2">
        <v>44645</v>
      </c>
      <c r="B263">
        <v>175.75800000000001</v>
      </c>
      <c r="C263">
        <v>306.1558</v>
      </c>
      <c r="D263">
        <v>431.62</v>
      </c>
      <c r="E263">
        <v>277.11430000000001</v>
      </c>
      <c r="F263">
        <v>120.7439</v>
      </c>
      <c r="G263">
        <v>111.1605</v>
      </c>
      <c r="H263">
        <v>520.01400000000001</v>
      </c>
      <c r="I263">
        <v>137.06219999999999</v>
      </c>
      <c r="J263">
        <v>79.233199999999997</v>
      </c>
      <c r="K263">
        <v>113.76</v>
      </c>
      <c r="L263">
        <v>219.7902</v>
      </c>
      <c r="M263">
        <v>164.773</v>
      </c>
      <c r="N263">
        <v>138.78120000000001</v>
      </c>
      <c r="O263">
        <v>34.2361</v>
      </c>
      <c r="P263">
        <v>227.97</v>
      </c>
      <c r="Q263">
        <v>63.436199999999999</v>
      </c>
      <c r="R263">
        <v>206.84180000000001</v>
      </c>
      <c r="S263">
        <v>146.29140000000001</v>
      </c>
      <c r="T263">
        <v>156.5909</v>
      </c>
      <c r="U263">
        <v>39.29</v>
      </c>
      <c r="V263">
        <v>68.959999999999994</v>
      </c>
      <c r="W263">
        <v>85.612399999999994</v>
      </c>
      <c r="X263">
        <v>199.65</v>
      </c>
    </row>
    <row r="264" spans="1:24" x14ac:dyDescent="0.5">
      <c r="A264" s="2">
        <v>44648</v>
      </c>
      <c r="B264">
        <v>176.643</v>
      </c>
      <c r="C264">
        <v>313.233</v>
      </c>
      <c r="D264">
        <v>450.01</v>
      </c>
      <c r="E264">
        <v>282.38799999999998</v>
      </c>
      <c r="F264">
        <v>121.7996</v>
      </c>
      <c r="G264">
        <v>110.628</v>
      </c>
      <c r="H264">
        <v>520.18600000000004</v>
      </c>
      <c r="I264">
        <v>136.37780000000001</v>
      </c>
      <c r="J264">
        <v>77.9131</v>
      </c>
      <c r="K264">
        <v>116.17</v>
      </c>
      <c r="L264">
        <v>222.1448</v>
      </c>
      <c r="M264">
        <v>168.99100000000001</v>
      </c>
      <c r="N264">
        <v>139.4555</v>
      </c>
      <c r="O264">
        <v>34.8538</v>
      </c>
      <c r="P264">
        <v>226.4288</v>
      </c>
      <c r="Q264">
        <v>63.838299999999997</v>
      </c>
      <c r="R264">
        <v>205.9639</v>
      </c>
      <c r="S264">
        <v>148.89189999999999</v>
      </c>
      <c r="T264">
        <v>157.66669999999999</v>
      </c>
      <c r="U264">
        <v>38.799999999999997</v>
      </c>
      <c r="V264">
        <v>71.05</v>
      </c>
      <c r="W264">
        <v>86.112099999999998</v>
      </c>
      <c r="X264">
        <v>201.3905</v>
      </c>
    </row>
    <row r="265" spans="1:24" x14ac:dyDescent="0.5">
      <c r="A265" s="2">
        <v>44649</v>
      </c>
      <c r="B265">
        <v>180.023</v>
      </c>
      <c r="C265">
        <v>317.98140000000001</v>
      </c>
      <c r="D265">
        <v>466.33</v>
      </c>
      <c r="E265">
        <v>286.7611</v>
      </c>
      <c r="F265">
        <v>122.0026</v>
      </c>
      <c r="G265">
        <v>107.1875</v>
      </c>
      <c r="H265">
        <v>517.68200000000002</v>
      </c>
      <c r="I265">
        <v>141.28909999999999</v>
      </c>
      <c r="J265">
        <v>78.7727</v>
      </c>
      <c r="K265">
        <v>121.18</v>
      </c>
      <c r="L265">
        <v>229.54050000000001</v>
      </c>
      <c r="M265">
        <v>169.315</v>
      </c>
      <c r="N265">
        <v>139.65690000000001</v>
      </c>
      <c r="O265">
        <v>35.593000000000004</v>
      </c>
      <c r="P265">
        <v>225.60210000000001</v>
      </c>
      <c r="Q265">
        <v>64.085700000000003</v>
      </c>
      <c r="R265">
        <v>210.46559999999999</v>
      </c>
      <c r="S265">
        <v>150.1463</v>
      </c>
      <c r="T265">
        <v>159.28559999999999</v>
      </c>
      <c r="U265">
        <v>39.130000000000003</v>
      </c>
      <c r="V265">
        <v>74</v>
      </c>
      <c r="W265">
        <v>86.305899999999994</v>
      </c>
      <c r="X265">
        <v>207.47219999999999</v>
      </c>
    </row>
    <row r="266" spans="1:24" x14ac:dyDescent="0.5">
      <c r="A266" s="2">
        <v>44650</v>
      </c>
      <c r="B266">
        <v>178.82599999999999</v>
      </c>
      <c r="C266">
        <v>316.41879999999998</v>
      </c>
      <c r="D266">
        <v>460.06</v>
      </c>
      <c r="E266">
        <v>277.09429999999998</v>
      </c>
      <c r="F266">
        <v>122.1955</v>
      </c>
      <c r="G266">
        <v>106.0305</v>
      </c>
      <c r="H266">
        <v>527.91</v>
      </c>
      <c r="I266">
        <v>138.4007</v>
      </c>
      <c r="J266">
        <v>76.306600000000003</v>
      </c>
      <c r="K266">
        <v>118.49</v>
      </c>
      <c r="L266">
        <v>225.34460000000001</v>
      </c>
      <c r="M266">
        <v>166.30099999999999</v>
      </c>
      <c r="N266">
        <v>140.452</v>
      </c>
      <c r="O266">
        <v>35.886600000000001</v>
      </c>
      <c r="P266">
        <v>227.6842</v>
      </c>
      <c r="Q266">
        <v>64.137299999999996</v>
      </c>
      <c r="R266">
        <v>208.9956</v>
      </c>
      <c r="S266">
        <v>152.83850000000001</v>
      </c>
      <c r="T266">
        <v>158.1892</v>
      </c>
      <c r="U266">
        <v>39.65</v>
      </c>
      <c r="V266">
        <v>70.52</v>
      </c>
      <c r="W266">
        <v>87.203400000000002</v>
      </c>
      <c r="X266">
        <v>208.0762</v>
      </c>
    </row>
    <row r="267" spans="1:24" x14ac:dyDescent="0.5">
      <c r="A267" s="2">
        <v>44651</v>
      </c>
      <c r="B267">
        <v>175.64699999999999</v>
      </c>
      <c r="C267">
        <v>310.8236</v>
      </c>
      <c r="D267">
        <v>455.62</v>
      </c>
      <c r="E267">
        <v>273.05149999999998</v>
      </c>
      <c r="F267">
        <v>120.145</v>
      </c>
      <c r="G267">
        <v>103.6344</v>
      </c>
      <c r="H267">
        <v>516.91200000000003</v>
      </c>
      <c r="I267">
        <v>137.71629999999999</v>
      </c>
      <c r="J267">
        <v>75.815399999999997</v>
      </c>
      <c r="K267">
        <v>115.65</v>
      </c>
      <c r="L267">
        <v>223.15100000000001</v>
      </c>
      <c r="M267">
        <v>162.99799999999999</v>
      </c>
      <c r="N267">
        <v>138.7107</v>
      </c>
      <c r="O267">
        <v>35.491700000000002</v>
      </c>
      <c r="P267">
        <v>227.4188</v>
      </c>
      <c r="Q267">
        <v>63.920699999999997</v>
      </c>
      <c r="R267">
        <v>207.36240000000001</v>
      </c>
      <c r="S267">
        <v>151.86969999999999</v>
      </c>
      <c r="T267">
        <v>156.56010000000001</v>
      </c>
      <c r="U267">
        <v>39.85</v>
      </c>
      <c r="V267">
        <v>65.33</v>
      </c>
      <c r="W267">
        <v>86.3977</v>
      </c>
      <c r="X267">
        <v>207.2216</v>
      </c>
    </row>
    <row r="268" spans="1:24" x14ac:dyDescent="0.5">
      <c r="A268" s="2">
        <v>44652</v>
      </c>
      <c r="B268">
        <v>175.345</v>
      </c>
      <c r="C268">
        <v>311.94260000000003</v>
      </c>
      <c r="D268">
        <v>458.19</v>
      </c>
      <c r="E268">
        <v>267.30739999999997</v>
      </c>
      <c r="F268">
        <v>120.36839999999999</v>
      </c>
      <c r="G268">
        <v>103.5115</v>
      </c>
      <c r="H268">
        <v>519.56799999999998</v>
      </c>
      <c r="I268">
        <v>140.67519999999999</v>
      </c>
      <c r="J268">
        <v>74.638599999999997</v>
      </c>
      <c r="K268">
        <v>116.67</v>
      </c>
      <c r="L268">
        <v>227.7696</v>
      </c>
      <c r="M268">
        <v>163.56</v>
      </c>
      <c r="N268">
        <v>140.4923</v>
      </c>
      <c r="O268">
        <v>35.248699999999999</v>
      </c>
      <c r="P268">
        <v>224.30590000000001</v>
      </c>
      <c r="Q268">
        <v>64.817700000000002</v>
      </c>
      <c r="R268">
        <v>209.3937</v>
      </c>
      <c r="S268">
        <v>154.00110000000001</v>
      </c>
      <c r="T268">
        <v>158.90649999999999</v>
      </c>
      <c r="U268">
        <v>39.89</v>
      </c>
      <c r="V268">
        <v>65.91</v>
      </c>
      <c r="W268">
        <v>87.417599999999993</v>
      </c>
      <c r="X268">
        <v>212.08170000000001</v>
      </c>
    </row>
    <row r="269" spans="1:24" x14ac:dyDescent="0.5">
      <c r="A269" s="2">
        <v>44655</v>
      </c>
      <c r="B269">
        <v>179.5</v>
      </c>
      <c r="C269">
        <v>317.53789999999998</v>
      </c>
      <c r="D269">
        <v>468.81</v>
      </c>
      <c r="E269">
        <v>273.79199999999997</v>
      </c>
      <c r="F269">
        <v>120.6729</v>
      </c>
      <c r="G269">
        <v>102.3954</v>
      </c>
      <c r="H269">
        <v>516.96299999999997</v>
      </c>
      <c r="I269">
        <v>141.3998</v>
      </c>
      <c r="J269">
        <v>74.106499999999997</v>
      </c>
      <c r="K269">
        <v>121.86</v>
      </c>
      <c r="L269">
        <v>229.15819999999999</v>
      </c>
      <c r="M269">
        <v>168.34700000000001</v>
      </c>
      <c r="N269">
        <v>140.83449999999999</v>
      </c>
      <c r="O269">
        <v>35.532200000000003</v>
      </c>
      <c r="P269">
        <v>225.3673</v>
      </c>
      <c r="Q269">
        <v>64.477500000000006</v>
      </c>
      <c r="R269">
        <v>210.22059999999999</v>
      </c>
      <c r="S269">
        <v>154.0317</v>
      </c>
      <c r="T269">
        <v>157.8716</v>
      </c>
      <c r="U269">
        <v>39.22</v>
      </c>
      <c r="V269">
        <v>67.540000000000006</v>
      </c>
      <c r="W269">
        <v>87.325800000000001</v>
      </c>
      <c r="X269">
        <v>209.12649999999999</v>
      </c>
    </row>
    <row r="270" spans="1:24" x14ac:dyDescent="0.5">
      <c r="A270" s="2">
        <v>44656</v>
      </c>
      <c r="B270">
        <v>176.1</v>
      </c>
      <c r="C270">
        <v>313.41449999999998</v>
      </c>
      <c r="D270">
        <v>458.58</v>
      </c>
      <c r="E270">
        <v>259.49200000000002</v>
      </c>
      <c r="F270">
        <v>121.28189999999999</v>
      </c>
      <c r="G270">
        <v>101.8425</v>
      </c>
      <c r="H270">
        <v>524.80799999999999</v>
      </c>
      <c r="I270">
        <v>140.28270000000001</v>
      </c>
      <c r="J270">
        <v>74.832999999999998</v>
      </c>
      <c r="K270">
        <v>117.65</v>
      </c>
      <c r="L270">
        <v>227.49789999999999</v>
      </c>
      <c r="M270">
        <v>164.05500000000001</v>
      </c>
      <c r="N270">
        <v>140.76400000000001</v>
      </c>
      <c r="O270">
        <v>35.289200000000001</v>
      </c>
      <c r="P270">
        <v>220.4785</v>
      </c>
      <c r="Q270">
        <v>64.405299999999997</v>
      </c>
      <c r="R270">
        <v>212.48670000000001</v>
      </c>
      <c r="S270">
        <v>154.47020000000001</v>
      </c>
      <c r="T270">
        <v>158.42490000000001</v>
      </c>
      <c r="U270">
        <v>38.78</v>
      </c>
      <c r="V270">
        <v>64.53</v>
      </c>
      <c r="W270">
        <v>88.05</v>
      </c>
      <c r="X270">
        <v>208.75579999999999</v>
      </c>
    </row>
    <row r="271" spans="1:24" x14ac:dyDescent="0.5">
      <c r="A271" s="2">
        <v>44657</v>
      </c>
      <c r="B271">
        <v>172.85</v>
      </c>
      <c r="C271">
        <v>301.94170000000003</v>
      </c>
      <c r="D271">
        <v>444.33</v>
      </c>
      <c r="E271">
        <v>244.2413</v>
      </c>
      <c r="F271">
        <v>121.74890000000001</v>
      </c>
      <c r="G271">
        <v>104.5048</v>
      </c>
      <c r="H271">
        <v>538.98900000000003</v>
      </c>
      <c r="I271">
        <v>139.7895</v>
      </c>
      <c r="J271">
        <v>73.093400000000003</v>
      </c>
      <c r="K271">
        <v>112.49</v>
      </c>
      <c r="L271">
        <v>220.37379999999999</v>
      </c>
      <c r="M271">
        <v>158.756</v>
      </c>
      <c r="N271">
        <v>141.9316</v>
      </c>
      <c r="O271">
        <v>35.430900000000001</v>
      </c>
      <c r="P271">
        <v>220.67240000000001</v>
      </c>
      <c r="Q271">
        <v>65.0548</v>
      </c>
      <c r="R271">
        <v>216.2636</v>
      </c>
      <c r="S271">
        <v>158.06</v>
      </c>
      <c r="T271">
        <v>160.6893</v>
      </c>
      <c r="U271">
        <v>39</v>
      </c>
      <c r="V271">
        <v>66.14</v>
      </c>
      <c r="W271">
        <v>88.213200000000001</v>
      </c>
      <c r="X271">
        <v>212.37</v>
      </c>
    </row>
    <row r="272" spans="1:24" x14ac:dyDescent="0.5">
      <c r="A272" s="2">
        <v>44658</v>
      </c>
      <c r="B272">
        <v>173.16200000000001</v>
      </c>
      <c r="C272">
        <v>303.827</v>
      </c>
      <c r="D272">
        <v>452.72</v>
      </c>
      <c r="E272">
        <v>242.2499</v>
      </c>
      <c r="F272">
        <v>125.2306</v>
      </c>
      <c r="G272">
        <v>106.0919</v>
      </c>
      <c r="H272">
        <v>544.25900000000001</v>
      </c>
      <c r="I272">
        <v>135.47200000000001</v>
      </c>
      <c r="J272">
        <v>72.002200000000002</v>
      </c>
      <c r="K272">
        <v>113.04</v>
      </c>
      <c r="L272">
        <v>217.49600000000001</v>
      </c>
      <c r="M272">
        <v>157.785</v>
      </c>
      <c r="N272">
        <v>144.55869999999999</v>
      </c>
      <c r="O272">
        <v>35.987900000000003</v>
      </c>
      <c r="P272">
        <v>220.35599999999999</v>
      </c>
      <c r="Q272">
        <v>65.4054</v>
      </c>
      <c r="R272">
        <v>214.87530000000001</v>
      </c>
      <c r="S272">
        <v>159.64070000000001</v>
      </c>
      <c r="T272">
        <v>162.76920000000001</v>
      </c>
      <c r="U272">
        <v>38.090000000000003</v>
      </c>
      <c r="V272">
        <v>64.430000000000007</v>
      </c>
      <c r="W272">
        <v>88.814899999999994</v>
      </c>
      <c r="X272">
        <v>209.6002</v>
      </c>
    </row>
    <row r="273" spans="1:24" x14ac:dyDescent="0.5">
      <c r="A273" s="2">
        <v>44659</v>
      </c>
      <c r="B273">
        <v>171.1</v>
      </c>
      <c r="C273">
        <v>299.39109999999999</v>
      </c>
      <c r="D273">
        <v>445.34</v>
      </c>
      <c r="E273">
        <v>231.35220000000001</v>
      </c>
      <c r="F273">
        <v>125.1088</v>
      </c>
      <c r="G273">
        <v>109.16379999999999</v>
      </c>
      <c r="H273">
        <v>553.39200000000005</v>
      </c>
      <c r="I273">
        <v>135.774</v>
      </c>
      <c r="J273">
        <v>72.434600000000003</v>
      </c>
      <c r="K273">
        <v>111.21</v>
      </c>
      <c r="L273">
        <v>218.3312</v>
      </c>
      <c r="M273">
        <v>154.46100000000001</v>
      </c>
      <c r="N273">
        <v>144.47819999999999</v>
      </c>
      <c r="O273">
        <v>35.835999999999999</v>
      </c>
      <c r="P273">
        <v>221.5093</v>
      </c>
      <c r="Q273">
        <v>65.807400000000001</v>
      </c>
      <c r="R273">
        <v>214.3854</v>
      </c>
      <c r="S273">
        <v>160.52789999999999</v>
      </c>
      <c r="T273">
        <v>164.03980000000001</v>
      </c>
      <c r="U273">
        <v>38.92</v>
      </c>
      <c r="V273">
        <v>63.33</v>
      </c>
      <c r="W273">
        <v>87.805199999999999</v>
      </c>
      <c r="X273">
        <v>208.91030000000001</v>
      </c>
    </row>
    <row r="274" spans="1:24" x14ac:dyDescent="0.5">
      <c r="A274" s="2">
        <v>44662</v>
      </c>
      <c r="B274">
        <v>166.73400000000001</v>
      </c>
      <c r="C274">
        <v>287.5856</v>
      </c>
      <c r="D274">
        <v>434.44</v>
      </c>
      <c r="E274">
        <v>219.32380000000001</v>
      </c>
      <c r="F274">
        <v>121.85039999999999</v>
      </c>
      <c r="G274">
        <v>106.952</v>
      </c>
      <c r="H274">
        <v>544.75599999999997</v>
      </c>
      <c r="I274">
        <v>137.0823</v>
      </c>
      <c r="J274">
        <v>72.691900000000004</v>
      </c>
      <c r="K274">
        <v>109.81</v>
      </c>
      <c r="L274">
        <v>216.0873</v>
      </c>
      <c r="M274">
        <v>151.12200000000001</v>
      </c>
      <c r="N274">
        <v>143.62260000000001</v>
      </c>
      <c r="O274">
        <v>36.008099999999999</v>
      </c>
      <c r="P274">
        <v>220.50909999999999</v>
      </c>
      <c r="Q274">
        <v>65.786799999999999</v>
      </c>
      <c r="R274">
        <v>212.9665</v>
      </c>
      <c r="S274">
        <v>157.34610000000001</v>
      </c>
      <c r="T274">
        <v>163.41470000000001</v>
      </c>
      <c r="U274">
        <v>38.01</v>
      </c>
      <c r="V274">
        <v>63.67</v>
      </c>
      <c r="W274">
        <v>86.265100000000004</v>
      </c>
      <c r="X274">
        <v>204.44149999999999</v>
      </c>
    </row>
    <row r="275" spans="1:24" x14ac:dyDescent="0.5">
      <c r="A275" s="2">
        <v>44663</v>
      </c>
      <c r="B275">
        <v>168.65600000000001</v>
      </c>
      <c r="C275">
        <v>284.35950000000003</v>
      </c>
      <c r="D275">
        <v>426.77</v>
      </c>
      <c r="E275">
        <v>215.1909</v>
      </c>
      <c r="F275">
        <v>120.1755</v>
      </c>
      <c r="G275">
        <v>107.14660000000001</v>
      </c>
      <c r="H275">
        <v>540.97500000000002</v>
      </c>
      <c r="I275">
        <v>135.935</v>
      </c>
      <c r="J275">
        <v>72.022800000000004</v>
      </c>
      <c r="K275">
        <v>108.25</v>
      </c>
      <c r="L275">
        <v>212.71639999999999</v>
      </c>
      <c r="M275">
        <v>150.78800000000001</v>
      </c>
      <c r="N275">
        <v>141.20689999999999</v>
      </c>
      <c r="O275">
        <v>35.8765</v>
      </c>
      <c r="P275">
        <v>221.17250000000001</v>
      </c>
      <c r="Q275">
        <v>66.560100000000006</v>
      </c>
      <c r="R275">
        <v>211.01679999999999</v>
      </c>
      <c r="S275">
        <v>156.26509999999999</v>
      </c>
      <c r="T275">
        <v>162.9229</v>
      </c>
      <c r="U275">
        <v>36.99</v>
      </c>
      <c r="V275">
        <v>62.75</v>
      </c>
      <c r="W275">
        <v>85.561400000000006</v>
      </c>
      <c r="X275">
        <v>203.29859999999999</v>
      </c>
    </row>
    <row r="276" spans="1:24" x14ac:dyDescent="0.5">
      <c r="A276" s="2">
        <v>44664</v>
      </c>
      <c r="B276">
        <v>171.41200000000001</v>
      </c>
      <c r="C276">
        <v>289.9649</v>
      </c>
      <c r="D276">
        <v>431.67</v>
      </c>
      <c r="E276">
        <v>222.1858</v>
      </c>
      <c r="F276">
        <v>121.759</v>
      </c>
      <c r="G276">
        <v>107.49469999999999</v>
      </c>
      <c r="H276">
        <v>544.30999999999995</v>
      </c>
      <c r="I276">
        <v>138.94409999999999</v>
      </c>
      <c r="J276">
        <v>73.000799999999998</v>
      </c>
      <c r="K276">
        <v>105.17</v>
      </c>
      <c r="L276">
        <v>214.59809999999999</v>
      </c>
      <c r="M276">
        <v>155.541</v>
      </c>
      <c r="N276">
        <v>144.3775</v>
      </c>
      <c r="O276">
        <v>35.927100000000003</v>
      </c>
      <c r="P276">
        <v>222.7749</v>
      </c>
      <c r="Q276">
        <v>66.735299999999995</v>
      </c>
      <c r="R276">
        <v>211.4863</v>
      </c>
      <c r="S276">
        <v>160.33410000000001</v>
      </c>
      <c r="T276">
        <v>163.38399999999999</v>
      </c>
      <c r="U276">
        <v>38.520000000000003</v>
      </c>
      <c r="V276">
        <v>64.48</v>
      </c>
      <c r="W276">
        <v>85.214600000000004</v>
      </c>
      <c r="X276">
        <v>204.1841</v>
      </c>
    </row>
    <row r="277" spans="1:24" x14ac:dyDescent="0.5">
      <c r="A277" s="2">
        <v>44665</v>
      </c>
      <c r="B277">
        <v>166.27199999999999</v>
      </c>
      <c r="C277">
        <v>282.1114</v>
      </c>
      <c r="D277">
        <v>420.44</v>
      </c>
      <c r="E277">
        <v>212.72919999999999</v>
      </c>
      <c r="F277">
        <v>119.9349</v>
      </c>
      <c r="G277">
        <v>106.1636</v>
      </c>
      <c r="H277">
        <v>542.1</v>
      </c>
      <c r="I277">
        <v>140.84620000000001</v>
      </c>
      <c r="J277">
        <v>72.949299999999994</v>
      </c>
      <c r="K277">
        <v>102.31</v>
      </c>
      <c r="L277">
        <v>214.11510000000001</v>
      </c>
      <c r="M277">
        <v>151.70699999999999</v>
      </c>
      <c r="N277">
        <v>145.60550000000001</v>
      </c>
      <c r="O277">
        <v>35.339799999999997</v>
      </c>
      <c r="P277">
        <v>232.51179999999999</v>
      </c>
      <c r="Q277">
        <v>67.034300000000002</v>
      </c>
      <c r="R277">
        <v>213.56870000000001</v>
      </c>
      <c r="S277">
        <v>160.19139999999999</v>
      </c>
      <c r="T277">
        <v>162.47210000000001</v>
      </c>
      <c r="U277">
        <v>38.15</v>
      </c>
      <c r="V277">
        <v>60.99</v>
      </c>
      <c r="W277">
        <v>84.459900000000005</v>
      </c>
      <c r="X277">
        <v>202.00120000000001</v>
      </c>
    </row>
    <row r="278" spans="1:24" x14ac:dyDescent="0.5">
      <c r="A278" s="2">
        <v>44669</v>
      </c>
      <c r="B278">
        <v>166.05</v>
      </c>
      <c r="C278">
        <v>282.80700000000002</v>
      </c>
      <c r="D278">
        <v>425.47</v>
      </c>
      <c r="E278">
        <v>217.9829</v>
      </c>
      <c r="F278">
        <v>118.5082</v>
      </c>
      <c r="G278">
        <v>105.8974</v>
      </c>
      <c r="H278">
        <v>541.35</v>
      </c>
      <c r="I278">
        <v>141.1079</v>
      </c>
      <c r="J278">
        <v>72.671400000000006</v>
      </c>
      <c r="K278">
        <v>100.58</v>
      </c>
      <c r="L278">
        <v>214.4975</v>
      </c>
      <c r="M278">
        <v>152.785</v>
      </c>
      <c r="N278">
        <v>145.072</v>
      </c>
      <c r="O278">
        <v>34.722099999999998</v>
      </c>
      <c r="P278">
        <v>234.6653</v>
      </c>
      <c r="Q278">
        <v>66.436300000000003</v>
      </c>
      <c r="R278">
        <v>211.5068</v>
      </c>
      <c r="S278">
        <v>158.9676</v>
      </c>
      <c r="T278">
        <v>160.92490000000001</v>
      </c>
      <c r="U278">
        <v>40.15</v>
      </c>
      <c r="V278">
        <v>61.6</v>
      </c>
      <c r="W278">
        <v>83.337900000000005</v>
      </c>
      <c r="X278">
        <v>199.9109</v>
      </c>
    </row>
    <row r="279" spans="1:24" x14ac:dyDescent="0.5">
      <c r="A279" s="2">
        <v>44670</v>
      </c>
      <c r="B279">
        <v>168.39400000000001</v>
      </c>
      <c r="C279">
        <v>287.62599999999998</v>
      </c>
      <c r="D279">
        <v>436.4</v>
      </c>
      <c r="E279">
        <v>222.13579999999999</v>
      </c>
      <c r="F279">
        <v>122.26860000000001</v>
      </c>
      <c r="G279">
        <v>106.3479</v>
      </c>
      <c r="H279">
        <v>545.02</v>
      </c>
      <c r="I279">
        <v>145.52600000000001</v>
      </c>
      <c r="J279">
        <v>75.008300000000006</v>
      </c>
      <c r="K279">
        <v>103.66</v>
      </c>
      <c r="L279">
        <v>217.04320000000001</v>
      </c>
      <c r="M279">
        <v>158.11600000000001</v>
      </c>
      <c r="N279">
        <v>148.31309999999999</v>
      </c>
      <c r="O279">
        <v>35.0259</v>
      </c>
      <c r="P279">
        <v>236.95160000000001</v>
      </c>
      <c r="Q279">
        <v>67.085899999999995</v>
      </c>
      <c r="R279">
        <v>207.89320000000001</v>
      </c>
      <c r="S279">
        <v>160.77269999999999</v>
      </c>
      <c r="T279">
        <v>163.33279999999999</v>
      </c>
      <c r="U279">
        <v>40</v>
      </c>
      <c r="V279">
        <v>63.73</v>
      </c>
      <c r="W279">
        <v>83.460300000000004</v>
      </c>
      <c r="X279">
        <v>203.4118</v>
      </c>
    </row>
    <row r="280" spans="1:24" x14ac:dyDescent="0.5">
      <c r="A280" s="2">
        <v>44671</v>
      </c>
      <c r="B280">
        <v>168.22300000000001</v>
      </c>
      <c r="C280">
        <v>288.69459999999998</v>
      </c>
      <c r="D280">
        <v>428.11</v>
      </c>
      <c r="E280">
        <v>214.97069999999999</v>
      </c>
      <c r="F280">
        <v>124.97929999999999</v>
      </c>
      <c r="G280">
        <v>109.19450000000001</v>
      </c>
      <c r="H280">
        <v>553.44299999999998</v>
      </c>
      <c r="I280">
        <v>144.429</v>
      </c>
      <c r="J280">
        <v>76.027500000000003</v>
      </c>
      <c r="K280">
        <v>94.9</v>
      </c>
      <c r="L280">
        <v>219.14619999999999</v>
      </c>
      <c r="M280">
        <v>153.99799999999999</v>
      </c>
      <c r="N280">
        <v>148.37350000000001</v>
      </c>
      <c r="O280">
        <v>35.0259</v>
      </c>
      <c r="P280">
        <v>239.93180000000001</v>
      </c>
      <c r="Q280">
        <v>68.003399999999999</v>
      </c>
      <c r="R280">
        <v>209.46520000000001</v>
      </c>
      <c r="S280">
        <v>162.7919</v>
      </c>
      <c r="T280">
        <v>167.6771</v>
      </c>
      <c r="U280">
        <v>40.53</v>
      </c>
      <c r="V280">
        <v>63.63</v>
      </c>
      <c r="W280">
        <v>83.134</v>
      </c>
      <c r="X280">
        <v>206.9539</v>
      </c>
    </row>
    <row r="281" spans="1:24" x14ac:dyDescent="0.5">
      <c r="A281" s="2">
        <v>44672</v>
      </c>
      <c r="B281">
        <v>167.40799999999999</v>
      </c>
      <c r="C281">
        <v>283.0994</v>
      </c>
      <c r="D281">
        <v>417.48</v>
      </c>
      <c r="E281">
        <v>201.9716</v>
      </c>
      <c r="F281">
        <v>125.72320000000001</v>
      </c>
      <c r="G281">
        <v>108.2627</v>
      </c>
      <c r="H281">
        <v>544.75599999999997</v>
      </c>
      <c r="I281">
        <v>142.90940000000001</v>
      </c>
      <c r="J281">
        <v>74.164100000000005</v>
      </c>
      <c r="K281">
        <v>89.4</v>
      </c>
      <c r="L281">
        <v>217.7979</v>
      </c>
      <c r="M281">
        <v>148.29599999999999</v>
      </c>
      <c r="N281">
        <v>149.1284</v>
      </c>
      <c r="O281">
        <v>34.944899999999997</v>
      </c>
      <c r="P281">
        <v>237.37</v>
      </c>
      <c r="Q281">
        <v>68.261200000000002</v>
      </c>
      <c r="R281">
        <v>207.6482</v>
      </c>
      <c r="S281">
        <v>163.03659999999999</v>
      </c>
      <c r="T281">
        <v>167.54730000000001</v>
      </c>
      <c r="U281">
        <v>38.51</v>
      </c>
      <c r="V281">
        <v>61.58</v>
      </c>
      <c r="W281">
        <v>77.697800000000001</v>
      </c>
      <c r="X281">
        <v>205.58439999999999</v>
      </c>
    </row>
    <row r="282" spans="1:24" x14ac:dyDescent="0.5">
      <c r="A282" s="2">
        <v>44673</v>
      </c>
      <c r="B282">
        <v>162.751</v>
      </c>
      <c r="C282">
        <v>276.26409999999998</v>
      </c>
      <c r="D282">
        <v>408.67</v>
      </c>
      <c r="E282">
        <v>195.2869</v>
      </c>
      <c r="F282">
        <v>121.9221</v>
      </c>
      <c r="G282">
        <v>104.6601</v>
      </c>
      <c r="H282">
        <v>528.03099999999995</v>
      </c>
      <c r="I282">
        <v>135.30099999999999</v>
      </c>
      <c r="J282">
        <v>73.144900000000007</v>
      </c>
      <c r="K282">
        <v>86.03</v>
      </c>
      <c r="L282">
        <v>209.46629999999999</v>
      </c>
      <c r="M282">
        <v>144.35</v>
      </c>
      <c r="N282">
        <v>143.1294</v>
      </c>
      <c r="O282">
        <v>34.0032</v>
      </c>
      <c r="P282">
        <v>221.8972</v>
      </c>
      <c r="Q282">
        <v>67.2714</v>
      </c>
      <c r="R282">
        <v>204.94309999999999</v>
      </c>
      <c r="S282">
        <v>159.96700000000001</v>
      </c>
      <c r="T282">
        <v>166.14599999999999</v>
      </c>
      <c r="U282">
        <v>37.93</v>
      </c>
      <c r="V282">
        <v>60.58</v>
      </c>
      <c r="W282">
        <v>75.423299999999998</v>
      </c>
      <c r="X282">
        <v>201.58930000000001</v>
      </c>
    </row>
    <row r="283" spans="1:24" x14ac:dyDescent="0.5">
      <c r="A283" s="2">
        <v>44676</v>
      </c>
      <c r="B283">
        <v>163.84700000000001</v>
      </c>
      <c r="C283">
        <v>283.0086</v>
      </c>
      <c r="D283">
        <v>413.95</v>
      </c>
      <c r="E283">
        <v>199.15969999999999</v>
      </c>
      <c r="F283">
        <v>122.2991</v>
      </c>
      <c r="G283">
        <v>104.7527</v>
      </c>
      <c r="H283">
        <v>531.40700000000004</v>
      </c>
      <c r="I283">
        <v>136.5992</v>
      </c>
      <c r="J283">
        <v>72.846400000000003</v>
      </c>
      <c r="K283">
        <v>87.78</v>
      </c>
      <c r="L283">
        <v>211.25739999999999</v>
      </c>
      <c r="M283">
        <v>146.07400000000001</v>
      </c>
      <c r="N283">
        <v>141.26730000000001</v>
      </c>
      <c r="O283">
        <v>33.820900000000002</v>
      </c>
      <c r="P283">
        <v>222.3075</v>
      </c>
      <c r="Q283">
        <v>67.982799999999997</v>
      </c>
      <c r="R283">
        <v>208.87309999999999</v>
      </c>
      <c r="S283">
        <v>160.04859999999999</v>
      </c>
      <c r="T283">
        <v>167.4855</v>
      </c>
      <c r="U283">
        <v>36.76</v>
      </c>
      <c r="V283">
        <v>61.29</v>
      </c>
      <c r="W283">
        <v>75.515100000000004</v>
      </c>
      <c r="X283">
        <v>198.7268</v>
      </c>
    </row>
    <row r="284" spans="1:24" x14ac:dyDescent="0.5">
      <c r="A284" s="2">
        <v>44677</v>
      </c>
      <c r="B284">
        <v>157.73099999999999</v>
      </c>
      <c r="C284">
        <v>272.423</v>
      </c>
      <c r="D284">
        <v>399.12</v>
      </c>
      <c r="E284">
        <v>188.01179999999999</v>
      </c>
      <c r="F284">
        <v>119.2011</v>
      </c>
      <c r="G284">
        <v>104.4028</v>
      </c>
      <c r="H284">
        <v>520.774</v>
      </c>
      <c r="I284">
        <v>131.88929999999999</v>
      </c>
      <c r="J284">
        <v>70.9315</v>
      </c>
      <c r="K284">
        <v>83.7</v>
      </c>
      <c r="L284">
        <v>202.35230000000001</v>
      </c>
      <c r="M284">
        <v>139.39099999999999</v>
      </c>
      <c r="N284">
        <v>138.73079999999999</v>
      </c>
      <c r="O284">
        <v>33.132300000000001</v>
      </c>
      <c r="P284">
        <v>215.74189999999999</v>
      </c>
      <c r="Q284">
        <v>67.065200000000004</v>
      </c>
      <c r="R284">
        <v>205.1268</v>
      </c>
      <c r="S284">
        <v>158.37610000000001</v>
      </c>
      <c r="T284">
        <v>164.64169999999999</v>
      </c>
      <c r="U284">
        <v>36.53</v>
      </c>
      <c r="V284">
        <v>57.51</v>
      </c>
      <c r="W284">
        <v>75.035799999999995</v>
      </c>
      <c r="X284">
        <v>196.25559999999999</v>
      </c>
    </row>
    <row r="285" spans="1:24" x14ac:dyDescent="0.5">
      <c r="A285" s="2">
        <v>44678</v>
      </c>
      <c r="B285">
        <v>157.5</v>
      </c>
      <c r="C285">
        <v>285.529</v>
      </c>
      <c r="D285">
        <v>397.9</v>
      </c>
      <c r="E285">
        <v>184.2792</v>
      </c>
      <c r="F285">
        <v>118.9464</v>
      </c>
      <c r="G285">
        <v>103.8058</v>
      </c>
      <c r="H285">
        <v>520.80399999999997</v>
      </c>
      <c r="I285">
        <v>137.0521</v>
      </c>
      <c r="J285">
        <v>70.231499999999997</v>
      </c>
      <c r="K285">
        <v>82.61</v>
      </c>
      <c r="L285">
        <v>215.44329999999999</v>
      </c>
      <c r="M285">
        <v>138.167</v>
      </c>
      <c r="N285">
        <v>142.3946</v>
      </c>
      <c r="O285">
        <v>33.932299999999998</v>
      </c>
      <c r="P285">
        <v>219.4966</v>
      </c>
      <c r="Q285">
        <v>67.590999999999994</v>
      </c>
      <c r="R285">
        <v>203.48339999999999</v>
      </c>
      <c r="S285">
        <v>157.29509999999999</v>
      </c>
      <c r="T285">
        <v>164.1986</v>
      </c>
      <c r="U285">
        <v>36.75</v>
      </c>
      <c r="V285">
        <v>57.03</v>
      </c>
      <c r="W285">
        <v>74.729799999999997</v>
      </c>
      <c r="X285">
        <v>192.9401</v>
      </c>
    </row>
    <row r="286" spans="1:24" x14ac:dyDescent="0.5">
      <c r="A286" s="2">
        <v>44679</v>
      </c>
      <c r="B286">
        <v>164.61199999999999</v>
      </c>
      <c r="C286">
        <v>291.99130000000002</v>
      </c>
      <c r="D286">
        <v>410.53</v>
      </c>
      <c r="E286">
        <v>197.9588</v>
      </c>
      <c r="F286">
        <v>120.261</v>
      </c>
      <c r="G286">
        <v>103.8058</v>
      </c>
      <c r="H286">
        <v>531.55899999999997</v>
      </c>
      <c r="I286">
        <v>144.8115</v>
      </c>
      <c r="J286">
        <v>70.900599999999997</v>
      </c>
      <c r="K286">
        <v>92.09</v>
      </c>
      <c r="L286">
        <v>222.0341</v>
      </c>
      <c r="M286">
        <v>144.59700000000001</v>
      </c>
      <c r="N286">
        <v>143.03880000000001</v>
      </c>
      <c r="O286">
        <v>34.863900000000001</v>
      </c>
      <c r="P286">
        <v>217.93729999999999</v>
      </c>
      <c r="Q286">
        <v>68.240600000000001</v>
      </c>
      <c r="R286">
        <v>205.84139999999999</v>
      </c>
      <c r="S286">
        <v>159.30410000000001</v>
      </c>
      <c r="T286">
        <v>168.3716</v>
      </c>
      <c r="U286">
        <v>38.46</v>
      </c>
      <c r="V286">
        <v>61.17</v>
      </c>
      <c r="W286">
        <v>74.9542</v>
      </c>
      <c r="X286">
        <v>196.0909</v>
      </c>
    </row>
    <row r="287" spans="1:24" x14ac:dyDescent="0.5">
      <c r="A287" s="2">
        <v>44680</v>
      </c>
      <c r="B287">
        <v>158.58600000000001</v>
      </c>
      <c r="C287">
        <v>279.78250000000003</v>
      </c>
      <c r="D287">
        <v>395.95</v>
      </c>
      <c r="E287">
        <v>185.6001</v>
      </c>
      <c r="F287">
        <v>115.66500000000001</v>
      </c>
      <c r="G287">
        <v>98.947400000000002</v>
      </c>
      <c r="H287">
        <v>515.47299999999996</v>
      </c>
      <c r="I287">
        <v>137.85720000000001</v>
      </c>
      <c r="J287">
        <v>69.099000000000004</v>
      </c>
      <c r="K287">
        <v>87.93</v>
      </c>
      <c r="L287">
        <v>214.4572</v>
      </c>
      <c r="M287">
        <v>124.282</v>
      </c>
      <c r="N287">
        <v>139.4555</v>
      </c>
      <c r="O287">
        <v>33.962699999999998</v>
      </c>
      <c r="P287">
        <v>215.9881</v>
      </c>
      <c r="Q287">
        <v>66.611599999999996</v>
      </c>
      <c r="R287">
        <v>202.80969999999999</v>
      </c>
      <c r="S287">
        <v>156.02029999999999</v>
      </c>
      <c r="T287">
        <v>165.4248</v>
      </c>
      <c r="U287">
        <v>38.020000000000003</v>
      </c>
      <c r="V287">
        <v>58.19</v>
      </c>
      <c r="W287">
        <v>72.435000000000002</v>
      </c>
      <c r="X287">
        <v>187.5652</v>
      </c>
    </row>
    <row r="288" spans="1:24" x14ac:dyDescent="0.5">
      <c r="A288" s="2">
        <v>44683</v>
      </c>
      <c r="B288">
        <v>158.898</v>
      </c>
      <c r="C288">
        <v>286.78919999999999</v>
      </c>
      <c r="D288">
        <v>407.29</v>
      </c>
      <c r="E288">
        <v>195.46709999999999</v>
      </c>
      <c r="F288">
        <v>114.98220000000001</v>
      </c>
      <c r="G288">
        <v>99.328299999999999</v>
      </c>
      <c r="H288">
        <v>507.97199999999998</v>
      </c>
      <c r="I288">
        <v>125.1564</v>
      </c>
      <c r="J288">
        <v>70.077100000000002</v>
      </c>
      <c r="K288">
        <v>91.53</v>
      </c>
      <c r="L288">
        <v>212.84719999999999</v>
      </c>
      <c r="M288">
        <v>124.5</v>
      </c>
      <c r="N288">
        <v>138.74090000000001</v>
      </c>
      <c r="O288">
        <v>33.618400000000001</v>
      </c>
      <c r="P288">
        <v>217.55770000000001</v>
      </c>
      <c r="Q288">
        <v>65.4054</v>
      </c>
      <c r="R288">
        <v>201.7174</v>
      </c>
      <c r="S288">
        <v>154.99029999999999</v>
      </c>
      <c r="T288">
        <v>163.18889999999999</v>
      </c>
      <c r="U288">
        <v>38.99</v>
      </c>
      <c r="V288">
        <v>59.32</v>
      </c>
      <c r="W288">
        <v>71.262</v>
      </c>
      <c r="X288">
        <v>183.43620000000001</v>
      </c>
    </row>
    <row r="289" spans="1:24" x14ac:dyDescent="0.5">
      <c r="A289" s="2">
        <v>44684</v>
      </c>
      <c r="B289">
        <v>160.42699999999999</v>
      </c>
      <c r="C289">
        <v>284.07729999999998</v>
      </c>
      <c r="D289">
        <v>407.58</v>
      </c>
      <c r="E289">
        <v>196.1575</v>
      </c>
      <c r="F289">
        <v>114.5745</v>
      </c>
      <c r="G289">
        <v>98.793099999999995</v>
      </c>
      <c r="H289">
        <v>506.42099999999999</v>
      </c>
      <c r="I289">
        <v>128.89019999999999</v>
      </c>
      <c r="J289">
        <v>70.375600000000006</v>
      </c>
      <c r="K289">
        <v>90.71</v>
      </c>
      <c r="L289">
        <v>209.8587</v>
      </c>
      <c r="M289">
        <v>124.254</v>
      </c>
      <c r="N289">
        <v>139.5059</v>
      </c>
      <c r="O289">
        <v>33.122199999999999</v>
      </c>
      <c r="P289">
        <v>219.14779999999999</v>
      </c>
      <c r="Q289">
        <v>65.034199999999998</v>
      </c>
      <c r="R289">
        <v>204.13669999999999</v>
      </c>
      <c r="S289">
        <v>155.5308</v>
      </c>
      <c r="T289">
        <v>160.953</v>
      </c>
      <c r="U289">
        <v>40.700000000000003</v>
      </c>
      <c r="V289">
        <v>58.64</v>
      </c>
      <c r="W289">
        <v>72.169799999999995</v>
      </c>
      <c r="X289">
        <v>185.86619999999999</v>
      </c>
    </row>
    <row r="290" spans="1:24" x14ac:dyDescent="0.5">
      <c r="A290" s="2">
        <v>44685</v>
      </c>
      <c r="B290">
        <v>167.006</v>
      </c>
      <c r="C290">
        <v>292.34410000000003</v>
      </c>
      <c r="D290">
        <v>423.35</v>
      </c>
      <c r="E290">
        <v>203.48269999999999</v>
      </c>
      <c r="F290">
        <v>117.90689999999999</v>
      </c>
      <c r="G290">
        <v>103.5176</v>
      </c>
      <c r="H290">
        <v>514.53</v>
      </c>
      <c r="I290">
        <v>134.5361</v>
      </c>
      <c r="J290">
        <v>72.146299999999997</v>
      </c>
      <c r="K290">
        <v>92.72</v>
      </c>
      <c r="L290">
        <v>215.85589999999999</v>
      </c>
      <c r="M290">
        <v>125.929</v>
      </c>
      <c r="N290">
        <v>143.36089999999999</v>
      </c>
      <c r="O290">
        <v>34.499299999999998</v>
      </c>
      <c r="P290">
        <v>228.34989999999999</v>
      </c>
      <c r="Q290">
        <v>67.044600000000003</v>
      </c>
      <c r="R290">
        <v>204.9941</v>
      </c>
      <c r="S290">
        <v>157.68260000000001</v>
      </c>
      <c r="T290">
        <v>162.1379</v>
      </c>
      <c r="U290">
        <v>42.97</v>
      </c>
      <c r="V290">
        <v>62.14</v>
      </c>
      <c r="W290">
        <v>74.515600000000006</v>
      </c>
      <c r="X290">
        <v>189.779</v>
      </c>
    </row>
    <row r="291" spans="1:24" x14ac:dyDescent="0.5">
      <c r="A291" s="2">
        <v>44686</v>
      </c>
      <c r="B291">
        <v>157.70099999999999</v>
      </c>
      <c r="C291">
        <v>279.6112</v>
      </c>
      <c r="D291">
        <v>400.51</v>
      </c>
      <c r="E291">
        <v>188.57220000000001</v>
      </c>
      <c r="F291">
        <v>115.1656</v>
      </c>
      <c r="G291">
        <v>100.5943</v>
      </c>
      <c r="H291">
        <v>501.45400000000001</v>
      </c>
      <c r="I291">
        <v>126.6962</v>
      </c>
      <c r="J291">
        <v>70.118200000000002</v>
      </c>
      <c r="K291">
        <v>85.43</v>
      </c>
      <c r="L291">
        <v>206.5181</v>
      </c>
      <c r="M291">
        <v>116.407</v>
      </c>
      <c r="N291">
        <v>138.4691</v>
      </c>
      <c r="O291">
        <v>33.841200000000001</v>
      </c>
      <c r="P291">
        <v>221.51759999999999</v>
      </c>
      <c r="Q291">
        <v>66.508499999999998</v>
      </c>
      <c r="R291">
        <v>199.12459999999999</v>
      </c>
      <c r="S291">
        <v>156.3365</v>
      </c>
      <c r="T291">
        <v>159.1498</v>
      </c>
      <c r="U291">
        <v>42.22</v>
      </c>
      <c r="V291">
        <v>55.98</v>
      </c>
      <c r="W291">
        <v>73.271299999999997</v>
      </c>
      <c r="X291">
        <v>184.4967</v>
      </c>
    </row>
    <row r="292" spans="1:24" x14ac:dyDescent="0.5">
      <c r="A292" s="2">
        <v>44687</v>
      </c>
      <c r="B292">
        <v>158.44499999999999</v>
      </c>
      <c r="C292">
        <v>276.96980000000002</v>
      </c>
      <c r="D292">
        <v>391.01</v>
      </c>
      <c r="E292">
        <v>186.881</v>
      </c>
      <c r="F292">
        <v>114.4115</v>
      </c>
      <c r="G292">
        <v>103.64109999999999</v>
      </c>
      <c r="H292">
        <v>506.42099999999999</v>
      </c>
      <c r="I292">
        <v>121.7749</v>
      </c>
      <c r="J292">
        <v>69.634399999999999</v>
      </c>
      <c r="K292">
        <v>81.680000000000007</v>
      </c>
      <c r="L292">
        <v>204.083</v>
      </c>
      <c r="M292">
        <v>114.773</v>
      </c>
      <c r="N292">
        <v>138.7107</v>
      </c>
      <c r="O292">
        <v>34.458799999999997</v>
      </c>
      <c r="P292">
        <v>220.2045</v>
      </c>
      <c r="Q292">
        <v>66.745599999999996</v>
      </c>
      <c r="R292">
        <v>192.11179999999999</v>
      </c>
      <c r="S292">
        <v>153.08160000000001</v>
      </c>
      <c r="T292">
        <v>160.73660000000001</v>
      </c>
      <c r="U292">
        <v>42.68</v>
      </c>
      <c r="V292">
        <v>55.47</v>
      </c>
      <c r="W292">
        <v>73.913799999999995</v>
      </c>
      <c r="X292">
        <v>181.92259999999999</v>
      </c>
    </row>
    <row r="293" spans="1:24" x14ac:dyDescent="0.5">
      <c r="A293" s="2">
        <v>44690</v>
      </c>
      <c r="B293">
        <v>153.18700000000001</v>
      </c>
      <c r="C293">
        <v>266.73700000000002</v>
      </c>
      <c r="D293">
        <v>376.91</v>
      </c>
      <c r="E293">
        <v>169.6189</v>
      </c>
      <c r="F293">
        <v>109.4384</v>
      </c>
      <c r="G293">
        <v>101.75749999999999</v>
      </c>
      <c r="H293">
        <v>493.041</v>
      </c>
      <c r="I293">
        <v>119.13809999999999</v>
      </c>
      <c r="J293">
        <v>69.716700000000003</v>
      </c>
      <c r="K293">
        <v>79.53</v>
      </c>
      <c r="L293">
        <v>194.20179999999999</v>
      </c>
      <c r="M293">
        <v>108.789</v>
      </c>
      <c r="N293">
        <v>131.1114</v>
      </c>
      <c r="O293">
        <v>34.134799999999998</v>
      </c>
      <c r="P293">
        <v>211.62809999999999</v>
      </c>
      <c r="Q293">
        <v>66.611599999999996</v>
      </c>
      <c r="R293">
        <v>188.4778</v>
      </c>
      <c r="S293">
        <v>154.87280000000001</v>
      </c>
      <c r="T293">
        <v>160.3348</v>
      </c>
      <c r="U293">
        <v>42.29</v>
      </c>
      <c r="V293">
        <v>55.68</v>
      </c>
      <c r="W293">
        <v>72.118799999999993</v>
      </c>
      <c r="X293">
        <v>172.23330000000001</v>
      </c>
    </row>
    <row r="294" spans="1:24" x14ac:dyDescent="0.5">
      <c r="A294" s="2">
        <v>44691</v>
      </c>
      <c r="B294">
        <v>155.655</v>
      </c>
      <c r="C294">
        <v>271.69720000000001</v>
      </c>
      <c r="D294">
        <v>393.03</v>
      </c>
      <c r="E294">
        <v>176.0735</v>
      </c>
      <c r="F294">
        <v>108.78619999999999</v>
      </c>
      <c r="G294">
        <v>101.0369</v>
      </c>
      <c r="H294">
        <v>494.65300000000002</v>
      </c>
      <c r="I294">
        <v>119.69159999999999</v>
      </c>
      <c r="J294">
        <v>70.107900000000001</v>
      </c>
      <c r="K294">
        <v>78.75</v>
      </c>
      <c r="L294">
        <v>194.78550000000001</v>
      </c>
      <c r="M294">
        <v>108.85899999999999</v>
      </c>
      <c r="N294">
        <v>131.01070000000001</v>
      </c>
      <c r="O294">
        <v>33.3934</v>
      </c>
      <c r="P294">
        <v>208.24270000000001</v>
      </c>
      <c r="Q294">
        <v>65.992999999999995</v>
      </c>
      <c r="R294">
        <v>188.43700000000001</v>
      </c>
      <c r="S294">
        <v>152.6927</v>
      </c>
      <c r="T294">
        <v>159.48990000000001</v>
      </c>
      <c r="U294">
        <v>43.78</v>
      </c>
      <c r="V294">
        <v>58.63</v>
      </c>
      <c r="W294">
        <v>71.384399999999999</v>
      </c>
      <c r="X294">
        <v>168.00139999999999</v>
      </c>
    </row>
    <row r="295" spans="1:24" x14ac:dyDescent="0.5">
      <c r="A295" s="2">
        <v>44692</v>
      </c>
      <c r="B295">
        <v>147.58600000000001</v>
      </c>
      <c r="C295">
        <v>262.67419999999998</v>
      </c>
      <c r="D295">
        <v>379.33</v>
      </c>
      <c r="E295">
        <v>166.41669999999999</v>
      </c>
      <c r="F295">
        <v>107.8588</v>
      </c>
      <c r="G295">
        <v>100.86199999999999</v>
      </c>
      <c r="H295">
        <v>492.76799999999997</v>
      </c>
      <c r="I295">
        <v>117.99079999999999</v>
      </c>
      <c r="J295">
        <v>69.078500000000005</v>
      </c>
      <c r="K295">
        <v>75.17</v>
      </c>
      <c r="L295">
        <v>197.94499999999999</v>
      </c>
      <c r="M295">
        <v>105.372</v>
      </c>
      <c r="N295">
        <v>131.58439999999999</v>
      </c>
      <c r="O295">
        <v>33.718400000000003</v>
      </c>
      <c r="P295">
        <v>210.52019999999999</v>
      </c>
      <c r="Q295">
        <v>66.302300000000002</v>
      </c>
      <c r="R295">
        <v>186.27289999999999</v>
      </c>
      <c r="S295">
        <v>151.0959</v>
      </c>
      <c r="T295">
        <v>157.24369999999999</v>
      </c>
      <c r="U295">
        <v>45.04</v>
      </c>
      <c r="V295">
        <v>56.05</v>
      </c>
      <c r="W295">
        <v>71.598600000000005</v>
      </c>
      <c r="X295">
        <v>166.5187</v>
      </c>
    </row>
    <row r="296" spans="1:24" x14ac:dyDescent="0.5">
      <c r="A296" s="2">
        <v>44693</v>
      </c>
      <c r="B296">
        <v>143.61600000000001</v>
      </c>
      <c r="C296">
        <v>257.43180000000001</v>
      </c>
      <c r="D296">
        <v>388.49</v>
      </c>
      <c r="E296">
        <v>161.86349999999999</v>
      </c>
      <c r="F296">
        <v>110.0295</v>
      </c>
      <c r="G296">
        <v>101.1296</v>
      </c>
      <c r="H296">
        <v>485.31799999999998</v>
      </c>
      <c r="I296">
        <v>118.5745</v>
      </c>
      <c r="J296">
        <v>68.285799999999995</v>
      </c>
      <c r="K296">
        <v>74.290000000000006</v>
      </c>
      <c r="L296">
        <v>195.55520000000001</v>
      </c>
      <c r="M296">
        <v>106.931</v>
      </c>
      <c r="N296">
        <v>131.06100000000001</v>
      </c>
      <c r="O296">
        <v>33.748899999999999</v>
      </c>
      <c r="P296">
        <v>208.28380000000001</v>
      </c>
      <c r="Q296">
        <v>66.508499999999998</v>
      </c>
      <c r="R296">
        <v>186.1096</v>
      </c>
      <c r="S296">
        <v>150.95259999999999</v>
      </c>
      <c r="T296">
        <v>156.60480000000001</v>
      </c>
      <c r="U296">
        <v>45.06</v>
      </c>
      <c r="V296">
        <v>60.84</v>
      </c>
      <c r="W296">
        <v>69.874899999999997</v>
      </c>
      <c r="X296">
        <v>166.76580000000001</v>
      </c>
    </row>
    <row r="297" spans="1:24" x14ac:dyDescent="0.5">
      <c r="A297" s="2">
        <v>44694</v>
      </c>
      <c r="B297">
        <v>148.19999999999999</v>
      </c>
      <c r="C297">
        <v>263.24880000000002</v>
      </c>
      <c r="D297">
        <v>405.45</v>
      </c>
      <c r="E297">
        <v>177.1842</v>
      </c>
      <c r="F297">
        <v>111.9759</v>
      </c>
      <c r="G297">
        <v>100.337</v>
      </c>
      <c r="H297">
        <v>492.00799999999998</v>
      </c>
      <c r="I297">
        <v>122.98260000000001</v>
      </c>
      <c r="J297">
        <v>68.759299999999996</v>
      </c>
      <c r="K297">
        <v>78.83</v>
      </c>
      <c r="L297">
        <v>200.85820000000001</v>
      </c>
      <c r="M297">
        <v>113.05500000000001</v>
      </c>
      <c r="N297">
        <v>133.94980000000001</v>
      </c>
      <c r="O297">
        <v>34.581699999999998</v>
      </c>
      <c r="P297">
        <v>209.6174</v>
      </c>
      <c r="Q297">
        <v>67.756</v>
      </c>
      <c r="R297">
        <v>193.75530000000001</v>
      </c>
      <c r="S297">
        <v>151.5361</v>
      </c>
      <c r="T297">
        <v>158.2843</v>
      </c>
      <c r="U297">
        <v>46.86</v>
      </c>
      <c r="V297">
        <v>62.8</v>
      </c>
      <c r="W297">
        <v>71.190700000000007</v>
      </c>
      <c r="X297">
        <v>171.38900000000001</v>
      </c>
    </row>
    <row r="298" spans="1:24" x14ac:dyDescent="0.5">
      <c r="A298" s="2">
        <v>44697</v>
      </c>
      <c r="B298">
        <v>146.61799999999999</v>
      </c>
      <c r="C298">
        <v>263.63189999999997</v>
      </c>
      <c r="D298">
        <v>402.86</v>
      </c>
      <c r="E298">
        <v>172.7611</v>
      </c>
      <c r="F298">
        <v>111.8027</v>
      </c>
      <c r="G298">
        <v>101.4384</v>
      </c>
      <c r="H298">
        <v>495.88</v>
      </c>
      <c r="I298">
        <v>120.688</v>
      </c>
      <c r="J298">
        <v>68.162199999999999</v>
      </c>
      <c r="K298">
        <v>77.650000000000006</v>
      </c>
      <c r="L298">
        <v>199.42660000000001</v>
      </c>
      <c r="M298">
        <v>110.81100000000001</v>
      </c>
      <c r="N298">
        <v>134.6242</v>
      </c>
      <c r="O298">
        <v>35.353499999999997</v>
      </c>
      <c r="P298">
        <v>212.5514</v>
      </c>
      <c r="Q298">
        <v>68.003399999999999</v>
      </c>
      <c r="R298">
        <v>195.44980000000001</v>
      </c>
      <c r="S298">
        <v>151.69980000000001</v>
      </c>
      <c r="T298">
        <v>159.82990000000001</v>
      </c>
      <c r="U298">
        <v>47.16</v>
      </c>
      <c r="V298">
        <v>59.35</v>
      </c>
      <c r="W298">
        <v>71.516999999999996</v>
      </c>
      <c r="X298">
        <v>169.84450000000001</v>
      </c>
    </row>
    <row r="299" spans="1:24" x14ac:dyDescent="0.5">
      <c r="A299" s="2">
        <v>44698</v>
      </c>
      <c r="B299">
        <v>150.346</v>
      </c>
      <c r="C299">
        <v>268.99529999999999</v>
      </c>
      <c r="D299">
        <v>409.65</v>
      </c>
      <c r="E299">
        <v>181.89750000000001</v>
      </c>
      <c r="F299">
        <v>116.7248</v>
      </c>
      <c r="G299">
        <v>102.2927</v>
      </c>
      <c r="H299">
        <v>499.23500000000001</v>
      </c>
      <c r="I299">
        <v>124.78400000000001</v>
      </c>
      <c r="J299">
        <v>70.313800000000001</v>
      </c>
      <c r="K299">
        <v>79.75</v>
      </c>
      <c r="L299">
        <v>205.66720000000001</v>
      </c>
      <c r="M299">
        <v>115.369</v>
      </c>
      <c r="N299">
        <v>137.16059999999999</v>
      </c>
      <c r="O299">
        <v>35.942599999999999</v>
      </c>
      <c r="P299">
        <v>218.60409999999999</v>
      </c>
      <c r="Q299">
        <v>67.817899999999995</v>
      </c>
      <c r="R299">
        <v>196.36850000000001</v>
      </c>
      <c r="S299">
        <v>134.44280000000001</v>
      </c>
      <c r="T299">
        <v>159.37649999999999</v>
      </c>
      <c r="U299">
        <v>47.18</v>
      </c>
      <c r="V299">
        <v>61.02</v>
      </c>
      <c r="W299">
        <v>73.454899999999995</v>
      </c>
      <c r="X299">
        <v>170.452</v>
      </c>
    </row>
    <row r="300" spans="1:24" x14ac:dyDescent="0.5">
      <c r="A300" s="2">
        <v>44699</v>
      </c>
      <c r="B300">
        <v>141.863</v>
      </c>
      <c r="C300">
        <v>256.7765</v>
      </c>
      <c r="D300">
        <v>397.88</v>
      </c>
      <c r="E300">
        <v>169.49889999999999</v>
      </c>
      <c r="F300">
        <v>114.8905</v>
      </c>
      <c r="G300">
        <v>96.775599999999997</v>
      </c>
      <c r="H300">
        <v>477.79700000000003</v>
      </c>
      <c r="I300">
        <v>120.43640000000001</v>
      </c>
      <c r="J300">
        <v>68.543099999999995</v>
      </c>
      <c r="K300">
        <v>77.180000000000007</v>
      </c>
      <c r="L300">
        <v>201.62440000000001</v>
      </c>
      <c r="M300">
        <v>107.113</v>
      </c>
      <c r="N300">
        <v>133.06399999999999</v>
      </c>
      <c r="O300">
        <v>34.937100000000001</v>
      </c>
      <c r="P300">
        <v>213.32079999999999</v>
      </c>
      <c r="Q300">
        <v>63.095999999999997</v>
      </c>
      <c r="R300">
        <v>188.5187</v>
      </c>
      <c r="S300">
        <v>125.3128</v>
      </c>
      <c r="T300">
        <v>149.44380000000001</v>
      </c>
      <c r="U300">
        <v>46.94</v>
      </c>
      <c r="V300">
        <v>60.15</v>
      </c>
      <c r="W300">
        <v>72.414599999999993</v>
      </c>
      <c r="X300">
        <v>162.6883</v>
      </c>
    </row>
    <row r="301" spans="1:24" x14ac:dyDescent="0.5">
      <c r="A301" s="2">
        <v>44700</v>
      </c>
      <c r="B301">
        <v>138.36799999999999</v>
      </c>
      <c r="C301">
        <v>255.82650000000001</v>
      </c>
      <c r="D301">
        <v>394.38</v>
      </c>
      <c r="E301">
        <v>171.36019999999999</v>
      </c>
      <c r="F301">
        <v>114.5847</v>
      </c>
      <c r="G301">
        <v>95.869799999999998</v>
      </c>
      <c r="H301">
        <v>485.06400000000002</v>
      </c>
      <c r="I301">
        <v>121.2415</v>
      </c>
      <c r="J301">
        <v>67.431299999999993</v>
      </c>
      <c r="K301">
        <v>81.28</v>
      </c>
      <c r="L301">
        <v>198.983</v>
      </c>
      <c r="M301">
        <v>107.319</v>
      </c>
      <c r="N301">
        <v>134.64429999999999</v>
      </c>
      <c r="O301">
        <v>34.866100000000003</v>
      </c>
      <c r="P301">
        <v>212.1103</v>
      </c>
      <c r="Q301">
        <v>61.858800000000002</v>
      </c>
      <c r="R301">
        <v>183.3535</v>
      </c>
      <c r="S301">
        <v>121.8737</v>
      </c>
      <c r="T301">
        <v>146.00239999999999</v>
      </c>
      <c r="U301">
        <v>46.36</v>
      </c>
      <c r="V301">
        <v>61.96</v>
      </c>
      <c r="W301">
        <v>71.863799999999998</v>
      </c>
      <c r="X301">
        <v>162.50290000000001</v>
      </c>
    </row>
    <row r="302" spans="1:24" x14ac:dyDescent="0.5">
      <c r="A302" s="2">
        <v>44701</v>
      </c>
      <c r="B302">
        <v>138.60900000000001</v>
      </c>
      <c r="C302">
        <v>255.24039999999999</v>
      </c>
      <c r="D302">
        <v>399.09</v>
      </c>
      <c r="E302">
        <v>167.05709999999999</v>
      </c>
      <c r="F302">
        <v>115.4</v>
      </c>
      <c r="G302">
        <v>97.712299999999999</v>
      </c>
      <c r="H302">
        <v>492.34199999999998</v>
      </c>
      <c r="I302">
        <v>122.8819</v>
      </c>
      <c r="J302">
        <v>67.616600000000005</v>
      </c>
      <c r="K302">
        <v>80.540000000000006</v>
      </c>
      <c r="L302">
        <v>200.6566</v>
      </c>
      <c r="M302">
        <v>107.59099999999999</v>
      </c>
      <c r="N302">
        <v>136.82849999999999</v>
      </c>
      <c r="O302">
        <v>35.8309</v>
      </c>
      <c r="P302">
        <v>202.93889999999999</v>
      </c>
      <c r="Q302">
        <v>62.869100000000003</v>
      </c>
      <c r="R302">
        <v>186.05860000000001</v>
      </c>
      <c r="S302">
        <v>122.0067</v>
      </c>
      <c r="T302">
        <v>146.0951</v>
      </c>
      <c r="U302">
        <v>46.87</v>
      </c>
      <c r="V302">
        <v>60.71</v>
      </c>
      <c r="W302">
        <v>72.638900000000007</v>
      </c>
      <c r="X302">
        <v>164.44900000000001</v>
      </c>
    </row>
    <row r="303" spans="1:24" x14ac:dyDescent="0.5">
      <c r="A303" s="2">
        <v>44704</v>
      </c>
      <c r="B303">
        <v>144.16999999999999</v>
      </c>
      <c r="C303">
        <v>263.4162</v>
      </c>
      <c r="D303">
        <v>406.76</v>
      </c>
      <c r="E303">
        <v>169.0986</v>
      </c>
      <c r="F303">
        <v>117.22410000000001</v>
      </c>
      <c r="G303">
        <v>98.370999999999995</v>
      </c>
      <c r="H303">
        <v>498.779</v>
      </c>
      <c r="I303">
        <v>125.8005</v>
      </c>
      <c r="J303">
        <v>68.306299999999993</v>
      </c>
      <c r="K303">
        <v>81.180000000000007</v>
      </c>
      <c r="L303">
        <v>209.25630000000001</v>
      </c>
      <c r="M303">
        <v>107.557</v>
      </c>
      <c r="N303">
        <v>138.04640000000001</v>
      </c>
      <c r="O303">
        <v>35.759799999999998</v>
      </c>
      <c r="P303">
        <v>209.43270000000001</v>
      </c>
      <c r="Q303">
        <v>64.807400000000001</v>
      </c>
      <c r="R303">
        <v>187.8347</v>
      </c>
      <c r="S303">
        <v>125.4868</v>
      </c>
      <c r="T303">
        <v>149.45410000000001</v>
      </c>
      <c r="U303">
        <v>47.293599999999998</v>
      </c>
      <c r="V303">
        <v>61.38</v>
      </c>
      <c r="W303">
        <v>73.995400000000004</v>
      </c>
      <c r="X303">
        <v>165.4787</v>
      </c>
    </row>
    <row r="304" spans="1:24" x14ac:dyDescent="0.5">
      <c r="A304" s="2">
        <v>44705</v>
      </c>
      <c r="B304">
        <v>141.4</v>
      </c>
      <c r="C304">
        <v>262.37529999999998</v>
      </c>
      <c r="D304">
        <v>398.41</v>
      </c>
      <c r="E304">
        <v>161.6534</v>
      </c>
      <c r="F304">
        <v>115.9401</v>
      </c>
      <c r="G304">
        <v>99.276799999999994</v>
      </c>
      <c r="H304">
        <v>504.33300000000003</v>
      </c>
      <c r="I304">
        <v>123.6468</v>
      </c>
      <c r="J304">
        <v>68.162199999999999</v>
      </c>
      <c r="K304">
        <v>78.650000000000006</v>
      </c>
      <c r="L304">
        <v>204.286</v>
      </c>
      <c r="M304">
        <v>104.1</v>
      </c>
      <c r="N304">
        <v>138.06649999999999</v>
      </c>
      <c r="O304">
        <v>35.749600000000001</v>
      </c>
      <c r="P304">
        <v>210.9716</v>
      </c>
      <c r="Q304">
        <v>66.003299999999996</v>
      </c>
      <c r="R304">
        <v>188.42679999999999</v>
      </c>
      <c r="S304">
        <v>127.0528</v>
      </c>
      <c r="T304">
        <v>152.11250000000001</v>
      </c>
      <c r="U304">
        <v>47.848300000000002</v>
      </c>
      <c r="V304">
        <v>60.08</v>
      </c>
      <c r="W304">
        <v>76.157700000000006</v>
      </c>
      <c r="X304">
        <v>165.005</v>
      </c>
    </row>
    <row r="305" spans="1:24" x14ac:dyDescent="0.5">
      <c r="A305" s="2">
        <v>44706</v>
      </c>
      <c r="B305">
        <v>141.56100000000001</v>
      </c>
      <c r="C305">
        <v>265.30610000000001</v>
      </c>
      <c r="D305">
        <v>402.5</v>
      </c>
      <c r="E305">
        <v>169.8691</v>
      </c>
      <c r="F305">
        <v>115.349</v>
      </c>
      <c r="G305">
        <v>99.997299999999996</v>
      </c>
      <c r="H305">
        <v>504.87</v>
      </c>
      <c r="I305">
        <v>126.2936</v>
      </c>
      <c r="J305">
        <v>68.769599999999997</v>
      </c>
      <c r="K305">
        <v>80.12</v>
      </c>
      <c r="L305">
        <v>205.5059</v>
      </c>
      <c r="M305">
        <v>106.77500000000001</v>
      </c>
      <c r="N305">
        <v>138.2175</v>
      </c>
      <c r="O305">
        <v>35.871499999999997</v>
      </c>
      <c r="P305">
        <v>214.72630000000001</v>
      </c>
      <c r="Q305">
        <v>66.054900000000004</v>
      </c>
      <c r="R305">
        <v>187.947</v>
      </c>
      <c r="S305">
        <v>126.2749</v>
      </c>
      <c r="T305">
        <v>149.619</v>
      </c>
      <c r="U305">
        <v>49.845399999999998</v>
      </c>
      <c r="V305">
        <v>62.5</v>
      </c>
      <c r="W305">
        <v>76.280100000000004</v>
      </c>
      <c r="X305">
        <v>165.0359</v>
      </c>
    </row>
    <row r="306" spans="1:24" x14ac:dyDescent="0.5">
      <c r="A306" s="2">
        <v>44707</v>
      </c>
      <c r="B306">
        <v>144.845</v>
      </c>
      <c r="C306">
        <v>268.72190000000001</v>
      </c>
      <c r="D306">
        <v>408.6</v>
      </c>
      <c r="E306">
        <v>178.6353</v>
      </c>
      <c r="F306">
        <v>117.0611</v>
      </c>
      <c r="G306">
        <v>100.6664</v>
      </c>
      <c r="H306">
        <v>509.06700000000001</v>
      </c>
      <c r="I306">
        <v>129.47389999999999</v>
      </c>
      <c r="J306">
        <v>70.159400000000005</v>
      </c>
      <c r="K306">
        <v>80.42</v>
      </c>
      <c r="L306">
        <v>210.2544</v>
      </c>
      <c r="M306">
        <v>111.078</v>
      </c>
      <c r="N306">
        <v>139.02269999999999</v>
      </c>
      <c r="O306">
        <v>36.816000000000003</v>
      </c>
      <c r="P306">
        <v>218.50149999999999</v>
      </c>
      <c r="Q306">
        <v>66.292000000000002</v>
      </c>
      <c r="R306">
        <v>188.05930000000001</v>
      </c>
      <c r="S306">
        <v>128.96690000000001</v>
      </c>
      <c r="T306">
        <v>150.92750000000001</v>
      </c>
      <c r="U306">
        <v>49.250300000000003</v>
      </c>
      <c r="V306">
        <v>65.31</v>
      </c>
      <c r="W306">
        <v>76.534999999999997</v>
      </c>
      <c r="X306">
        <v>168.1455</v>
      </c>
    </row>
    <row r="307" spans="1:24" x14ac:dyDescent="0.5">
      <c r="A307" s="2">
        <v>44708</v>
      </c>
      <c r="B307">
        <v>150.749</v>
      </c>
      <c r="C307">
        <v>276.13979999999998</v>
      </c>
      <c r="D307">
        <v>428.22</v>
      </c>
      <c r="E307">
        <v>188.24199999999999</v>
      </c>
      <c r="F307">
        <v>118.9158</v>
      </c>
      <c r="G307">
        <v>100.9237</v>
      </c>
      <c r="H307">
        <v>514.01300000000003</v>
      </c>
      <c r="I307">
        <v>133.09690000000001</v>
      </c>
      <c r="J307">
        <v>70.715299999999999</v>
      </c>
      <c r="K307">
        <v>85.21</v>
      </c>
      <c r="L307">
        <v>214.6198</v>
      </c>
      <c r="M307">
        <v>115.146</v>
      </c>
      <c r="N307">
        <v>141.2106</v>
      </c>
      <c r="O307">
        <v>37.181699999999999</v>
      </c>
      <c r="P307">
        <v>222.75890000000001</v>
      </c>
      <c r="Q307">
        <v>66.683800000000005</v>
      </c>
      <c r="R307">
        <v>189.76400000000001</v>
      </c>
      <c r="S307">
        <v>131.50530000000001</v>
      </c>
      <c r="T307">
        <v>153.23560000000001</v>
      </c>
      <c r="U307">
        <v>50.2791</v>
      </c>
      <c r="V307">
        <v>65.72</v>
      </c>
      <c r="W307">
        <v>79.406099999999995</v>
      </c>
      <c r="X307">
        <v>173.5925</v>
      </c>
    </row>
    <row r="308" spans="1:24" x14ac:dyDescent="0.5">
      <c r="A308" s="2">
        <v>44712</v>
      </c>
      <c r="B308">
        <v>149.94300000000001</v>
      </c>
      <c r="C308">
        <v>274.75529999999998</v>
      </c>
      <c r="D308">
        <v>416.48</v>
      </c>
      <c r="E308">
        <v>186.851</v>
      </c>
      <c r="F308">
        <v>119.70050000000001</v>
      </c>
      <c r="G308">
        <v>99.585599999999999</v>
      </c>
      <c r="H308">
        <v>503.54199999999997</v>
      </c>
      <c r="I308">
        <v>131.8792</v>
      </c>
      <c r="J308">
        <v>70.53</v>
      </c>
      <c r="K308">
        <v>85.21</v>
      </c>
      <c r="L308">
        <v>213.904</v>
      </c>
      <c r="M308">
        <v>120.21</v>
      </c>
      <c r="N308">
        <v>141.24080000000001</v>
      </c>
      <c r="O308">
        <v>36.0137</v>
      </c>
      <c r="P308">
        <v>221.43549999999999</v>
      </c>
      <c r="Q308">
        <v>65.343500000000006</v>
      </c>
      <c r="R308">
        <v>190.8563</v>
      </c>
      <c r="S308">
        <v>131.65880000000001</v>
      </c>
      <c r="T308">
        <v>152.37010000000001</v>
      </c>
      <c r="U308">
        <v>49.522599999999997</v>
      </c>
      <c r="V308">
        <v>63.72</v>
      </c>
      <c r="W308">
        <v>77.621700000000004</v>
      </c>
      <c r="X308">
        <v>170.8742</v>
      </c>
    </row>
    <row r="309" spans="1:24" x14ac:dyDescent="0.5">
      <c r="A309" s="2">
        <v>44713</v>
      </c>
      <c r="B309">
        <v>149.81200000000001</v>
      </c>
      <c r="C309">
        <v>275.31110000000001</v>
      </c>
      <c r="D309">
        <v>418.16</v>
      </c>
      <c r="E309">
        <v>183.32859999999999</v>
      </c>
      <c r="F309">
        <v>117.27509999999999</v>
      </c>
      <c r="G309">
        <v>99.369500000000002</v>
      </c>
      <c r="H309">
        <v>499.255</v>
      </c>
      <c r="I309">
        <v>128.32660000000001</v>
      </c>
      <c r="J309">
        <v>69.140199999999993</v>
      </c>
      <c r="K309">
        <v>82.48</v>
      </c>
      <c r="L309">
        <v>211.64570000000001</v>
      </c>
      <c r="M309">
        <v>121.684</v>
      </c>
      <c r="N309">
        <v>140.00069999999999</v>
      </c>
      <c r="O309">
        <v>35.5364</v>
      </c>
      <c r="P309">
        <v>223.2</v>
      </c>
      <c r="Q309">
        <v>65.023899999999998</v>
      </c>
      <c r="R309">
        <v>187.39580000000001</v>
      </c>
      <c r="S309">
        <v>128.40389999999999</v>
      </c>
      <c r="T309">
        <v>150.06200000000001</v>
      </c>
      <c r="U309">
        <v>50.914499999999997</v>
      </c>
      <c r="V309">
        <v>62.32</v>
      </c>
      <c r="W309">
        <v>78.114000000000004</v>
      </c>
      <c r="X309">
        <v>168.67070000000001</v>
      </c>
    </row>
    <row r="310" spans="1:24" x14ac:dyDescent="0.5">
      <c r="A310" s="2">
        <v>44714</v>
      </c>
      <c r="B310">
        <v>152.33000000000001</v>
      </c>
      <c r="C310">
        <v>277.4941</v>
      </c>
      <c r="D310">
        <v>441.28</v>
      </c>
      <c r="E310">
        <v>196.0575</v>
      </c>
      <c r="F310">
        <v>119.7514</v>
      </c>
      <c r="G310">
        <v>100.0797</v>
      </c>
      <c r="H310">
        <v>498.96100000000001</v>
      </c>
      <c r="I310">
        <v>132.39250000000001</v>
      </c>
      <c r="J310">
        <v>70.324100000000001</v>
      </c>
      <c r="K310">
        <v>88.32</v>
      </c>
      <c r="L310">
        <v>216.8075</v>
      </c>
      <c r="M310">
        <v>125.511</v>
      </c>
      <c r="N310">
        <v>141.42230000000001</v>
      </c>
      <c r="O310">
        <v>35.333199999999998</v>
      </c>
      <c r="P310">
        <v>225.69290000000001</v>
      </c>
      <c r="Q310">
        <v>65.704300000000003</v>
      </c>
      <c r="R310">
        <v>191.97909999999999</v>
      </c>
      <c r="S310">
        <v>130.51240000000001</v>
      </c>
      <c r="T310">
        <v>151.6797</v>
      </c>
      <c r="U310">
        <v>51.953400000000002</v>
      </c>
      <c r="V310">
        <v>64.91</v>
      </c>
      <c r="W310">
        <v>80.524000000000001</v>
      </c>
      <c r="X310">
        <v>171.5949</v>
      </c>
    </row>
    <row r="311" spans="1:24" x14ac:dyDescent="0.5">
      <c r="A311" s="2">
        <v>44715</v>
      </c>
      <c r="B311">
        <v>146.45699999999999</v>
      </c>
      <c r="C311">
        <v>272.88569999999999</v>
      </c>
      <c r="D311">
        <v>429.76</v>
      </c>
      <c r="E311">
        <v>187.3314</v>
      </c>
      <c r="F311">
        <v>118.79349999999999</v>
      </c>
      <c r="G311">
        <v>97.681399999999996</v>
      </c>
      <c r="H311">
        <v>492.22</v>
      </c>
      <c r="I311">
        <v>130.51050000000001</v>
      </c>
      <c r="J311">
        <v>69.541700000000006</v>
      </c>
      <c r="K311">
        <v>86.53</v>
      </c>
      <c r="L311">
        <v>214.3879</v>
      </c>
      <c r="M311">
        <v>122.35</v>
      </c>
      <c r="N311">
        <v>139.2647</v>
      </c>
      <c r="O311">
        <v>35.465299999999999</v>
      </c>
      <c r="P311">
        <v>228.6679</v>
      </c>
      <c r="Q311">
        <v>64.9208</v>
      </c>
      <c r="R311">
        <v>188.94739999999999</v>
      </c>
      <c r="S311">
        <v>128.27080000000001</v>
      </c>
      <c r="T311">
        <v>150.31960000000001</v>
      </c>
      <c r="U311">
        <v>53.294800000000002</v>
      </c>
      <c r="V311">
        <v>64.650000000000006</v>
      </c>
      <c r="W311">
        <v>80.698300000000003</v>
      </c>
      <c r="X311">
        <v>168.2176</v>
      </c>
    </row>
    <row r="312" spans="1:24" x14ac:dyDescent="0.5">
      <c r="A312" s="2">
        <v>44718</v>
      </c>
      <c r="B312">
        <v>147.22300000000001</v>
      </c>
      <c r="C312">
        <v>271.60219999999998</v>
      </c>
      <c r="D312">
        <v>429.46</v>
      </c>
      <c r="E312">
        <v>187.99180000000001</v>
      </c>
      <c r="F312">
        <v>118.6407</v>
      </c>
      <c r="G312">
        <v>98.525400000000005</v>
      </c>
      <c r="H312">
        <v>496.85300000000001</v>
      </c>
      <c r="I312">
        <v>129.99719999999999</v>
      </c>
      <c r="J312">
        <v>70.210899999999995</v>
      </c>
      <c r="K312">
        <v>86.81</v>
      </c>
      <c r="L312">
        <v>214.68029999999999</v>
      </c>
      <c r="M312">
        <v>124.79</v>
      </c>
      <c r="N312">
        <v>136.96600000000001</v>
      </c>
      <c r="O312">
        <v>35.5871</v>
      </c>
      <c r="P312">
        <v>229.41679999999999</v>
      </c>
      <c r="Q312">
        <v>64.817700000000002</v>
      </c>
      <c r="R312">
        <v>190.89709999999999</v>
      </c>
      <c r="S312">
        <v>127.81019999999999</v>
      </c>
      <c r="T312">
        <v>149.73230000000001</v>
      </c>
      <c r="U312">
        <v>54.747199999999999</v>
      </c>
      <c r="V312">
        <v>65.42</v>
      </c>
      <c r="W312">
        <v>82.236599999999996</v>
      </c>
      <c r="X312">
        <v>167.3939</v>
      </c>
    </row>
    <row r="313" spans="1:24" x14ac:dyDescent="0.5">
      <c r="A313" s="2">
        <v>44719</v>
      </c>
      <c r="B313">
        <v>149.81200000000001</v>
      </c>
      <c r="C313">
        <v>275.392</v>
      </c>
      <c r="D313">
        <v>433.42</v>
      </c>
      <c r="E313">
        <v>189.39279999999999</v>
      </c>
      <c r="F313">
        <v>119.10939999999999</v>
      </c>
      <c r="G313">
        <v>98.731300000000005</v>
      </c>
      <c r="H313">
        <v>503.86700000000002</v>
      </c>
      <c r="I313">
        <v>129.7054</v>
      </c>
      <c r="J313">
        <v>71.549199999999999</v>
      </c>
      <c r="K313">
        <v>88.59</v>
      </c>
      <c r="L313">
        <v>216.25299999999999</v>
      </c>
      <c r="M313">
        <v>123</v>
      </c>
      <c r="N313">
        <v>138.84129999999999</v>
      </c>
      <c r="O313">
        <v>36.054299999999998</v>
      </c>
      <c r="P313">
        <v>232.97659999999999</v>
      </c>
      <c r="Q313">
        <v>65.209500000000006</v>
      </c>
      <c r="R313">
        <v>190.91749999999999</v>
      </c>
      <c r="S313">
        <v>126.2749</v>
      </c>
      <c r="T313">
        <v>151.4015</v>
      </c>
      <c r="U313">
        <v>58.045400000000001</v>
      </c>
      <c r="V313">
        <v>66.09</v>
      </c>
      <c r="W313">
        <v>81.816100000000006</v>
      </c>
      <c r="X313">
        <v>169.19579999999999</v>
      </c>
    </row>
    <row r="314" spans="1:24" x14ac:dyDescent="0.5">
      <c r="A314" s="2">
        <v>44720</v>
      </c>
      <c r="B314">
        <v>149.05600000000001</v>
      </c>
      <c r="C314">
        <v>273.27980000000002</v>
      </c>
      <c r="D314">
        <v>428.84</v>
      </c>
      <c r="E314">
        <v>186.65090000000001</v>
      </c>
      <c r="F314">
        <v>116.8777</v>
      </c>
      <c r="G314">
        <v>96.631500000000003</v>
      </c>
      <c r="H314">
        <v>500.24799999999999</v>
      </c>
      <c r="I314">
        <v>128.548</v>
      </c>
      <c r="J314">
        <v>70.241799999999998</v>
      </c>
      <c r="K314">
        <v>87.51</v>
      </c>
      <c r="L314">
        <v>215.2448</v>
      </c>
      <c r="M314">
        <v>121.18</v>
      </c>
      <c r="N314">
        <v>134.46559999999999</v>
      </c>
      <c r="O314">
        <v>35.384</v>
      </c>
      <c r="P314">
        <v>235.7465</v>
      </c>
      <c r="Q314">
        <v>64.838300000000004</v>
      </c>
      <c r="R314">
        <v>185.7217</v>
      </c>
      <c r="S314">
        <v>125.1797</v>
      </c>
      <c r="T314">
        <v>149.51589999999999</v>
      </c>
      <c r="U314">
        <v>57.843699999999998</v>
      </c>
      <c r="V314">
        <v>64.62</v>
      </c>
      <c r="W314">
        <v>80.493200000000002</v>
      </c>
      <c r="X314">
        <v>160.71129999999999</v>
      </c>
    </row>
    <row r="315" spans="1:24" x14ac:dyDescent="0.5">
      <c r="A315" s="2">
        <v>44721</v>
      </c>
      <c r="B315">
        <v>143.697</v>
      </c>
      <c r="C315">
        <v>267.60019999999997</v>
      </c>
      <c r="D315">
        <v>426.42</v>
      </c>
      <c r="E315">
        <v>180.6454</v>
      </c>
      <c r="F315">
        <v>114.8599</v>
      </c>
      <c r="G315">
        <v>95.458100000000002</v>
      </c>
      <c r="H315">
        <v>496.09199999999998</v>
      </c>
      <c r="I315">
        <v>123.12350000000001</v>
      </c>
      <c r="J315">
        <v>69.068200000000004</v>
      </c>
      <c r="K315">
        <v>84.11</v>
      </c>
      <c r="L315">
        <v>207.7944</v>
      </c>
      <c r="M315">
        <v>116.15</v>
      </c>
      <c r="N315">
        <v>133.07429999999999</v>
      </c>
      <c r="O315">
        <v>34.693399999999997</v>
      </c>
      <c r="P315">
        <v>229.4579</v>
      </c>
      <c r="Q315">
        <v>63.714599999999997</v>
      </c>
      <c r="R315">
        <v>183.30250000000001</v>
      </c>
      <c r="S315">
        <v>123.86960000000001</v>
      </c>
      <c r="T315">
        <v>146.81639999999999</v>
      </c>
      <c r="U315">
        <v>57.954599999999999</v>
      </c>
      <c r="V315">
        <v>64.16</v>
      </c>
      <c r="W315">
        <v>79.313800000000001</v>
      </c>
      <c r="X315">
        <v>154.9348</v>
      </c>
    </row>
    <row r="316" spans="1:24" x14ac:dyDescent="0.5">
      <c r="A316" s="2">
        <v>44722</v>
      </c>
      <c r="B316">
        <v>138.14599999999999</v>
      </c>
      <c r="C316">
        <v>255.67490000000001</v>
      </c>
      <c r="D316">
        <v>393.84</v>
      </c>
      <c r="E316">
        <v>169.8955</v>
      </c>
      <c r="F316">
        <v>111.72110000000001</v>
      </c>
      <c r="G316">
        <v>95.900700000000001</v>
      </c>
      <c r="H316">
        <v>491.22699999999998</v>
      </c>
      <c r="I316">
        <v>118.4341</v>
      </c>
      <c r="J316">
        <v>68.440200000000004</v>
      </c>
      <c r="K316">
        <v>79.3</v>
      </c>
      <c r="L316">
        <v>201.1405</v>
      </c>
      <c r="M316">
        <v>109.65</v>
      </c>
      <c r="N316">
        <v>130.07990000000001</v>
      </c>
      <c r="O316">
        <v>34.47</v>
      </c>
      <c r="P316">
        <v>220.7482</v>
      </c>
      <c r="Q316">
        <v>63.3125</v>
      </c>
      <c r="R316">
        <v>179.6174</v>
      </c>
      <c r="S316">
        <v>124.5656</v>
      </c>
      <c r="T316">
        <v>146.26</v>
      </c>
      <c r="U316">
        <v>56.855200000000004</v>
      </c>
      <c r="V316">
        <v>59.51</v>
      </c>
      <c r="W316">
        <v>77.847300000000004</v>
      </c>
      <c r="X316">
        <v>150.63079999999999</v>
      </c>
    </row>
    <row r="317" spans="1:24" x14ac:dyDescent="0.5">
      <c r="A317" s="2">
        <v>44725</v>
      </c>
      <c r="B317">
        <v>132.857</v>
      </c>
      <c r="C317">
        <v>244.83099999999999</v>
      </c>
      <c r="D317">
        <v>371.65</v>
      </c>
      <c r="E317">
        <v>156.61340000000001</v>
      </c>
      <c r="F317">
        <v>107.9302</v>
      </c>
      <c r="G317">
        <v>93.553899999999999</v>
      </c>
      <c r="H317">
        <v>476.09399999999999</v>
      </c>
      <c r="I317">
        <v>111.08240000000001</v>
      </c>
      <c r="J317">
        <v>66.422399999999996</v>
      </c>
      <c r="K317">
        <v>73.72</v>
      </c>
      <c r="L317">
        <v>193.8312</v>
      </c>
      <c r="M317">
        <v>103.67</v>
      </c>
      <c r="N317">
        <v>126.7225</v>
      </c>
      <c r="O317">
        <v>33.494999999999997</v>
      </c>
      <c r="P317">
        <v>212.23339999999999</v>
      </c>
      <c r="Q317">
        <v>63.240299999999998</v>
      </c>
      <c r="R317">
        <v>175.2587</v>
      </c>
      <c r="S317">
        <v>122.2217</v>
      </c>
      <c r="T317">
        <v>142.34460000000001</v>
      </c>
      <c r="U317">
        <v>53.557099999999998</v>
      </c>
      <c r="V317">
        <v>55.53</v>
      </c>
      <c r="W317">
        <v>74.257999999999996</v>
      </c>
      <c r="X317">
        <v>140.76650000000001</v>
      </c>
    </row>
    <row r="318" spans="1:24" x14ac:dyDescent="0.5">
      <c r="A318" s="2">
        <v>44726</v>
      </c>
      <c r="B318">
        <v>133.744</v>
      </c>
      <c r="C318">
        <v>247.0847</v>
      </c>
      <c r="D318">
        <v>370.82</v>
      </c>
      <c r="E318">
        <v>158.5051</v>
      </c>
      <c r="F318">
        <v>104.90349999999999</v>
      </c>
      <c r="G318">
        <v>93.296499999999995</v>
      </c>
      <c r="H318">
        <v>468.036</v>
      </c>
      <c r="I318">
        <v>113.0993</v>
      </c>
      <c r="J318">
        <v>68.584299999999999</v>
      </c>
      <c r="K318">
        <v>72.459999999999994</v>
      </c>
      <c r="L318">
        <v>195.10149999999999</v>
      </c>
      <c r="M318">
        <v>102.31</v>
      </c>
      <c r="N318">
        <v>125.3413</v>
      </c>
      <c r="O318">
        <v>33.291899999999998</v>
      </c>
      <c r="P318">
        <v>212.0385</v>
      </c>
      <c r="Q318">
        <v>61.518599999999999</v>
      </c>
      <c r="R318">
        <v>171.1551</v>
      </c>
      <c r="S318">
        <v>122.27290000000001</v>
      </c>
      <c r="T318">
        <v>137.90379999999999</v>
      </c>
      <c r="U318">
        <v>53.163699999999999</v>
      </c>
      <c r="V318">
        <v>55.98</v>
      </c>
      <c r="W318">
        <v>73.304299999999998</v>
      </c>
      <c r="X318">
        <v>139.38679999999999</v>
      </c>
    </row>
    <row r="319" spans="1:24" x14ac:dyDescent="0.5">
      <c r="A319" s="2">
        <v>44727</v>
      </c>
      <c r="B319">
        <v>136.43299999999999</v>
      </c>
      <c r="C319">
        <v>254.43190000000001</v>
      </c>
      <c r="D319">
        <v>376.92</v>
      </c>
      <c r="E319">
        <v>165.42140000000001</v>
      </c>
      <c r="F319">
        <v>106.79900000000001</v>
      </c>
      <c r="G319">
        <v>94.130300000000005</v>
      </c>
      <c r="H319">
        <v>470.65100000000001</v>
      </c>
      <c r="I319">
        <v>113.8053</v>
      </c>
      <c r="J319">
        <v>68.625500000000002</v>
      </c>
      <c r="K319">
        <v>75.83</v>
      </c>
      <c r="L319">
        <v>197.76310000000001</v>
      </c>
      <c r="M319">
        <v>107.67</v>
      </c>
      <c r="N319">
        <v>125.7042</v>
      </c>
      <c r="O319">
        <v>33.281700000000001</v>
      </c>
      <c r="P319">
        <v>211.3306</v>
      </c>
      <c r="Q319">
        <v>61.9756</v>
      </c>
      <c r="R319">
        <v>175.22800000000001</v>
      </c>
      <c r="S319">
        <v>122.191</v>
      </c>
      <c r="T319">
        <v>136.5334</v>
      </c>
      <c r="U319">
        <v>52.0139</v>
      </c>
      <c r="V319">
        <v>55</v>
      </c>
      <c r="W319">
        <v>76.083399999999997</v>
      </c>
      <c r="X319">
        <v>139.75749999999999</v>
      </c>
    </row>
    <row r="320" spans="1:24" x14ac:dyDescent="0.5">
      <c r="A320" s="2">
        <v>44728</v>
      </c>
      <c r="B320">
        <v>131.024</v>
      </c>
      <c r="C320">
        <v>247.56979999999999</v>
      </c>
      <c r="D320">
        <v>365.08</v>
      </c>
      <c r="E320">
        <v>156.15299999999999</v>
      </c>
      <c r="F320">
        <v>104.01690000000001</v>
      </c>
      <c r="G320">
        <v>92.483400000000003</v>
      </c>
      <c r="H320">
        <v>463.971</v>
      </c>
      <c r="I320">
        <v>107.8856</v>
      </c>
      <c r="J320">
        <v>66.937100000000001</v>
      </c>
      <c r="K320">
        <v>71.23</v>
      </c>
      <c r="L320">
        <v>190.595</v>
      </c>
      <c r="M320">
        <v>103.66</v>
      </c>
      <c r="N320">
        <v>120.1187</v>
      </c>
      <c r="O320">
        <v>32.520000000000003</v>
      </c>
      <c r="P320">
        <v>199.8305</v>
      </c>
      <c r="Q320">
        <v>61.352400000000003</v>
      </c>
      <c r="R320">
        <v>173.8194</v>
      </c>
      <c r="S320">
        <v>123.4602</v>
      </c>
      <c r="T320">
        <v>137.36799999999999</v>
      </c>
      <c r="U320">
        <v>48.181199999999997</v>
      </c>
      <c r="V320">
        <v>50.07</v>
      </c>
      <c r="W320">
        <v>72.678700000000006</v>
      </c>
      <c r="X320">
        <v>134.4135</v>
      </c>
    </row>
    <row r="321" spans="1:24" x14ac:dyDescent="0.5">
      <c r="A321" s="2">
        <v>44729</v>
      </c>
      <c r="B321">
        <v>132.535</v>
      </c>
      <c r="C321">
        <v>250.2783</v>
      </c>
      <c r="D321">
        <v>360.79</v>
      </c>
      <c r="E321">
        <v>158.94550000000001</v>
      </c>
      <c r="F321">
        <v>104.48569999999999</v>
      </c>
      <c r="G321">
        <v>91.258499999999998</v>
      </c>
      <c r="H321">
        <v>459.87099999999998</v>
      </c>
      <c r="I321">
        <v>111.1832</v>
      </c>
      <c r="J321">
        <v>68.254900000000006</v>
      </c>
      <c r="K321">
        <v>72.900000000000006</v>
      </c>
      <c r="L321">
        <v>191.56290000000001</v>
      </c>
      <c r="M321">
        <v>106.22</v>
      </c>
      <c r="N321">
        <v>119.66500000000001</v>
      </c>
      <c r="O321">
        <v>32.276200000000003</v>
      </c>
      <c r="P321">
        <v>197.6249</v>
      </c>
      <c r="Q321">
        <v>61.726300000000002</v>
      </c>
      <c r="R321">
        <v>175.36070000000001</v>
      </c>
      <c r="S321">
        <v>121.0753</v>
      </c>
      <c r="T321">
        <v>136.37880000000001</v>
      </c>
      <c r="U321">
        <v>45.387300000000003</v>
      </c>
      <c r="V321">
        <v>51.45</v>
      </c>
      <c r="W321">
        <v>72.617199999999997</v>
      </c>
      <c r="X321">
        <v>135.69030000000001</v>
      </c>
    </row>
    <row r="322" spans="1:24" x14ac:dyDescent="0.5">
      <c r="A322" s="2">
        <v>44733</v>
      </c>
      <c r="B322">
        <v>136.87700000000001</v>
      </c>
      <c r="C322">
        <v>256.43290000000002</v>
      </c>
      <c r="D322">
        <v>362.99</v>
      </c>
      <c r="E322">
        <v>165.81180000000001</v>
      </c>
      <c r="F322">
        <v>106.4016</v>
      </c>
      <c r="G322">
        <v>93.749399999999994</v>
      </c>
      <c r="H322">
        <v>488.62</v>
      </c>
      <c r="I322">
        <v>112.464</v>
      </c>
      <c r="J322">
        <v>69.191699999999997</v>
      </c>
      <c r="K322">
        <v>72.37</v>
      </c>
      <c r="L322">
        <v>195.9787</v>
      </c>
      <c r="M322">
        <v>108.68</v>
      </c>
      <c r="N322">
        <v>122.88120000000001</v>
      </c>
      <c r="O322">
        <v>32.956699999999998</v>
      </c>
      <c r="P322">
        <v>201.45140000000001</v>
      </c>
      <c r="Q322">
        <v>63.045400000000001</v>
      </c>
      <c r="R322">
        <v>177.9229</v>
      </c>
      <c r="S322">
        <v>125.0467</v>
      </c>
      <c r="T322">
        <v>140.51060000000001</v>
      </c>
      <c r="U322">
        <v>47.576000000000001</v>
      </c>
      <c r="V322">
        <v>51.38</v>
      </c>
      <c r="W322">
        <v>74.586200000000005</v>
      </c>
      <c r="X322">
        <v>135.52549999999999</v>
      </c>
    </row>
    <row r="323" spans="1:24" x14ac:dyDescent="0.5">
      <c r="A323" s="2">
        <v>44734</v>
      </c>
      <c r="B323">
        <v>136.35300000000001</v>
      </c>
      <c r="C323">
        <v>255.81639999999999</v>
      </c>
      <c r="D323">
        <v>365.33</v>
      </c>
      <c r="E323">
        <v>163.7499</v>
      </c>
      <c r="F323">
        <v>107.4512</v>
      </c>
      <c r="G323">
        <v>93.965599999999995</v>
      </c>
      <c r="H323">
        <v>498.14100000000002</v>
      </c>
      <c r="I323">
        <v>112.24209999999999</v>
      </c>
      <c r="J323">
        <v>69.078500000000005</v>
      </c>
      <c r="K323">
        <v>72.97</v>
      </c>
      <c r="L323">
        <v>195.404</v>
      </c>
      <c r="M323">
        <v>108.95</v>
      </c>
      <c r="N323">
        <v>122.7199</v>
      </c>
      <c r="O323">
        <v>33.566099999999999</v>
      </c>
      <c r="P323">
        <v>192.69040000000001</v>
      </c>
      <c r="Q323">
        <v>63.512799999999999</v>
      </c>
      <c r="R323">
        <v>178.89269999999999</v>
      </c>
      <c r="S323">
        <v>123.5318</v>
      </c>
      <c r="T323">
        <v>142.70529999999999</v>
      </c>
      <c r="U323">
        <v>45.135199999999998</v>
      </c>
      <c r="V323">
        <v>52.68</v>
      </c>
      <c r="W323">
        <v>76.596199999999996</v>
      </c>
      <c r="X323">
        <v>137.34800000000001</v>
      </c>
    </row>
    <row r="324" spans="1:24" x14ac:dyDescent="0.5">
      <c r="A324" s="2">
        <v>44735</v>
      </c>
      <c r="B324">
        <v>139.29499999999999</v>
      </c>
      <c r="C324">
        <v>261.60719999999998</v>
      </c>
      <c r="D324">
        <v>376.64</v>
      </c>
      <c r="E324">
        <v>162.39869999999999</v>
      </c>
      <c r="F324">
        <v>108.2359</v>
      </c>
      <c r="G324">
        <v>95.077200000000005</v>
      </c>
      <c r="H324">
        <v>508.447</v>
      </c>
      <c r="I324">
        <v>113.8557</v>
      </c>
      <c r="J324">
        <v>68.018100000000004</v>
      </c>
      <c r="K324">
        <v>73.81</v>
      </c>
      <c r="L324">
        <v>198.24700000000001</v>
      </c>
      <c r="M324">
        <v>112.44</v>
      </c>
      <c r="N324">
        <v>123.28449999999999</v>
      </c>
      <c r="O324">
        <v>34.683199999999999</v>
      </c>
      <c r="P324">
        <v>183.29339999999999</v>
      </c>
      <c r="Q324">
        <v>64.271000000000001</v>
      </c>
      <c r="R324">
        <v>179.04580000000001</v>
      </c>
      <c r="S324">
        <v>126.5308</v>
      </c>
      <c r="T324">
        <v>146.6206</v>
      </c>
      <c r="U324">
        <v>43.027200000000001</v>
      </c>
      <c r="V324">
        <v>56.73</v>
      </c>
      <c r="W324">
        <v>79.170299999999997</v>
      </c>
      <c r="X324">
        <v>142.04329999999999</v>
      </c>
    </row>
    <row r="325" spans="1:24" x14ac:dyDescent="0.5">
      <c r="A325" s="2">
        <v>44736</v>
      </c>
      <c r="B325">
        <v>142.71</v>
      </c>
      <c r="C325">
        <v>270.541</v>
      </c>
      <c r="D325">
        <v>387.72</v>
      </c>
      <c r="E325">
        <v>171.4169</v>
      </c>
      <c r="F325">
        <v>111.5377</v>
      </c>
      <c r="G325">
        <v>97.290300000000002</v>
      </c>
      <c r="H325">
        <v>504.20400000000001</v>
      </c>
      <c r="I325">
        <v>119.8661</v>
      </c>
      <c r="J325">
        <v>70.015299999999996</v>
      </c>
      <c r="K325">
        <v>77.680000000000007</v>
      </c>
      <c r="L325">
        <v>207.18950000000001</v>
      </c>
      <c r="M325">
        <v>116.46</v>
      </c>
      <c r="N325">
        <v>126.4503</v>
      </c>
      <c r="O325">
        <v>35.658200000000001</v>
      </c>
      <c r="P325">
        <v>190.28989999999999</v>
      </c>
      <c r="Q325">
        <v>65.475800000000007</v>
      </c>
      <c r="R325">
        <v>186.59960000000001</v>
      </c>
      <c r="S325">
        <v>126.6332</v>
      </c>
      <c r="T325">
        <v>148.7329</v>
      </c>
      <c r="U325">
        <v>43.8643</v>
      </c>
      <c r="V325">
        <v>58.53</v>
      </c>
      <c r="W325">
        <v>80.011200000000002</v>
      </c>
      <c r="X325">
        <v>147.78890000000001</v>
      </c>
    </row>
    <row r="326" spans="1:24" x14ac:dyDescent="0.5">
      <c r="A326" s="2">
        <v>44739</v>
      </c>
      <c r="B326">
        <v>142.71</v>
      </c>
      <c r="C326">
        <v>267.70119999999997</v>
      </c>
      <c r="D326">
        <v>381.07</v>
      </c>
      <c r="E326">
        <v>168.84460000000001</v>
      </c>
      <c r="F326">
        <v>111.1606</v>
      </c>
      <c r="G326">
        <v>97.3108</v>
      </c>
      <c r="H326">
        <v>514.39800000000002</v>
      </c>
      <c r="I326">
        <v>118.0106</v>
      </c>
      <c r="J326">
        <v>70.324100000000001</v>
      </c>
      <c r="K326">
        <v>75.94</v>
      </c>
      <c r="L326">
        <v>205.2236</v>
      </c>
      <c r="M326">
        <v>113.22</v>
      </c>
      <c r="N326">
        <v>127.4182</v>
      </c>
      <c r="O326">
        <v>35.8309</v>
      </c>
      <c r="P326">
        <v>192.4442</v>
      </c>
      <c r="Q326">
        <v>65.340800000000002</v>
      </c>
      <c r="R326">
        <v>184.95609999999999</v>
      </c>
      <c r="S326">
        <v>127.04259999999999</v>
      </c>
      <c r="T326">
        <v>147.59950000000001</v>
      </c>
      <c r="U326">
        <v>46.749000000000002</v>
      </c>
      <c r="V326">
        <v>57.39</v>
      </c>
      <c r="W326">
        <v>79.877899999999997</v>
      </c>
      <c r="X326">
        <v>149.9821</v>
      </c>
    </row>
    <row r="327" spans="1:24" x14ac:dyDescent="0.5">
      <c r="A327" s="2">
        <v>44740</v>
      </c>
      <c r="B327">
        <v>138.458</v>
      </c>
      <c r="C327">
        <v>259.202</v>
      </c>
      <c r="D327">
        <v>365.63</v>
      </c>
      <c r="E327">
        <v>159.9665</v>
      </c>
      <c r="F327">
        <v>109.0104</v>
      </c>
      <c r="G327">
        <v>95.931600000000003</v>
      </c>
      <c r="H327">
        <v>517.226</v>
      </c>
      <c r="I327">
        <v>114.3095</v>
      </c>
      <c r="J327">
        <v>70.581500000000005</v>
      </c>
      <c r="K327">
        <v>71.819999999999993</v>
      </c>
      <c r="L327">
        <v>199.73910000000001</v>
      </c>
      <c r="M327">
        <v>107.4</v>
      </c>
      <c r="N327">
        <v>125.6336</v>
      </c>
      <c r="O327">
        <v>35.048900000000003</v>
      </c>
      <c r="P327">
        <v>192.2903</v>
      </c>
      <c r="Q327">
        <v>64.686400000000006</v>
      </c>
      <c r="R327">
        <v>183.04730000000001</v>
      </c>
      <c r="S327">
        <v>125.2514</v>
      </c>
      <c r="T327">
        <v>145.1987</v>
      </c>
      <c r="U327">
        <v>47.918999999999997</v>
      </c>
      <c r="V327">
        <v>56.5</v>
      </c>
      <c r="W327">
        <v>78.390900000000002</v>
      </c>
      <c r="X327">
        <v>148.7877</v>
      </c>
    </row>
    <row r="328" spans="1:24" x14ac:dyDescent="0.5">
      <c r="A328" s="2">
        <v>44741</v>
      </c>
      <c r="B328">
        <v>140.262</v>
      </c>
      <c r="C328">
        <v>263.02210000000002</v>
      </c>
      <c r="D328">
        <v>368.5</v>
      </c>
      <c r="E328">
        <v>155.5624</v>
      </c>
      <c r="F328">
        <v>111.181</v>
      </c>
      <c r="G328">
        <v>96.085999999999999</v>
      </c>
      <c r="H328">
        <v>524.62099999999998</v>
      </c>
      <c r="I328">
        <v>113.7246</v>
      </c>
      <c r="J328">
        <v>69.665300000000002</v>
      </c>
      <c r="K328">
        <v>71.47</v>
      </c>
      <c r="L328">
        <v>201.13040000000001</v>
      </c>
      <c r="M328">
        <v>108.92</v>
      </c>
      <c r="N328">
        <v>125.38160000000001</v>
      </c>
      <c r="O328">
        <v>35.515999999999998</v>
      </c>
      <c r="P328">
        <v>188.22790000000001</v>
      </c>
      <c r="Q328">
        <v>65.153800000000004</v>
      </c>
      <c r="R328">
        <v>178.81100000000001</v>
      </c>
      <c r="S328">
        <v>124.7908</v>
      </c>
      <c r="T328">
        <v>146.51759999999999</v>
      </c>
      <c r="U328">
        <v>46.607799999999997</v>
      </c>
      <c r="V328">
        <v>55.85</v>
      </c>
      <c r="W328">
        <v>77.939599999999999</v>
      </c>
      <c r="X328">
        <v>150.04390000000001</v>
      </c>
    </row>
    <row r="329" spans="1:24" x14ac:dyDescent="0.5">
      <c r="A329" s="2">
        <v>44742</v>
      </c>
      <c r="B329">
        <v>137.733</v>
      </c>
      <c r="C329">
        <v>259.5557</v>
      </c>
      <c r="D329">
        <v>366.06</v>
      </c>
      <c r="E329">
        <v>151.72890000000001</v>
      </c>
      <c r="F329">
        <v>110.72239999999999</v>
      </c>
      <c r="G329">
        <v>95.375699999999995</v>
      </c>
      <c r="H329">
        <v>522.505</v>
      </c>
      <c r="I329">
        <v>111.5765</v>
      </c>
      <c r="J329">
        <v>70.025599999999997</v>
      </c>
      <c r="K329">
        <v>69.84</v>
      </c>
      <c r="L329">
        <v>198.4991</v>
      </c>
      <c r="M329">
        <v>106.21</v>
      </c>
      <c r="N329">
        <v>128.17429999999999</v>
      </c>
      <c r="O329">
        <v>35.465299999999999</v>
      </c>
      <c r="P329">
        <v>183.38570000000001</v>
      </c>
      <c r="Q329">
        <v>65.340800000000002</v>
      </c>
      <c r="R329">
        <v>177.73920000000001</v>
      </c>
      <c r="S329">
        <v>124.44280000000001</v>
      </c>
      <c r="T329">
        <v>148.1559</v>
      </c>
      <c r="U329">
        <v>45.548699999999997</v>
      </c>
      <c r="V329">
        <v>54.42</v>
      </c>
      <c r="W329">
        <v>79.436899999999994</v>
      </c>
      <c r="X329">
        <v>150.55260000000001</v>
      </c>
    </row>
    <row r="330" spans="1:24" x14ac:dyDescent="0.5">
      <c r="A330" s="2">
        <v>44743</v>
      </c>
      <c r="B330">
        <v>139.959</v>
      </c>
      <c r="C330">
        <v>262.3349</v>
      </c>
      <c r="D330">
        <v>368.48</v>
      </c>
      <c r="E330">
        <v>145.3631</v>
      </c>
      <c r="F330">
        <v>112.3224</v>
      </c>
      <c r="G330">
        <v>96.693299999999994</v>
      </c>
      <c r="H330">
        <v>526.34</v>
      </c>
      <c r="I330">
        <v>111.869</v>
      </c>
      <c r="J330">
        <v>70.993300000000005</v>
      </c>
      <c r="K330">
        <v>71.400000000000006</v>
      </c>
      <c r="L330">
        <v>200.80779999999999</v>
      </c>
      <c r="M330">
        <v>109.56</v>
      </c>
      <c r="N330">
        <v>127.4383</v>
      </c>
      <c r="O330">
        <v>35.546500000000002</v>
      </c>
      <c r="P330">
        <v>182.90360000000001</v>
      </c>
      <c r="Q330">
        <v>66.867599999999996</v>
      </c>
      <c r="R330">
        <v>176.2182</v>
      </c>
      <c r="S330">
        <v>125.5175</v>
      </c>
      <c r="T330">
        <v>150.5463</v>
      </c>
      <c r="U330">
        <v>46.042900000000003</v>
      </c>
      <c r="V330">
        <v>56.3</v>
      </c>
      <c r="W330">
        <v>82.616</v>
      </c>
      <c r="X330">
        <v>153.7706</v>
      </c>
    </row>
    <row r="331" spans="1:24" x14ac:dyDescent="0.5">
      <c r="A331" s="2">
        <v>44747</v>
      </c>
      <c r="B331">
        <v>142.60900000000001</v>
      </c>
      <c r="C331">
        <v>265.63959999999997</v>
      </c>
      <c r="D331">
        <v>376.49</v>
      </c>
      <c r="E331">
        <v>149.77709999999999</v>
      </c>
      <c r="F331">
        <v>111.3848</v>
      </c>
      <c r="G331">
        <v>95.241900000000001</v>
      </c>
      <c r="H331">
        <v>513.97</v>
      </c>
      <c r="I331">
        <v>112.7766</v>
      </c>
      <c r="J331">
        <v>71.106499999999997</v>
      </c>
      <c r="K331">
        <v>74.400000000000006</v>
      </c>
      <c r="L331">
        <v>202.1789</v>
      </c>
      <c r="M331">
        <v>113.5</v>
      </c>
      <c r="N331">
        <v>125.12949999999999</v>
      </c>
      <c r="O331">
        <v>35.526200000000003</v>
      </c>
      <c r="P331">
        <v>178.25640000000001</v>
      </c>
      <c r="Q331">
        <v>65.725099999999998</v>
      </c>
      <c r="R331">
        <v>175.2893</v>
      </c>
      <c r="S331">
        <v>127.17570000000001</v>
      </c>
      <c r="T331">
        <v>149.09350000000001</v>
      </c>
      <c r="U331">
        <v>44.187100000000001</v>
      </c>
      <c r="V331">
        <v>56.12</v>
      </c>
      <c r="W331">
        <v>81.129000000000005</v>
      </c>
      <c r="X331">
        <v>155.0059</v>
      </c>
    </row>
    <row r="332" spans="1:24" x14ac:dyDescent="0.5">
      <c r="A332" s="2">
        <v>44748</v>
      </c>
      <c r="B332">
        <v>143.97900000000001</v>
      </c>
      <c r="C332">
        <v>269.03519999999997</v>
      </c>
      <c r="D332">
        <v>382.83</v>
      </c>
      <c r="E332">
        <v>151.43860000000001</v>
      </c>
      <c r="F332">
        <v>110.7632</v>
      </c>
      <c r="G332">
        <v>95.921300000000002</v>
      </c>
      <c r="H332">
        <v>524.19399999999996</v>
      </c>
      <c r="I332">
        <v>114.3095</v>
      </c>
      <c r="J332">
        <v>71.755099999999999</v>
      </c>
      <c r="K332">
        <v>73.239999999999995</v>
      </c>
      <c r="L332">
        <v>202.7637</v>
      </c>
      <c r="M332">
        <v>114.33</v>
      </c>
      <c r="N332">
        <v>126.3293</v>
      </c>
      <c r="O332">
        <v>36.450400000000002</v>
      </c>
      <c r="P332">
        <v>176.7688</v>
      </c>
      <c r="Q332">
        <v>65.860100000000003</v>
      </c>
      <c r="R332">
        <v>177.15729999999999</v>
      </c>
      <c r="S332">
        <v>128.07640000000001</v>
      </c>
      <c r="T332">
        <v>150.4845</v>
      </c>
      <c r="U332">
        <v>44.2577</v>
      </c>
      <c r="V332">
        <v>56.44</v>
      </c>
      <c r="W332">
        <v>81.600700000000003</v>
      </c>
      <c r="X332">
        <v>155.73259999999999</v>
      </c>
    </row>
    <row r="333" spans="1:24" x14ac:dyDescent="0.5">
      <c r="A333" s="2">
        <v>44749</v>
      </c>
      <c r="B333">
        <v>147.434</v>
      </c>
      <c r="C333">
        <v>271.24849999999998</v>
      </c>
      <c r="D333">
        <v>390.89</v>
      </c>
      <c r="E333">
        <v>158.7253</v>
      </c>
      <c r="F333">
        <v>111.57850000000001</v>
      </c>
      <c r="G333">
        <v>96.477099999999993</v>
      </c>
      <c r="H333">
        <v>523.26800000000003</v>
      </c>
      <c r="I333">
        <v>114.6019</v>
      </c>
      <c r="J333">
        <v>71.319999999999993</v>
      </c>
      <c r="K333">
        <v>75.040000000000006</v>
      </c>
      <c r="L333">
        <v>204.45740000000001</v>
      </c>
      <c r="M333">
        <v>116.33</v>
      </c>
      <c r="N333">
        <v>127.9122</v>
      </c>
      <c r="O333">
        <v>37.161299999999997</v>
      </c>
      <c r="P333">
        <v>184.9451</v>
      </c>
      <c r="Q333">
        <v>65.340800000000002</v>
      </c>
      <c r="R333">
        <v>175.17699999999999</v>
      </c>
      <c r="S333">
        <v>128.27080000000001</v>
      </c>
      <c r="T333">
        <v>150.43299999999999</v>
      </c>
      <c r="U333">
        <v>46.113500000000002</v>
      </c>
      <c r="V333">
        <v>58.51</v>
      </c>
      <c r="W333">
        <v>82.431399999999996</v>
      </c>
      <c r="X333">
        <v>155.30699999999999</v>
      </c>
    </row>
    <row r="334" spans="1:24" x14ac:dyDescent="0.5">
      <c r="A334" s="2">
        <v>44750</v>
      </c>
      <c r="B334">
        <v>148.13</v>
      </c>
      <c r="C334">
        <v>270.50060000000002</v>
      </c>
      <c r="D334">
        <v>389.44</v>
      </c>
      <c r="E334">
        <v>158.52510000000001</v>
      </c>
      <c r="F334">
        <v>111.3441</v>
      </c>
      <c r="G334">
        <v>96.940299999999993</v>
      </c>
      <c r="H334">
        <v>527.59199999999998</v>
      </c>
      <c r="I334">
        <v>114.2389</v>
      </c>
      <c r="J334">
        <v>70.967799999999997</v>
      </c>
      <c r="K334">
        <v>73.430000000000007</v>
      </c>
      <c r="L334">
        <v>205.2337</v>
      </c>
      <c r="M334">
        <v>115.54</v>
      </c>
      <c r="N334">
        <v>127.1258</v>
      </c>
      <c r="O334">
        <v>37.283200000000001</v>
      </c>
      <c r="P334">
        <v>183.7345</v>
      </c>
      <c r="Q334">
        <v>65.579599999999999</v>
      </c>
      <c r="R334">
        <v>175.33009999999999</v>
      </c>
      <c r="S334">
        <v>128.3527</v>
      </c>
      <c r="T334">
        <v>149.42320000000001</v>
      </c>
      <c r="U334">
        <v>46.042900000000003</v>
      </c>
      <c r="V334">
        <v>57.58</v>
      </c>
      <c r="W334">
        <v>82.298100000000005</v>
      </c>
      <c r="X334">
        <v>151.9228</v>
      </c>
    </row>
    <row r="335" spans="1:24" x14ac:dyDescent="0.5">
      <c r="A335" s="2">
        <v>44753</v>
      </c>
      <c r="B335">
        <v>145.94300000000001</v>
      </c>
      <c r="C335">
        <v>267.31720000000001</v>
      </c>
      <c r="D335">
        <v>384.16</v>
      </c>
      <c r="E335">
        <v>151.65880000000001</v>
      </c>
      <c r="F335">
        <v>110.967</v>
      </c>
      <c r="G335">
        <v>97.485799999999998</v>
      </c>
      <c r="H335">
        <v>525.88300000000004</v>
      </c>
      <c r="I335">
        <v>112.4842</v>
      </c>
      <c r="J335">
        <v>70.263499999999993</v>
      </c>
      <c r="K335">
        <v>70.47</v>
      </c>
      <c r="L335">
        <v>206.73589999999999</v>
      </c>
      <c r="M335">
        <v>111.75</v>
      </c>
      <c r="N335">
        <v>127.02500000000001</v>
      </c>
      <c r="O335">
        <v>37.527000000000001</v>
      </c>
      <c r="P335">
        <v>179.54900000000001</v>
      </c>
      <c r="Q335">
        <v>65.371899999999997</v>
      </c>
      <c r="R335">
        <v>174.2277</v>
      </c>
      <c r="S335">
        <v>128.40389999999999</v>
      </c>
      <c r="T335">
        <v>150.4742</v>
      </c>
      <c r="U335">
        <v>46.063099999999999</v>
      </c>
      <c r="V335">
        <v>56.04</v>
      </c>
      <c r="W335">
        <v>82.739099999999993</v>
      </c>
      <c r="X335">
        <v>148.9332</v>
      </c>
    </row>
    <row r="336" spans="1:24" x14ac:dyDescent="0.5">
      <c r="A336" s="2">
        <v>44754</v>
      </c>
      <c r="B336">
        <v>146.941</v>
      </c>
      <c r="C336">
        <v>256.3621</v>
      </c>
      <c r="D336">
        <v>375.54</v>
      </c>
      <c r="E336">
        <v>150.95820000000001</v>
      </c>
      <c r="F336">
        <v>110.36579999999999</v>
      </c>
      <c r="G336">
        <v>97.7637</v>
      </c>
      <c r="H336">
        <v>523.30899999999997</v>
      </c>
      <c r="I336">
        <v>113.059</v>
      </c>
      <c r="J336">
        <v>70.232399999999998</v>
      </c>
      <c r="K336">
        <v>71.430000000000007</v>
      </c>
      <c r="L336">
        <v>206.4939</v>
      </c>
      <c r="M336">
        <v>109.22</v>
      </c>
      <c r="N336">
        <v>126.09739999999999</v>
      </c>
      <c r="O336">
        <v>36.460599999999999</v>
      </c>
      <c r="P336">
        <v>179.0052</v>
      </c>
      <c r="Q336">
        <v>65.091499999999996</v>
      </c>
      <c r="R336">
        <v>175.35050000000001</v>
      </c>
      <c r="S336">
        <v>128.01499999999999</v>
      </c>
      <c r="T336">
        <v>149.14500000000001</v>
      </c>
      <c r="U336">
        <v>45.639499999999998</v>
      </c>
      <c r="V336">
        <v>56.65</v>
      </c>
      <c r="W336">
        <v>81.990399999999994</v>
      </c>
      <c r="X336">
        <v>148.66329999999999</v>
      </c>
    </row>
    <row r="337" spans="1:24" x14ac:dyDescent="0.5">
      <c r="A337" s="2">
        <v>44755</v>
      </c>
      <c r="B337">
        <v>146.56800000000001</v>
      </c>
      <c r="C337">
        <v>255.40209999999999</v>
      </c>
      <c r="D337">
        <v>371.94</v>
      </c>
      <c r="E337">
        <v>151.779</v>
      </c>
      <c r="F337">
        <v>108.2359</v>
      </c>
      <c r="G337">
        <v>96.188900000000004</v>
      </c>
      <c r="H337">
        <v>509.90100000000001</v>
      </c>
      <c r="I337">
        <v>113.6842</v>
      </c>
      <c r="J337">
        <v>69.538300000000007</v>
      </c>
      <c r="K337">
        <v>71.36</v>
      </c>
      <c r="L337">
        <v>205.8184</v>
      </c>
      <c r="M337">
        <v>110.4</v>
      </c>
      <c r="N337">
        <v>125.7748</v>
      </c>
      <c r="O337">
        <v>35.881700000000002</v>
      </c>
      <c r="P337">
        <v>178.36920000000001</v>
      </c>
      <c r="Q337">
        <v>64.790300000000002</v>
      </c>
      <c r="R337">
        <v>177.44309999999999</v>
      </c>
      <c r="S337">
        <v>128.322</v>
      </c>
      <c r="T337">
        <v>150.12389999999999</v>
      </c>
      <c r="U337">
        <v>43.945</v>
      </c>
      <c r="V337">
        <v>56.9</v>
      </c>
      <c r="W337">
        <v>82.308400000000006</v>
      </c>
      <c r="X337">
        <v>146.0369</v>
      </c>
    </row>
    <row r="338" spans="1:24" x14ac:dyDescent="0.5">
      <c r="A338" s="2">
        <v>44756</v>
      </c>
      <c r="B338">
        <v>149.57</v>
      </c>
      <c r="C338">
        <v>256.7765</v>
      </c>
      <c r="D338">
        <v>372.96</v>
      </c>
      <c r="E338">
        <v>153.86089999999999</v>
      </c>
      <c r="F338">
        <v>108.20529999999999</v>
      </c>
      <c r="G338">
        <v>95.550700000000006</v>
      </c>
      <c r="H338">
        <v>511.11200000000002</v>
      </c>
      <c r="I338">
        <v>112.2724</v>
      </c>
      <c r="J338">
        <v>68.927199999999999</v>
      </c>
      <c r="K338">
        <v>69.55</v>
      </c>
      <c r="L338">
        <v>207.59280000000001</v>
      </c>
      <c r="M338">
        <v>110.63</v>
      </c>
      <c r="N338">
        <v>125.0489</v>
      </c>
      <c r="O338">
        <v>35.709000000000003</v>
      </c>
      <c r="P338">
        <v>174.33750000000001</v>
      </c>
      <c r="Q338">
        <v>64.582499999999996</v>
      </c>
      <c r="R338">
        <v>175.96299999999999</v>
      </c>
      <c r="S338">
        <v>130.8297</v>
      </c>
      <c r="T338">
        <v>149.6808</v>
      </c>
      <c r="U338">
        <v>42.9465</v>
      </c>
      <c r="V338">
        <v>55.35</v>
      </c>
      <c r="W338">
        <v>82.174999999999997</v>
      </c>
      <c r="X338">
        <v>142.64240000000001</v>
      </c>
    </row>
    <row r="339" spans="1:24" x14ac:dyDescent="0.5">
      <c r="A339" s="2">
        <v>44757</v>
      </c>
      <c r="B339">
        <v>151.28299999999999</v>
      </c>
      <c r="C339">
        <v>259.44450000000001</v>
      </c>
      <c r="D339">
        <v>379.86</v>
      </c>
      <c r="E339">
        <v>157.76439999999999</v>
      </c>
      <c r="F339">
        <v>111.3887</v>
      </c>
      <c r="G339">
        <v>98.165199999999999</v>
      </c>
      <c r="H339">
        <v>538.904</v>
      </c>
      <c r="I339">
        <v>115.7718</v>
      </c>
      <c r="J339">
        <v>71.516900000000007</v>
      </c>
      <c r="K339">
        <v>73.91</v>
      </c>
      <c r="L339">
        <v>211.75659999999999</v>
      </c>
      <c r="M339">
        <v>113.55</v>
      </c>
      <c r="N339">
        <v>126.48050000000001</v>
      </c>
      <c r="O339">
        <v>36.155900000000003</v>
      </c>
      <c r="P339">
        <v>177.8665</v>
      </c>
      <c r="Q339">
        <v>64.914900000000003</v>
      </c>
      <c r="R339">
        <v>178.36189999999999</v>
      </c>
      <c r="S339">
        <v>132.10910000000001</v>
      </c>
      <c r="T339">
        <v>149.47470000000001</v>
      </c>
      <c r="U339">
        <v>44.540100000000002</v>
      </c>
      <c r="V339">
        <v>55.75</v>
      </c>
      <c r="W339">
        <v>80.718800000000002</v>
      </c>
      <c r="X339">
        <v>148.24799999999999</v>
      </c>
    </row>
    <row r="340" spans="1:24" x14ac:dyDescent="0.5">
      <c r="A340" s="2">
        <v>44760</v>
      </c>
      <c r="B340">
        <v>148.16</v>
      </c>
      <c r="C340">
        <v>256.94830000000002</v>
      </c>
      <c r="D340">
        <v>375.23</v>
      </c>
      <c r="E340">
        <v>161.1575</v>
      </c>
      <c r="F340">
        <v>109.5463</v>
      </c>
      <c r="G340">
        <v>97.0535</v>
      </c>
      <c r="H340">
        <v>528.34400000000005</v>
      </c>
      <c r="I340">
        <v>114.1986</v>
      </c>
      <c r="J340">
        <v>71.475399999999993</v>
      </c>
      <c r="K340">
        <v>74.13</v>
      </c>
      <c r="L340">
        <v>208.9034</v>
      </c>
      <c r="M340">
        <v>113.76</v>
      </c>
      <c r="N340">
        <v>126.0873</v>
      </c>
      <c r="O340">
        <v>35.729300000000002</v>
      </c>
      <c r="P340">
        <v>177.9794</v>
      </c>
      <c r="Q340">
        <v>64.0321</v>
      </c>
      <c r="R340">
        <v>177.5248</v>
      </c>
      <c r="S340">
        <v>131.8021</v>
      </c>
      <c r="T340">
        <v>147.66130000000001</v>
      </c>
      <c r="U340">
        <v>45.326799999999999</v>
      </c>
      <c r="V340">
        <v>56.47</v>
      </c>
      <c r="W340">
        <v>79.488200000000006</v>
      </c>
      <c r="X340">
        <v>147.26179999999999</v>
      </c>
    </row>
    <row r="341" spans="1:24" x14ac:dyDescent="0.5">
      <c r="A341" s="2">
        <v>44761</v>
      </c>
      <c r="B341">
        <v>152.119</v>
      </c>
      <c r="C341">
        <v>262.28429999999997</v>
      </c>
      <c r="D341">
        <v>387.83</v>
      </c>
      <c r="E341">
        <v>170.07570000000001</v>
      </c>
      <c r="F341">
        <v>112.5249</v>
      </c>
      <c r="G341">
        <v>99.626800000000003</v>
      </c>
      <c r="H341">
        <v>542.66800000000001</v>
      </c>
      <c r="I341">
        <v>119.2711</v>
      </c>
      <c r="J341">
        <v>73.453999999999994</v>
      </c>
      <c r="K341">
        <v>77.739999999999995</v>
      </c>
      <c r="L341">
        <v>215.40610000000001</v>
      </c>
      <c r="M341">
        <v>118.21</v>
      </c>
      <c r="N341">
        <v>129.74719999999999</v>
      </c>
      <c r="O341">
        <v>37.009</v>
      </c>
      <c r="P341">
        <v>185.3657</v>
      </c>
      <c r="Q341">
        <v>64.946100000000001</v>
      </c>
      <c r="R341">
        <v>182.37350000000001</v>
      </c>
      <c r="S341">
        <v>132.61070000000001</v>
      </c>
      <c r="T341">
        <v>148.4135</v>
      </c>
      <c r="U341">
        <v>46.4968</v>
      </c>
      <c r="V341">
        <v>59.94</v>
      </c>
      <c r="W341">
        <v>80.944400000000002</v>
      </c>
      <c r="X341">
        <v>152.14080000000001</v>
      </c>
    </row>
    <row r="342" spans="1:24" x14ac:dyDescent="0.5">
      <c r="A342" s="2">
        <v>44762</v>
      </c>
      <c r="B342">
        <v>154.17400000000001</v>
      </c>
      <c r="C342">
        <v>265.05340000000001</v>
      </c>
      <c r="D342">
        <v>401.49</v>
      </c>
      <c r="E342">
        <v>178.23320000000001</v>
      </c>
      <c r="F342">
        <v>110.7848</v>
      </c>
      <c r="G342">
        <v>97.938699999999997</v>
      </c>
      <c r="H342">
        <v>528.44600000000003</v>
      </c>
      <c r="I342">
        <v>120.8847</v>
      </c>
      <c r="J342">
        <v>74.272300000000001</v>
      </c>
      <c r="K342">
        <v>80.239999999999995</v>
      </c>
      <c r="L342">
        <v>215.1138</v>
      </c>
      <c r="M342">
        <v>122.77</v>
      </c>
      <c r="N342">
        <v>129.27330000000001</v>
      </c>
      <c r="O342">
        <v>37.009</v>
      </c>
      <c r="P342">
        <v>185.8614</v>
      </c>
      <c r="Q342">
        <v>63.876300000000001</v>
      </c>
      <c r="R342">
        <v>179.3826</v>
      </c>
      <c r="S342">
        <v>133.71610000000001</v>
      </c>
      <c r="T342">
        <v>145.84790000000001</v>
      </c>
      <c r="U342">
        <v>46.2547</v>
      </c>
      <c r="V342">
        <v>61.51</v>
      </c>
      <c r="W342">
        <v>80.318799999999996</v>
      </c>
      <c r="X342">
        <v>153.428</v>
      </c>
    </row>
    <row r="343" spans="1:24" x14ac:dyDescent="0.5">
      <c r="A343" s="2">
        <v>44763</v>
      </c>
      <c r="B343">
        <v>156.501</v>
      </c>
      <c r="C343">
        <v>267.65069999999997</v>
      </c>
      <c r="D343">
        <v>408.91</v>
      </c>
      <c r="E343">
        <v>180.66540000000001</v>
      </c>
      <c r="F343">
        <v>113.30289999999999</v>
      </c>
      <c r="G343">
        <v>96.487399999999994</v>
      </c>
      <c r="H343">
        <v>531.48800000000006</v>
      </c>
      <c r="I343">
        <v>121.2881</v>
      </c>
      <c r="J343">
        <v>74.956000000000003</v>
      </c>
      <c r="K343">
        <v>82.75</v>
      </c>
      <c r="L343">
        <v>217.95679999999999</v>
      </c>
      <c r="M343">
        <v>124.63</v>
      </c>
      <c r="N343">
        <v>130.07990000000001</v>
      </c>
      <c r="O343">
        <v>37.130899999999997</v>
      </c>
      <c r="P343">
        <v>186.91480000000001</v>
      </c>
      <c r="Q343">
        <v>63.730899999999998</v>
      </c>
      <c r="R343">
        <v>182.2817</v>
      </c>
      <c r="S343">
        <v>135.6711</v>
      </c>
      <c r="T343">
        <v>145.98519999999999</v>
      </c>
      <c r="U343">
        <v>44.217399999999998</v>
      </c>
      <c r="V343">
        <v>62.33</v>
      </c>
      <c r="W343">
        <v>80.882900000000006</v>
      </c>
      <c r="X343">
        <v>153.8329</v>
      </c>
    </row>
    <row r="344" spans="1:24" x14ac:dyDescent="0.5">
      <c r="A344" s="2">
        <v>44764</v>
      </c>
      <c r="B344">
        <v>155.232</v>
      </c>
      <c r="C344">
        <v>263.12310000000002</v>
      </c>
      <c r="D344">
        <v>401.9</v>
      </c>
      <c r="E344">
        <v>173.34870000000001</v>
      </c>
      <c r="F344">
        <v>111.7777</v>
      </c>
      <c r="G344">
        <v>97.388199999999998</v>
      </c>
      <c r="H344">
        <v>530.41999999999996</v>
      </c>
      <c r="I344">
        <v>119.7149</v>
      </c>
      <c r="J344">
        <v>72.366299999999995</v>
      </c>
      <c r="K344">
        <v>81.05</v>
      </c>
      <c r="L344">
        <v>215.44649999999999</v>
      </c>
      <c r="M344">
        <v>122.42</v>
      </c>
      <c r="N344">
        <v>130.584</v>
      </c>
      <c r="O344">
        <v>37.039499999999997</v>
      </c>
      <c r="P344">
        <v>184.46719999999999</v>
      </c>
      <c r="Q344">
        <v>63.969799999999999</v>
      </c>
      <c r="R344">
        <v>182.77160000000001</v>
      </c>
      <c r="S344">
        <v>135.32310000000001</v>
      </c>
      <c r="T344">
        <v>148.3186</v>
      </c>
      <c r="U344">
        <v>43.813899999999997</v>
      </c>
      <c r="V344">
        <v>61.7</v>
      </c>
      <c r="W344">
        <v>82.298100000000005</v>
      </c>
      <c r="X344">
        <v>155.9402</v>
      </c>
    </row>
    <row r="345" spans="1:24" x14ac:dyDescent="0.5">
      <c r="A345" s="2">
        <v>44767</v>
      </c>
      <c r="B345">
        <v>154.083</v>
      </c>
      <c r="C345">
        <v>261.57690000000002</v>
      </c>
      <c r="D345">
        <v>391.96</v>
      </c>
      <c r="E345">
        <v>170.39599999999999</v>
      </c>
      <c r="F345">
        <v>111.0612</v>
      </c>
      <c r="G345">
        <v>97.833399999999997</v>
      </c>
      <c r="H345">
        <v>538.61900000000003</v>
      </c>
      <c r="I345">
        <v>119.47280000000001</v>
      </c>
      <c r="J345">
        <v>73.599000000000004</v>
      </c>
      <c r="K345">
        <v>81.650000000000006</v>
      </c>
      <c r="L345">
        <v>216.02109999999999</v>
      </c>
      <c r="M345">
        <v>121.14</v>
      </c>
      <c r="N345">
        <v>131.23929999999999</v>
      </c>
      <c r="O345">
        <v>37.059800000000003</v>
      </c>
      <c r="P345">
        <v>187.76159999999999</v>
      </c>
      <c r="Q345">
        <v>64.5929</v>
      </c>
      <c r="R345">
        <v>184.15989999999999</v>
      </c>
      <c r="S345">
        <v>135.12860000000001</v>
      </c>
      <c r="T345">
        <v>149.3245</v>
      </c>
      <c r="U345">
        <v>45.710099999999997</v>
      </c>
      <c r="V345">
        <v>60.07</v>
      </c>
      <c r="W345">
        <v>83.046700000000001</v>
      </c>
      <c r="X345">
        <v>156.0129</v>
      </c>
    </row>
    <row r="346" spans="1:24" x14ac:dyDescent="0.5">
      <c r="A346" s="2">
        <v>44768</v>
      </c>
      <c r="B346">
        <v>152.72300000000001</v>
      </c>
      <c r="C346">
        <v>254.57339999999999</v>
      </c>
      <c r="D346">
        <v>379.26</v>
      </c>
      <c r="E346">
        <v>165.48150000000001</v>
      </c>
      <c r="F346">
        <v>111.6651</v>
      </c>
      <c r="G346">
        <v>98.682400000000001</v>
      </c>
      <c r="H346">
        <v>540.77599999999995</v>
      </c>
      <c r="I346">
        <v>120.8343</v>
      </c>
      <c r="J346">
        <v>73.132800000000003</v>
      </c>
      <c r="K346">
        <v>77.040000000000006</v>
      </c>
      <c r="L346">
        <v>214.22659999999999</v>
      </c>
      <c r="M346">
        <v>114.81</v>
      </c>
      <c r="N346">
        <v>131.87450000000001</v>
      </c>
      <c r="O346">
        <v>36.785600000000002</v>
      </c>
      <c r="P346">
        <v>187.1626</v>
      </c>
      <c r="Q346">
        <v>65.652299999999997</v>
      </c>
      <c r="R346">
        <v>184.73159999999999</v>
      </c>
      <c r="S346">
        <v>124.8522</v>
      </c>
      <c r="T346">
        <v>149.61490000000001</v>
      </c>
      <c r="U346">
        <v>46.042900000000003</v>
      </c>
      <c r="V346">
        <v>59.74</v>
      </c>
      <c r="W346">
        <v>81.949399999999997</v>
      </c>
      <c r="X346">
        <v>162.44890000000001</v>
      </c>
    </row>
    <row r="347" spans="1:24" x14ac:dyDescent="0.5">
      <c r="A347" s="2">
        <v>44769</v>
      </c>
      <c r="B347">
        <v>157.952</v>
      </c>
      <c r="C347">
        <v>271.59210000000002</v>
      </c>
      <c r="D347">
        <v>392.78</v>
      </c>
      <c r="E347">
        <v>178.06299999999999</v>
      </c>
      <c r="F347">
        <v>112.5864</v>
      </c>
      <c r="G347">
        <v>99.262200000000007</v>
      </c>
      <c r="H347">
        <v>543.84799999999996</v>
      </c>
      <c r="I347">
        <v>121.3385</v>
      </c>
      <c r="J347">
        <v>73.837199999999996</v>
      </c>
      <c r="K347">
        <v>86.42</v>
      </c>
      <c r="L347">
        <v>212.1901</v>
      </c>
      <c r="M347">
        <v>120.97</v>
      </c>
      <c r="N347">
        <v>133.67920000000001</v>
      </c>
      <c r="O347">
        <v>35.912100000000002</v>
      </c>
      <c r="P347">
        <v>191.3142</v>
      </c>
      <c r="Q347">
        <v>65.444599999999994</v>
      </c>
      <c r="R347">
        <v>189.4374</v>
      </c>
      <c r="S347">
        <v>129.57069999999999</v>
      </c>
      <c r="T347">
        <v>151.03559999999999</v>
      </c>
      <c r="U347">
        <v>47.908900000000003</v>
      </c>
      <c r="V347">
        <v>60.73</v>
      </c>
      <c r="W347">
        <v>82.431399999999996</v>
      </c>
      <c r="X347">
        <v>164.29669999999999</v>
      </c>
    </row>
    <row r="348" spans="1:24" x14ac:dyDescent="0.5">
      <c r="A348" s="2">
        <v>44770</v>
      </c>
      <c r="B348">
        <v>158.51599999999999</v>
      </c>
      <c r="C348">
        <v>279.34350000000001</v>
      </c>
      <c r="D348">
        <v>403.5</v>
      </c>
      <c r="E348">
        <v>180.00479999999999</v>
      </c>
      <c r="F348">
        <v>112.96510000000001</v>
      </c>
      <c r="G348">
        <v>98.910200000000003</v>
      </c>
      <c r="H348">
        <v>550.84699999999998</v>
      </c>
      <c r="I348">
        <v>123.547</v>
      </c>
      <c r="J348">
        <v>74.728099999999998</v>
      </c>
      <c r="K348">
        <v>85.86</v>
      </c>
      <c r="L348">
        <v>213.07730000000001</v>
      </c>
      <c r="M348">
        <v>122.28</v>
      </c>
      <c r="N348">
        <v>137.09700000000001</v>
      </c>
      <c r="O348">
        <v>39.1723</v>
      </c>
      <c r="P348">
        <v>193.989</v>
      </c>
      <c r="Q348">
        <v>66.535200000000003</v>
      </c>
      <c r="R348">
        <v>194.39840000000001</v>
      </c>
      <c r="S348">
        <v>132.80520000000001</v>
      </c>
      <c r="T348">
        <v>153.5453</v>
      </c>
      <c r="U348">
        <v>47.132199999999997</v>
      </c>
      <c r="V348">
        <v>62.73</v>
      </c>
      <c r="W348">
        <v>86.697599999999994</v>
      </c>
      <c r="X348">
        <v>169.4144</v>
      </c>
    </row>
    <row r="349" spans="1:24" x14ac:dyDescent="0.5">
      <c r="A349" s="2">
        <v>44771</v>
      </c>
      <c r="B349">
        <v>163.714</v>
      </c>
      <c r="C349">
        <v>283.71940000000001</v>
      </c>
      <c r="D349">
        <v>410.12</v>
      </c>
      <c r="E349">
        <v>181.79640000000001</v>
      </c>
      <c r="F349">
        <v>111.4092</v>
      </c>
      <c r="G349">
        <v>99.0655</v>
      </c>
      <c r="H349">
        <v>551.71100000000001</v>
      </c>
      <c r="I349">
        <v>123.3554</v>
      </c>
      <c r="J349">
        <v>75.308199999999999</v>
      </c>
      <c r="K349">
        <v>86.53</v>
      </c>
      <c r="L349">
        <v>213.84350000000001</v>
      </c>
      <c r="M349">
        <v>134.94999999999999</v>
      </c>
      <c r="N349">
        <v>138.66239999999999</v>
      </c>
      <c r="O349">
        <v>39.1723</v>
      </c>
      <c r="P349">
        <v>204.7398</v>
      </c>
      <c r="Q349">
        <v>66.6494</v>
      </c>
      <c r="R349">
        <v>195.3783</v>
      </c>
      <c r="S349">
        <v>135.1593</v>
      </c>
      <c r="T349">
        <v>144.05629999999999</v>
      </c>
      <c r="U349">
        <v>48.2316</v>
      </c>
      <c r="V349">
        <v>64.52</v>
      </c>
      <c r="W349">
        <v>86.646299999999997</v>
      </c>
      <c r="X349">
        <v>172.09270000000001</v>
      </c>
    </row>
    <row r="350" spans="1:24" x14ac:dyDescent="0.5">
      <c r="A350" s="2">
        <v>44774</v>
      </c>
      <c r="B350">
        <v>162.70699999999999</v>
      </c>
      <c r="C350">
        <v>280.96050000000002</v>
      </c>
      <c r="D350">
        <v>411.09</v>
      </c>
      <c r="E350">
        <v>184.57900000000001</v>
      </c>
      <c r="F350">
        <v>112.1053</v>
      </c>
      <c r="G350">
        <v>99.417500000000004</v>
      </c>
      <c r="H350">
        <v>544.63099999999997</v>
      </c>
      <c r="I350">
        <v>129.0633</v>
      </c>
      <c r="J350">
        <v>74.800600000000003</v>
      </c>
      <c r="K350">
        <v>88.564999999999998</v>
      </c>
      <c r="L350">
        <v>213.0873</v>
      </c>
      <c r="M350">
        <v>135.38999999999999</v>
      </c>
      <c r="N350">
        <v>130.80520000000001</v>
      </c>
      <c r="O350">
        <v>39.710500000000003</v>
      </c>
      <c r="P350">
        <v>201.2388</v>
      </c>
      <c r="Q350">
        <v>67.013000000000005</v>
      </c>
      <c r="R350">
        <v>196.21539999999999</v>
      </c>
      <c r="S350">
        <v>135.6609</v>
      </c>
      <c r="T350">
        <v>148.19409999999999</v>
      </c>
      <c r="U350">
        <v>47.818100000000001</v>
      </c>
      <c r="V350">
        <v>65.27</v>
      </c>
      <c r="W350">
        <v>87.487200000000001</v>
      </c>
      <c r="X350">
        <v>170.5771</v>
      </c>
    </row>
    <row r="351" spans="1:24" x14ac:dyDescent="0.5">
      <c r="A351" s="2">
        <v>44775</v>
      </c>
      <c r="B351">
        <v>161.196</v>
      </c>
      <c r="C351">
        <v>277.73660000000001</v>
      </c>
      <c r="D351">
        <v>409.96</v>
      </c>
      <c r="E351">
        <v>185.4298</v>
      </c>
      <c r="F351">
        <v>111.2045</v>
      </c>
      <c r="G351">
        <v>98.744500000000002</v>
      </c>
      <c r="H351">
        <v>544.71299999999997</v>
      </c>
      <c r="I351">
        <v>127.5204</v>
      </c>
      <c r="J351">
        <v>73.567899999999995</v>
      </c>
      <c r="K351">
        <v>89.63</v>
      </c>
      <c r="L351">
        <v>207.94569999999999</v>
      </c>
      <c r="M351">
        <v>134.16</v>
      </c>
      <c r="N351">
        <v>129.0581</v>
      </c>
      <c r="O351">
        <v>39.131599999999999</v>
      </c>
      <c r="P351">
        <v>189.51730000000001</v>
      </c>
      <c r="Q351">
        <v>66.099000000000004</v>
      </c>
      <c r="R351">
        <v>193.1122</v>
      </c>
      <c r="S351">
        <v>135.80410000000001</v>
      </c>
      <c r="T351">
        <v>147.2089</v>
      </c>
      <c r="U351">
        <v>49.129300000000001</v>
      </c>
      <c r="V351">
        <v>64.069999999999993</v>
      </c>
      <c r="W351">
        <v>87.856399999999994</v>
      </c>
      <c r="X351">
        <v>165.75</v>
      </c>
    </row>
    <row r="352" spans="1:24" x14ac:dyDescent="0.5">
      <c r="A352" s="2">
        <v>44776</v>
      </c>
      <c r="B352">
        <v>167.36099999999999</v>
      </c>
      <c r="C352">
        <v>285.46780000000001</v>
      </c>
      <c r="D352">
        <v>424.54</v>
      </c>
      <c r="E352">
        <v>189.10310000000001</v>
      </c>
      <c r="F352">
        <v>112.1974</v>
      </c>
      <c r="G352">
        <v>104.96720000000001</v>
      </c>
      <c r="H352">
        <v>549.99199999999996</v>
      </c>
      <c r="I352">
        <v>131.2517</v>
      </c>
      <c r="J352">
        <v>73.712900000000005</v>
      </c>
      <c r="K352">
        <v>97.92</v>
      </c>
      <c r="L352">
        <v>210.18379999999999</v>
      </c>
      <c r="M352">
        <v>139.52000000000001</v>
      </c>
      <c r="N352">
        <v>128.96719999999999</v>
      </c>
      <c r="O352">
        <v>38.857399999999998</v>
      </c>
      <c r="P352">
        <v>188.8563</v>
      </c>
      <c r="Q352">
        <v>66.389799999999994</v>
      </c>
      <c r="R352">
        <v>194.61279999999999</v>
      </c>
      <c r="S352">
        <v>133.5728</v>
      </c>
      <c r="T352">
        <v>150.2475</v>
      </c>
      <c r="U352">
        <v>47.757599999999996</v>
      </c>
      <c r="V352">
        <v>63.58</v>
      </c>
      <c r="W352">
        <v>88.666600000000003</v>
      </c>
      <c r="X352">
        <v>165.43860000000001</v>
      </c>
    </row>
    <row r="353" spans="1:24" x14ac:dyDescent="0.5">
      <c r="A353" s="2">
        <v>44777</v>
      </c>
      <c r="B353">
        <v>167.03899999999999</v>
      </c>
      <c r="C353">
        <v>286.66030000000001</v>
      </c>
      <c r="D353">
        <v>430.59</v>
      </c>
      <c r="E353">
        <v>192.3261</v>
      </c>
      <c r="F353">
        <v>112.31</v>
      </c>
      <c r="G353">
        <v>105.47450000000001</v>
      </c>
      <c r="H353">
        <v>542.97299999999996</v>
      </c>
      <c r="I353">
        <v>129.68860000000001</v>
      </c>
      <c r="J353">
        <v>73.205299999999994</v>
      </c>
      <c r="K353">
        <v>96.98</v>
      </c>
      <c r="L353">
        <v>215.21459999999999</v>
      </c>
      <c r="M353">
        <v>142.57</v>
      </c>
      <c r="N353">
        <v>130.06800000000001</v>
      </c>
      <c r="O353">
        <v>38.329300000000003</v>
      </c>
      <c r="P353">
        <v>189.6515</v>
      </c>
      <c r="Q353">
        <v>66.130099999999999</v>
      </c>
      <c r="R353">
        <v>193.94919999999999</v>
      </c>
      <c r="S353">
        <v>128.52670000000001</v>
      </c>
      <c r="T353">
        <v>150.00890000000001</v>
      </c>
      <c r="U353">
        <v>45.7605</v>
      </c>
      <c r="V353">
        <v>63</v>
      </c>
      <c r="W353">
        <v>90.225399999999993</v>
      </c>
      <c r="X353">
        <v>165.9992</v>
      </c>
    </row>
    <row r="354" spans="1:24" x14ac:dyDescent="0.5">
      <c r="A354" s="2">
        <v>44778</v>
      </c>
      <c r="B354">
        <v>166.80699999999999</v>
      </c>
      <c r="C354">
        <v>285.91250000000002</v>
      </c>
      <c r="D354">
        <v>433.43</v>
      </c>
      <c r="E354">
        <v>190.06399999999999</v>
      </c>
      <c r="F354">
        <v>111.8289</v>
      </c>
      <c r="G354">
        <v>105.8783</v>
      </c>
      <c r="H354">
        <v>544.30600000000004</v>
      </c>
      <c r="I354">
        <v>129.08349999999999</v>
      </c>
      <c r="J354">
        <v>73.754400000000004</v>
      </c>
      <c r="K354">
        <v>95.32</v>
      </c>
      <c r="L354">
        <v>217.63419999999999</v>
      </c>
      <c r="M354">
        <v>140.80000000000001</v>
      </c>
      <c r="N354">
        <v>128.76519999999999</v>
      </c>
      <c r="O354">
        <v>38.187100000000001</v>
      </c>
      <c r="P354">
        <v>191.4588</v>
      </c>
      <c r="Q354">
        <v>65.828900000000004</v>
      </c>
      <c r="R354">
        <v>192.28540000000001</v>
      </c>
      <c r="S354">
        <v>129.56049999999999</v>
      </c>
      <c r="T354">
        <v>150.08150000000001</v>
      </c>
      <c r="U354">
        <v>46.698500000000003</v>
      </c>
      <c r="V354">
        <v>64.61</v>
      </c>
      <c r="W354">
        <v>90.225399999999993</v>
      </c>
      <c r="X354">
        <v>165.86420000000001</v>
      </c>
    </row>
    <row r="355" spans="1:24" x14ac:dyDescent="0.5">
      <c r="A355" s="2">
        <v>44781</v>
      </c>
      <c r="B355">
        <v>166.32300000000001</v>
      </c>
      <c r="C355">
        <v>283.29500000000002</v>
      </c>
      <c r="D355">
        <v>434.34</v>
      </c>
      <c r="E355">
        <v>178.09299999999999</v>
      </c>
      <c r="F355">
        <v>111.57299999999999</v>
      </c>
      <c r="G355">
        <v>105.6091</v>
      </c>
      <c r="H355">
        <v>545.87199999999996</v>
      </c>
      <c r="I355">
        <v>130.4248</v>
      </c>
      <c r="J355">
        <v>74.168700000000001</v>
      </c>
      <c r="K355">
        <v>96.26</v>
      </c>
      <c r="L355">
        <v>215.0634</v>
      </c>
      <c r="M355">
        <v>139.41</v>
      </c>
      <c r="N355">
        <v>127.1493</v>
      </c>
      <c r="O355">
        <v>38.369900000000001</v>
      </c>
      <c r="P355">
        <v>191.89259999999999</v>
      </c>
      <c r="Q355">
        <v>65.403099999999995</v>
      </c>
      <c r="R355">
        <v>192.2037</v>
      </c>
      <c r="S355">
        <v>130.6148</v>
      </c>
      <c r="T355">
        <v>150.65190000000001</v>
      </c>
      <c r="U355">
        <v>47.555900000000001</v>
      </c>
      <c r="V355">
        <v>63.83</v>
      </c>
      <c r="W355">
        <v>89.753600000000006</v>
      </c>
      <c r="X355">
        <v>168.70859999999999</v>
      </c>
    </row>
    <row r="356" spans="1:24" x14ac:dyDescent="0.5">
      <c r="A356" s="2">
        <v>44782</v>
      </c>
      <c r="B356">
        <v>166.37299999999999</v>
      </c>
      <c r="C356">
        <v>285.29599999999999</v>
      </c>
      <c r="D356">
        <v>426.57</v>
      </c>
      <c r="E356">
        <v>171.01660000000001</v>
      </c>
      <c r="F356">
        <v>110.4573</v>
      </c>
      <c r="G356">
        <v>107.35890000000001</v>
      </c>
      <c r="H356">
        <v>546.54399999999998</v>
      </c>
      <c r="I356">
        <v>131.4836</v>
      </c>
      <c r="J356">
        <v>75.090599999999995</v>
      </c>
      <c r="K356">
        <v>94.48</v>
      </c>
      <c r="L356">
        <v>211.97839999999999</v>
      </c>
      <c r="M356">
        <v>137.83000000000001</v>
      </c>
      <c r="N356">
        <v>125.02849999999999</v>
      </c>
      <c r="O356">
        <v>37.719900000000003</v>
      </c>
      <c r="P356">
        <v>192.1198</v>
      </c>
      <c r="Q356">
        <v>65.486199999999997</v>
      </c>
      <c r="R356">
        <v>191.61160000000001</v>
      </c>
      <c r="S356">
        <v>131.90440000000001</v>
      </c>
      <c r="T356">
        <v>150.29929999999999</v>
      </c>
      <c r="U356">
        <v>49.714300000000001</v>
      </c>
      <c r="V356">
        <v>54.28</v>
      </c>
      <c r="W356">
        <v>91.189400000000006</v>
      </c>
      <c r="X356">
        <v>168.22069999999999</v>
      </c>
    </row>
    <row r="357" spans="1:24" x14ac:dyDescent="0.5">
      <c r="A357" s="2">
        <v>44783</v>
      </c>
      <c r="B357">
        <v>170.73099999999999</v>
      </c>
      <c r="C357">
        <v>292.22879999999998</v>
      </c>
      <c r="D357">
        <v>438.4</v>
      </c>
      <c r="E357">
        <v>181.13579999999999</v>
      </c>
      <c r="F357">
        <v>112.873</v>
      </c>
      <c r="G357">
        <v>107.7317</v>
      </c>
      <c r="H357">
        <v>547.01199999999994</v>
      </c>
      <c r="I357">
        <v>133.72239999999999</v>
      </c>
      <c r="J357">
        <v>74.614099999999993</v>
      </c>
      <c r="K357">
        <v>98.91</v>
      </c>
      <c r="L357">
        <v>213.83340000000001</v>
      </c>
      <c r="M357">
        <v>142.69</v>
      </c>
      <c r="N357">
        <v>128.56319999999999</v>
      </c>
      <c r="O357">
        <v>38.015300000000003</v>
      </c>
      <c r="P357">
        <v>196.9633</v>
      </c>
      <c r="Q357">
        <v>66.109300000000005</v>
      </c>
      <c r="R357">
        <v>194.9496</v>
      </c>
      <c r="S357">
        <v>132.1808</v>
      </c>
      <c r="T357">
        <v>151.7201</v>
      </c>
      <c r="U357">
        <v>50.248800000000003</v>
      </c>
      <c r="V357">
        <v>57.38</v>
      </c>
      <c r="W357">
        <v>92.071299999999994</v>
      </c>
      <c r="X357">
        <v>172.9024</v>
      </c>
    </row>
    <row r="358" spans="1:24" x14ac:dyDescent="0.5">
      <c r="A358" s="2">
        <v>44784</v>
      </c>
      <c r="B358">
        <v>169.97499999999999</v>
      </c>
      <c r="C358">
        <v>290.06610000000001</v>
      </c>
      <c r="D358">
        <v>434.89</v>
      </c>
      <c r="E358">
        <v>179.58439999999999</v>
      </c>
      <c r="F358">
        <v>113.09820000000001</v>
      </c>
      <c r="G358">
        <v>107.9387</v>
      </c>
      <c r="H358">
        <v>542.06799999999998</v>
      </c>
      <c r="I358">
        <v>134.68049999999999</v>
      </c>
      <c r="J358">
        <v>76.033299999999997</v>
      </c>
      <c r="K358">
        <v>99.11</v>
      </c>
      <c r="L358">
        <v>213.1831</v>
      </c>
      <c r="M358">
        <v>140.63999999999999</v>
      </c>
      <c r="N358">
        <v>129.8862</v>
      </c>
      <c r="O358">
        <v>37.322800000000001</v>
      </c>
      <c r="P358">
        <v>200.35069999999999</v>
      </c>
      <c r="Q358">
        <v>65.662700000000001</v>
      </c>
      <c r="R358">
        <v>191.77500000000001</v>
      </c>
      <c r="S358">
        <v>133.44999999999999</v>
      </c>
      <c r="T358">
        <v>150.64150000000001</v>
      </c>
      <c r="U358">
        <v>51.075899999999997</v>
      </c>
      <c r="V358">
        <v>57.18</v>
      </c>
      <c r="W358">
        <v>91.712400000000002</v>
      </c>
      <c r="X358">
        <v>173.328</v>
      </c>
    </row>
    <row r="359" spans="1:24" x14ac:dyDescent="0.5">
      <c r="A359" s="2">
        <v>44785</v>
      </c>
      <c r="B359">
        <v>173.61600000000001</v>
      </c>
      <c r="C359">
        <v>295.00799999999998</v>
      </c>
      <c r="D359">
        <v>445.67</v>
      </c>
      <c r="E359">
        <v>187.26140000000001</v>
      </c>
      <c r="F359">
        <v>114.11150000000001</v>
      </c>
      <c r="G359">
        <v>110.1545</v>
      </c>
      <c r="H359">
        <v>553.09500000000003</v>
      </c>
      <c r="I359">
        <v>136.5865</v>
      </c>
      <c r="J359">
        <v>76.965599999999995</v>
      </c>
      <c r="K359">
        <v>101.1</v>
      </c>
      <c r="L359">
        <v>213.43559999999999</v>
      </c>
      <c r="M359">
        <v>143.55000000000001</v>
      </c>
      <c r="N359">
        <v>134.31979999999999</v>
      </c>
      <c r="O359">
        <v>37.648600000000002</v>
      </c>
      <c r="P359">
        <v>203.28360000000001</v>
      </c>
      <c r="Q359">
        <v>66.161299999999997</v>
      </c>
      <c r="R359">
        <v>192.88759999999999</v>
      </c>
      <c r="S359">
        <v>135.9171</v>
      </c>
      <c r="T359">
        <v>152.10380000000001</v>
      </c>
      <c r="U359">
        <v>52.074399999999997</v>
      </c>
      <c r="V359">
        <v>58.98</v>
      </c>
      <c r="W359">
        <v>92.778899999999993</v>
      </c>
      <c r="X359">
        <v>176.5668</v>
      </c>
    </row>
    <row r="360" spans="1:24" x14ac:dyDescent="0.5">
      <c r="A360" s="2">
        <v>44788</v>
      </c>
      <c r="B360">
        <v>174.71600000000001</v>
      </c>
      <c r="C360">
        <v>296.58449999999999</v>
      </c>
      <c r="D360">
        <v>451.02</v>
      </c>
      <c r="E360">
        <v>190.49440000000001</v>
      </c>
      <c r="F360">
        <v>114.5414</v>
      </c>
      <c r="G360">
        <v>110.03019999999999</v>
      </c>
      <c r="H360">
        <v>554.05100000000004</v>
      </c>
      <c r="I360">
        <v>137.38319999999999</v>
      </c>
      <c r="J360">
        <v>77.555999999999997</v>
      </c>
      <c r="K360">
        <v>101.51</v>
      </c>
      <c r="L360">
        <v>218.5763</v>
      </c>
      <c r="M360">
        <v>143.18</v>
      </c>
      <c r="N360">
        <v>134.82470000000001</v>
      </c>
      <c r="O360">
        <v>37.577399999999997</v>
      </c>
      <c r="P360">
        <v>202.36449999999999</v>
      </c>
      <c r="Q360">
        <v>66.992199999999997</v>
      </c>
      <c r="R360">
        <v>193.06120000000001</v>
      </c>
      <c r="S360">
        <v>136.30770000000001</v>
      </c>
      <c r="T360">
        <v>154.06379999999999</v>
      </c>
      <c r="U360">
        <v>51.247399999999999</v>
      </c>
      <c r="V360">
        <v>57.58</v>
      </c>
      <c r="W360">
        <v>93.322500000000005</v>
      </c>
      <c r="X360">
        <v>176.51490000000001</v>
      </c>
    </row>
    <row r="361" spans="1:24" x14ac:dyDescent="0.5">
      <c r="A361" s="2">
        <v>44789</v>
      </c>
      <c r="B361">
        <v>174.55500000000001</v>
      </c>
      <c r="C361">
        <v>295.81650000000002</v>
      </c>
      <c r="D361">
        <v>447.56</v>
      </c>
      <c r="E361">
        <v>188.96299999999999</v>
      </c>
      <c r="F361">
        <v>114.67449999999999</v>
      </c>
      <c r="G361">
        <v>110.19589999999999</v>
      </c>
      <c r="H361">
        <v>555.55700000000002</v>
      </c>
      <c r="I361">
        <v>137.30250000000001</v>
      </c>
      <c r="J361">
        <v>78.084299999999999</v>
      </c>
      <c r="K361">
        <v>102.08</v>
      </c>
      <c r="L361">
        <v>219.30350000000001</v>
      </c>
      <c r="M361">
        <v>144.78</v>
      </c>
      <c r="N361">
        <v>135.54179999999999</v>
      </c>
      <c r="O361">
        <v>38.178199999999997</v>
      </c>
      <c r="P361">
        <v>203.98589999999999</v>
      </c>
      <c r="Q361">
        <v>67.542699999999996</v>
      </c>
      <c r="R361">
        <v>193.5103</v>
      </c>
      <c r="S361">
        <v>143.267</v>
      </c>
      <c r="T361">
        <v>155.4846</v>
      </c>
      <c r="U361">
        <v>51.186799999999998</v>
      </c>
      <c r="V361">
        <v>56.87</v>
      </c>
      <c r="W361">
        <v>92.840500000000006</v>
      </c>
      <c r="X361">
        <v>178.11349999999999</v>
      </c>
    </row>
    <row r="362" spans="1:24" x14ac:dyDescent="0.5">
      <c r="A362" s="2">
        <v>44790</v>
      </c>
      <c r="B362">
        <v>176.08799999999999</v>
      </c>
      <c r="C362">
        <v>295.03829999999999</v>
      </c>
      <c r="D362">
        <v>437.82</v>
      </c>
      <c r="E362">
        <v>183.518</v>
      </c>
      <c r="F362">
        <v>113.1596</v>
      </c>
      <c r="G362">
        <v>108.6324</v>
      </c>
      <c r="H362">
        <v>554.41700000000003</v>
      </c>
      <c r="I362">
        <v>134.8116</v>
      </c>
      <c r="J362">
        <v>77.359200000000001</v>
      </c>
      <c r="K362">
        <v>99.42</v>
      </c>
      <c r="L362">
        <v>216.6574</v>
      </c>
      <c r="M362">
        <v>142.1</v>
      </c>
      <c r="N362">
        <v>136.00630000000001</v>
      </c>
      <c r="O362">
        <v>37.719900000000003</v>
      </c>
      <c r="P362">
        <v>202.34379999999999</v>
      </c>
      <c r="Q362">
        <v>67.386899999999997</v>
      </c>
      <c r="R362">
        <v>193.08160000000001</v>
      </c>
      <c r="S362">
        <v>143.4212</v>
      </c>
      <c r="T362">
        <v>154.76900000000001</v>
      </c>
      <c r="U362">
        <v>52.891399999999997</v>
      </c>
      <c r="V362">
        <v>53.6</v>
      </c>
      <c r="W362">
        <v>92.501999999999995</v>
      </c>
      <c r="X362">
        <v>177.2312</v>
      </c>
    </row>
    <row r="363" spans="1:24" x14ac:dyDescent="0.5">
      <c r="A363" s="2">
        <v>44791</v>
      </c>
      <c r="B363">
        <v>175.684</v>
      </c>
      <c r="C363">
        <v>293.87360000000001</v>
      </c>
      <c r="D363">
        <v>439.03</v>
      </c>
      <c r="E363">
        <v>187.90199999999999</v>
      </c>
      <c r="F363">
        <v>112.5557</v>
      </c>
      <c r="G363">
        <v>107.30719999999999</v>
      </c>
      <c r="H363">
        <v>554.64099999999996</v>
      </c>
      <c r="I363">
        <v>135.37629999999999</v>
      </c>
      <c r="J363">
        <v>77.483500000000006</v>
      </c>
      <c r="K363">
        <v>99.86</v>
      </c>
      <c r="L363">
        <v>217.3947</v>
      </c>
      <c r="M363">
        <v>142.30000000000001</v>
      </c>
      <c r="N363">
        <v>136.45070000000001</v>
      </c>
      <c r="O363">
        <v>37.872700000000002</v>
      </c>
      <c r="P363">
        <v>203.81030000000001</v>
      </c>
      <c r="Q363">
        <v>67.739999999999995</v>
      </c>
      <c r="R363">
        <v>192.63239999999999</v>
      </c>
      <c r="S363">
        <v>142.95859999999999</v>
      </c>
      <c r="T363">
        <v>155.3186</v>
      </c>
      <c r="U363">
        <v>53.755299999999998</v>
      </c>
      <c r="V363">
        <v>54.42</v>
      </c>
      <c r="W363">
        <v>92.543099999999995</v>
      </c>
      <c r="X363">
        <v>172.17570000000001</v>
      </c>
    </row>
    <row r="364" spans="1:24" x14ac:dyDescent="0.5">
      <c r="A364" s="2">
        <v>44792</v>
      </c>
      <c r="B364">
        <v>173.03100000000001</v>
      </c>
      <c r="C364">
        <v>289.8023</v>
      </c>
      <c r="D364">
        <v>425.05500000000001</v>
      </c>
      <c r="E364">
        <v>178.65360000000001</v>
      </c>
      <c r="F364">
        <v>112.658</v>
      </c>
      <c r="G364">
        <v>107.7317</v>
      </c>
      <c r="H364">
        <v>557.79499999999996</v>
      </c>
      <c r="I364">
        <v>133.9342</v>
      </c>
      <c r="J364">
        <v>76.716999999999999</v>
      </c>
      <c r="K364">
        <v>96.56</v>
      </c>
      <c r="L364">
        <v>214.94049999999999</v>
      </c>
      <c r="M364">
        <v>138.22999999999999</v>
      </c>
      <c r="N364">
        <v>137.2687</v>
      </c>
      <c r="O364">
        <v>37.210799999999999</v>
      </c>
      <c r="P364">
        <v>202.00299999999999</v>
      </c>
      <c r="Q364">
        <v>67.688100000000006</v>
      </c>
      <c r="R364">
        <v>192.03020000000001</v>
      </c>
      <c r="S364">
        <v>140.85130000000001</v>
      </c>
      <c r="T364">
        <v>155.27719999999999</v>
      </c>
      <c r="U364">
        <v>53.511400000000002</v>
      </c>
      <c r="V364">
        <v>51.84</v>
      </c>
      <c r="W364">
        <v>91.999499999999998</v>
      </c>
      <c r="X364">
        <v>169.36250000000001</v>
      </c>
    </row>
    <row r="365" spans="1:24" x14ac:dyDescent="0.5">
      <c r="A365" s="2">
        <v>44795</v>
      </c>
      <c r="B365">
        <v>169.04599999999999</v>
      </c>
      <c r="C365">
        <v>281.29509999999999</v>
      </c>
      <c r="D365">
        <v>411.35</v>
      </c>
      <c r="E365">
        <v>170.49610000000001</v>
      </c>
      <c r="F365">
        <v>109.9864</v>
      </c>
      <c r="G365">
        <v>105.96120000000001</v>
      </c>
      <c r="H365">
        <v>553.98</v>
      </c>
      <c r="I365">
        <v>131.06010000000001</v>
      </c>
      <c r="J365">
        <v>74.448400000000007</v>
      </c>
      <c r="K365">
        <v>93.58</v>
      </c>
      <c r="L365">
        <v>210.6885</v>
      </c>
      <c r="M365">
        <v>133.22</v>
      </c>
      <c r="N365">
        <v>133.1482</v>
      </c>
      <c r="O365">
        <v>37.068199999999997</v>
      </c>
      <c r="P365">
        <v>198.03729999999999</v>
      </c>
      <c r="Q365">
        <v>66.680599999999998</v>
      </c>
      <c r="R365">
        <v>189.5292</v>
      </c>
      <c r="S365">
        <v>138.33279999999999</v>
      </c>
      <c r="T365">
        <v>154.8623</v>
      </c>
      <c r="U365">
        <v>53.379199999999997</v>
      </c>
      <c r="V365">
        <v>50.06</v>
      </c>
      <c r="W365">
        <v>90.799700000000001</v>
      </c>
      <c r="X365">
        <v>166.27940000000001</v>
      </c>
    </row>
    <row r="366" spans="1:24" x14ac:dyDescent="0.5">
      <c r="A366" s="2">
        <v>44796</v>
      </c>
      <c r="B366">
        <v>168.703</v>
      </c>
      <c r="C366">
        <v>279.96839999999997</v>
      </c>
      <c r="D366">
        <v>410.41</v>
      </c>
      <c r="E366">
        <v>171.9674</v>
      </c>
      <c r="F366">
        <v>108.5124</v>
      </c>
      <c r="G366">
        <v>104.70829999999999</v>
      </c>
      <c r="H366">
        <v>545.05799999999999</v>
      </c>
      <c r="I366">
        <v>129.82980000000001</v>
      </c>
      <c r="J366">
        <v>73.7958</v>
      </c>
      <c r="K366">
        <v>93.2</v>
      </c>
      <c r="L366">
        <v>208.8605</v>
      </c>
      <c r="M366">
        <v>133.62</v>
      </c>
      <c r="N366">
        <v>132.3201</v>
      </c>
      <c r="O366">
        <v>36.467399999999998</v>
      </c>
      <c r="P366">
        <v>203.66579999999999</v>
      </c>
      <c r="Q366">
        <v>66.753299999999996</v>
      </c>
      <c r="R366">
        <v>188.67179999999999</v>
      </c>
      <c r="S366">
        <v>137.74690000000001</v>
      </c>
      <c r="T366">
        <v>151.87559999999999</v>
      </c>
      <c r="U366">
        <v>54.212699999999998</v>
      </c>
      <c r="V366">
        <v>48.79</v>
      </c>
      <c r="W366">
        <v>90.225399999999993</v>
      </c>
      <c r="X366">
        <v>163.68430000000001</v>
      </c>
    </row>
    <row r="367" spans="1:24" x14ac:dyDescent="0.5">
      <c r="A367" s="2">
        <v>44797</v>
      </c>
      <c r="B367">
        <v>169.006</v>
      </c>
      <c r="C367">
        <v>279.31009999999998</v>
      </c>
      <c r="D367">
        <v>405.65</v>
      </c>
      <c r="E367">
        <v>172.37780000000001</v>
      </c>
      <c r="F367">
        <v>107.929</v>
      </c>
      <c r="G367">
        <v>104.86369999999999</v>
      </c>
      <c r="H367">
        <v>545.73</v>
      </c>
      <c r="I367">
        <v>129.08349999999999</v>
      </c>
      <c r="J367">
        <v>73.671499999999995</v>
      </c>
      <c r="K367">
        <v>93.76</v>
      </c>
      <c r="L367">
        <v>208.72919999999999</v>
      </c>
      <c r="M367">
        <v>133.80000000000001</v>
      </c>
      <c r="N367">
        <v>132.82509999999999</v>
      </c>
      <c r="O367">
        <v>36.243299999999998</v>
      </c>
      <c r="P367">
        <v>200.51589999999999</v>
      </c>
      <c r="Q367">
        <v>66.846800000000002</v>
      </c>
      <c r="R367">
        <v>188.85550000000001</v>
      </c>
      <c r="S367">
        <v>138.744</v>
      </c>
      <c r="T367">
        <v>151.22229999999999</v>
      </c>
      <c r="U367">
        <v>54.426099999999998</v>
      </c>
      <c r="V367">
        <v>49.32</v>
      </c>
      <c r="W367">
        <v>90.974000000000004</v>
      </c>
      <c r="X367">
        <v>165.4178</v>
      </c>
    </row>
    <row r="368" spans="1:24" x14ac:dyDescent="0.5">
      <c r="A368" s="2">
        <v>44798</v>
      </c>
      <c r="B368">
        <v>171.52799999999999</v>
      </c>
      <c r="C368">
        <v>282.40910000000002</v>
      </c>
      <c r="D368">
        <v>403.93</v>
      </c>
      <c r="E368">
        <v>179.29409999999999</v>
      </c>
      <c r="F368">
        <v>108.3896</v>
      </c>
      <c r="G368">
        <v>105.76439999999999</v>
      </c>
      <c r="H368">
        <v>550.928</v>
      </c>
      <c r="I368">
        <v>130.9693</v>
      </c>
      <c r="J368">
        <v>74.665899999999993</v>
      </c>
      <c r="K368">
        <v>96.72</v>
      </c>
      <c r="L368">
        <v>211.91059999999999</v>
      </c>
      <c r="M368">
        <v>137.28</v>
      </c>
      <c r="N368">
        <v>135.00649999999999</v>
      </c>
      <c r="O368">
        <v>36.324800000000003</v>
      </c>
      <c r="P368">
        <v>205.3904</v>
      </c>
      <c r="Q368">
        <v>67.168800000000005</v>
      </c>
      <c r="R368">
        <v>189.8536</v>
      </c>
      <c r="S368">
        <v>139.66919999999999</v>
      </c>
      <c r="T368">
        <v>151.09780000000001</v>
      </c>
      <c r="U368">
        <v>56.0929</v>
      </c>
      <c r="V368">
        <v>50.33</v>
      </c>
      <c r="W368">
        <v>91.671400000000006</v>
      </c>
      <c r="X368">
        <v>168.11680000000001</v>
      </c>
    </row>
    <row r="369" spans="1:24" x14ac:dyDescent="0.5">
      <c r="A369" s="2">
        <v>44799</v>
      </c>
      <c r="B369">
        <v>165.06200000000001</v>
      </c>
      <c r="C369">
        <v>271.51179999999999</v>
      </c>
      <c r="D369">
        <v>381.02</v>
      </c>
      <c r="E369">
        <v>162.749</v>
      </c>
      <c r="F369">
        <v>104.30540000000001</v>
      </c>
      <c r="G369">
        <v>103.6005</v>
      </c>
      <c r="H369">
        <v>538.39499999999998</v>
      </c>
      <c r="I369">
        <v>126.1892</v>
      </c>
      <c r="J369">
        <v>72.563100000000006</v>
      </c>
      <c r="K369">
        <v>92.7</v>
      </c>
      <c r="L369">
        <v>204.91149999999999</v>
      </c>
      <c r="M369">
        <v>130.75</v>
      </c>
      <c r="N369">
        <v>128.82579999999999</v>
      </c>
      <c r="O369">
        <v>35.112900000000003</v>
      </c>
      <c r="P369">
        <v>198.20259999999999</v>
      </c>
      <c r="Q369">
        <v>65.548500000000004</v>
      </c>
      <c r="R369">
        <v>185.40379999999999</v>
      </c>
      <c r="S369">
        <v>135.27979999999999</v>
      </c>
      <c r="T369">
        <v>147.5615</v>
      </c>
      <c r="U369">
        <v>55.228999999999999</v>
      </c>
      <c r="V369">
        <v>47.74</v>
      </c>
      <c r="W369">
        <v>90.307400000000001</v>
      </c>
      <c r="X369">
        <v>164.0164</v>
      </c>
    </row>
    <row r="370" spans="1:24" x14ac:dyDescent="0.5">
      <c r="A370" s="2">
        <v>44802</v>
      </c>
      <c r="B370">
        <v>162.80199999999999</v>
      </c>
      <c r="C370">
        <v>268.61529999999999</v>
      </c>
      <c r="D370">
        <v>375.26</v>
      </c>
      <c r="E370">
        <v>158.15479999999999</v>
      </c>
      <c r="F370">
        <v>104.244</v>
      </c>
      <c r="G370">
        <v>103.88</v>
      </c>
      <c r="H370">
        <v>538.92399999999998</v>
      </c>
      <c r="I370">
        <v>125.8766</v>
      </c>
      <c r="J370">
        <v>71.309700000000007</v>
      </c>
      <c r="K370">
        <v>92.66</v>
      </c>
      <c r="L370">
        <v>204.3459</v>
      </c>
      <c r="M370">
        <v>129.79</v>
      </c>
      <c r="N370">
        <v>129.5428</v>
      </c>
      <c r="O370">
        <v>34.664900000000003</v>
      </c>
      <c r="P370">
        <v>198.05799999999999</v>
      </c>
      <c r="Q370">
        <v>65.153800000000004</v>
      </c>
      <c r="R370">
        <v>185.0941</v>
      </c>
      <c r="S370">
        <v>136.59559999999999</v>
      </c>
      <c r="T370">
        <v>146.9393</v>
      </c>
      <c r="U370">
        <v>56.052300000000002</v>
      </c>
      <c r="V370">
        <v>47.22</v>
      </c>
      <c r="W370">
        <v>89.676699999999997</v>
      </c>
      <c r="X370">
        <v>161.63919999999999</v>
      </c>
    </row>
    <row r="371" spans="1:24" x14ac:dyDescent="0.5">
      <c r="A371" s="2">
        <v>44803</v>
      </c>
      <c r="B371">
        <v>160.31</v>
      </c>
      <c r="C371">
        <v>266.32639999999998</v>
      </c>
      <c r="D371">
        <v>375.07</v>
      </c>
      <c r="E371">
        <v>154.82169999999999</v>
      </c>
      <c r="F371">
        <v>104.6125</v>
      </c>
      <c r="G371">
        <v>102.2959</v>
      </c>
      <c r="H371">
        <v>531.87400000000002</v>
      </c>
      <c r="I371">
        <v>125.7556</v>
      </c>
      <c r="J371">
        <v>70.833200000000005</v>
      </c>
      <c r="K371">
        <v>91.8</v>
      </c>
      <c r="L371">
        <v>203.38650000000001</v>
      </c>
      <c r="M371">
        <v>128.72999999999999</v>
      </c>
      <c r="N371">
        <v>125.6748</v>
      </c>
      <c r="O371">
        <v>34.471400000000003</v>
      </c>
      <c r="P371">
        <v>193.05959999999999</v>
      </c>
      <c r="Q371">
        <v>64.551400000000001</v>
      </c>
      <c r="R371">
        <v>184.5985</v>
      </c>
      <c r="S371">
        <v>136.18440000000001</v>
      </c>
      <c r="T371">
        <v>145.3733</v>
      </c>
      <c r="U371">
        <v>54.375300000000003</v>
      </c>
      <c r="V371">
        <v>47.43</v>
      </c>
      <c r="W371">
        <v>88.316400000000002</v>
      </c>
      <c r="X371">
        <v>159.8434</v>
      </c>
    </row>
    <row r="372" spans="1:24" x14ac:dyDescent="0.5">
      <c r="A372" s="2">
        <v>44804</v>
      </c>
      <c r="B372">
        <v>158.60499999999999</v>
      </c>
      <c r="C372">
        <v>264.8073</v>
      </c>
      <c r="D372">
        <v>373.44</v>
      </c>
      <c r="E372">
        <v>151.07830000000001</v>
      </c>
      <c r="F372">
        <v>105.0731</v>
      </c>
      <c r="G372">
        <v>101.6229</v>
      </c>
      <c r="H372">
        <v>528.30399999999997</v>
      </c>
      <c r="I372">
        <v>125.2816</v>
      </c>
      <c r="J372">
        <v>70.273799999999994</v>
      </c>
      <c r="K372">
        <v>93.44</v>
      </c>
      <c r="L372">
        <v>200.68989999999999</v>
      </c>
      <c r="M372">
        <v>126.77</v>
      </c>
      <c r="N372">
        <v>125.81619999999999</v>
      </c>
      <c r="O372">
        <v>34.3797</v>
      </c>
      <c r="P372">
        <v>190.75659999999999</v>
      </c>
      <c r="Q372">
        <v>64.094399999999993</v>
      </c>
      <c r="R372">
        <v>182.1103</v>
      </c>
      <c r="S372">
        <v>136.25630000000001</v>
      </c>
      <c r="T372">
        <v>143.0504</v>
      </c>
      <c r="U372">
        <v>53.491</v>
      </c>
      <c r="V372">
        <v>46.79</v>
      </c>
      <c r="W372">
        <v>87.656899999999993</v>
      </c>
      <c r="X372">
        <v>159.2413</v>
      </c>
    </row>
    <row r="373" spans="1:24" x14ac:dyDescent="0.5">
      <c r="A373" s="2">
        <v>44805</v>
      </c>
      <c r="B373">
        <v>159.352</v>
      </c>
      <c r="C373">
        <v>263.72359999999998</v>
      </c>
      <c r="D373">
        <v>370.53</v>
      </c>
      <c r="E373">
        <v>139.49770000000001</v>
      </c>
      <c r="F373">
        <v>107.31480000000001</v>
      </c>
      <c r="G373">
        <v>103.4659</v>
      </c>
      <c r="H373">
        <v>533.05499999999995</v>
      </c>
      <c r="I373">
        <v>125.9068</v>
      </c>
      <c r="J373">
        <v>70.170199999999994</v>
      </c>
      <c r="K373">
        <v>92.66</v>
      </c>
      <c r="L373">
        <v>202.124</v>
      </c>
      <c r="M373">
        <v>127.82</v>
      </c>
      <c r="N373">
        <v>124.574</v>
      </c>
      <c r="O373">
        <v>34.787100000000002</v>
      </c>
      <c r="P373">
        <v>188.41220000000001</v>
      </c>
      <c r="Q373">
        <v>64.395600000000002</v>
      </c>
      <c r="R373">
        <v>181.35669999999999</v>
      </c>
      <c r="S373">
        <v>138.24029999999999</v>
      </c>
      <c r="T373">
        <v>144.8133</v>
      </c>
      <c r="U373">
        <v>51.936</v>
      </c>
      <c r="V373">
        <v>46.65</v>
      </c>
      <c r="W373">
        <v>88.893500000000003</v>
      </c>
      <c r="X373">
        <v>157.5284</v>
      </c>
    </row>
    <row r="374" spans="1:24" x14ac:dyDescent="0.5">
      <c r="A374" s="2">
        <v>44806</v>
      </c>
      <c r="B374">
        <v>157.18299999999999</v>
      </c>
      <c r="C374">
        <v>259.32819999999998</v>
      </c>
      <c r="D374">
        <v>368.14</v>
      </c>
      <c r="E374">
        <v>136.5951</v>
      </c>
      <c r="F374">
        <v>104.9196</v>
      </c>
      <c r="G374">
        <v>102.9585</v>
      </c>
      <c r="H374">
        <v>525.27200000000005</v>
      </c>
      <c r="I374">
        <v>125.1001</v>
      </c>
      <c r="J374">
        <v>69.994100000000003</v>
      </c>
      <c r="K374">
        <v>91.13</v>
      </c>
      <c r="L374">
        <v>199.7304</v>
      </c>
      <c r="M374">
        <v>127.51</v>
      </c>
      <c r="N374">
        <v>119.97880000000001</v>
      </c>
      <c r="O374">
        <v>34.359400000000001</v>
      </c>
      <c r="P374">
        <v>186.74950000000001</v>
      </c>
      <c r="Q374">
        <v>63.512799999999999</v>
      </c>
      <c r="R374">
        <v>179.4776</v>
      </c>
      <c r="S374">
        <v>136.71889999999999</v>
      </c>
      <c r="T374">
        <v>142.2415</v>
      </c>
      <c r="U374">
        <v>54.365099999999998</v>
      </c>
      <c r="V374">
        <v>46.38</v>
      </c>
      <c r="W374">
        <v>87.708399999999997</v>
      </c>
      <c r="X374">
        <v>156.11670000000001</v>
      </c>
    </row>
    <row r="375" spans="1:24" x14ac:dyDescent="0.5">
      <c r="A375" s="2">
        <v>44810</v>
      </c>
      <c r="B375">
        <v>155.892</v>
      </c>
      <c r="C375">
        <v>256.48239999999998</v>
      </c>
      <c r="D375">
        <v>368.3</v>
      </c>
      <c r="E375">
        <v>134.77340000000001</v>
      </c>
      <c r="F375">
        <v>105.1345</v>
      </c>
      <c r="G375">
        <v>102.2234</v>
      </c>
      <c r="H375">
        <v>526.625</v>
      </c>
      <c r="I375">
        <v>127.3994</v>
      </c>
      <c r="J375">
        <v>68.947900000000004</v>
      </c>
      <c r="K375">
        <v>91.614999999999995</v>
      </c>
      <c r="L375">
        <v>200.61920000000001</v>
      </c>
      <c r="M375">
        <v>126.11</v>
      </c>
      <c r="N375">
        <v>121.09990000000001</v>
      </c>
      <c r="O375">
        <v>36.436799999999998</v>
      </c>
      <c r="P375">
        <v>186.57400000000001</v>
      </c>
      <c r="Q375">
        <v>63.543900000000001</v>
      </c>
      <c r="R375">
        <v>180.0145</v>
      </c>
      <c r="S375">
        <v>136.04050000000001</v>
      </c>
      <c r="T375">
        <v>140.65479999999999</v>
      </c>
      <c r="U375">
        <v>53.897599999999997</v>
      </c>
      <c r="V375">
        <v>45.54</v>
      </c>
      <c r="W375">
        <v>90.037400000000005</v>
      </c>
      <c r="X375">
        <v>158.48349999999999</v>
      </c>
    </row>
    <row r="376" spans="1:24" x14ac:dyDescent="0.5">
      <c r="A376" s="2">
        <v>44811</v>
      </c>
      <c r="B376">
        <v>157.334</v>
      </c>
      <c r="C376">
        <v>261.38420000000002</v>
      </c>
      <c r="D376">
        <v>379.72</v>
      </c>
      <c r="E376">
        <v>137.3057</v>
      </c>
      <c r="F376">
        <v>107.17149999999999</v>
      </c>
      <c r="G376">
        <v>104.2424</v>
      </c>
      <c r="H376">
        <v>530.69399999999996</v>
      </c>
      <c r="I376">
        <v>130.8382</v>
      </c>
      <c r="J376">
        <v>69.331199999999995</v>
      </c>
      <c r="K376">
        <v>94.97</v>
      </c>
      <c r="L376">
        <v>202.4169</v>
      </c>
      <c r="M376">
        <v>129.47999999999999</v>
      </c>
      <c r="N376">
        <v>124.48309999999999</v>
      </c>
      <c r="O376">
        <v>36.620100000000001</v>
      </c>
      <c r="P376">
        <v>186.78049999999999</v>
      </c>
      <c r="Q376">
        <v>64.717600000000004</v>
      </c>
      <c r="R376">
        <v>181.2638</v>
      </c>
      <c r="S376">
        <v>139.53550000000001</v>
      </c>
      <c r="T376">
        <v>142.7807</v>
      </c>
      <c r="U376">
        <v>53.663800000000002</v>
      </c>
      <c r="V376">
        <v>47.06</v>
      </c>
      <c r="W376">
        <v>92.995000000000005</v>
      </c>
      <c r="X376">
        <v>160.21709999999999</v>
      </c>
    </row>
    <row r="377" spans="1:24" x14ac:dyDescent="0.5">
      <c r="A377" s="2">
        <v>44812</v>
      </c>
      <c r="B377">
        <v>155.821</v>
      </c>
      <c r="C377">
        <v>261.81959999999998</v>
      </c>
      <c r="D377">
        <v>383.63</v>
      </c>
      <c r="E377">
        <v>140.06899999999999</v>
      </c>
      <c r="F377">
        <v>109.5155</v>
      </c>
      <c r="G377">
        <v>105.8783</v>
      </c>
      <c r="H377">
        <v>536.625</v>
      </c>
      <c r="I377">
        <v>132.8451</v>
      </c>
      <c r="J377">
        <v>70.128799999999998</v>
      </c>
      <c r="K377">
        <v>96.17</v>
      </c>
      <c r="L377">
        <v>202.7098</v>
      </c>
      <c r="M377">
        <v>129.82</v>
      </c>
      <c r="N377">
        <v>124.5033</v>
      </c>
      <c r="O377">
        <v>36.895099999999999</v>
      </c>
      <c r="P377">
        <v>189.1455</v>
      </c>
      <c r="Q377">
        <v>64.520200000000003</v>
      </c>
      <c r="R377">
        <v>181.51150000000001</v>
      </c>
      <c r="S377">
        <v>140.2448</v>
      </c>
      <c r="T377">
        <v>142.9674</v>
      </c>
      <c r="U377">
        <v>53.348799999999997</v>
      </c>
      <c r="V377">
        <v>48.23</v>
      </c>
      <c r="W377">
        <v>93.025999999999996</v>
      </c>
      <c r="X377">
        <v>162.9161</v>
      </c>
    </row>
    <row r="378" spans="1:24" x14ac:dyDescent="0.5">
      <c r="A378" s="2">
        <v>44813</v>
      </c>
      <c r="B378">
        <v>158.75700000000001</v>
      </c>
      <c r="C378">
        <v>267.83550000000002</v>
      </c>
      <c r="D378">
        <v>394.78</v>
      </c>
      <c r="E378">
        <v>144.0438</v>
      </c>
      <c r="F378">
        <v>111.0407</v>
      </c>
      <c r="G378">
        <v>105.76439999999999</v>
      </c>
      <c r="H378">
        <v>535.07899999999995</v>
      </c>
      <c r="I378">
        <v>133.7527</v>
      </c>
      <c r="J378">
        <v>71.340800000000002</v>
      </c>
      <c r="K378">
        <v>96.23</v>
      </c>
      <c r="L378">
        <v>207.24449999999999</v>
      </c>
      <c r="M378">
        <v>133.27000000000001</v>
      </c>
      <c r="N378">
        <v>126.2808</v>
      </c>
      <c r="O378">
        <v>36.783000000000001</v>
      </c>
      <c r="P378">
        <v>195.69300000000001</v>
      </c>
      <c r="Q378">
        <v>64.727999999999994</v>
      </c>
      <c r="R378">
        <v>183.98939999999999</v>
      </c>
      <c r="S378">
        <v>140.66630000000001</v>
      </c>
      <c r="T378">
        <v>145.14519999999999</v>
      </c>
      <c r="U378">
        <v>53.999200000000002</v>
      </c>
      <c r="V378">
        <v>49.73</v>
      </c>
      <c r="W378">
        <v>92.6447</v>
      </c>
      <c r="X378">
        <v>164.88839999999999</v>
      </c>
    </row>
    <row r="379" spans="1:24" x14ac:dyDescent="0.5">
      <c r="A379" s="2">
        <v>44816</v>
      </c>
      <c r="B379">
        <v>164.87</v>
      </c>
      <c r="C379">
        <v>270.05340000000001</v>
      </c>
      <c r="D379">
        <v>396.36</v>
      </c>
      <c r="E379">
        <v>145.2253</v>
      </c>
      <c r="F379">
        <v>111.8698</v>
      </c>
      <c r="G379">
        <v>106.6859</v>
      </c>
      <c r="H379">
        <v>542.13</v>
      </c>
      <c r="I379">
        <v>137.61510000000001</v>
      </c>
      <c r="J379">
        <v>72.034800000000004</v>
      </c>
      <c r="K379">
        <v>97.65</v>
      </c>
      <c r="L379">
        <v>208.68879999999999</v>
      </c>
      <c r="M379">
        <v>136.44999999999999</v>
      </c>
      <c r="N379">
        <v>125.6849</v>
      </c>
      <c r="O379">
        <v>36.925600000000003</v>
      </c>
      <c r="P379">
        <v>198.69829999999999</v>
      </c>
      <c r="Q379">
        <v>64.914900000000003</v>
      </c>
      <c r="R379">
        <v>186.94210000000001</v>
      </c>
      <c r="S379">
        <v>141.9307</v>
      </c>
      <c r="T379">
        <v>146.32740000000001</v>
      </c>
      <c r="U379">
        <v>54.141500000000001</v>
      </c>
      <c r="V379">
        <v>50.69</v>
      </c>
      <c r="W379">
        <v>93.582400000000007</v>
      </c>
      <c r="X379">
        <v>166.38329999999999</v>
      </c>
    </row>
    <row r="380" spans="1:24" x14ac:dyDescent="0.5">
      <c r="A380" s="2">
        <v>44817</v>
      </c>
      <c r="B380">
        <v>155.19499999999999</v>
      </c>
      <c r="C380">
        <v>255.2063</v>
      </c>
      <c r="D380">
        <v>368.39</v>
      </c>
      <c r="E380">
        <v>131.46870000000001</v>
      </c>
      <c r="F380">
        <v>108.33839999999999</v>
      </c>
      <c r="G380">
        <v>104.0043</v>
      </c>
      <c r="H380">
        <v>524.48599999999999</v>
      </c>
      <c r="I380">
        <v>133.28880000000001</v>
      </c>
      <c r="J380">
        <v>69.797300000000007</v>
      </c>
      <c r="K380">
        <v>95.01</v>
      </c>
      <c r="L380">
        <v>201.65940000000001</v>
      </c>
      <c r="M380">
        <v>126.82</v>
      </c>
      <c r="N380">
        <v>121.12009999999999</v>
      </c>
      <c r="O380">
        <v>36.589599999999997</v>
      </c>
      <c r="P380">
        <v>190.34350000000001</v>
      </c>
      <c r="Q380">
        <v>62.8065</v>
      </c>
      <c r="R380">
        <v>181.30500000000001</v>
      </c>
      <c r="S380">
        <v>139.001</v>
      </c>
      <c r="T380">
        <v>143.29929999999999</v>
      </c>
      <c r="U380">
        <v>52.6678</v>
      </c>
      <c r="V380">
        <v>47.08</v>
      </c>
      <c r="W380">
        <v>91.572900000000004</v>
      </c>
      <c r="X380">
        <v>159.5838</v>
      </c>
    </row>
    <row r="381" spans="1:24" x14ac:dyDescent="0.5">
      <c r="A381" s="2">
        <v>44818</v>
      </c>
      <c r="B381">
        <v>156.678</v>
      </c>
      <c r="C381">
        <v>255.4392</v>
      </c>
      <c r="D381">
        <v>371.52</v>
      </c>
      <c r="E381">
        <v>131.43860000000001</v>
      </c>
      <c r="F381">
        <v>108.277</v>
      </c>
      <c r="G381">
        <v>104.6255</v>
      </c>
      <c r="H381">
        <v>520.21</v>
      </c>
      <c r="I381">
        <v>133.5813</v>
      </c>
      <c r="J381">
        <v>69.662599999999998</v>
      </c>
      <c r="K381">
        <v>97.66</v>
      </c>
      <c r="L381">
        <v>201.39680000000001</v>
      </c>
      <c r="M381">
        <v>128.55000000000001</v>
      </c>
      <c r="N381">
        <v>120.8777</v>
      </c>
      <c r="O381">
        <v>36.996899999999997</v>
      </c>
      <c r="P381">
        <v>190.69460000000001</v>
      </c>
      <c r="Q381">
        <v>63.138800000000003</v>
      </c>
      <c r="R381">
        <v>181.78</v>
      </c>
      <c r="S381">
        <v>138.6926</v>
      </c>
      <c r="T381">
        <v>143.64150000000001</v>
      </c>
      <c r="U381">
        <v>52.850700000000003</v>
      </c>
      <c r="V381">
        <v>46.08</v>
      </c>
      <c r="W381">
        <v>91.593500000000006</v>
      </c>
      <c r="X381">
        <v>157.77760000000001</v>
      </c>
    </row>
    <row r="382" spans="1:24" x14ac:dyDescent="0.5">
      <c r="A382" s="2">
        <v>44819</v>
      </c>
      <c r="B382">
        <v>153.71299999999999</v>
      </c>
      <c r="C382">
        <v>248.5119</v>
      </c>
      <c r="D382">
        <v>309.13</v>
      </c>
      <c r="E382">
        <v>129.4462</v>
      </c>
      <c r="F382">
        <v>107.54</v>
      </c>
      <c r="G382">
        <v>105.9301</v>
      </c>
      <c r="H382">
        <v>533.62</v>
      </c>
      <c r="I382">
        <v>132.7946</v>
      </c>
      <c r="J382">
        <v>70.346299999999999</v>
      </c>
      <c r="K382">
        <v>96.4</v>
      </c>
      <c r="L382">
        <v>197.31659999999999</v>
      </c>
      <c r="M382">
        <v>126.28</v>
      </c>
      <c r="N382">
        <v>120.6151</v>
      </c>
      <c r="O382">
        <v>36.4572</v>
      </c>
      <c r="P382">
        <v>188.4639</v>
      </c>
      <c r="Q382">
        <v>62.287199999999999</v>
      </c>
      <c r="R382">
        <v>179.87</v>
      </c>
      <c r="S382">
        <v>137.2021</v>
      </c>
      <c r="T382">
        <v>142.5318</v>
      </c>
      <c r="U382">
        <v>51.692100000000003</v>
      </c>
      <c r="V382">
        <v>45.99</v>
      </c>
      <c r="W382">
        <v>88.635900000000007</v>
      </c>
      <c r="X382">
        <v>156.63570000000001</v>
      </c>
    </row>
    <row r="383" spans="1:24" x14ac:dyDescent="0.5">
      <c r="A383" s="2">
        <v>44820</v>
      </c>
      <c r="B383">
        <v>152.02799999999999</v>
      </c>
      <c r="C383">
        <v>247.8638</v>
      </c>
      <c r="D383">
        <v>299.5</v>
      </c>
      <c r="E383">
        <v>132.1395</v>
      </c>
      <c r="F383">
        <v>106.455</v>
      </c>
      <c r="G383">
        <v>105.6713</v>
      </c>
      <c r="H383">
        <v>531.69100000000003</v>
      </c>
      <c r="I383">
        <v>132.0369</v>
      </c>
      <c r="J383">
        <v>71.102500000000006</v>
      </c>
      <c r="K383">
        <v>94</v>
      </c>
      <c r="L383">
        <v>195.226</v>
      </c>
      <c r="M383">
        <v>123.53</v>
      </c>
      <c r="N383">
        <v>118.4337</v>
      </c>
      <c r="O383">
        <v>36.222900000000003</v>
      </c>
      <c r="P383">
        <v>185.345</v>
      </c>
      <c r="Q383">
        <v>62.297600000000003</v>
      </c>
      <c r="R383">
        <v>179.54990000000001</v>
      </c>
      <c r="S383">
        <v>136.91419999999999</v>
      </c>
      <c r="T383">
        <v>143.40299999999999</v>
      </c>
      <c r="U383">
        <v>50.299700000000001</v>
      </c>
      <c r="V383">
        <v>46.98</v>
      </c>
      <c r="W383">
        <v>87.378600000000006</v>
      </c>
      <c r="X383">
        <v>156.39689999999999</v>
      </c>
    </row>
    <row r="384" spans="1:24" x14ac:dyDescent="0.5">
      <c r="A384" s="2">
        <v>44823</v>
      </c>
      <c r="B384">
        <v>155.84100000000001</v>
      </c>
      <c r="C384">
        <v>247.64099999999999</v>
      </c>
      <c r="D384">
        <v>296.06</v>
      </c>
      <c r="E384">
        <v>133.98169999999999</v>
      </c>
      <c r="F384">
        <v>106.5471</v>
      </c>
      <c r="G384">
        <v>105.723</v>
      </c>
      <c r="H384">
        <v>534.27300000000002</v>
      </c>
      <c r="I384">
        <v>128.28829999999999</v>
      </c>
      <c r="J384">
        <v>71.319999999999993</v>
      </c>
      <c r="K384">
        <v>95.03</v>
      </c>
      <c r="L384">
        <v>195.05430000000001</v>
      </c>
      <c r="M384">
        <v>124.66</v>
      </c>
      <c r="N384">
        <v>121.726</v>
      </c>
      <c r="O384">
        <v>36.895099999999999</v>
      </c>
      <c r="P384">
        <v>188.07140000000001</v>
      </c>
      <c r="Q384">
        <v>62.768500000000003</v>
      </c>
      <c r="R384">
        <v>180.66489999999999</v>
      </c>
      <c r="S384">
        <v>138.08609999999999</v>
      </c>
      <c r="T384">
        <v>143.10220000000001</v>
      </c>
      <c r="U384">
        <v>51.305900000000001</v>
      </c>
      <c r="V384">
        <v>47.75</v>
      </c>
      <c r="W384">
        <v>89.491200000000006</v>
      </c>
      <c r="X384">
        <v>154.69450000000001</v>
      </c>
    </row>
    <row r="385" spans="1:24" x14ac:dyDescent="0.5">
      <c r="A385" s="2">
        <v>44824</v>
      </c>
      <c r="B385">
        <v>158.28200000000001</v>
      </c>
      <c r="C385">
        <v>245.5445</v>
      </c>
      <c r="D385">
        <v>291.06</v>
      </c>
      <c r="E385">
        <v>131.91919999999999</v>
      </c>
      <c r="F385">
        <v>104.7251</v>
      </c>
      <c r="G385">
        <v>104.9258</v>
      </c>
      <c r="H385">
        <v>533.50699999999995</v>
      </c>
      <c r="I385">
        <v>125.4492</v>
      </c>
      <c r="J385">
        <v>71.465100000000007</v>
      </c>
      <c r="K385">
        <v>91.63</v>
      </c>
      <c r="L385">
        <v>193.9837</v>
      </c>
      <c r="M385">
        <v>122.19</v>
      </c>
      <c r="N385">
        <v>120.37269999999999</v>
      </c>
      <c r="O385">
        <v>36.416400000000003</v>
      </c>
      <c r="P385">
        <v>183.81659999999999</v>
      </c>
      <c r="Q385">
        <v>62.674300000000002</v>
      </c>
      <c r="R385">
        <v>178.93049999999999</v>
      </c>
      <c r="S385">
        <v>137.2843</v>
      </c>
      <c r="T385">
        <v>142.5941</v>
      </c>
      <c r="U385">
        <v>52.932000000000002</v>
      </c>
      <c r="V385">
        <v>46.85</v>
      </c>
      <c r="W385">
        <v>88.306100000000001</v>
      </c>
      <c r="X385">
        <v>150.25149999999999</v>
      </c>
    </row>
    <row r="386" spans="1:24" x14ac:dyDescent="0.5">
      <c r="A386" s="2">
        <v>44825</v>
      </c>
      <c r="B386">
        <v>155.07400000000001</v>
      </c>
      <c r="C386">
        <v>241.9999</v>
      </c>
      <c r="D386">
        <v>286.3</v>
      </c>
      <c r="E386">
        <v>132.77019999999999</v>
      </c>
      <c r="F386">
        <v>103.02589999999999</v>
      </c>
      <c r="G386">
        <v>103.3002</v>
      </c>
      <c r="H386">
        <v>522.56799999999998</v>
      </c>
      <c r="I386">
        <v>121.9836</v>
      </c>
      <c r="J386">
        <v>70.822800000000001</v>
      </c>
      <c r="K386">
        <v>91.18</v>
      </c>
      <c r="L386">
        <v>188.88339999999999</v>
      </c>
      <c r="M386">
        <v>118.54</v>
      </c>
      <c r="N386">
        <v>117.4843</v>
      </c>
      <c r="O386">
        <v>36.151699999999998</v>
      </c>
      <c r="P386">
        <v>177.5789</v>
      </c>
      <c r="Q386">
        <v>62.1511</v>
      </c>
      <c r="R386">
        <v>179.08529999999999</v>
      </c>
      <c r="S386">
        <v>138.5384</v>
      </c>
      <c r="T386">
        <v>140.7585</v>
      </c>
      <c r="U386">
        <v>51.336399999999998</v>
      </c>
      <c r="V386">
        <v>46.32</v>
      </c>
      <c r="W386">
        <v>86.533600000000007</v>
      </c>
      <c r="X386">
        <v>146.6182</v>
      </c>
    </row>
    <row r="387" spans="1:24" x14ac:dyDescent="0.5">
      <c r="A387" s="2">
        <v>44826</v>
      </c>
      <c r="B387">
        <v>154.08600000000001</v>
      </c>
      <c r="C387">
        <v>244.0558</v>
      </c>
      <c r="D387">
        <v>287.06</v>
      </c>
      <c r="E387">
        <v>125.76179999999999</v>
      </c>
      <c r="F387">
        <v>103.4558</v>
      </c>
      <c r="G387">
        <v>103.3623</v>
      </c>
      <c r="H387">
        <v>528.05799999999999</v>
      </c>
      <c r="I387">
        <v>117.2954</v>
      </c>
      <c r="J387">
        <v>69.704099999999997</v>
      </c>
      <c r="K387">
        <v>87.66</v>
      </c>
      <c r="L387">
        <v>187.64109999999999</v>
      </c>
      <c r="M387">
        <v>117.31</v>
      </c>
      <c r="N387">
        <v>117.31270000000001</v>
      </c>
      <c r="O387">
        <v>35.540599999999998</v>
      </c>
      <c r="P387">
        <v>176.13300000000001</v>
      </c>
      <c r="Q387">
        <v>62.0047</v>
      </c>
      <c r="R387">
        <v>177.50569999999999</v>
      </c>
      <c r="S387">
        <v>137.1198</v>
      </c>
      <c r="T387">
        <v>141.25630000000001</v>
      </c>
      <c r="U387">
        <v>53.115000000000002</v>
      </c>
      <c r="V387">
        <v>45.41</v>
      </c>
      <c r="W387">
        <v>86.090500000000006</v>
      </c>
      <c r="X387">
        <v>147.47980000000001</v>
      </c>
    </row>
    <row r="388" spans="1:24" x14ac:dyDescent="0.5">
      <c r="A388" s="2">
        <v>44827</v>
      </c>
      <c r="B388">
        <v>151.755</v>
      </c>
      <c r="C388">
        <v>240.95670000000001</v>
      </c>
      <c r="D388">
        <v>284.56</v>
      </c>
      <c r="E388">
        <v>125.3112</v>
      </c>
      <c r="F388">
        <v>103.0566</v>
      </c>
      <c r="G388">
        <v>101.83</v>
      </c>
      <c r="H388">
        <v>524.12900000000002</v>
      </c>
      <c r="I388">
        <v>116.2345</v>
      </c>
      <c r="J388">
        <v>69.010000000000005</v>
      </c>
      <c r="K388">
        <v>86.97</v>
      </c>
      <c r="L388">
        <v>185.7929</v>
      </c>
      <c r="M388">
        <v>113.78</v>
      </c>
      <c r="N388">
        <v>115.0403</v>
      </c>
      <c r="O388">
        <v>35.418399999999998</v>
      </c>
      <c r="P388">
        <v>169.6165</v>
      </c>
      <c r="Q388">
        <v>61.314100000000003</v>
      </c>
      <c r="R388">
        <v>172.3023</v>
      </c>
      <c r="S388">
        <v>133.69669999999999</v>
      </c>
      <c r="T388">
        <v>140.60290000000001</v>
      </c>
      <c r="U388">
        <v>50.004899999999999</v>
      </c>
      <c r="V388">
        <v>45.42</v>
      </c>
      <c r="W388">
        <v>85.039299999999997</v>
      </c>
      <c r="X388">
        <v>148.49719999999999</v>
      </c>
    </row>
    <row r="389" spans="1:24" x14ac:dyDescent="0.5">
      <c r="A389" s="2">
        <v>44830</v>
      </c>
      <c r="B389">
        <v>152.09800000000001</v>
      </c>
      <c r="C389">
        <v>240.48070000000001</v>
      </c>
      <c r="D389">
        <v>276.95999999999998</v>
      </c>
      <c r="E389">
        <v>122.4278</v>
      </c>
      <c r="F389">
        <v>102.1968</v>
      </c>
      <c r="G389">
        <v>101.19840000000001</v>
      </c>
      <c r="H389">
        <v>518.77200000000005</v>
      </c>
      <c r="I389">
        <v>112.9709</v>
      </c>
      <c r="J389">
        <v>69.175799999999995</v>
      </c>
      <c r="K389">
        <v>84.26</v>
      </c>
      <c r="L389">
        <v>182.38929999999999</v>
      </c>
      <c r="M389">
        <v>115.15</v>
      </c>
      <c r="N389">
        <v>112.90940000000001</v>
      </c>
      <c r="O389">
        <v>35.265700000000002</v>
      </c>
      <c r="P389">
        <v>167.9434</v>
      </c>
      <c r="Q389">
        <v>60.5503</v>
      </c>
      <c r="R389">
        <v>172.37450000000001</v>
      </c>
      <c r="S389">
        <v>134.98169999999999</v>
      </c>
      <c r="T389">
        <v>140.73769999999999</v>
      </c>
      <c r="U389">
        <v>48.490499999999997</v>
      </c>
      <c r="V389">
        <v>42.97</v>
      </c>
      <c r="W389">
        <v>83.627499999999998</v>
      </c>
      <c r="X389">
        <v>144.7705</v>
      </c>
    </row>
    <row r="390" spans="1:24" x14ac:dyDescent="0.5">
      <c r="A390" s="2">
        <v>44831</v>
      </c>
      <c r="B390">
        <v>153.09700000000001</v>
      </c>
      <c r="C390">
        <v>239.42740000000001</v>
      </c>
      <c r="D390">
        <v>277.57</v>
      </c>
      <c r="E390">
        <v>124.28</v>
      </c>
      <c r="F390">
        <v>100.6511</v>
      </c>
      <c r="G390">
        <v>100.64960000000001</v>
      </c>
      <c r="H390">
        <v>518.78200000000004</v>
      </c>
      <c r="I390">
        <v>109.1113</v>
      </c>
      <c r="J390">
        <v>68.243499999999997</v>
      </c>
      <c r="K390">
        <v>85.75</v>
      </c>
      <c r="L390">
        <v>179.6422</v>
      </c>
      <c r="M390">
        <v>114.41</v>
      </c>
      <c r="N390">
        <v>110.3745</v>
      </c>
      <c r="O390">
        <v>34.970399999999998</v>
      </c>
      <c r="P390">
        <v>167.75749999999999</v>
      </c>
      <c r="Q390">
        <v>58.991300000000003</v>
      </c>
      <c r="R390">
        <v>172.4881</v>
      </c>
      <c r="S390">
        <v>134.61160000000001</v>
      </c>
      <c r="T390">
        <v>136.86959999999999</v>
      </c>
      <c r="U390">
        <v>51.438000000000002</v>
      </c>
      <c r="V390">
        <v>44.12</v>
      </c>
      <c r="W390">
        <v>83.555400000000006</v>
      </c>
      <c r="X390">
        <v>143.18219999999999</v>
      </c>
    </row>
    <row r="391" spans="1:24" x14ac:dyDescent="0.5">
      <c r="A391" s="2">
        <v>44832</v>
      </c>
      <c r="B391">
        <v>151.16</v>
      </c>
      <c r="C391">
        <v>244.14689999999999</v>
      </c>
      <c r="D391">
        <v>281.39999999999998</v>
      </c>
      <c r="E391">
        <v>127.51390000000001</v>
      </c>
      <c r="F391">
        <v>101.05029999999999</v>
      </c>
      <c r="G391">
        <v>101.63330000000001</v>
      </c>
      <c r="H391">
        <v>524.46600000000001</v>
      </c>
      <c r="I391">
        <v>111.8797</v>
      </c>
      <c r="J391">
        <v>68.378200000000007</v>
      </c>
      <c r="K391">
        <v>91.12</v>
      </c>
      <c r="L391">
        <v>180.96530000000001</v>
      </c>
      <c r="M391">
        <v>118.01</v>
      </c>
      <c r="N391">
        <v>111.56619999999999</v>
      </c>
      <c r="O391">
        <v>35.540599999999998</v>
      </c>
      <c r="P391">
        <v>173.2517</v>
      </c>
      <c r="Q391">
        <v>59.619100000000003</v>
      </c>
      <c r="R391">
        <v>174.33609999999999</v>
      </c>
      <c r="S391">
        <v>136.83199999999999</v>
      </c>
      <c r="T391">
        <v>136.86959999999999</v>
      </c>
      <c r="U391">
        <v>55.137500000000003</v>
      </c>
      <c r="V391">
        <v>46.6</v>
      </c>
      <c r="W391">
        <v>84.884799999999998</v>
      </c>
      <c r="X391">
        <v>146.5975</v>
      </c>
    </row>
    <row r="392" spans="1:24" x14ac:dyDescent="0.5">
      <c r="A392" s="2">
        <v>44833</v>
      </c>
      <c r="B392">
        <v>143.73500000000001</v>
      </c>
      <c r="C392">
        <v>240.53139999999999</v>
      </c>
      <c r="D392">
        <v>278.25</v>
      </c>
      <c r="E392">
        <v>122.3477</v>
      </c>
      <c r="F392">
        <v>100.61020000000001</v>
      </c>
      <c r="G392">
        <v>100.4115</v>
      </c>
      <c r="H392">
        <v>519.25099999999998</v>
      </c>
      <c r="I392">
        <v>110.67740000000001</v>
      </c>
      <c r="J392">
        <v>68.181299999999993</v>
      </c>
      <c r="K392">
        <v>88.7</v>
      </c>
      <c r="L392">
        <v>181.85400000000001</v>
      </c>
      <c r="M392">
        <v>114.8</v>
      </c>
      <c r="N392">
        <v>110.11190000000001</v>
      </c>
      <c r="O392">
        <v>35.7851</v>
      </c>
      <c r="P392">
        <v>171.33080000000001</v>
      </c>
      <c r="Q392">
        <v>59.190100000000001</v>
      </c>
      <c r="R392">
        <v>175.4512</v>
      </c>
      <c r="S392">
        <v>135.9479</v>
      </c>
      <c r="T392">
        <v>133.46799999999999</v>
      </c>
      <c r="U392">
        <v>54.415900000000001</v>
      </c>
      <c r="V392">
        <v>44.41</v>
      </c>
      <c r="W392">
        <v>82.411500000000004</v>
      </c>
      <c r="X392">
        <v>144.9366</v>
      </c>
    </row>
    <row r="393" spans="1:24" x14ac:dyDescent="0.5">
      <c r="A393" s="2">
        <v>44834</v>
      </c>
      <c r="B393">
        <v>139.41800000000001</v>
      </c>
      <c r="C393">
        <v>235.87260000000001</v>
      </c>
      <c r="D393">
        <v>275.2</v>
      </c>
      <c r="E393">
        <v>121.5367</v>
      </c>
      <c r="F393">
        <v>99.0441</v>
      </c>
      <c r="G393">
        <v>98.744500000000002</v>
      </c>
      <c r="H393">
        <v>515.38400000000001</v>
      </c>
      <c r="I393">
        <v>109.17189999999999</v>
      </c>
      <c r="J393">
        <v>67.5702</v>
      </c>
      <c r="K393">
        <v>86.07</v>
      </c>
      <c r="L393">
        <v>179.42</v>
      </c>
      <c r="M393">
        <v>113</v>
      </c>
      <c r="N393">
        <v>109.79819999999999</v>
      </c>
      <c r="O393">
        <v>35.316600000000001</v>
      </c>
      <c r="P393">
        <v>169.4512</v>
      </c>
      <c r="Q393">
        <v>58.614600000000003</v>
      </c>
      <c r="R393">
        <v>175.31700000000001</v>
      </c>
      <c r="S393">
        <v>133.32660000000001</v>
      </c>
      <c r="T393">
        <v>130.9273</v>
      </c>
      <c r="U393">
        <v>54.720799999999997</v>
      </c>
      <c r="V393">
        <v>43.94</v>
      </c>
      <c r="W393">
        <v>80.803899999999999</v>
      </c>
      <c r="X393">
        <v>146.7687</v>
      </c>
    </row>
    <row r="394" spans="1:24" x14ac:dyDescent="0.5">
      <c r="A394" s="2">
        <v>44837</v>
      </c>
      <c r="B394">
        <v>143.70500000000001</v>
      </c>
      <c r="C394">
        <v>243.81270000000001</v>
      </c>
      <c r="D394">
        <v>285.24</v>
      </c>
      <c r="E394">
        <v>125.27119999999999</v>
      </c>
      <c r="F394">
        <v>101.86920000000001</v>
      </c>
      <c r="G394">
        <v>101.2191</v>
      </c>
      <c r="H394">
        <v>526.06799999999998</v>
      </c>
      <c r="I394">
        <v>111.88979999999999</v>
      </c>
      <c r="J394">
        <v>68.077799999999996</v>
      </c>
      <c r="K394">
        <v>87.18</v>
      </c>
      <c r="L394">
        <v>183.4599</v>
      </c>
      <c r="M394">
        <v>115.88</v>
      </c>
      <c r="N394">
        <v>113.52249999999999</v>
      </c>
      <c r="O394">
        <v>36.029499999999999</v>
      </c>
      <c r="P394">
        <v>176.83529999999999</v>
      </c>
      <c r="Q394">
        <v>59.273800000000001</v>
      </c>
      <c r="R394">
        <v>176.02930000000001</v>
      </c>
      <c r="S394">
        <v>136.23580000000001</v>
      </c>
      <c r="T394">
        <v>133.27099999999999</v>
      </c>
      <c r="U394">
        <v>56.560400000000001</v>
      </c>
      <c r="V394">
        <v>46.28</v>
      </c>
      <c r="W394">
        <v>83.668700000000001</v>
      </c>
      <c r="X394">
        <v>150.85169999999999</v>
      </c>
    </row>
    <row r="395" spans="1:24" x14ac:dyDescent="0.5">
      <c r="A395" s="2">
        <v>44838</v>
      </c>
      <c r="B395">
        <v>147.387</v>
      </c>
      <c r="C395">
        <v>252.0566</v>
      </c>
      <c r="D395">
        <v>294.97000000000003</v>
      </c>
      <c r="E395">
        <v>131.82910000000001</v>
      </c>
      <c r="F395">
        <v>105.5132</v>
      </c>
      <c r="G395">
        <v>104.07680000000001</v>
      </c>
      <c r="H395">
        <v>533.88499999999999</v>
      </c>
      <c r="I395">
        <v>117.35599999999999</v>
      </c>
      <c r="J395">
        <v>69.880200000000002</v>
      </c>
      <c r="K395">
        <v>92.79</v>
      </c>
      <c r="L395">
        <v>187.49969999999999</v>
      </c>
      <c r="M395">
        <v>121.09</v>
      </c>
      <c r="N395">
        <v>117.59099999999999</v>
      </c>
      <c r="O395">
        <v>37.780999999999999</v>
      </c>
      <c r="P395">
        <v>185.5103</v>
      </c>
      <c r="Q395">
        <v>59.409799999999997</v>
      </c>
      <c r="R395">
        <v>181.83160000000001</v>
      </c>
      <c r="S395">
        <v>138.00389999999999</v>
      </c>
      <c r="T395">
        <v>134.91990000000001</v>
      </c>
      <c r="U395">
        <v>59.192799999999998</v>
      </c>
      <c r="V395">
        <v>49.14</v>
      </c>
      <c r="W395">
        <v>85.348500000000001</v>
      </c>
      <c r="X395">
        <v>152.3802</v>
      </c>
    </row>
    <row r="396" spans="1:24" x14ac:dyDescent="0.5">
      <c r="A396" s="2">
        <v>44839</v>
      </c>
      <c r="B396">
        <v>147.69</v>
      </c>
      <c r="C396">
        <v>252.38069999999999</v>
      </c>
      <c r="D396">
        <v>297.38</v>
      </c>
      <c r="E396">
        <v>132.24959999999999</v>
      </c>
      <c r="F396">
        <v>105.8203</v>
      </c>
      <c r="G396">
        <v>104.0043</v>
      </c>
      <c r="H396">
        <v>537.86500000000001</v>
      </c>
      <c r="I396">
        <v>118.42700000000001</v>
      </c>
      <c r="J396">
        <v>69.465800000000002</v>
      </c>
      <c r="K396">
        <v>93.83</v>
      </c>
      <c r="L396">
        <v>189.53989999999999</v>
      </c>
      <c r="M396">
        <v>120.95</v>
      </c>
      <c r="N396">
        <v>115.8604</v>
      </c>
      <c r="O396">
        <v>37.353299999999997</v>
      </c>
      <c r="P396">
        <v>184.2193</v>
      </c>
      <c r="Q396">
        <v>58.844799999999999</v>
      </c>
      <c r="R396">
        <v>179.20920000000001</v>
      </c>
      <c r="S396">
        <v>136.63669999999999</v>
      </c>
      <c r="T396">
        <v>133.98660000000001</v>
      </c>
      <c r="U396">
        <v>58.664299999999997</v>
      </c>
      <c r="V396">
        <v>48.48</v>
      </c>
      <c r="W396">
        <v>84.266400000000004</v>
      </c>
      <c r="X396">
        <v>147.98310000000001</v>
      </c>
    </row>
    <row r="397" spans="1:24" x14ac:dyDescent="0.5">
      <c r="A397" s="2">
        <v>44840</v>
      </c>
      <c r="B397">
        <v>146.71100000000001</v>
      </c>
      <c r="C397">
        <v>249.93989999999999</v>
      </c>
      <c r="D397">
        <v>298.41000000000003</v>
      </c>
      <c r="E397">
        <v>131.45859999999999</v>
      </c>
      <c r="F397">
        <v>104.86839999999999</v>
      </c>
      <c r="G397">
        <v>102.0681</v>
      </c>
      <c r="H397">
        <v>529.76199999999994</v>
      </c>
      <c r="I397">
        <v>114.4764</v>
      </c>
      <c r="J397">
        <v>69.942300000000003</v>
      </c>
      <c r="K397">
        <v>94.42</v>
      </c>
      <c r="L397">
        <v>187.4391</v>
      </c>
      <c r="M397">
        <v>120.3</v>
      </c>
      <c r="N397">
        <v>115.152</v>
      </c>
      <c r="O397">
        <v>37.811599999999999</v>
      </c>
      <c r="P397">
        <v>184.6634</v>
      </c>
      <c r="Q397">
        <v>57.578699999999998</v>
      </c>
      <c r="R397">
        <v>174.0677</v>
      </c>
      <c r="S397">
        <v>135.36199999999999</v>
      </c>
      <c r="T397">
        <v>131.16579999999999</v>
      </c>
      <c r="U397">
        <v>58.278100000000002</v>
      </c>
      <c r="V397">
        <v>51.3</v>
      </c>
      <c r="W397">
        <v>81.319100000000006</v>
      </c>
      <c r="X397">
        <v>145.8683</v>
      </c>
    </row>
    <row r="398" spans="1:24" x14ac:dyDescent="0.5">
      <c r="A398" s="2">
        <v>44841</v>
      </c>
      <c r="B398">
        <v>141.32400000000001</v>
      </c>
      <c r="C398">
        <v>237.22970000000001</v>
      </c>
      <c r="D398">
        <v>288.77</v>
      </c>
      <c r="E398">
        <v>120.9059</v>
      </c>
      <c r="F398">
        <v>104.19280000000001</v>
      </c>
      <c r="G398">
        <v>91.372600000000006</v>
      </c>
      <c r="H398">
        <v>515.19000000000005</v>
      </c>
      <c r="I398">
        <v>113.4054</v>
      </c>
      <c r="J398">
        <v>68.305599999999998</v>
      </c>
      <c r="K398">
        <v>90.17</v>
      </c>
      <c r="L398">
        <v>185.66159999999999</v>
      </c>
      <c r="M398">
        <v>114.56</v>
      </c>
      <c r="N398">
        <v>113.7452</v>
      </c>
      <c r="O398">
        <v>36.823799999999999</v>
      </c>
      <c r="P398">
        <v>183.3622</v>
      </c>
      <c r="Q398">
        <v>57.034700000000001</v>
      </c>
      <c r="R398">
        <v>172.72559999999999</v>
      </c>
      <c r="S398">
        <v>132.15479999999999</v>
      </c>
      <c r="T398">
        <v>128.87389999999999</v>
      </c>
      <c r="U398">
        <v>56.448599999999999</v>
      </c>
      <c r="V398">
        <v>49.54</v>
      </c>
      <c r="W398">
        <v>79.072599999999994</v>
      </c>
      <c r="X398">
        <v>141.06290000000001</v>
      </c>
    </row>
    <row r="399" spans="1:24" x14ac:dyDescent="0.5">
      <c r="A399" s="2">
        <v>44844</v>
      </c>
      <c r="B399">
        <v>141.65700000000001</v>
      </c>
      <c r="C399">
        <v>232.17609999999999</v>
      </c>
      <c r="D399">
        <v>285.72000000000003</v>
      </c>
      <c r="E399">
        <v>116.84099999999999</v>
      </c>
      <c r="F399">
        <v>103.5172</v>
      </c>
      <c r="G399">
        <v>91.372600000000006</v>
      </c>
      <c r="H399">
        <v>509.077</v>
      </c>
      <c r="I399">
        <v>110.8895</v>
      </c>
      <c r="J399">
        <v>68.816400000000002</v>
      </c>
      <c r="K399">
        <v>84.52</v>
      </c>
      <c r="L399">
        <v>183.99520000000001</v>
      </c>
      <c r="M399">
        <v>113.67</v>
      </c>
      <c r="N399">
        <v>114.2715</v>
      </c>
      <c r="O399">
        <v>37.119100000000003</v>
      </c>
      <c r="P399">
        <v>184.5188</v>
      </c>
      <c r="Q399">
        <v>56.909100000000002</v>
      </c>
      <c r="R399">
        <v>169.39080000000001</v>
      </c>
      <c r="S399">
        <v>132.93600000000001</v>
      </c>
      <c r="T399">
        <v>128.345</v>
      </c>
      <c r="U399">
        <v>55.838799999999999</v>
      </c>
      <c r="V399">
        <v>50.32</v>
      </c>
      <c r="W399">
        <v>79.082899999999995</v>
      </c>
      <c r="X399">
        <v>138.3409</v>
      </c>
    </row>
    <row r="400" spans="1:24" x14ac:dyDescent="0.5">
      <c r="A400" s="2">
        <v>44845</v>
      </c>
      <c r="B400">
        <v>140.20500000000001</v>
      </c>
      <c r="C400">
        <v>228.28700000000001</v>
      </c>
      <c r="D400">
        <v>284.83</v>
      </c>
      <c r="E400">
        <v>116</v>
      </c>
      <c r="F400">
        <v>104.1519</v>
      </c>
      <c r="G400">
        <v>91.631399999999999</v>
      </c>
      <c r="H400">
        <v>510.04599999999999</v>
      </c>
      <c r="I400">
        <v>108.9294</v>
      </c>
      <c r="J400">
        <v>69.410700000000006</v>
      </c>
      <c r="K400">
        <v>83.09</v>
      </c>
      <c r="L400">
        <v>180.92490000000001</v>
      </c>
      <c r="M400">
        <v>112.21</v>
      </c>
      <c r="N400">
        <v>113.31</v>
      </c>
      <c r="O400">
        <v>37.0274</v>
      </c>
      <c r="P400">
        <v>185.63419999999999</v>
      </c>
      <c r="Q400">
        <v>57.003300000000003</v>
      </c>
      <c r="R400">
        <v>169.2979</v>
      </c>
      <c r="S400">
        <v>136.37970000000001</v>
      </c>
      <c r="T400">
        <v>128.83240000000001</v>
      </c>
      <c r="U400">
        <v>55.29</v>
      </c>
      <c r="V400">
        <v>49.95</v>
      </c>
      <c r="W400">
        <v>78.351200000000006</v>
      </c>
      <c r="X400">
        <v>140.79069999999999</v>
      </c>
    </row>
    <row r="401" spans="1:24" x14ac:dyDescent="0.5">
      <c r="A401" s="2">
        <v>44846</v>
      </c>
      <c r="B401">
        <v>139.559</v>
      </c>
      <c r="C401">
        <v>228.63140000000001</v>
      </c>
      <c r="D401">
        <v>286.14999999999998</v>
      </c>
      <c r="E401">
        <v>115.139</v>
      </c>
      <c r="F401">
        <v>102.44240000000001</v>
      </c>
      <c r="G401">
        <v>90.948099999999997</v>
      </c>
      <c r="H401">
        <v>510.2</v>
      </c>
      <c r="I401">
        <v>108.2929</v>
      </c>
      <c r="J401">
        <v>69.723399999999998</v>
      </c>
      <c r="K401">
        <v>83.81</v>
      </c>
      <c r="L401">
        <v>180.01589999999999</v>
      </c>
      <c r="M401">
        <v>112.9</v>
      </c>
      <c r="N401">
        <v>110.90130000000001</v>
      </c>
      <c r="O401">
        <v>36.8645</v>
      </c>
      <c r="P401">
        <v>185.376</v>
      </c>
      <c r="Q401">
        <v>57.693800000000003</v>
      </c>
      <c r="R401">
        <v>171.69309999999999</v>
      </c>
      <c r="S401">
        <v>134.83770000000001</v>
      </c>
      <c r="T401">
        <v>129.03980000000001</v>
      </c>
      <c r="U401">
        <v>56.469000000000001</v>
      </c>
      <c r="V401">
        <v>48.98</v>
      </c>
      <c r="W401">
        <v>74.971100000000007</v>
      </c>
      <c r="X401">
        <v>139.30410000000001</v>
      </c>
    </row>
    <row r="402" spans="1:24" x14ac:dyDescent="0.5">
      <c r="A402" s="2">
        <v>44847</v>
      </c>
      <c r="B402">
        <v>144.25</v>
      </c>
      <c r="C402">
        <v>237.22970000000001</v>
      </c>
      <c r="D402">
        <v>294.74</v>
      </c>
      <c r="E402">
        <v>119.7445</v>
      </c>
      <c r="F402">
        <v>105.3699</v>
      </c>
      <c r="G402">
        <v>93.2881</v>
      </c>
      <c r="H402">
        <v>520.35299999999995</v>
      </c>
      <c r="I402">
        <v>111.13200000000001</v>
      </c>
      <c r="J402">
        <v>73.413899999999998</v>
      </c>
      <c r="K402">
        <v>84.04</v>
      </c>
      <c r="L402">
        <v>186.4999</v>
      </c>
      <c r="M402">
        <v>112.53</v>
      </c>
      <c r="N402">
        <v>113.0266</v>
      </c>
      <c r="O402">
        <v>36.721899999999998</v>
      </c>
      <c r="P402">
        <v>189.1352</v>
      </c>
      <c r="Q402">
        <v>58.457599999999999</v>
      </c>
      <c r="R402">
        <v>172.56039999999999</v>
      </c>
      <c r="S402">
        <v>135.97880000000001</v>
      </c>
      <c r="T402">
        <v>130.98949999999999</v>
      </c>
      <c r="U402">
        <v>58.928600000000003</v>
      </c>
      <c r="V402">
        <v>49.13</v>
      </c>
      <c r="W402">
        <v>75.321399999999997</v>
      </c>
      <c r="X402">
        <v>140.96870000000001</v>
      </c>
    </row>
    <row r="403" spans="1:24" x14ac:dyDescent="0.5">
      <c r="A403" s="2">
        <v>44848</v>
      </c>
      <c r="B403">
        <v>139.59899999999999</v>
      </c>
      <c r="C403">
        <v>231.47720000000001</v>
      </c>
      <c r="D403">
        <v>287.94</v>
      </c>
      <c r="E403">
        <v>112.4057</v>
      </c>
      <c r="F403">
        <v>103.7658</v>
      </c>
      <c r="G403">
        <v>92.459800000000001</v>
      </c>
      <c r="H403">
        <v>523.63900000000001</v>
      </c>
      <c r="I403">
        <v>111.2028</v>
      </c>
      <c r="J403">
        <v>71.360200000000006</v>
      </c>
      <c r="K403">
        <v>80.47</v>
      </c>
      <c r="L403">
        <v>184.43960000000001</v>
      </c>
      <c r="M403">
        <v>106.9</v>
      </c>
      <c r="N403">
        <v>111.4276</v>
      </c>
      <c r="O403">
        <v>35.6629</v>
      </c>
      <c r="P403">
        <v>184.0231</v>
      </c>
      <c r="Q403">
        <v>57.526400000000002</v>
      </c>
      <c r="R403">
        <v>170.81559999999999</v>
      </c>
      <c r="S403">
        <v>134.077</v>
      </c>
      <c r="T403">
        <v>129.7139</v>
      </c>
      <c r="U403">
        <v>57.139800000000001</v>
      </c>
      <c r="V403">
        <v>45.22</v>
      </c>
      <c r="W403">
        <v>73.961100000000002</v>
      </c>
      <c r="X403">
        <v>137.72319999999999</v>
      </c>
    </row>
    <row r="404" spans="1:24" x14ac:dyDescent="0.5">
      <c r="A404" s="2">
        <v>44851</v>
      </c>
      <c r="B404">
        <v>143.66499999999999</v>
      </c>
      <c r="C404">
        <v>240.5617</v>
      </c>
      <c r="D404">
        <v>293.5</v>
      </c>
      <c r="E404">
        <v>119.0236</v>
      </c>
      <c r="F404">
        <v>106.44970000000001</v>
      </c>
      <c r="G404">
        <v>94.105999999999995</v>
      </c>
      <c r="H404">
        <v>532.56899999999996</v>
      </c>
      <c r="I404">
        <v>114.0621</v>
      </c>
      <c r="J404">
        <v>72.673699999999997</v>
      </c>
      <c r="K404">
        <v>84.66</v>
      </c>
      <c r="L404">
        <v>187.0958</v>
      </c>
      <c r="M404">
        <v>113.79</v>
      </c>
      <c r="N404">
        <v>114.62569999999999</v>
      </c>
      <c r="O404">
        <v>36.803400000000003</v>
      </c>
      <c r="P404">
        <v>186.71860000000001</v>
      </c>
      <c r="Q404">
        <v>58.269300000000001</v>
      </c>
      <c r="R404">
        <v>173.92320000000001</v>
      </c>
      <c r="S404">
        <v>135.04329999999999</v>
      </c>
      <c r="T404">
        <v>132.05770000000001</v>
      </c>
      <c r="U404">
        <v>57.312600000000003</v>
      </c>
      <c r="V404">
        <v>45.65</v>
      </c>
      <c r="W404">
        <v>75.898499999999999</v>
      </c>
      <c r="X404">
        <v>140.4871</v>
      </c>
    </row>
    <row r="405" spans="1:24" x14ac:dyDescent="0.5">
      <c r="A405" s="2">
        <v>44852</v>
      </c>
      <c r="B405">
        <v>145.017</v>
      </c>
      <c r="C405">
        <v>241.54409999999999</v>
      </c>
      <c r="D405">
        <v>292.98</v>
      </c>
      <c r="E405">
        <v>119.8146</v>
      </c>
      <c r="F405">
        <v>107.95099999999999</v>
      </c>
      <c r="G405">
        <v>95.193200000000004</v>
      </c>
      <c r="H405">
        <v>532.90499999999997</v>
      </c>
      <c r="I405">
        <v>114.8502</v>
      </c>
      <c r="J405">
        <v>72.944800000000001</v>
      </c>
      <c r="K405">
        <v>85.29</v>
      </c>
      <c r="L405">
        <v>189.03489999999999</v>
      </c>
      <c r="M405">
        <v>116.36</v>
      </c>
      <c r="N405">
        <v>117.1862</v>
      </c>
      <c r="O405">
        <v>37.3431</v>
      </c>
      <c r="P405">
        <v>189.55860000000001</v>
      </c>
      <c r="Q405">
        <v>59.054000000000002</v>
      </c>
      <c r="R405">
        <v>174.4187</v>
      </c>
      <c r="S405">
        <v>137.89080000000001</v>
      </c>
      <c r="T405">
        <v>133.1258</v>
      </c>
      <c r="U405">
        <v>58.999699999999997</v>
      </c>
      <c r="V405">
        <v>47.78</v>
      </c>
      <c r="W405">
        <v>77.351600000000005</v>
      </c>
      <c r="X405">
        <v>140.0369</v>
      </c>
    </row>
    <row r="406" spans="1:24" x14ac:dyDescent="0.5">
      <c r="A406" s="2">
        <v>44853</v>
      </c>
      <c r="B406">
        <v>145.12799999999999</v>
      </c>
      <c r="C406">
        <v>239.4983</v>
      </c>
      <c r="D406">
        <v>299.83</v>
      </c>
      <c r="E406">
        <v>120.65560000000001</v>
      </c>
      <c r="F406">
        <v>100.8866</v>
      </c>
      <c r="G406">
        <v>94.903300000000002</v>
      </c>
      <c r="H406">
        <v>530.97699999999998</v>
      </c>
      <c r="I406">
        <v>113.8399</v>
      </c>
      <c r="J406">
        <v>71.724999999999994</v>
      </c>
      <c r="K406">
        <v>84.47</v>
      </c>
      <c r="L406">
        <v>188.26730000000001</v>
      </c>
      <c r="M406">
        <v>115.07</v>
      </c>
      <c r="N406">
        <v>115.5264</v>
      </c>
      <c r="O406">
        <v>37.557000000000002</v>
      </c>
      <c r="P406">
        <v>190.44669999999999</v>
      </c>
      <c r="Q406">
        <v>58.5518</v>
      </c>
      <c r="R406">
        <v>172.04419999999999</v>
      </c>
      <c r="S406">
        <v>137.50020000000001</v>
      </c>
      <c r="T406">
        <v>134.35990000000001</v>
      </c>
      <c r="U406">
        <v>60.717399999999998</v>
      </c>
      <c r="V406">
        <v>43.14</v>
      </c>
      <c r="W406">
        <v>75.888199999999998</v>
      </c>
      <c r="X406">
        <v>136.7182</v>
      </c>
    </row>
    <row r="407" spans="1:24" x14ac:dyDescent="0.5">
      <c r="A407" s="2">
        <v>44854</v>
      </c>
      <c r="B407">
        <v>144.65299999999999</v>
      </c>
      <c r="C407">
        <v>239.16409999999999</v>
      </c>
      <c r="D407">
        <v>302.38</v>
      </c>
      <c r="E407">
        <v>122.0873</v>
      </c>
      <c r="F407">
        <v>97.904499999999999</v>
      </c>
      <c r="G407">
        <v>94.778999999999996</v>
      </c>
      <c r="H407">
        <v>531.548</v>
      </c>
      <c r="I407">
        <v>113.95099999999999</v>
      </c>
      <c r="J407">
        <v>75.634500000000003</v>
      </c>
      <c r="K407">
        <v>84.78</v>
      </c>
      <c r="L407">
        <v>189.08539999999999</v>
      </c>
      <c r="M407">
        <v>115.25</v>
      </c>
      <c r="N407">
        <v>114.3828</v>
      </c>
      <c r="O407">
        <v>36.650700000000001</v>
      </c>
      <c r="P407">
        <v>186.45009999999999</v>
      </c>
      <c r="Q407">
        <v>57.631100000000004</v>
      </c>
      <c r="R407">
        <v>168.91589999999999</v>
      </c>
      <c r="S407">
        <v>137.83940000000001</v>
      </c>
      <c r="T407">
        <v>132.64179999999999</v>
      </c>
      <c r="U407">
        <v>60.209200000000003</v>
      </c>
      <c r="V407">
        <v>43.03</v>
      </c>
      <c r="W407">
        <v>72.796599999999998</v>
      </c>
      <c r="X407">
        <v>135.3048</v>
      </c>
    </row>
    <row r="408" spans="1:24" x14ac:dyDescent="0.5">
      <c r="A408" s="2">
        <v>44855</v>
      </c>
      <c r="B408">
        <v>148.56800000000001</v>
      </c>
      <c r="C408">
        <v>245.21029999999999</v>
      </c>
      <c r="D408">
        <v>306.37</v>
      </c>
      <c r="E408">
        <v>124.81059999999999</v>
      </c>
      <c r="F408">
        <v>97.750200000000007</v>
      </c>
      <c r="G408">
        <v>96.581100000000006</v>
      </c>
      <c r="H408">
        <v>544.66099999999994</v>
      </c>
      <c r="I408">
        <v>115.4363</v>
      </c>
      <c r="J408">
        <v>75.509399999999999</v>
      </c>
      <c r="K408">
        <v>83.94</v>
      </c>
      <c r="L408">
        <v>192.26679999999999</v>
      </c>
      <c r="M408">
        <v>119.32</v>
      </c>
      <c r="N408">
        <v>116.40689999999999</v>
      </c>
      <c r="O408">
        <v>37.098700000000001</v>
      </c>
      <c r="P408">
        <v>197.68620000000001</v>
      </c>
      <c r="Q408">
        <v>58.5518</v>
      </c>
      <c r="R408">
        <v>169.53530000000001</v>
      </c>
      <c r="S408">
        <v>140.62520000000001</v>
      </c>
      <c r="T408">
        <v>134.30260000000001</v>
      </c>
      <c r="U408">
        <v>60.239699999999999</v>
      </c>
      <c r="V408">
        <v>44.02</v>
      </c>
      <c r="W408">
        <v>73.837500000000006</v>
      </c>
      <c r="X408">
        <v>138.2467</v>
      </c>
    </row>
    <row r="409" spans="1:24" x14ac:dyDescent="0.5">
      <c r="A409" s="2">
        <v>44858</v>
      </c>
      <c r="B409">
        <v>150.767</v>
      </c>
      <c r="C409">
        <v>250.4058</v>
      </c>
      <c r="D409">
        <v>316.22000000000003</v>
      </c>
      <c r="E409">
        <v>126.1422</v>
      </c>
      <c r="F409">
        <v>101.0716</v>
      </c>
      <c r="G409">
        <v>98.747699999999995</v>
      </c>
      <c r="H409">
        <v>552.69200000000001</v>
      </c>
      <c r="I409">
        <v>116.8609</v>
      </c>
      <c r="J409">
        <v>77.271199999999993</v>
      </c>
      <c r="K409">
        <v>83.32</v>
      </c>
      <c r="L409">
        <v>192.61019999999999</v>
      </c>
      <c r="M409">
        <v>119.82</v>
      </c>
      <c r="N409">
        <v>112.1866</v>
      </c>
      <c r="O409">
        <v>36.945999999999998</v>
      </c>
      <c r="P409">
        <v>198.80860000000001</v>
      </c>
      <c r="Q409">
        <v>60.236400000000003</v>
      </c>
      <c r="R409">
        <v>171.2079</v>
      </c>
      <c r="S409">
        <v>143.3081</v>
      </c>
      <c r="T409">
        <v>135.1277</v>
      </c>
      <c r="U409">
        <v>59.904299999999999</v>
      </c>
      <c r="V409">
        <v>45.07</v>
      </c>
      <c r="W409">
        <v>75.517200000000003</v>
      </c>
      <c r="X409">
        <v>139.03190000000001</v>
      </c>
    </row>
    <row r="410" spans="1:24" x14ac:dyDescent="0.5">
      <c r="A410" s="2">
        <v>44859</v>
      </c>
      <c r="B410">
        <v>153.68199999999999</v>
      </c>
      <c r="C410">
        <v>253.85929999999999</v>
      </c>
      <c r="D410">
        <v>323.79000000000002</v>
      </c>
      <c r="E410">
        <v>132.77019999999999</v>
      </c>
      <c r="F410">
        <v>100.72199999999999</v>
      </c>
      <c r="G410">
        <v>96.060199999999995</v>
      </c>
      <c r="H410">
        <v>551.28399999999999</v>
      </c>
      <c r="I410">
        <v>119.4071</v>
      </c>
      <c r="J410">
        <v>77.917599999999993</v>
      </c>
      <c r="K410">
        <v>89.24</v>
      </c>
      <c r="L410">
        <v>196.3167</v>
      </c>
      <c r="M410">
        <v>120.6</v>
      </c>
      <c r="N410">
        <v>113.94759999999999</v>
      </c>
      <c r="O410">
        <v>36.599699999999999</v>
      </c>
      <c r="P410">
        <v>202.48750000000001</v>
      </c>
      <c r="Q410">
        <v>61.680300000000003</v>
      </c>
      <c r="R410">
        <v>174.44970000000001</v>
      </c>
      <c r="S410">
        <v>143.98660000000001</v>
      </c>
      <c r="T410">
        <v>136.6841</v>
      </c>
      <c r="U410">
        <v>60.819000000000003</v>
      </c>
      <c r="V410">
        <v>47.01</v>
      </c>
      <c r="W410">
        <v>78.176000000000002</v>
      </c>
      <c r="X410">
        <v>146.78960000000001</v>
      </c>
    </row>
    <row r="411" spans="1:24" x14ac:dyDescent="0.5">
      <c r="A411" s="2">
        <v>44860</v>
      </c>
      <c r="B411">
        <v>150.666</v>
      </c>
      <c r="C411">
        <v>234.27250000000001</v>
      </c>
      <c r="D411">
        <v>320.48</v>
      </c>
      <c r="E411">
        <v>129.11580000000001</v>
      </c>
      <c r="F411">
        <v>101.20529999999999</v>
      </c>
      <c r="G411">
        <v>96.591499999999996</v>
      </c>
      <c r="H411">
        <v>554.29499999999996</v>
      </c>
      <c r="I411">
        <v>121.8623</v>
      </c>
      <c r="J411">
        <v>77.427599999999998</v>
      </c>
      <c r="K411">
        <v>88.55</v>
      </c>
      <c r="L411">
        <v>205.35589999999999</v>
      </c>
      <c r="M411">
        <v>115.66</v>
      </c>
      <c r="N411">
        <v>114.8989</v>
      </c>
      <c r="O411">
        <v>40.276000000000003</v>
      </c>
      <c r="P411">
        <v>204.6908</v>
      </c>
      <c r="Q411">
        <v>62.140700000000002</v>
      </c>
      <c r="R411">
        <v>173.23140000000001</v>
      </c>
      <c r="S411">
        <v>145.0865</v>
      </c>
      <c r="T411">
        <v>137.64500000000001</v>
      </c>
      <c r="U411">
        <v>61.012099999999997</v>
      </c>
      <c r="V411">
        <v>46.83</v>
      </c>
      <c r="W411">
        <v>77.908100000000005</v>
      </c>
      <c r="X411">
        <v>146.67439999999999</v>
      </c>
    </row>
    <row r="412" spans="1:24" x14ac:dyDescent="0.5">
      <c r="A412" s="2">
        <v>44861</v>
      </c>
      <c r="B412">
        <v>146.07599999999999</v>
      </c>
      <c r="C412">
        <v>229.64410000000001</v>
      </c>
      <c r="D412">
        <v>318.64999999999998</v>
      </c>
      <c r="E412">
        <v>131.91919999999999</v>
      </c>
      <c r="F412">
        <v>99.673199999999994</v>
      </c>
      <c r="G412">
        <v>96.560199999999995</v>
      </c>
      <c r="H412">
        <v>552.89599999999996</v>
      </c>
      <c r="I412">
        <v>123.1354</v>
      </c>
      <c r="J412">
        <v>77.4589</v>
      </c>
      <c r="K412">
        <v>87.35</v>
      </c>
      <c r="L412">
        <v>206.32550000000001</v>
      </c>
      <c r="M412">
        <v>110.96</v>
      </c>
      <c r="N412">
        <v>115.5467</v>
      </c>
      <c r="O412">
        <v>41.773000000000003</v>
      </c>
      <c r="P412">
        <v>220.4666</v>
      </c>
      <c r="Q412">
        <v>62.287199999999999</v>
      </c>
      <c r="R412">
        <v>170.48519999999999</v>
      </c>
      <c r="S412">
        <v>144.6651</v>
      </c>
      <c r="T412">
        <v>137.74950000000001</v>
      </c>
      <c r="U412">
        <v>62.4452</v>
      </c>
      <c r="V412">
        <v>47.34</v>
      </c>
      <c r="W412">
        <v>77.774100000000004</v>
      </c>
      <c r="X412">
        <v>148.7578</v>
      </c>
    </row>
    <row r="413" spans="1:24" x14ac:dyDescent="0.5">
      <c r="A413" s="2">
        <v>44862</v>
      </c>
      <c r="B413">
        <v>157.11199999999999</v>
      </c>
      <c r="C413">
        <v>238.88050000000001</v>
      </c>
      <c r="D413">
        <v>325.68</v>
      </c>
      <c r="E413">
        <v>138.50720000000001</v>
      </c>
      <c r="F413">
        <v>102.3056</v>
      </c>
      <c r="G413">
        <v>98.112300000000005</v>
      </c>
      <c r="H413">
        <v>562.53</v>
      </c>
      <c r="I413">
        <v>126.61109999999999</v>
      </c>
      <c r="J413">
        <v>79.867099999999994</v>
      </c>
      <c r="K413">
        <v>86.25</v>
      </c>
      <c r="L413">
        <v>211.42580000000001</v>
      </c>
      <c r="M413">
        <v>103.41</v>
      </c>
      <c r="N413">
        <v>118.44110000000001</v>
      </c>
      <c r="O413">
        <v>42.638599999999997</v>
      </c>
      <c r="P413">
        <v>227.94919999999999</v>
      </c>
      <c r="Q413">
        <v>63.574100000000001</v>
      </c>
      <c r="R413">
        <v>173.45859999999999</v>
      </c>
      <c r="S413">
        <v>146.4948</v>
      </c>
      <c r="T413">
        <v>141.2381</v>
      </c>
      <c r="U413">
        <v>62.5062</v>
      </c>
      <c r="V413">
        <v>49.34</v>
      </c>
      <c r="W413">
        <v>81.442800000000005</v>
      </c>
      <c r="X413">
        <v>152.5582</v>
      </c>
    </row>
    <row r="414" spans="1:24" x14ac:dyDescent="0.5">
      <c r="A414" s="2">
        <v>44865</v>
      </c>
      <c r="B414">
        <v>154.691</v>
      </c>
      <c r="C414">
        <v>235.09280000000001</v>
      </c>
      <c r="D414">
        <v>318.5</v>
      </c>
      <c r="E414">
        <v>135.13310000000001</v>
      </c>
      <c r="F414">
        <v>101.74</v>
      </c>
      <c r="G414">
        <v>98.643500000000003</v>
      </c>
      <c r="H414">
        <v>566.52</v>
      </c>
      <c r="I414">
        <v>115.4464</v>
      </c>
      <c r="J414">
        <v>80.138099999999994</v>
      </c>
      <c r="K414">
        <v>83.58</v>
      </c>
      <c r="L414">
        <v>209.22409999999999</v>
      </c>
      <c r="M414">
        <v>102.44</v>
      </c>
      <c r="N414">
        <v>116.6093</v>
      </c>
      <c r="O414">
        <v>42.852400000000003</v>
      </c>
      <c r="P414">
        <v>224.95609999999999</v>
      </c>
      <c r="Q414">
        <v>62.622</v>
      </c>
      <c r="R414">
        <v>172.38489999999999</v>
      </c>
      <c r="S414">
        <v>146.3098</v>
      </c>
      <c r="T414">
        <v>140.6636</v>
      </c>
      <c r="U414">
        <v>62.1708</v>
      </c>
      <c r="V414">
        <v>48.09</v>
      </c>
      <c r="W414">
        <v>79.866100000000003</v>
      </c>
      <c r="X414">
        <v>152.11850000000001</v>
      </c>
    </row>
    <row r="415" spans="1:24" x14ac:dyDescent="0.5">
      <c r="A415" s="2">
        <v>44866</v>
      </c>
      <c r="B415">
        <v>151.977</v>
      </c>
      <c r="C415">
        <v>231.0823</v>
      </c>
      <c r="D415">
        <v>316.02</v>
      </c>
      <c r="E415">
        <v>135.59360000000001</v>
      </c>
      <c r="F415">
        <v>102.12050000000001</v>
      </c>
      <c r="G415">
        <v>98.560199999999995</v>
      </c>
      <c r="H415">
        <v>558.51900000000001</v>
      </c>
      <c r="I415">
        <v>114.8502</v>
      </c>
      <c r="J415">
        <v>79.721100000000007</v>
      </c>
      <c r="K415">
        <v>83.11</v>
      </c>
      <c r="L415">
        <v>208.99180000000001</v>
      </c>
      <c r="M415">
        <v>96.79</v>
      </c>
      <c r="N415">
        <v>115.8604</v>
      </c>
      <c r="O415">
        <v>42.974699999999999</v>
      </c>
      <c r="P415">
        <v>227.0762</v>
      </c>
      <c r="Q415">
        <v>62.402299999999997</v>
      </c>
      <c r="R415">
        <v>173.03530000000001</v>
      </c>
      <c r="S415">
        <v>145.65190000000001</v>
      </c>
      <c r="T415">
        <v>140.88300000000001</v>
      </c>
      <c r="U415">
        <v>63.055</v>
      </c>
      <c r="V415">
        <v>44.09</v>
      </c>
      <c r="W415">
        <v>80.082499999999996</v>
      </c>
      <c r="X415">
        <v>151.5531</v>
      </c>
    </row>
    <row r="416" spans="1:24" x14ac:dyDescent="0.5">
      <c r="A416" s="2">
        <v>44867</v>
      </c>
      <c r="B416">
        <v>146.30799999999999</v>
      </c>
      <c r="C416">
        <v>222.9093</v>
      </c>
      <c r="D416">
        <v>301.22000000000003</v>
      </c>
      <c r="E416">
        <v>132.34970000000001</v>
      </c>
      <c r="F416">
        <v>100.8146</v>
      </c>
      <c r="G416">
        <v>100.831</v>
      </c>
      <c r="H416">
        <v>554.55999999999995</v>
      </c>
      <c r="I416">
        <v>108.697</v>
      </c>
      <c r="J416">
        <v>78.303299999999993</v>
      </c>
      <c r="K416">
        <v>79.45</v>
      </c>
      <c r="L416">
        <v>202.9522</v>
      </c>
      <c r="M416">
        <v>92.12</v>
      </c>
      <c r="N416">
        <v>114.48399999999999</v>
      </c>
      <c r="O416">
        <v>42.638599999999997</v>
      </c>
      <c r="P416">
        <v>222.96080000000001</v>
      </c>
      <c r="Q416">
        <v>61.533799999999999</v>
      </c>
      <c r="R416">
        <v>170.67099999999999</v>
      </c>
      <c r="S416">
        <v>144.68559999999999</v>
      </c>
      <c r="T416">
        <v>138.85659999999999</v>
      </c>
      <c r="U416">
        <v>61.947200000000002</v>
      </c>
      <c r="V416">
        <v>40.39</v>
      </c>
      <c r="W416">
        <v>79.639399999999995</v>
      </c>
      <c r="X416">
        <v>149.06139999999999</v>
      </c>
    </row>
    <row r="417" spans="1:24" x14ac:dyDescent="0.5">
      <c r="A417" s="2">
        <v>44868</v>
      </c>
      <c r="B417">
        <v>140.10400000000001</v>
      </c>
      <c r="C417">
        <v>216.9846</v>
      </c>
      <c r="D417">
        <v>285.93</v>
      </c>
      <c r="E417">
        <v>134.37219999999999</v>
      </c>
      <c r="F417">
        <v>99.179599999999994</v>
      </c>
      <c r="G417">
        <v>101.87260000000001</v>
      </c>
      <c r="H417">
        <v>554.74400000000003</v>
      </c>
      <c r="I417">
        <v>95.319500000000005</v>
      </c>
      <c r="J417">
        <v>77.792500000000004</v>
      </c>
      <c r="K417">
        <v>76.55</v>
      </c>
      <c r="L417">
        <v>196.69040000000001</v>
      </c>
      <c r="M417">
        <v>89.3</v>
      </c>
      <c r="N417">
        <v>116.3664</v>
      </c>
      <c r="O417">
        <v>43.066299999999998</v>
      </c>
      <c r="P417">
        <v>227.86600000000001</v>
      </c>
      <c r="Q417">
        <v>61.502400000000002</v>
      </c>
      <c r="R417">
        <v>168.2655</v>
      </c>
      <c r="S417">
        <v>144.65479999999999</v>
      </c>
      <c r="T417">
        <v>137.90610000000001</v>
      </c>
      <c r="U417">
        <v>64.2136</v>
      </c>
      <c r="V417">
        <v>39.979999999999997</v>
      </c>
      <c r="W417">
        <v>80.566800000000001</v>
      </c>
      <c r="X417">
        <v>149.8048</v>
      </c>
    </row>
    <row r="418" spans="1:24" x14ac:dyDescent="0.5">
      <c r="A418" s="2">
        <v>44869</v>
      </c>
      <c r="B418">
        <v>139.83099999999999</v>
      </c>
      <c r="C418">
        <v>224.2157</v>
      </c>
      <c r="D418">
        <v>285.75</v>
      </c>
      <c r="E418">
        <v>141.73099999999999</v>
      </c>
      <c r="F418">
        <v>100.8454</v>
      </c>
      <c r="G418">
        <v>103.7059</v>
      </c>
      <c r="H418">
        <v>549.19200000000001</v>
      </c>
      <c r="I418">
        <v>98.461799999999997</v>
      </c>
      <c r="J418">
        <v>78.897499999999994</v>
      </c>
      <c r="K418">
        <v>75.180000000000007</v>
      </c>
      <c r="L418">
        <v>198.9426</v>
      </c>
      <c r="M418">
        <v>90.98</v>
      </c>
      <c r="N418">
        <v>119.4431</v>
      </c>
      <c r="O418">
        <v>42.679299999999998</v>
      </c>
      <c r="P418">
        <v>236.79320000000001</v>
      </c>
      <c r="Q418">
        <v>62.0047</v>
      </c>
      <c r="R418">
        <v>175.988</v>
      </c>
      <c r="S418">
        <v>144.9118</v>
      </c>
      <c r="T418">
        <v>140.42339999999999</v>
      </c>
      <c r="U418">
        <v>64.122200000000007</v>
      </c>
      <c r="V418">
        <v>42.3</v>
      </c>
      <c r="W418">
        <v>81.205799999999996</v>
      </c>
      <c r="X418">
        <v>152.7466</v>
      </c>
    </row>
    <row r="419" spans="1:24" x14ac:dyDescent="0.5">
      <c r="A419" s="2">
        <v>44872</v>
      </c>
      <c r="B419">
        <v>140.37700000000001</v>
      </c>
      <c r="C419">
        <v>230.7784</v>
      </c>
      <c r="D419">
        <v>299.54000000000002</v>
      </c>
      <c r="E419">
        <v>143.18279999999999</v>
      </c>
      <c r="F419">
        <v>102.3159</v>
      </c>
      <c r="G419">
        <v>105.3933</v>
      </c>
      <c r="H419">
        <v>556.18200000000002</v>
      </c>
      <c r="I419">
        <v>100.1694</v>
      </c>
      <c r="J419">
        <v>78.751599999999996</v>
      </c>
      <c r="K419">
        <v>77.66</v>
      </c>
      <c r="L419">
        <v>202.09370000000001</v>
      </c>
      <c r="M419">
        <v>90.53</v>
      </c>
      <c r="N419">
        <v>120.3438</v>
      </c>
      <c r="O419">
        <v>42.516399999999997</v>
      </c>
      <c r="P419">
        <v>237.583</v>
      </c>
      <c r="Q419">
        <v>62.2453</v>
      </c>
      <c r="R419">
        <v>174.935</v>
      </c>
      <c r="S419">
        <v>146.4331</v>
      </c>
      <c r="T419">
        <v>142.57509999999999</v>
      </c>
      <c r="U419">
        <v>64.508399999999995</v>
      </c>
      <c r="V419">
        <v>43.86</v>
      </c>
      <c r="W419">
        <v>79.649699999999996</v>
      </c>
      <c r="X419">
        <v>153.7621</v>
      </c>
    </row>
    <row r="420" spans="1:24" x14ac:dyDescent="0.5">
      <c r="A420" s="2">
        <v>44873</v>
      </c>
      <c r="B420">
        <v>140.96299999999999</v>
      </c>
      <c r="C420">
        <v>231.7912</v>
      </c>
      <c r="D420">
        <v>302.17</v>
      </c>
      <c r="E420">
        <v>146.19640000000001</v>
      </c>
      <c r="F420">
        <v>102.4599</v>
      </c>
      <c r="G420">
        <v>105.88290000000001</v>
      </c>
      <c r="H420">
        <v>564.37699999999995</v>
      </c>
      <c r="I420">
        <v>100.9777</v>
      </c>
      <c r="J420">
        <v>79.158199999999994</v>
      </c>
      <c r="K420">
        <v>81.13</v>
      </c>
      <c r="L420">
        <v>203.79050000000001</v>
      </c>
      <c r="M420">
        <v>89.98</v>
      </c>
      <c r="N420">
        <v>120.8094</v>
      </c>
      <c r="O420">
        <v>42.771000000000001</v>
      </c>
      <c r="P420">
        <v>238.83009999999999</v>
      </c>
      <c r="Q420">
        <v>62.360399999999998</v>
      </c>
      <c r="R420">
        <v>175.04849999999999</v>
      </c>
      <c r="S420">
        <v>146.78270000000001</v>
      </c>
      <c r="T420">
        <v>142.8989</v>
      </c>
      <c r="U420">
        <v>63.6648</v>
      </c>
      <c r="V420">
        <v>45.02</v>
      </c>
      <c r="W420">
        <v>80.659599999999998</v>
      </c>
      <c r="X420">
        <v>152.4325</v>
      </c>
    </row>
    <row r="421" spans="1:24" x14ac:dyDescent="0.5">
      <c r="A421" s="2">
        <v>44874</v>
      </c>
      <c r="B421">
        <v>136.28399999999999</v>
      </c>
      <c r="C421">
        <v>227.37559999999999</v>
      </c>
      <c r="D421">
        <v>298.87</v>
      </c>
      <c r="E421">
        <v>137.9265</v>
      </c>
      <c r="F421">
        <v>102.2748</v>
      </c>
      <c r="G421">
        <v>103.7059</v>
      </c>
      <c r="H421">
        <v>551.73299999999995</v>
      </c>
      <c r="I421">
        <v>97.835400000000007</v>
      </c>
      <c r="J421">
        <v>78.157399999999996</v>
      </c>
      <c r="K421">
        <v>78.680000000000007</v>
      </c>
      <c r="L421">
        <v>196.3167</v>
      </c>
      <c r="M421">
        <v>86.14</v>
      </c>
      <c r="N421">
        <v>118.4007</v>
      </c>
      <c r="O421">
        <v>42.445099999999996</v>
      </c>
      <c r="P421">
        <v>234.39250000000001</v>
      </c>
      <c r="Q421">
        <v>61.491999999999997</v>
      </c>
      <c r="R421">
        <v>172.33320000000001</v>
      </c>
      <c r="S421">
        <v>143.3698</v>
      </c>
      <c r="T421">
        <v>142.55420000000001</v>
      </c>
      <c r="U421">
        <v>61.550800000000002</v>
      </c>
      <c r="V421">
        <v>43.49</v>
      </c>
      <c r="W421">
        <v>80.587500000000006</v>
      </c>
      <c r="X421">
        <v>149.4383</v>
      </c>
    </row>
    <row r="422" spans="1:24" x14ac:dyDescent="0.5">
      <c r="A422" s="2">
        <v>44875</v>
      </c>
      <c r="B422">
        <v>148.41</v>
      </c>
      <c r="C422">
        <v>246.0813</v>
      </c>
      <c r="D422">
        <v>329.95</v>
      </c>
      <c r="E422">
        <v>157.69030000000001</v>
      </c>
      <c r="F422">
        <v>107.1798</v>
      </c>
      <c r="G422">
        <v>104.0705</v>
      </c>
      <c r="H422">
        <v>555.31500000000005</v>
      </c>
      <c r="I422">
        <v>103.95829999999999</v>
      </c>
      <c r="J422">
        <v>79.304100000000005</v>
      </c>
      <c r="K422">
        <v>86.8</v>
      </c>
      <c r="L422">
        <v>208.1</v>
      </c>
      <c r="M422">
        <v>96.63</v>
      </c>
      <c r="N422">
        <v>127.22580000000001</v>
      </c>
      <c r="O422">
        <v>42.925199999999997</v>
      </c>
      <c r="P422">
        <v>241.57380000000001</v>
      </c>
      <c r="Q422">
        <v>63.6997</v>
      </c>
      <c r="R422">
        <v>182.34780000000001</v>
      </c>
      <c r="S422">
        <v>146.34059999999999</v>
      </c>
      <c r="T422">
        <v>147.46340000000001</v>
      </c>
      <c r="U422">
        <v>62.851700000000001</v>
      </c>
      <c r="V422">
        <v>48.1</v>
      </c>
      <c r="W422">
        <v>85.740099999999998</v>
      </c>
      <c r="X422">
        <v>160.78700000000001</v>
      </c>
    </row>
    <row r="423" spans="1:24" x14ac:dyDescent="0.5">
      <c r="A423" s="2">
        <v>44876</v>
      </c>
      <c r="B423">
        <v>151.27000000000001</v>
      </c>
      <c r="C423">
        <v>250.26400000000001</v>
      </c>
      <c r="D423">
        <v>341.15</v>
      </c>
      <c r="E423">
        <v>163.46729999999999</v>
      </c>
      <c r="F423">
        <v>107.03579999999999</v>
      </c>
      <c r="G423">
        <v>101.6122</v>
      </c>
      <c r="H423">
        <v>532.77300000000002</v>
      </c>
      <c r="I423">
        <v>105.46380000000001</v>
      </c>
      <c r="J423">
        <v>78.073999999999998</v>
      </c>
      <c r="K423">
        <v>91.03</v>
      </c>
      <c r="L423">
        <v>207.523</v>
      </c>
      <c r="M423">
        <v>100.79</v>
      </c>
      <c r="N423">
        <v>127.2359</v>
      </c>
      <c r="O423">
        <v>42.485999999999997</v>
      </c>
      <c r="P423">
        <v>245.7723</v>
      </c>
      <c r="Q423">
        <v>64.1601</v>
      </c>
      <c r="R423">
        <v>179.54990000000001</v>
      </c>
      <c r="S423">
        <v>146.5668</v>
      </c>
      <c r="T423">
        <v>147.244</v>
      </c>
      <c r="U423">
        <v>63.065199999999997</v>
      </c>
      <c r="V423">
        <v>49.26</v>
      </c>
      <c r="W423">
        <v>85.853499999999997</v>
      </c>
      <c r="X423">
        <v>158.065</v>
      </c>
    </row>
    <row r="424" spans="1:24" x14ac:dyDescent="0.5">
      <c r="A424" s="2">
        <v>44879</v>
      </c>
      <c r="B424">
        <v>149.83500000000001</v>
      </c>
      <c r="C424">
        <v>244.63300000000001</v>
      </c>
      <c r="D424">
        <v>340.37</v>
      </c>
      <c r="E424">
        <v>163.14689999999999</v>
      </c>
      <c r="F424">
        <v>104.8969</v>
      </c>
      <c r="G424">
        <v>101.21639999999999</v>
      </c>
      <c r="H424">
        <v>524.27200000000005</v>
      </c>
      <c r="I424">
        <v>104.3018</v>
      </c>
      <c r="J424">
        <v>77.208699999999993</v>
      </c>
      <c r="K424">
        <v>89.51</v>
      </c>
      <c r="L424">
        <v>209.4059</v>
      </c>
      <c r="M424">
        <v>98.49</v>
      </c>
      <c r="N424">
        <v>125.5761</v>
      </c>
      <c r="O424">
        <v>42.782200000000003</v>
      </c>
      <c r="P424">
        <v>245.78270000000001</v>
      </c>
      <c r="Q424">
        <v>63.542700000000004</v>
      </c>
      <c r="R424">
        <v>178.72399999999999</v>
      </c>
      <c r="S424">
        <v>142.25960000000001</v>
      </c>
      <c r="T424">
        <v>147.25450000000001</v>
      </c>
      <c r="U424">
        <v>63.847799999999999</v>
      </c>
      <c r="V424">
        <v>46.88</v>
      </c>
      <c r="W424">
        <v>84.153099999999995</v>
      </c>
      <c r="X424">
        <v>154.2961</v>
      </c>
    </row>
    <row r="425" spans="1:24" x14ac:dyDescent="0.5">
      <c r="A425" s="2">
        <v>44880</v>
      </c>
      <c r="B425">
        <v>151.614</v>
      </c>
      <c r="C425">
        <v>245.05840000000001</v>
      </c>
      <c r="D425">
        <v>345.96</v>
      </c>
      <c r="E425">
        <v>166.8614</v>
      </c>
      <c r="F425">
        <v>106.05889999999999</v>
      </c>
      <c r="G425">
        <v>101.7997</v>
      </c>
      <c r="H425">
        <v>513.31200000000001</v>
      </c>
      <c r="I425">
        <v>103.342</v>
      </c>
      <c r="J425">
        <v>77.917599999999993</v>
      </c>
      <c r="K425">
        <v>89.86</v>
      </c>
      <c r="L425">
        <v>212.5744</v>
      </c>
      <c r="M425">
        <v>98.94</v>
      </c>
      <c r="N425">
        <v>126.3048</v>
      </c>
      <c r="O425">
        <v>42.363399999999999</v>
      </c>
      <c r="P425">
        <v>243.7978</v>
      </c>
      <c r="Q425">
        <v>63.438099999999999</v>
      </c>
      <c r="R425">
        <v>179.29179999999999</v>
      </c>
      <c r="S425">
        <v>151.56270000000001</v>
      </c>
      <c r="T425">
        <v>146.74270000000001</v>
      </c>
      <c r="U425">
        <v>66.612300000000005</v>
      </c>
      <c r="V425">
        <v>48.92</v>
      </c>
      <c r="W425">
        <v>85.441299999999998</v>
      </c>
      <c r="X425">
        <v>156.85059999999999</v>
      </c>
    </row>
    <row r="426" spans="1:24" x14ac:dyDescent="0.5">
      <c r="A426" s="2">
        <v>44881</v>
      </c>
      <c r="B426">
        <v>150.35</v>
      </c>
      <c r="C426">
        <v>245.50399999999999</v>
      </c>
      <c r="D426">
        <v>338.41</v>
      </c>
      <c r="E426">
        <v>159.29220000000001</v>
      </c>
      <c r="F426">
        <v>106.54219999999999</v>
      </c>
      <c r="G426">
        <v>100.1018</v>
      </c>
      <c r="H426">
        <v>521.99599999999998</v>
      </c>
      <c r="I426">
        <v>100.35120000000001</v>
      </c>
      <c r="J426">
        <v>77.344200000000001</v>
      </c>
      <c r="K426">
        <v>87.04</v>
      </c>
      <c r="L426">
        <v>212.72620000000001</v>
      </c>
      <c r="M426">
        <v>97.12</v>
      </c>
      <c r="N426">
        <v>126.3858</v>
      </c>
      <c r="O426">
        <v>42.935400000000001</v>
      </c>
      <c r="P426">
        <v>241.54259999999999</v>
      </c>
      <c r="Q426">
        <v>63.323</v>
      </c>
      <c r="R426">
        <v>181.21209999999999</v>
      </c>
      <c r="S426">
        <v>152.6523</v>
      </c>
      <c r="T426">
        <v>148.04830000000001</v>
      </c>
      <c r="U426">
        <v>65.565399999999997</v>
      </c>
      <c r="V426">
        <v>47.31</v>
      </c>
      <c r="W426">
        <v>86.894300000000001</v>
      </c>
      <c r="X426">
        <v>154.2961</v>
      </c>
    </row>
    <row r="427" spans="1:24" x14ac:dyDescent="0.5">
      <c r="A427" s="2">
        <v>44882</v>
      </c>
      <c r="B427">
        <v>152.30099999999999</v>
      </c>
      <c r="C427">
        <v>245.45320000000001</v>
      </c>
      <c r="D427">
        <v>337.83</v>
      </c>
      <c r="E427">
        <v>156.95939999999999</v>
      </c>
      <c r="F427">
        <v>105.46250000000001</v>
      </c>
      <c r="G427">
        <v>98.883099999999999</v>
      </c>
      <c r="H427">
        <v>525.86400000000003</v>
      </c>
      <c r="I427">
        <v>98.674000000000007</v>
      </c>
      <c r="J427">
        <v>77.177400000000006</v>
      </c>
      <c r="K427">
        <v>85.64</v>
      </c>
      <c r="L427">
        <v>213.58670000000001</v>
      </c>
      <c r="M427">
        <v>94.85</v>
      </c>
      <c r="N427">
        <v>125.75830000000001</v>
      </c>
      <c r="O427">
        <v>42.741399999999999</v>
      </c>
      <c r="P427">
        <v>239.48490000000001</v>
      </c>
      <c r="Q427">
        <v>63.521799999999999</v>
      </c>
      <c r="R427">
        <v>181.2328</v>
      </c>
      <c r="S427">
        <v>152.13829999999999</v>
      </c>
      <c r="T427">
        <v>147.1396</v>
      </c>
      <c r="U427">
        <v>66.246399999999994</v>
      </c>
      <c r="V427">
        <v>44.44</v>
      </c>
      <c r="W427">
        <v>84.864199999999997</v>
      </c>
      <c r="X427">
        <v>154.1704</v>
      </c>
    </row>
    <row r="428" spans="1:24" x14ac:dyDescent="0.5">
      <c r="A428" s="2">
        <v>44883</v>
      </c>
      <c r="B428">
        <v>152.87700000000001</v>
      </c>
      <c r="C428">
        <v>244.98609999999999</v>
      </c>
      <c r="D428">
        <v>330.86</v>
      </c>
      <c r="E428">
        <v>154.27619999999999</v>
      </c>
      <c r="F428">
        <v>106.8096</v>
      </c>
      <c r="G428">
        <v>101.40389999999999</v>
      </c>
      <c r="H428">
        <v>540.85500000000002</v>
      </c>
      <c r="I428">
        <v>99.027600000000007</v>
      </c>
      <c r="J428">
        <v>77.490099999999998</v>
      </c>
      <c r="K428">
        <v>84.92</v>
      </c>
      <c r="L428">
        <v>213.39439999999999</v>
      </c>
      <c r="M428">
        <v>94.14</v>
      </c>
      <c r="N428">
        <v>127.5598</v>
      </c>
      <c r="O428">
        <v>43.374699999999997</v>
      </c>
      <c r="P428">
        <v>240.5137</v>
      </c>
      <c r="Q428">
        <v>63.971699999999998</v>
      </c>
      <c r="R428">
        <v>183.39060000000001</v>
      </c>
      <c r="S428">
        <v>154.4307</v>
      </c>
      <c r="T428">
        <v>148.9152</v>
      </c>
      <c r="U428">
        <v>65.168999999999997</v>
      </c>
      <c r="V428">
        <v>44.81</v>
      </c>
      <c r="W428">
        <v>85.740099999999998</v>
      </c>
      <c r="X428">
        <v>157.21700000000001</v>
      </c>
    </row>
    <row r="429" spans="1:24" x14ac:dyDescent="0.5">
      <c r="A429" s="2">
        <v>44886</v>
      </c>
      <c r="B429">
        <v>149.56200000000001</v>
      </c>
      <c r="C429">
        <v>245.82900000000001</v>
      </c>
      <c r="D429">
        <v>321.49</v>
      </c>
      <c r="E429">
        <v>153.35509999999999</v>
      </c>
      <c r="F429">
        <v>106.8198</v>
      </c>
      <c r="G429">
        <v>101.9663</v>
      </c>
      <c r="H429">
        <v>527.78200000000004</v>
      </c>
      <c r="I429">
        <v>97.107900000000001</v>
      </c>
      <c r="J429">
        <v>77.855000000000004</v>
      </c>
      <c r="K429">
        <v>80.63</v>
      </c>
      <c r="L429">
        <v>208.85919999999999</v>
      </c>
      <c r="M429">
        <v>92.46</v>
      </c>
      <c r="N429">
        <v>123.7949</v>
      </c>
      <c r="O429">
        <v>43.0274</v>
      </c>
      <c r="P429">
        <v>241.28280000000001</v>
      </c>
      <c r="Q429">
        <v>64.955299999999994</v>
      </c>
      <c r="R429">
        <v>184.0926</v>
      </c>
      <c r="S429">
        <v>155.37639999999999</v>
      </c>
      <c r="T429">
        <v>150.8058</v>
      </c>
      <c r="U429">
        <v>64.759900000000002</v>
      </c>
      <c r="V429">
        <v>45.57</v>
      </c>
      <c r="W429">
        <v>86.152299999999997</v>
      </c>
      <c r="X429">
        <v>156.84010000000001</v>
      </c>
    </row>
    <row r="430" spans="1:24" x14ac:dyDescent="0.5">
      <c r="A430" s="2">
        <v>44887</v>
      </c>
      <c r="B430">
        <v>151.755</v>
      </c>
      <c r="C430">
        <v>248.85550000000001</v>
      </c>
      <c r="D430">
        <v>330.88</v>
      </c>
      <c r="E430">
        <v>160.57380000000001</v>
      </c>
      <c r="F430">
        <v>107.8379</v>
      </c>
      <c r="G430">
        <v>103.6538</v>
      </c>
      <c r="H430">
        <v>533.803</v>
      </c>
      <c r="I430">
        <v>100.2098</v>
      </c>
      <c r="J430">
        <v>78.459699999999998</v>
      </c>
      <c r="K430">
        <v>79.91</v>
      </c>
      <c r="L430">
        <v>212.9186</v>
      </c>
      <c r="M430">
        <v>93.2</v>
      </c>
      <c r="N430">
        <v>124.9892</v>
      </c>
      <c r="O430">
        <v>40.391800000000003</v>
      </c>
      <c r="P430">
        <v>246.57259999999999</v>
      </c>
      <c r="Q430">
        <v>65.237799999999993</v>
      </c>
      <c r="R430">
        <v>186.02330000000001</v>
      </c>
      <c r="S430">
        <v>155.9315</v>
      </c>
      <c r="T430">
        <v>152.101</v>
      </c>
      <c r="U430">
        <v>67.102000000000004</v>
      </c>
      <c r="V430">
        <v>45.76</v>
      </c>
      <c r="W430">
        <v>86.677899999999994</v>
      </c>
      <c r="X430">
        <v>159.84479999999999</v>
      </c>
    </row>
    <row r="431" spans="1:24" x14ac:dyDescent="0.5">
      <c r="A431" s="2">
        <v>44888</v>
      </c>
      <c r="B431">
        <v>152.654</v>
      </c>
      <c r="C431">
        <v>251.44540000000001</v>
      </c>
      <c r="D431">
        <v>335.78</v>
      </c>
      <c r="E431">
        <v>165.3896</v>
      </c>
      <c r="F431">
        <v>109.0204</v>
      </c>
      <c r="G431">
        <v>104.22669999999999</v>
      </c>
      <c r="H431">
        <v>540.55899999999997</v>
      </c>
      <c r="I431">
        <v>101.2101</v>
      </c>
      <c r="J431">
        <v>77.771600000000007</v>
      </c>
      <c r="K431">
        <v>80.75</v>
      </c>
      <c r="L431">
        <v>214.33580000000001</v>
      </c>
      <c r="M431">
        <v>94.13</v>
      </c>
      <c r="N431">
        <v>124.1795</v>
      </c>
      <c r="O431">
        <v>40.575699999999998</v>
      </c>
      <c r="P431">
        <v>246.2192</v>
      </c>
      <c r="Q431">
        <v>65.530699999999996</v>
      </c>
      <c r="R431">
        <v>188.94499999999999</v>
      </c>
      <c r="S431">
        <v>156.68190000000001</v>
      </c>
      <c r="T431">
        <v>152.96789999999999</v>
      </c>
      <c r="U431">
        <v>66.069000000000003</v>
      </c>
      <c r="V431">
        <v>46.34</v>
      </c>
      <c r="W431">
        <v>87.950599999999994</v>
      </c>
      <c r="X431">
        <v>158.9444</v>
      </c>
    </row>
    <row r="432" spans="1:24" x14ac:dyDescent="0.5">
      <c r="A432" s="2">
        <v>44890</v>
      </c>
      <c r="B432">
        <v>149.66300000000001</v>
      </c>
      <c r="C432">
        <v>251.35400000000001</v>
      </c>
      <c r="D432">
        <v>334.3</v>
      </c>
      <c r="E432">
        <v>162.89660000000001</v>
      </c>
      <c r="F432">
        <v>109.98699999999999</v>
      </c>
      <c r="G432">
        <v>105.47669999999999</v>
      </c>
      <c r="H432">
        <v>548.63099999999997</v>
      </c>
      <c r="I432">
        <v>102.756</v>
      </c>
      <c r="J432">
        <v>78.324200000000005</v>
      </c>
      <c r="K432">
        <v>80.08</v>
      </c>
      <c r="L432">
        <v>216.4211</v>
      </c>
      <c r="M432">
        <v>93.41</v>
      </c>
      <c r="N432">
        <v>125.11060000000001</v>
      </c>
      <c r="O432">
        <v>40.851500000000001</v>
      </c>
      <c r="P432">
        <v>244.9513</v>
      </c>
      <c r="Q432">
        <v>65.593500000000006</v>
      </c>
      <c r="R432">
        <v>190.08070000000001</v>
      </c>
      <c r="S432">
        <v>157.3501</v>
      </c>
      <c r="T432">
        <v>153.2499</v>
      </c>
      <c r="U432">
        <v>66.263400000000004</v>
      </c>
      <c r="V432">
        <v>46.26</v>
      </c>
      <c r="W432">
        <v>88.385599999999997</v>
      </c>
      <c r="X432">
        <v>161.35239999999999</v>
      </c>
    </row>
    <row r="433" spans="1:24" x14ac:dyDescent="0.5">
      <c r="A433" s="2">
        <v>44893</v>
      </c>
      <c r="B433">
        <v>145.733</v>
      </c>
      <c r="C433">
        <v>245.53450000000001</v>
      </c>
      <c r="D433">
        <v>328.97</v>
      </c>
      <c r="E433">
        <v>158.46119999999999</v>
      </c>
      <c r="F433">
        <v>108.37260000000001</v>
      </c>
      <c r="G433">
        <v>104.5913</v>
      </c>
      <c r="H433">
        <v>543.17100000000005</v>
      </c>
      <c r="I433">
        <v>100.80589999999999</v>
      </c>
      <c r="J433">
        <v>77.5214</v>
      </c>
      <c r="K433">
        <v>79.930000000000007</v>
      </c>
      <c r="L433">
        <v>213.86</v>
      </c>
      <c r="M433">
        <v>93.95</v>
      </c>
      <c r="N433">
        <v>123.2383</v>
      </c>
      <c r="O433">
        <v>40.637</v>
      </c>
      <c r="P433">
        <v>241.4179</v>
      </c>
      <c r="Q433">
        <v>65.603999999999999</v>
      </c>
      <c r="R433">
        <v>188.69720000000001</v>
      </c>
      <c r="S433">
        <v>157.80240000000001</v>
      </c>
      <c r="T433">
        <v>153.12459999999999</v>
      </c>
      <c r="U433">
        <v>64.7804</v>
      </c>
      <c r="V433">
        <v>42.94</v>
      </c>
      <c r="W433">
        <v>86.718100000000007</v>
      </c>
      <c r="X433">
        <v>156.0026</v>
      </c>
    </row>
    <row r="434" spans="1:24" x14ac:dyDescent="0.5">
      <c r="A434" s="2">
        <v>44894</v>
      </c>
      <c r="B434">
        <v>142.65100000000001</v>
      </c>
      <c r="C434">
        <v>244.0822</v>
      </c>
      <c r="D434">
        <v>326.77999999999997</v>
      </c>
      <c r="E434">
        <v>156.57900000000001</v>
      </c>
      <c r="F434">
        <v>107.97150000000001</v>
      </c>
      <c r="G434">
        <v>105.0809</v>
      </c>
      <c r="H434">
        <v>538.81399999999996</v>
      </c>
      <c r="I434">
        <v>100.8665</v>
      </c>
      <c r="J434">
        <v>77.4589</v>
      </c>
      <c r="K434">
        <v>77.64</v>
      </c>
      <c r="L434">
        <v>211.63290000000001</v>
      </c>
      <c r="M434">
        <v>92.42</v>
      </c>
      <c r="N434">
        <v>124.2504</v>
      </c>
      <c r="O434">
        <v>40.688099999999999</v>
      </c>
      <c r="P434">
        <v>244.3486</v>
      </c>
      <c r="Q434">
        <v>65.373800000000003</v>
      </c>
      <c r="R434">
        <v>188.36689999999999</v>
      </c>
      <c r="S434">
        <v>157.2473</v>
      </c>
      <c r="T434">
        <v>151.9547</v>
      </c>
      <c r="U434">
        <v>64.023600000000002</v>
      </c>
      <c r="V434">
        <v>44.77</v>
      </c>
      <c r="W434">
        <v>85.433899999999994</v>
      </c>
      <c r="X434">
        <v>159.6773</v>
      </c>
    </row>
    <row r="435" spans="1:24" x14ac:dyDescent="0.5">
      <c r="A435" s="2">
        <v>44895</v>
      </c>
      <c r="B435">
        <v>149.58199999999999</v>
      </c>
      <c r="C435">
        <v>259.1234</v>
      </c>
      <c r="D435">
        <v>344.93</v>
      </c>
      <c r="E435">
        <v>169.47450000000001</v>
      </c>
      <c r="F435">
        <v>110.6246</v>
      </c>
      <c r="G435">
        <v>106.1225</v>
      </c>
      <c r="H435">
        <v>558.97900000000004</v>
      </c>
      <c r="I435">
        <v>104.85760000000001</v>
      </c>
      <c r="J435">
        <v>78.803700000000006</v>
      </c>
      <c r="K435">
        <v>78.41</v>
      </c>
      <c r="L435">
        <v>219.67070000000001</v>
      </c>
      <c r="M435">
        <v>96.54</v>
      </c>
      <c r="N435">
        <v>128.0658</v>
      </c>
      <c r="O435">
        <v>41.311199999999999</v>
      </c>
      <c r="P435">
        <v>245.6892</v>
      </c>
      <c r="Q435">
        <v>67.016499999999994</v>
      </c>
      <c r="R435">
        <v>192.59979999999999</v>
      </c>
      <c r="S435">
        <v>156.68190000000001</v>
      </c>
      <c r="T435">
        <v>155.79849999999999</v>
      </c>
      <c r="U435">
        <v>63.757599999999996</v>
      </c>
      <c r="V435">
        <v>45.89</v>
      </c>
      <c r="W435">
        <v>87.722700000000003</v>
      </c>
      <c r="X435">
        <v>162.91229999999999</v>
      </c>
    </row>
    <row r="436" spans="1:24" x14ac:dyDescent="0.5">
      <c r="A436" s="2">
        <v>44896</v>
      </c>
      <c r="B436">
        <v>149.86500000000001</v>
      </c>
      <c r="C436">
        <v>258.66640000000001</v>
      </c>
      <c r="D436">
        <v>344.11</v>
      </c>
      <c r="E436">
        <v>171.5976</v>
      </c>
      <c r="F436">
        <v>110.9845</v>
      </c>
      <c r="G436">
        <v>105.88290000000001</v>
      </c>
      <c r="H436">
        <v>547.90599999999995</v>
      </c>
      <c r="I436">
        <v>104.605</v>
      </c>
      <c r="J436">
        <v>78.574399999999997</v>
      </c>
      <c r="K436">
        <v>78.53</v>
      </c>
      <c r="L436">
        <v>219.67070000000001</v>
      </c>
      <c r="M436">
        <v>95.5</v>
      </c>
      <c r="N436">
        <v>126.04170000000001</v>
      </c>
      <c r="O436">
        <v>41.260100000000001</v>
      </c>
      <c r="P436">
        <v>244.9409</v>
      </c>
      <c r="Q436">
        <v>67.206100000000006</v>
      </c>
      <c r="R436">
        <v>196.41980000000001</v>
      </c>
      <c r="S436">
        <v>157.6585</v>
      </c>
      <c r="T436">
        <v>155.89250000000001</v>
      </c>
      <c r="U436">
        <v>62.223500000000001</v>
      </c>
      <c r="V436">
        <v>46.21</v>
      </c>
      <c r="W436">
        <v>87.857399999999998</v>
      </c>
      <c r="X436">
        <v>162.13759999999999</v>
      </c>
    </row>
    <row r="437" spans="1:24" x14ac:dyDescent="0.5">
      <c r="A437" s="2">
        <v>44897</v>
      </c>
      <c r="B437">
        <v>149.36000000000001</v>
      </c>
      <c r="C437">
        <v>259.00150000000002</v>
      </c>
      <c r="D437">
        <v>341.53</v>
      </c>
      <c r="E437">
        <v>169.00389999999999</v>
      </c>
      <c r="F437">
        <v>111.149</v>
      </c>
      <c r="G437">
        <v>106.8516</v>
      </c>
      <c r="H437">
        <v>548.82500000000005</v>
      </c>
      <c r="I437">
        <v>104.1503</v>
      </c>
      <c r="J437">
        <v>77.834199999999996</v>
      </c>
      <c r="K437">
        <v>74.66</v>
      </c>
      <c r="L437">
        <v>220.33879999999999</v>
      </c>
      <c r="M437">
        <v>94.13</v>
      </c>
      <c r="N437">
        <v>126.59829999999999</v>
      </c>
      <c r="O437">
        <v>41.3521</v>
      </c>
      <c r="P437">
        <v>245.3982</v>
      </c>
      <c r="Q437">
        <v>67.796099999999996</v>
      </c>
      <c r="R437">
        <v>197.5968</v>
      </c>
      <c r="S437">
        <v>157.5043</v>
      </c>
      <c r="T437">
        <v>157.31309999999999</v>
      </c>
      <c r="U437">
        <v>57.703000000000003</v>
      </c>
      <c r="V437">
        <v>45.15</v>
      </c>
      <c r="W437">
        <v>88.240600000000001</v>
      </c>
      <c r="X437">
        <v>160.51480000000001</v>
      </c>
    </row>
    <row r="438" spans="1:24" x14ac:dyDescent="0.5">
      <c r="A438" s="2">
        <v>44900</v>
      </c>
      <c r="B438">
        <v>148.16800000000001</v>
      </c>
      <c r="C438">
        <v>254.1063</v>
      </c>
      <c r="D438">
        <v>334.09</v>
      </c>
      <c r="E438">
        <v>166.34</v>
      </c>
      <c r="F438">
        <v>108.3931</v>
      </c>
      <c r="G438">
        <v>106.25790000000001</v>
      </c>
      <c r="H438">
        <v>547.678</v>
      </c>
      <c r="I438">
        <v>102.4832</v>
      </c>
      <c r="J438">
        <v>75.4572</v>
      </c>
      <c r="K438">
        <v>73.62</v>
      </c>
      <c r="L438">
        <v>216.3098</v>
      </c>
      <c r="M438">
        <v>91.01</v>
      </c>
      <c r="N438">
        <v>123.3496</v>
      </c>
      <c r="O438">
        <v>40.453099999999999</v>
      </c>
      <c r="P438">
        <v>241.6985</v>
      </c>
      <c r="Q438">
        <v>66.869</v>
      </c>
      <c r="R438">
        <v>194.5821</v>
      </c>
      <c r="S438">
        <v>155.8904</v>
      </c>
      <c r="T438">
        <v>155.72540000000001</v>
      </c>
      <c r="U438">
        <v>53.683599999999998</v>
      </c>
      <c r="V438">
        <v>45.25</v>
      </c>
      <c r="W438">
        <v>88.188800000000001</v>
      </c>
      <c r="X438">
        <v>157.64619999999999</v>
      </c>
    </row>
    <row r="439" spans="1:24" x14ac:dyDescent="0.5">
      <c r="A439" s="2">
        <v>44901</v>
      </c>
      <c r="B439">
        <v>144.40899999999999</v>
      </c>
      <c r="C439">
        <v>248.947</v>
      </c>
      <c r="D439">
        <v>331.15</v>
      </c>
      <c r="E439">
        <v>160.101</v>
      </c>
      <c r="F439">
        <v>106.7993</v>
      </c>
      <c r="G439">
        <v>105.4038</v>
      </c>
      <c r="H439">
        <v>552.05899999999997</v>
      </c>
      <c r="I439">
        <v>98.663899999999998</v>
      </c>
      <c r="J439">
        <v>75.613600000000005</v>
      </c>
      <c r="K439">
        <v>72.23</v>
      </c>
      <c r="L439">
        <v>211.6532</v>
      </c>
      <c r="M439">
        <v>88.25</v>
      </c>
      <c r="N439">
        <v>123.3597</v>
      </c>
      <c r="O439">
        <v>40.054699999999997</v>
      </c>
      <c r="P439">
        <v>237.25049999999999</v>
      </c>
      <c r="Q439">
        <v>66.837400000000002</v>
      </c>
      <c r="R439">
        <v>195.01570000000001</v>
      </c>
      <c r="S439">
        <v>154.0812</v>
      </c>
      <c r="T439">
        <v>155.9239</v>
      </c>
      <c r="U439">
        <v>52.456400000000002</v>
      </c>
      <c r="V439">
        <v>43.51</v>
      </c>
      <c r="W439">
        <v>88.219899999999996</v>
      </c>
      <c r="X439">
        <v>153.36429999999999</v>
      </c>
    </row>
    <row r="440" spans="1:24" x14ac:dyDescent="0.5">
      <c r="A440" s="2">
        <v>44902</v>
      </c>
      <c r="B440">
        <v>142.41800000000001</v>
      </c>
      <c r="C440">
        <v>248.18520000000001</v>
      </c>
      <c r="D440">
        <v>326.68</v>
      </c>
      <c r="E440">
        <v>161.43289999999999</v>
      </c>
      <c r="F440">
        <v>107.7762</v>
      </c>
      <c r="G440">
        <v>106.53919999999999</v>
      </c>
      <c r="H440">
        <v>555.73400000000004</v>
      </c>
      <c r="I440">
        <v>99.866299999999995</v>
      </c>
      <c r="J440">
        <v>75.175799999999995</v>
      </c>
      <c r="K440">
        <v>74.42</v>
      </c>
      <c r="L440">
        <v>210.36760000000001</v>
      </c>
      <c r="M440">
        <v>88.46</v>
      </c>
      <c r="N440">
        <v>124.19970000000001</v>
      </c>
      <c r="O440">
        <v>40.330500000000001</v>
      </c>
      <c r="P440">
        <v>237.9676</v>
      </c>
      <c r="Q440">
        <v>66.942800000000005</v>
      </c>
      <c r="R440">
        <v>194.70599999999999</v>
      </c>
      <c r="S440">
        <v>153.27940000000001</v>
      </c>
      <c r="T440">
        <v>156.92660000000001</v>
      </c>
      <c r="U440">
        <v>52.343899999999998</v>
      </c>
      <c r="V440">
        <v>43.8</v>
      </c>
      <c r="W440">
        <v>88.333799999999997</v>
      </c>
      <c r="X440">
        <v>152.34880000000001</v>
      </c>
    </row>
    <row r="441" spans="1:24" x14ac:dyDescent="0.5">
      <c r="A441" s="2">
        <v>44903</v>
      </c>
      <c r="B441">
        <v>144.14599999999999</v>
      </c>
      <c r="C441">
        <v>251.26249999999999</v>
      </c>
      <c r="D441">
        <v>332.58</v>
      </c>
      <c r="E441">
        <v>171.93809999999999</v>
      </c>
      <c r="F441">
        <v>109.94589999999999</v>
      </c>
      <c r="G441">
        <v>106.7996</v>
      </c>
      <c r="H441">
        <v>560.86300000000006</v>
      </c>
      <c r="I441">
        <v>99.9572</v>
      </c>
      <c r="J441">
        <v>75.165300000000002</v>
      </c>
      <c r="K441">
        <v>74.22</v>
      </c>
      <c r="L441">
        <v>211.67339999999999</v>
      </c>
      <c r="M441">
        <v>90.35</v>
      </c>
      <c r="N441">
        <v>123.5217</v>
      </c>
      <c r="O441">
        <v>40.085299999999997</v>
      </c>
      <c r="P441">
        <v>239.9837</v>
      </c>
      <c r="Q441">
        <v>67.227199999999996</v>
      </c>
      <c r="R441">
        <v>193.27090000000001</v>
      </c>
      <c r="S441">
        <v>153.51580000000001</v>
      </c>
      <c r="T441">
        <v>158.0547</v>
      </c>
      <c r="U441">
        <v>50.871099999999998</v>
      </c>
      <c r="V441">
        <v>44.33</v>
      </c>
      <c r="W441">
        <v>88.820599999999999</v>
      </c>
      <c r="X441">
        <v>155.6361</v>
      </c>
    </row>
    <row r="442" spans="1:24" x14ac:dyDescent="0.5">
      <c r="A442" s="2">
        <v>44904</v>
      </c>
      <c r="B442">
        <v>143.65100000000001</v>
      </c>
      <c r="C442">
        <v>249.2516</v>
      </c>
      <c r="D442">
        <v>330.64</v>
      </c>
      <c r="E442">
        <v>170.25569999999999</v>
      </c>
      <c r="F442">
        <v>110.5526</v>
      </c>
      <c r="G442">
        <v>105.88290000000001</v>
      </c>
      <c r="H442">
        <v>551.93700000000001</v>
      </c>
      <c r="I442">
        <v>98.835700000000003</v>
      </c>
      <c r="J442">
        <v>75.582300000000004</v>
      </c>
      <c r="K442">
        <v>73.569999999999993</v>
      </c>
      <c r="L442">
        <v>211.26849999999999</v>
      </c>
      <c r="M442">
        <v>89.09</v>
      </c>
      <c r="N442">
        <v>122.8233</v>
      </c>
      <c r="O442">
        <v>39.339599999999997</v>
      </c>
      <c r="P442">
        <v>236.21119999999999</v>
      </c>
      <c r="Q442">
        <v>66.521299999999997</v>
      </c>
      <c r="R442">
        <v>191.18539999999999</v>
      </c>
      <c r="S442">
        <v>149.93530000000001</v>
      </c>
      <c r="T442">
        <v>157.6369</v>
      </c>
      <c r="U442">
        <v>49.8279</v>
      </c>
      <c r="V442">
        <v>44.4</v>
      </c>
      <c r="W442">
        <v>87.525999999999996</v>
      </c>
      <c r="X442">
        <v>156.26429999999999</v>
      </c>
    </row>
    <row r="443" spans="1:24" x14ac:dyDescent="0.5">
      <c r="A443" s="2">
        <v>44907</v>
      </c>
      <c r="B443">
        <v>146.005</v>
      </c>
      <c r="C443">
        <v>256.45229999999998</v>
      </c>
      <c r="D443">
        <v>338.17</v>
      </c>
      <c r="E443">
        <v>175.60339999999999</v>
      </c>
      <c r="F443">
        <v>112.5886</v>
      </c>
      <c r="G443">
        <v>108.11199999999999</v>
      </c>
      <c r="H443">
        <v>558.75400000000002</v>
      </c>
      <c r="I443">
        <v>100.6746</v>
      </c>
      <c r="J443">
        <v>76.697800000000001</v>
      </c>
      <c r="K443">
        <v>73.8</v>
      </c>
      <c r="L443">
        <v>217.23099999999999</v>
      </c>
      <c r="M443">
        <v>90.55</v>
      </c>
      <c r="N443">
        <v>122.62090000000001</v>
      </c>
      <c r="O443">
        <v>39.165999999999997</v>
      </c>
      <c r="P443">
        <v>242.20769999999999</v>
      </c>
      <c r="Q443">
        <v>67.395799999999994</v>
      </c>
      <c r="R443">
        <v>192.42429999999999</v>
      </c>
      <c r="S443">
        <v>152.73159999999999</v>
      </c>
      <c r="T443">
        <v>159.25579999999999</v>
      </c>
      <c r="U443">
        <v>51.996099999999998</v>
      </c>
      <c r="V443">
        <v>44.95</v>
      </c>
      <c r="W443">
        <v>89.638800000000003</v>
      </c>
      <c r="X443">
        <v>157.1123</v>
      </c>
    </row>
    <row r="444" spans="1:24" x14ac:dyDescent="0.5">
      <c r="A444" s="2">
        <v>44908</v>
      </c>
      <c r="B444">
        <v>146.99600000000001</v>
      </c>
      <c r="C444">
        <v>260.93119999999999</v>
      </c>
      <c r="D444">
        <v>342.46</v>
      </c>
      <c r="E444">
        <v>180.9811</v>
      </c>
      <c r="F444">
        <v>114.6863</v>
      </c>
      <c r="G444">
        <v>105.4038</v>
      </c>
      <c r="H444">
        <v>550.93299999999999</v>
      </c>
      <c r="I444">
        <v>100.48260000000001</v>
      </c>
      <c r="J444">
        <v>75.352999999999994</v>
      </c>
      <c r="K444">
        <v>73.7</v>
      </c>
      <c r="L444">
        <v>215.6619</v>
      </c>
      <c r="M444">
        <v>92.49</v>
      </c>
      <c r="N444">
        <v>124.2402</v>
      </c>
      <c r="O444">
        <v>39.125100000000003</v>
      </c>
      <c r="P444">
        <v>244.73310000000001</v>
      </c>
      <c r="Q444">
        <v>67.416899999999998</v>
      </c>
      <c r="R444">
        <v>193.78710000000001</v>
      </c>
      <c r="S444">
        <v>152.18469999999999</v>
      </c>
      <c r="T444">
        <v>159.01560000000001</v>
      </c>
      <c r="U444">
        <v>52.159799999999997</v>
      </c>
      <c r="V444">
        <v>47.15</v>
      </c>
      <c r="W444">
        <v>90.260199999999998</v>
      </c>
      <c r="X444">
        <v>159.8657</v>
      </c>
    </row>
    <row r="445" spans="1:24" x14ac:dyDescent="0.5">
      <c r="A445" s="2">
        <v>44909</v>
      </c>
      <c r="B445">
        <v>144.71199999999999</v>
      </c>
      <c r="C445">
        <v>261.23590000000002</v>
      </c>
      <c r="D445">
        <v>339.92</v>
      </c>
      <c r="E445">
        <v>176.99539999999999</v>
      </c>
      <c r="F445">
        <v>114.4087</v>
      </c>
      <c r="G445">
        <v>104.8725</v>
      </c>
      <c r="H445">
        <v>551.077</v>
      </c>
      <c r="I445">
        <v>98.744699999999995</v>
      </c>
      <c r="J445">
        <v>74.758799999999994</v>
      </c>
      <c r="K445">
        <v>72.63</v>
      </c>
      <c r="L445">
        <v>215.94540000000001</v>
      </c>
      <c r="M445">
        <v>91.58</v>
      </c>
      <c r="N445">
        <v>124.0479</v>
      </c>
      <c r="O445">
        <v>38.9514</v>
      </c>
      <c r="P445">
        <v>243.68340000000001</v>
      </c>
      <c r="Q445">
        <v>67.416899999999998</v>
      </c>
      <c r="R445">
        <v>194.9744</v>
      </c>
      <c r="S445">
        <v>151.33860000000001</v>
      </c>
      <c r="T445">
        <v>159.64230000000001</v>
      </c>
      <c r="U445">
        <v>51.781300000000002</v>
      </c>
      <c r="V445">
        <v>46.61</v>
      </c>
      <c r="W445">
        <v>90.156599999999997</v>
      </c>
      <c r="X445">
        <v>160.14840000000001</v>
      </c>
    </row>
    <row r="446" spans="1:24" x14ac:dyDescent="0.5">
      <c r="A446" s="2">
        <v>44910</v>
      </c>
      <c r="B446">
        <v>137.93199999999999</v>
      </c>
      <c r="C446">
        <v>252.89769999999999</v>
      </c>
      <c r="D446">
        <v>328.71</v>
      </c>
      <c r="E446">
        <v>169.76490000000001</v>
      </c>
      <c r="F446">
        <v>111.5912</v>
      </c>
      <c r="G446">
        <v>101.6643</v>
      </c>
      <c r="H446">
        <v>540.14400000000001</v>
      </c>
      <c r="I446">
        <v>96.168300000000002</v>
      </c>
      <c r="J446">
        <v>73.142899999999997</v>
      </c>
      <c r="K446">
        <v>69.77</v>
      </c>
      <c r="L446">
        <v>210.46879999999999</v>
      </c>
      <c r="M446">
        <v>88.45</v>
      </c>
      <c r="N446">
        <v>121.032</v>
      </c>
      <c r="O446">
        <v>37.991199999999999</v>
      </c>
      <c r="P446">
        <v>239.71350000000001</v>
      </c>
      <c r="Q446">
        <v>66.489699999999999</v>
      </c>
      <c r="R446">
        <v>188.4495</v>
      </c>
      <c r="S446">
        <v>149.98689999999999</v>
      </c>
      <c r="T446">
        <v>157.83529999999999</v>
      </c>
      <c r="U446">
        <v>52.292700000000004</v>
      </c>
      <c r="V446">
        <v>45.06</v>
      </c>
      <c r="W446">
        <v>88.872399999999999</v>
      </c>
      <c r="X446">
        <v>157.44730000000001</v>
      </c>
    </row>
    <row r="447" spans="1:24" x14ac:dyDescent="0.5">
      <c r="A447" s="2">
        <v>44911</v>
      </c>
      <c r="B447">
        <v>135.92099999999999</v>
      </c>
      <c r="C447">
        <v>248.5102</v>
      </c>
      <c r="D447">
        <v>338.54</v>
      </c>
      <c r="E447">
        <v>165.9494</v>
      </c>
      <c r="F447">
        <v>109.93559999999999</v>
      </c>
      <c r="G447">
        <v>99.424700000000001</v>
      </c>
      <c r="H447">
        <v>536.07000000000005</v>
      </c>
      <c r="I447">
        <v>96.016300000000001</v>
      </c>
      <c r="J447">
        <v>74.122799999999998</v>
      </c>
      <c r="K447">
        <v>69.260000000000005</v>
      </c>
      <c r="L447">
        <v>209.43620000000001</v>
      </c>
      <c r="M447">
        <v>87.86</v>
      </c>
      <c r="N447">
        <v>120.5057</v>
      </c>
      <c r="O447">
        <v>37.551900000000003</v>
      </c>
      <c r="P447">
        <v>241.8544</v>
      </c>
      <c r="Q447">
        <v>66.110399999999998</v>
      </c>
      <c r="R447">
        <v>184.66040000000001</v>
      </c>
      <c r="S447">
        <v>147.29390000000001</v>
      </c>
      <c r="T447">
        <v>157.13550000000001</v>
      </c>
      <c r="U447">
        <v>51.914299999999997</v>
      </c>
      <c r="V447">
        <v>43.81</v>
      </c>
      <c r="W447">
        <v>87.142799999999994</v>
      </c>
      <c r="X447">
        <v>151.69970000000001</v>
      </c>
    </row>
    <row r="448" spans="1:24" x14ac:dyDescent="0.5">
      <c r="A448" s="2">
        <v>44914</v>
      </c>
      <c r="B448">
        <v>133.75800000000001</v>
      </c>
      <c r="C448">
        <v>244.20400000000001</v>
      </c>
      <c r="D448">
        <v>328.76</v>
      </c>
      <c r="E448">
        <v>162.7749</v>
      </c>
      <c r="F448">
        <v>109.6065</v>
      </c>
      <c r="G448">
        <v>99.008099999999999</v>
      </c>
      <c r="H448">
        <v>535.96799999999996</v>
      </c>
      <c r="I448">
        <v>94.344800000000006</v>
      </c>
      <c r="J448">
        <v>75.707400000000007</v>
      </c>
      <c r="K448">
        <v>68.95</v>
      </c>
      <c r="L448">
        <v>207.3408</v>
      </c>
      <c r="M448">
        <v>84.92</v>
      </c>
      <c r="N448">
        <v>119.9491</v>
      </c>
      <c r="O448">
        <v>37.735799999999998</v>
      </c>
      <c r="P448">
        <v>241.4075</v>
      </c>
      <c r="Q448">
        <v>66.205299999999994</v>
      </c>
      <c r="R448">
        <v>185.6516</v>
      </c>
      <c r="S448">
        <v>147.34549999999999</v>
      </c>
      <c r="T448">
        <v>157.09370000000001</v>
      </c>
      <c r="U448">
        <v>50.860900000000001</v>
      </c>
      <c r="V448">
        <v>42.02</v>
      </c>
      <c r="W448">
        <v>86.500600000000006</v>
      </c>
      <c r="X448">
        <v>150.87260000000001</v>
      </c>
    </row>
    <row r="449" spans="1:24" x14ac:dyDescent="0.5">
      <c r="A449" s="2">
        <v>44915</v>
      </c>
      <c r="B449">
        <v>133.68799999999999</v>
      </c>
      <c r="C449">
        <v>245.57509999999999</v>
      </c>
      <c r="D449">
        <v>338.22</v>
      </c>
      <c r="E449">
        <v>161.08240000000001</v>
      </c>
      <c r="F449">
        <v>109.50369999999999</v>
      </c>
      <c r="G449">
        <v>98.956000000000003</v>
      </c>
      <c r="H449">
        <v>532.49800000000005</v>
      </c>
      <c r="I449">
        <v>95.226100000000002</v>
      </c>
      <c r="J449">
        <v>76.155699999999996</v>
      </c>
      <c r="K449">
        <v>68.760000000000005</v>
      </c>
      <c r="L449">
        <v>207.88740000000001</v>
      </c>
      <c r="M449">
        <v>85.19</v>
      </c>
      <c r="N449">
        <v>119.6455</v>
      </c>
      <c r="O449">
        <v>37.919699999999999</v>
      </c>
      <c r="P449">
        <v>244.36930000000001</v>
      </c>
      <c r="Q449">
        <v>66.152600000000007</v>
      </c>
      <c r="R449">
        <v>184.2268</v>
      </c>
      <c r="S449">
        <v>148.6352</v>
      </c>
      <c r="T449">
        <v>157.15639999999999</v>
      </c>
      <c r="U449">
        <v>51.402900000000002</v>
      </c>
      <c r="V449">
        <v>41.84</v>
      </c>
      <c r="W449">
        <v>86.500600000000006</v>
      </c>
      <c r="X449">
        <v>151.66829999999999</v>
      </c>
    </row>
    <row r="450" spans="1:24" x14ac:dyDescent="0.5">
      <c r="A450" s="2">
        <v>44916</v>
      </c>
      <c r="B450">
        <v>136.87100000000001</v>
      </c>
      <c r="C450">
        <v>248.24619999999999</v>
      </c>
      <c r="D450">
        <v>341.38</v>
      </c>
      <c r="E450">
        <v>165.2484</v>
      </c>
      <c r="F450">
        <v>111.2004</v>
      </c>
      <c r="G450">
        <v>98.039400000000001</v>
      </c>
      <c r="H450">
        <v>540.00099999999998</v>
      </c>
      <c r="I450">
        <v>97.039500000000004</v>
      </c>
      <c r="J450">
        <v>77.917599999999993</v>
      </c>
      <c r="K450">
        <v>69.209999999999994</v>
      </c>
      <c r="L450">
        <v>209.3552</v>
      </c>
      <c r="M450">
        <v>86.77</v>
      </c>
      <c r="N450">
        <v>122.76260000000001</v>
      </c>
      <c r="O450">
        <v>38.195500000000003</v>
      </c>
      <c r="P450">
        <v>251.21799999999999</v>
      </c>
      <c r="Q450">
        <v>67.216700000000003</v>
      </c>
      <c r="R450">
        <v>186.58080000000001</v>
      </c>
      <c r="S450">
        <v>149.80119999999999</v>
      </c>
      <c r="T450">
        <v>158.59780000000001</v>
      </c>
      <c r="U450">
        <v>51.494999999999997</v>
      </c>
      <c r="V450">
        <v>42.71</v>
      </c>
      <c r="W450">
        <v>87.671000000000006</v>
      </c>
      <c r="X450">
        <v>153.78309999999999</v>
      </c>
    </row>
    <row r="451" spans="1:24" x14ac:dyDescent="0.5">
      <c r="A451" s="2">
        <v>44917</v>
      </c>
      <c r="B451">
        <v>133.61699999999999</v>
      </c>
      <c r="C451">
        <v>241.90880000000001</v>
      </c>
      <c r="D451">
        <v>336.52</v>
      </c>
      <c r="E451">
        <v>153.61160000000001</v>
      </c>
      <c r="F451">
        <v>111.0873</v>
      </c>
      <c r="G451">
        <v>97.289400000000001</v>
      </c>
      <c r="H451">
        <v>539.54100000000005</v>
      </c>
      <c r="I451">
        <v>95.783299999999997</v>
      </c>
      <c r="J451">
        <v>77.9071</v>
      </c>
      <c r="K451">
        <v>68.569999999999993</v>
      </c>
      <c r="L451">
        <v>207.58369999999999</v>
      </c>
      <c r="M451">
        <v>83.79</v>
      </c>
      <c r="N451">
        <v>121.32550000000001</v>
      </c>
      <c r="O451">
        <v>37.766399999999997</v>
      </c>
      <c r="P451">
        <v>246.86349999999999</v>
      </c>
      <c r="Q451">
        <v>66.731999999999999</v>
      </c>
      <c r="R451">
        <v>185.33150000000001</v>
      </c>
      <c r="S451">
        <v>148.0471</v>
      </c>
      <c r="T451">
        <v>158.96340000000001</v>
      </c>
      <c r="U451">
        <v>50.2166</v>
      </c>
      <c r="V451">
        <v>41.99</v>
      </c>
      <c r="W451">
        <v>86.3142</v>
      </c>
      <c r="X451">
        <v>152.9246</v>
      </c>
    </row>
    <row r="452" spans="1:24" x14ac:dyDescent="0.5">
      <c r="A452" s="2">
        <v>44918</v>
      </c>
      <c r="B452">
        <v>133.24299999999999</v>
      </c>
      <c r="C452">
        <v>242.4572</v>
      </c>
      <c r="D452">
        <v>338.45</v>
      </c>
      <c r="E452">
        <v>152.27969999999999</v>
      </c>
      <c r="F452">
        <v>111.2415</v>
      </c>
      <c r="G452">
        <v>97.456000000000003</v>
      </c>
      <c r="H452">
        <v>543.86</v>
      </c>
      <c r="I452">
        <v>97.9816</v>
      </c>
      <c r="J452">
        <v>78.2303</v>
      </c>
      <c r="K452">
        <v>69.03</v>
      </c>
      <c r="L452">
        <v>208.36320000000001</v>
      </c>
      <c r="M452">
        <v>85.25</v>
      </c>
      <c r="N452">
        <v>122.3173</v>
      </c>
      <c r="O452">
        <v>37.919699999999999</v>
      </c>
      <c r="P452">
        <v>249.285</v>
      </c>
      <c r="Q452">
        <v>67.237799999999993</v>
      </c>
      <c r="R452">
        <v>185.96129999999999</v>
      </c>
      <c r="S452">
        <v>148.34630000000001</v>
      </c>
      <c r="T452">
        <v>159.41249999999999</v>
      </c>
      <c r="U452">
        <v>52.036999999999999</v>
      </c>
      <c r="V452">
        <v>41.88</v>
      </c>
      <c r="W452">
        <v>87.1738</v>
      </c>
      <c r="X452">
        <v>154.14949999999999</v>
      </c>
    </row>
    <row r="453" spans="1:24" x14ac:dyDescent="0.5">
      <c r="A453" s="2">
        <v>44922</v>
      </c>
      <c r="B453">
        <v>131.39400000000001</v>
      </c>
      <c r="C453">
        <v>240.65960000000001</v>
      </c>
      <c r="D453">
        <v>335.09</v>
      </c>
      <c r="E453">
        <v>141.41399999999999</v>
      </c>
      <c r="F453">
        <v>111.6426</v>
      </c>
      <c r="G453">
        <v>96.893500000000003</v>
      </c>
      <c r="H453">
        <v>544.55600000000004</v>
      </c>
      <c r="I453">
        <v>98.954099999999997</v>
      </c>
      <c r="J453">
        <v>78.751599999999996</v>
      </c>
      <c r="K453">
        <v>68.33</v>
      </c>
      <c r="L453">
        <v>208.8288</v>
      </c>
      <c r="M453">
        <v>83.04</v>
      </c>
      <c r="N453">
        <v>122.59059999999999</v>
      </c>
      <c r="O453">
        <v>37.817500000000003</v>
      </c>
      <c r="P453">
        <v>252.6833</v>
      </c>
      <c r="Q453">
        <v>67.648600000000002</v>
      </c>
      <c r="R453">
        <v>185.4451</v>
      </c>
      <c r="S453">
        <v>148.38759999999999</v>
      </c>
      <c r="T453">
        <v>160.80170000000001</v>
      </c>
      <c r="U453">
        <v>52.088200000000001</v>
      </c>
      <c r="V453">
        <v>41.44</v>
      </c>
      <c r="W453">
        <v>86.997799999999998</v>
      </c>
      <c r="X453">
        <v>153.32239999999999</v>
      </c>
    </row>
    <row r="454" spans="1:24" x14ac:dyDescent="0.5">
      <c r="A454" s="2">
        <v>44923</v>
      </c>
      <c r="B454">
        <v>127.36199999999999</v>
      </c>
      <c r="C454">
        <v>238.19159999999999</v>
      </c>
      <c r="D454">
        <v>328.33</v>
      </c>
      <c r="E454">
        <v>140.56280000000001</v>
      </c>
      <c r="F454">
        <v>110.88160000000001</v>
      </c>
      <c r="G454">
        <v>96.622699999999995</v>
      </c>
      <c r="H454">
        <v>540.93299999999999</v>
      </c>
      <c r="I454">
        <v>97.626999999999995</v>
      </c>
      <c r="J454">
        <v>78.042699999999996</v>
      </c>
      <c r="K454">
        <v>67.55</v>
      </c>
      <c r="L454">
        <v>207.5128</v>
      </c>
      <c r="M454">
        <v>81.819999999999993</v>
      </c>
      <c r="N454">
        <v>120.6373</v>
      </c>
      <c r="O454">
        <v>37.327199999999998</v>
      </c>
      <c r="P454">
        <v>248.7758</v>
      </c>
      <c r="Q454">
        <v>66.974400000000003</v>
      </c>
      <c r="R454">
        <v>183.96870000000001</v>
      </c>
      <c r="S454">
        <v>145.78739999999999</v>
      </c>
      <c r="T454">
        <v>158.72309999999999</v>
      </c>
      <c r="U454">
        <v>50.042700000000004</v>
      </c>
      <c r="V454">
        <v>40.69</v>
      </c>
      <c r="W454">
        <v>86.127799999999993</v>
      </c>
      <c r="X454">
        <v>150.18170000000001</v>
      </c>
    </row>
    <row r="455" spans="1:24" x14ac:dyDescent="0.5">
      <c r="A455" s="2">
        <v>44924</v>
      </c>
      <c r="B455">
        <v>130.96899999999999</v>
      </c>
      <c r="C455">
        <v>244.77279999999999</v>
      </c>
      <c r="D455">
        <v>337.58</v>
      </c>
      <c r="E455">
        <v>146.24100000000001</v>
      </c>
      <c r="F455">
        <v>113.4318</v>
      </c>
      <c r="G455">
        <v>97.341499999999996</v>
      </c>
      <c r="H455">
        <v>542.39599999999996</v>
      </c>
      <c r="I455">
        <v>100.494</v>
      </c>
      <c r="J455">
        <v>78.688999999999993</v>
      </c>
      <c r="K455">
        <v>70.56</v>
      </c>
      <c r="L455">
        <v>210.6206</v>
      </c>
      <c r="M455">
        <v>84.18</v>
      </c>
      <c r="N455">
        <v>122.59059999999999</v>
      </c>
      <c r="O455">
        <v>37.449800000000003</v>
      </c>
      <c r="P455">
        <v>249.62790000000001</v>
      </c>
      <c r="Q455">
        <v>67.374700000000004</v>
      </c>
      <c r="R455">
        <v>185.24889999999999</v>
      </c>
      <c r="S455">
        <v>146.6748</v>
      </c>
      <c r="T455">
        <v>159.38120000000001</v>
      </c>
      <c r="U455">
        <v>52.671100000000003</v>
      </c>
      <c r="V455">
        <v>42.71</v>
      </c>
      <c r="W455">
        <v>87.080600000000004</v>
      </c>
      <c r="X455">
        <v>153.28059999999999</v>
      </c>
    </row>
    <row r="456" spans="1:24" x14ac:dyDescent="0.5">
      <c r="A456" s="2">
        <v>44925</v>
      </c>
      <c r="B456">
        <v>131.29300000000001</v>
      </c>
      <c r="C456">
        <v>243.5642</v>
      </c>
      <c r="D456">
        <v>336.53</v>
      </c>
      <c r="E456">
        <v>146.35120000000001</v>
      </c>
      <c r="F456">
        <v>112.89709999999999</v>
      </c>
      <c r="G456">
        <v>97.070599999999999</v>
      </c>
      <c r="H456">
        <v>542.70399999999995</v>
      </c>
      <c r="I456">
        <v>100.6155</v>
      </c>
      <c r="J456">
        <v>77.792500000000004</v>
      </c>
      <c r="K456">
        <v>71.22</v>
      </c>
      <c r="L456">
        <v>210.3169</v>
      </c>
      <c r="M456">
        <v>84</v>
      </c>
      <c r="N456">
        <v>121.51779999999999</v>
      </c>
      <c r="O456">
        <v>37.327199999999998</v>
      </c>
      <c r="P456">
        <v>248.96279999999999</v>
      </c>
      <c r="Q456">
        <v>67.016499999999994</v>
      </c>
      <c r="R456">
        <v>183.96870000000001</v>
      </c>
      <c r="S456">
        <v>146.30330000000001</v>
      </c>
      <c r="T456">
        <v>158.30529999999999</v>
      </c>
      <c r="U456">
        <v>53.07</v>
      </c>
      <c r="V456">
        <v>42.33</v>
      </c>
      <c r="W456">
        <v>86.583500000000001</v>
      </c>
      <c r="X456">
        <v>153.77670000000001</v>
      </c>
    </row>
    <row r="457" spans="1:24" x14ac:dyDescent="0.5">
      <c r="A457" s="2">
        <v>44929</v>
      </c>
      <c r="B457">
        <v>126.38200000000001</v>
      </c>
      <c r="C457">
        <v>243.32050000000001</v>
      </c>
      <c r="D457">
        <v>336.92</v>
      </c>
      <c r="E457">
        <v>143.35679999999999</v>
      </c>
      <c r="F457">
        <v>112.6812</v>
      </c>
      <c r="G457">
        <v>96.778999999999996</v>
      </c>
      <c r="H457">
        <v>530.89099999999996</v>
      </c>
      <c r="I457">
        <v>101.50700000000001</v>
      </c>
      <c r="J457">
        <v>77.083600000000004</v>
      </c>
      <c r="K457">
        <v>74.58</v>
      </c>
      <c r="L457">
        <v>209.94239999999999</v>
      </c>
      <c r="M457">
        <v>85.82</v>
      </c>
      <c r="N457">
        <v>122.7525</v>
      </c>
      <c r="O457">
        <v>37.337400000000002</v>
      </c>
      <c r="P457">
        <v>248.2561</v>
      </c>
      <c r="Q457">
        <v>66.321200000000005</v>
      </c>
      <c r="R457">
        <v>181.65610000000001</v>
      </c>
      <c r="S457">
        <v>148.17089999999999</v>
      </c>
      <c r="T457">
        <v>158.3158</v>
      </c>
      <c r="U457">
        <v>50.7791</v>
      </c>
      <c r="V457">
        <v>43.7</v>
      </c>
      <c r="W457">
        <v>86.821700000000007</v>
      </c>
      <c r="X457">
        <v>152.12989999999999</v>
      </c>
    </row>
    <row r="458" spans="1:24" x14ac:dyDescent="0.5">
      <c r="A458" s="2">
        <v>44930</v>
      </c>
      <c r="B458">
        <v>127.685</v>
      </c>
      <c r="C458">
        <v>232.67679999999999</v>
      </c>
      <c r="D458">
        <v>341.41</v>
      </c>
      <c r="E458">
        <v>147.70310000000001</v>
      </c>
      <c r="F458">
        <v>114.3573</v>
      </c>
      <c r="G458">
        <v>95.810199999999995</v>
      </c>
      <c r="H458">
        <v>516.41700000000003</v>
      </c>
      <c r="I458">
        <v>104.82980000000001</v>
      </c>
      <c r="J458">
        <v>76.916799999999995</v>
      </c>
      <c r="K458">
        <v>77.69</v>
      </c>
      <c r="L458">
        <v>215.22659999999999</v>
      </c>
      <c r="M458">
        <v>85.14</v>
      </c>
      <c r="N458">
        <v>127.5294</v>
      </c>
      <c r="O458">
        <v>37.735799999999998</v>
      </c>
      <c r="P458">
        <v>250.83349999999999</v>
      </c>
      <c r="Q458">
        <v>66.289599999999993</v>
      </c>
      <c r="R458">
        <v>185.58959999999999</v>
      </c>
      <c r="S458">
        <v>148.33600000000001</v>
      </c>
      <c r="T458">
        <v>159.0052</v>
      </c>
      <c r="U458">
        <v>51.3416</v>
      </c>
      <c r="V458">
        <v>45.55</v>
      </c>
      <c r="W458">
        <v>87.505200000000002</v>
      </c>
      <c r="X458">
        <v>155.06460000000001</v>
      </c>
    </row>
    <row r="459" spans="1:24" x14ac:dyDescent="0.5">
      <c r="A459" s="2">
        <v>44931</v>
      </c>
      <c r="B459">
        <v>126.331</v>
      </c>
      <c r="C459">
        <v>225.7808</v>
      </c>
      <c r="D459">
        <v>328.44</v>
      </c>
      <c r="E459">
        <v>142.8561</v>
      </c>
      <c r="F459">
        <v>113.9357</v>
      </c>
      <c r="G459">
        <v>94.216499999999996</v>
      </c>
      <c r="H459">
        <v>501.53300000000002</v>
      </c>
      <c r="I459">
        <v>103.31019999999999</v>
      </c>
      <c r="J459">
        <v>74.831699999999998</v>
      </c>
      <c r="K459">
        <v>76.27</v>
      </c>
      <c r="L459">
        <v>213.70820000000001</v>
      </c>
      <c r="M459">
        <v>83.12</v>
      </c>
      <c r="N459">
        <v>125.1005</v>
      </c>
      <c r="O459">
        <v>37.092199999999998</v>
      </c>
      <c r="P459">
        <v>249.71109999999999</v>
      </c>
      <c r="Q459">
        <v>65.531000000000006</v>
      </c>
      <c r="R459">
        <v>183.09119999999999</v>
      </c>
      <c r="S459">
        <v>147.8304</v>
      </c>
      <c r="T459">
        <v>157.03100000000001</v>
      </c>
      <c r="U459">
        <v>51.730200000000004</v>
      </c>
      <c r="V459">
        <v>44.75</v>
      </c>
      <c r="W459">
        <v>85.578900000000004</v>
      </c>
      <c r="X459">
        <v>151.01089999999999</v>
      </c>
    </row>
    <row r="460" spans="1:24" x14ac:dyDescent="0.5">
      <c r="A460" s="2">
        <v>44932</v>
      </c>
      <c r="B460">
        <v>130.97900000000001</v>
      </c>
      <c r="C460">
        <v>228.4417</v>
      </c>
      <c r="D460">
        <v>332.75</v>
      </c>
      <c r="E460">
        <v>148.8047</v>
      </c>
      <c r="F460">
        <v>115.509</v>
      </c>
      <c r="G460">
        <v>95.414400000000001</v>
      </c>
      <c r="H460">
        <v>501.57400000000001</v>
      </c>
      <c r="I460">
        <v>106.54179999999999</v>
      </c>
      <c r="J460">
        <v>76.775300000000001</v>
      </c>
      <c r="K460">
        <v>76.48</v>
      </c>
      <c r="L460">
        <v>220.4299</v>
      </c>
      <c r="M460">
        <v>86.08</v>
      </c>
      <c r="N460">
        <v>130.05959999999999</v>
      </c>
      <c r="O460">
        <v>37.317</v>
      </c>
      <c r="P460">
        <v>258.62790000000001</v>
      </c>
      <c r="Q460">
        <v>66.795299999999997</v>
      </c>
      <c r="R460">
        <v>184.72239999999999</v>
      </c>
      <c r="S460">
        <v>151.4521</v>
      </c>
      <c r="T460">
        <v>160.7704</v>
      </c>
      <c r="U460">
        <v>52.057499999999997</v>
      </c>
      <c r="V460">
        <v>45.9</v>
      </c>
      <c r="W460">
        <v>86.635300000000001</v>
      </c>
      <c r="X460">
        <v>155.8141</v>
      </c>
    </row>
    <row r="461" spans="1:24" x14ac:dyDescent="0.5">
      <c r="A461" s="2">
        <v>44935</v>
      </c>
      <c r="B461">
        <v>131.51499999999999</v>
      </c>
      <c r="C461">
        <v>230.66589999999999</v>
      </c>
      <c r="D461">
        <v>341.98</v>
      </c>
      <c r="E461">
        <v>156.50579999999999</v>
      </c>
      <c r="F461">
        <v>115.32389999999999</v>
      </c>
      <c r="G461">
        <v>95.299800000000005</v>
      </c>
      <c r="H461">
        <v>501.63600000000002</v>
      </c>
      <c r="I461">
        <v>107.84869999999999</v>
      </c>
      <c r="J461">
        <v>75.4726</v>
      </c>
      <c r="K461">
        <v>77.08</v>
      </c>
      <c r="L461">
        <v>221.2903</v>
      </c>
      <c r="M461">
        <v>87.36</v>
      </c>
      <c r="N461">
        <v>127.2966</v>
      </c>
      <c r="O461">
        <v>37.317</v>
      </c>
      <c r="P461">
        <v>256.29989999999998</v>
      </c>
      <c r="Q461">
        <v>65.962999999999994</v>
      </c>
      <c r="R461">
        <v>184.19589999999999</v>
      </c>
      <c r="S461">
        <v>149.56389999999999</v>
      </c>
      <c r="T461">
        <v>158.80670000000001</v>
      </c>
      <c r="U461">
        <v>51.300699999999999</v>
      </c>
      <c r="V461">
        <v>46.71</v>
      </c>
      <c r="W461">
        <v>87.070300000000003</v>
      </c>
      <c r="X461">
        <v>154.74789999999999</v>
      </c>
    </row>
    <row r="462" spans="1:24" x14ac:dyDescent="0.5">
      <c r="A462" s="2">
        <v>44936</v>
      </c>
      <c r="B462">
        <v>132.101</v>
      </c>
      <c r="C462">
        <v>232.4229</v>
      </c>
      <c r="D462">
        <v>338.7</v>
      </c>
      <c r="E462">
        <v>159.31989999999999</v>
      </c>
      <c r="F462">
        <v>117.072</v>
      </c>
      <c r="G462">
        <v>94.424899999999994</v>
      </c>
      <c r="H462">
        <v>497.48</v>
      </c>
      <c r="I462">
        <v>106.6837</v>
      </c>
      <c r="J462">
        <v>74.590100000000007</v>
      </c>
      <c r="K462">
        <v>77.92</v>
      </c>
      <c r="L462">
        <v>223.81100000000001</v>
      </c>
      <c r="M462">
        <v>89.87</v>
      </c>
      <c r="N462">
        <v>129.03739999999999</v>
      </c>
      <c r="O462">
        <v>37.286299999999997</v>
      </c>
      <c r="P462">
        <v>260.3426</v>
      </c>
      <c r="Q462">
        <v>65.4572</v>
      </c>
      <c r="R462">
        <v>185.01150000000001</v>
      </c>
      <c r="S462">
        <v>149.471</v>
      </c>
      <c r="T462">
        <v>158.65</v>
      </c>
      <c r="U462">
        <v>52.875700000000002</v>
      </c>
      <c r="V462">
        <v>48.19</v>
      </c>
      <c r="W462">
        <v>87.557000000000002</v>
      </c>
      <c r="X462">
        <v>155.8775</v>
      </c>
    </row>
    <row r="463" spans="1:24" x14ac:dyDescent="0.5">
      <c r="A463" s="2">
        <v>44937</v>
      </c>
      <c r="B463">
        <v>134.88999999999999</v>
      </c>
      <c r="C463">
        <v>239.45099999999999</v>
      </c>
      <c r="D463">
        <v>342.93</v>
      </c>
      <c r="E463">
        <v>160.24119999999999</v>
      </c>
      <c r="F463">
        <v>116.3522</v>
      </c>
      <c r="G463">
        <v>93.487399999999994</v>
      </c>
      <c r="H463">
        <v>505.05500000000001</v>
      </c>
      <c r="I463">
        <v>106.9774</v>
      </c>
      <c r="J463">
        <v>75.378</v>
      </c>
      <c r="K463">
        <v>78.540000000000006</v>
      </c>
      <c r="L463">
        <v>224.83340000000001</v>
      </c>
      <c r="M463">
        <v>95.09</v>
      </c>
      <c r="N463">
        <v>129.54339999999999</v>
      </c>
      <c r="O463">
        <v>38.532600000000002</v>
      </c>
      <c r="P463">
        <v>260.57130000000001</v>
      </c>
      <c r="Q463">
        <v>65.330799999999996</v>
      </c>
      <c r="R463">
        <v>187.98490000000001</v>
      </c>
      <c r="S463">
        <v>150.78149999999999</v>
      </c>
      <c r="T463">
        <v>157.36529999999999</v>
      </c>
      <c r="U463">
        <v>52.753</v>
      </c>
      <c r="V463">
        <v>49.63</v>
      </c>
      <c r="W463">
        <v>88.0334</v>
      </c>
      <c r="X463">
        <v>162.25360000000001</v>
      </c>
    </row>
    <row r="464" spans="1:24" x14ac:dyDescent="0.5">
      <c r="A464" s="2">
        <v>44938</v>
      </c>
      <c r="B464">
        <v>134.809</v>
      </c>
      <c r="C464">
        <v>242.2338</v>
      </c>
      <c r="D464">
        <v>344.54</v>
      </c>
      <c r="E464">
        <v>165.3486</v>
      </c>
      <c r="F464">
        <v>115.036</v>
      </c>
      <c r="G464">
        <v>92.893600000000006</v>
      </c>
      <c r="H464">
        <v>507.37799999999999</v>
      </c>
      <c r="I464">
        <v>109.7633</v>
      </c>
      <c r="J464">
        <v>76.397099999999995</v>
      </c>
      <c r="K464">
        <v>79.78</v>
      </c>
      <c r="L464">
        <v>226.37209999999999</v>
      </c>
      <c r="M464">
        <v>95.27</v>
      </c>
      <c r="N464">
        <v>129.3612</v>
      </c>
      <c r="O464">
        <v>38.358899999999998</v>
      </c>
      <c r="P464">
        <v>265.08159999999998</v>
      </c>
      <c r="Q464">
        <v>64.488</v>
      </c>
      <c r="R464">
        <v>186.46719999999999</v>
      </c>
      <c r="S464">
        <v>149.4194</v>
      </c>
      <c r="T464">
        <v>156.47749999999999</v>
      </c>
      <c r="U464">
        <v>53.305199999999999</v>
      </c>
      <c r="V464">
        <v>49.69</v>
      </c>
      <c r="W464">
        <v>88.105900000000005</v>
      </c>
      <c r="X464">
        <v>164.5549</v>
      </c>
    </row>
    <row r="465" spans="1:24" x14ac:dyDescent="0.5">
      <c r="A465" s="2">
        <v>44939</v>
      </c>
      <c r="B465">
        <v>136.173</v>
      </c>
      <c r="C465">
        <v>242.965</v>
      </c>
      <c r="D465">
        <v>344.38</v>
      </c>
      <c r="E465">
        <v>169.23419999999999</v>
      </c>
      <c r="F465">
        <v>117.2569</v>
      </c>
      <c r="G465">
        <v>93.664500000000004</v>
      </c>
      <c r="H465">
        <v>501.13400000000001</v>
      </c>
      <c r="I465">
        <v>109.0643</v>
      </c>
      <c r="J465">
        <v>77.773300000000006</v>
      </c>
      <c r="K465">
        <v>79.48</v>
      </c>
      <c r="L465">
        <v>225.80520000000001</v>
      </c>
      <c r="M465">
        <v>98.12</v>
      </c>
      <c r="N465">
        <v>127.5294</v>
      </c>
      <c r="O465">
        <v>38.593899999999998</v>
      </c>
      <c r="P465">
        <v>268.60469999999998</v>
      </c>
      <c r="Q465">
        <v>64.719800000000006</v>
      </c>
      <c r="R465">
        <v>189.1515</v>
      </c>
      <c r="S465">
        <v>149.91470000000001</v>
      </c>
      <c r="T465">
        <v>157.5951</v>
      </c>
      <c r="U465">
        <v>53.192700000000002</v>
      </c>
      <c r="V465">
        <v>50.73</v>
      </c>
      <c r="W465">
        <v>87.701999999999998</v>
      </c>
      <c r="X465">
        <v>164.2277</v>
      </c>
    </row>
    <row r="466" spans="1:24" x14ac:dyDescent="0.5">
      <c r="A466" s="2">
        <v>44943</v>
      </c>
      <c r="B466">
        <v>137.36600000000001</v>
      </c>
      <c r="C466">
        <v>244.10249999999999</v>
      </c>
      <c r="D466">
        <v>344.38</v>
      </c>
      <c r="E466">
        <v>177.2758</v>
      </c>
      <c r="F466">
        <v>117.133</v>
      </c>
      <c r="G466">
        <v>93.0916</v>
      </c>
      <c r="H466">
        <v>496.53800000000001</v>
      </c>
      <c r="I466">
        <v>112.9139</v>
      </c>
      <c r="J466">
        <v>76.197500000000005</v>
      </c>
      <c r="K466">
        <v>80.180000000000007</v>
      </c>
      <c r="L466">
        <v>225.74449999999999</v>
      </c>
      <c r="M466">
        <v>96.05</v>
      </c>
      <c r="N466">
        <v>125.95059999999999</v>
      </c>
      <c r="O466">
        <v>38.031999999999996</v>
      </c>
      <c r="P466">
        <v>266.31830000000002</v>
      </c>
      <c r="Q466">
        <v>64.983099999999993</v>
      </c>
      <c r="R466">
        <v>193.82839999999999</v>
      </c>
      <c r="S466">
        <v>149.0067</v>
      </c>
      <c r="T466">
        <v>157.13550000000001</v>
      </c>
      <c r="U466">
        <v>53.5916</v>
      </c>
      <c r="V466">
        <v>50.78</v>
      </c>
      <c r="W466">
        <v>88.799899999999994</v>
      </c>
      <c r="X466">
        <v>164.85050000000001</v>
      </c>
    </row>
    <row r="467" spans="1:24" x14ac:dyDescent="0.5">
      <c r="A467" s="2">
        <v>44944</v>
      </c>
      <c r="B467">
        <v>136.62799999999999</v>
      </c>
      <c r="C467">
        <v>239.49160000000001</v>
      </c>
      <c r="D467">
        <v>341.31</v>
      </c>
      <c r="E467">
        <v>174.02109999999999</v>
      </c>
      <c r="F467">
        <v>115.1909</v>
      </c>
      <c r="G467">
        <v>91.872799999999998</v>
      </c>
      <c r="H467">
        <v>487.48899999999998</v>
      </c>
      <c r="I467">
        <v>110.6345</v>
      </c>
      <c r="J467">
        <v>73.959800000000001</v>
      </c>
      <c r="K467">
        <v>77.31</v>
      </c>
      <c r="L467">
        <v>222.1609</v>
      </c>
      <c r="M467">
        <v>95.46</v>
      </c>
      <c r="N467">
        <v>123.4609</v>
      </c>
      <c r="O467">
        <v>37.470199999999998</v>
      </c>
      <c r="P467">
        <v>262.74329999999998</v>
      </c>
      <c r="Q467">
        <v>63.012999999999998</v>
      </c>
      <c r="R467">
        <v>189.37870000000001</v>
      </c>
      <c r="S467">
        <v>145.32310000000001</v>
      </c>
      <c r="T467">
        <v>152.92609999999999</v>
      </c>
      <c r="U467">
        <v>54.563200000000002</v>
      </c>
      <c r="V467">
        <v>50.72</v>
      </c>
      <c r="W467">
        <v>86.790599999999998</v>
      </c>
      <c r="X467">
        <v>163.82650000000001</v>
      </c>
    </row>
    <row r="468" spans="1:24" x14ac:dyDescent="0.5">
      <c r="A468" s="2">
        <v>44945</v>
      </c>
      <c r="B468">
        <v>136.68899999999999</v>
      </c>
      <c r="C468">
        <v>235.55099999999999</v>
      </c>
      <c r="D468">
        <v>342.53</v>
      </c>
      <c r="E468">
        <v>167.8922</v>
      </c>
      <c r="F468">
        <v>115.4905</v>
      </c>
      <c r="G468">
        <v>91.753</v>
      </c>
      <c r="H468">
        <v>495.80099999999999</v>
      </c>
      <c r="I468">
        <v>110.05710000000001</v>
      </c>
      <c r="J468">
        <v>72.415400000000005</v>
      </c>
      <c r="K468">
        <v>76.75</v>
      </c>
      <c r="L468">
        <v>223.12260000000001</v>
      </c>
      <c r="M468">
        <v>93.68</v>
      </c>
      <c r="N468">
        <v>120.08069999999999</v>
      </c>
      <c r="O468">
        <v>36.601900000000001</v>
      </c>
      <c r="P468">
        <v>256.6429</v>
      </c>
      <c r="Q468">
        <v>62.918199999999999</v>
      </c>
      <c r="R468">
        <v>190.5866</v>
      </c>
      <c r="S468">
        <v>143.2491</v>
      </c>
      <c r="T468">
        <v>149.71250000000001</v>
      </c>
      <c r="U468">
        <v>56.158700000000003</v>
      </c>
      <c r="V468">
        <v>48.75</v>
      </c>
      <c r="W468">
        <v>85.537400000000005</v>
      </c>
      <c r="X468">
        <v>162.92920000000001</v>
      </c>
    </row>
    <row r="469" spans="1:24" x14ac:dyDescent="0.5">
      <c r="A469" s="2">
        <v>44946</v>
      </c>
      <c r="B469">
        <v>139.316</v>
      </c>
      <c r="C469">
        <v>243.97040000000001</v>
      </c>
      <c r="D469">
        <v>356.38</v>
      </c>
      <c r="E469">
        <v>178.64779999999999</v>
      </c>
      <c r="F469">
        <v>116.5442</v>
      </c>
      <c r="G469">
        <v>91.249600000000001</v>
      </c>
      <c r="H469">
        <v>498.21699999999998</v>
      </c>
      <c r="I469">
        <v>113.40009999999999</v>
      </c>
      <c r="J469">
        <v>72.646600000000007</v>
      </c>
      <c r="K469">
        <v>79.09</v>
      </c>
      <c r="L469">
        <v>227.07060000000001</v>
      </c>
      <c r="M469">
        <v>97.25</v>
      </c>
      <c r="N469">
        <v>121.5077</v>
      </c>
      <c r="O469">
        <v>36.887900000000002</v>
      </c>
      <c r="P469">
        <v>260.77839999999998</v>
      </c>
      <c r="Q469">
        <v>63.297499999999999</v>
      </c>
      <c r="R469">
        <v>191.9907</v>
      </c>
      <c r="S469">
        <v>145.01349999999999</v>
      </c>
      <c r="T469">
        <v>150.29069999999999</v>
      </c>
      <c r="U469">
        <v>58.224600000000002</v>
      </c>
      <c r="V469">
        <v>50.72</v>
      </c>
      <c r="W469">
        <v>84.74</v>
      </c>
      <c r="X469">
        <v>165.77950000000001</v>
      </c>
    </row>
    <row r="470" spans="1:24" x14ac:dyDescent="0.5">
      <c r="A470" s="2">
        <v>44949</v>
      </c>
      <c r="B470">
        <v>142.59</v>
      </c>
      <c r="C470">
        <v>246.3673</v>
      </c>
      <c r="D470">
        <v>364.98</v>
      </c>
      <c r="E470">
        <v>192.2073</v>
      </c>
      <c r="F470">
        <v>117.7734</v>
      </c>
      <c r="G470">
        <v>91.459400000000002</v>
      </c>
      <c r="H470">
        <v>497.28500000000003</v>
      </c>
      <c r="I470">
        <v>114.9096</v>
      </c>
      <c r="J470">
        <v>73.707599999999999</v>
      </c>
      <c r="K470">
        <v>79.5</v>
      </c>
      <c r="L470">
        <v>226.93899999999999</v>
      </c>
      <c r="M470">
        <v>97.52</v>
      </c>
      <c r="N470">
        <v>122.16549999999999</v>
      </c>
      <c r="O470">
        <v>36.928800000000003</v>
      </c>
      <c r="P470">
        <v>263.90089999999998</v>
      </c>
      <c r="Q470">
        <v>63.455500000000001</v>
      </c>
      <c r="R470">
        <v>191.7636</v>
      </c>
      <c r="S470">
        <v>147.18039999999999</v>
      </c>
      <c r="T470">
        <v>148.2723</v>
      </c>
      <c r="U470">
        <v>59.145099999999999</v>
      </c>
      <c r="V470">
        <v>51.96</v>
      </c>
      <c r="W470">
        <v>85.6203</v>
      </c>
      <c r="X470">
        <v>167.89080000000001</v>
      </c>
    </row>
    <row r="471" spans="1:24" x14ac:dyDescent="0.5">
      <c r="A471" s="2">
        <v>44950</v>
      </c>
      <c r="B471">
        <v>144.02500000000001</v>
      </c>
      <c r="C471">
        <v>245.81890000000001</v>
      </c>
      <c r="D471">
        <v>361.32</v>
      </c>
      <c r="E471">
        <v>192.92840000000001</v>
      </c>
      <c r="F471">
        <v>116.24460000000001</v>
      </c>
      <c r="G471">
        <v>90.221699999999998</v>
      </c>
      <c r="H471">
        <v>503.21199999999999</v>
      </c>
      <c r="I471">
        <v>113.7547</v>
      </c>
      <c r="J471">
        <v>73.350399999999993</v>
      </c>
      <c r="K471">
        <v>79.58</v>
      </c>
      <c r="L471">
        <v>226.6455</v>
      </c>
      <c r="M471">
        <v>96.32</v>
      </c>
      <c r="N471">
        <v>122.81319999999999</v>
      </c>
      <c r="O471">
        <v>37.102400000000003</v>
      </c>
      <c r="P471">
        <v>269.02859999999998</v>
      </c>
      <c r="Q471">
        <v>63.7926</v>
      </c>
      <c r="R471">
        <v>190.27690000000001</v>
      </c>
      <c r="S471">
        <v>147.57249999999999</v>
      </c>
      <c r="T471">
        <v>149.08179999999999</v>
      </c>
      <c r="U471">
        <v>59.728000000000002</v>
      </c>
      <c r="V471">
        <v>51.4</v>
      </c>
      <c r="W471">
        <v>86.894199999999998</v>
      </c>
      <c r="X471">
        <v>167.44739999999999</v>
      </c>
    </row>
    <row r="472" spans="1:24" x14ac:dyDescent="0.5">
      <c r="A472" s="2">
        <v>44951</v>
      </c>
      <c r="B472">
        <v>143.34800000000001</v>
      </c>
      <c r="C472">
        <v>244.3665</v>
      </c>
      <c r="D472">
        <v>358.17</v>
      </c>
      <c r="E472">
        <v>193.50919999999999</v>
      </c>
      <c r="F472">
        <v>114.6641</v>
      </c>
      <c r="G472">
        <v>89.938500000000005</v>
      </c>
      <c r="H472">
        <v>504.13299999999998</v>
      </c>
      <c r="I472">
        <v>113.1367</v>
      </c>
      <c r="J472">
        <v>72.625500000000002</v>
      </c>
      <c r="K472">
        <v>79.099999999999994</v>
      </c>
      <c r="L472">
        <v>227.6679</v>
      </c>
      <c r="M472">
        <v>97.18</v>
      </c>
      <c r="N472">
        <v>123.3699</v>
      </c>
      <c r="O472">
        <v>37.122900000000001</v>
      </c>
      <c r="P472">
        <v>269.8954</v>
      </c>
      <c r="Q472">
        <v>64.192999999999998</v>
      </c>
      <c r="R472">
        <v>190.33879999999999</v>
      </c>
      <c r="S472">
        <v>146.8708</v>
      </c>
      <c r="T472">
        <v>148.97669999999999</v>
      </c>
      <c r="U472">
        <v>58.7973</v>
      </c>
      <c r="V472">
        <v>50.58</v>
      </c>
      <c r="W472">
        <v>79.323300000000003</v>
      </c>
      <c r="X472">
        <v>165.48390000000001</v>
      </c>
    </row>
    <row r="473" spans="1:24" x14ac:dyDescent="0.5">
      <c r="A473" s="2">
        <v>44952</v>
      </c>
      <c r="B473">
        <v>145.47</v>
      </c>
      <c r="C473">
        <v>251.87190000000001</v>
      </c>
      <c r="D473">
        <v>365.82</v>
      </c>
      <c r="E473">
        <v>198.30609999999999</v>
      </c>
      <c r="F473">
        <v>114.7364</v>
      </c>
      <c r="G473">
        <v>91.941800000000001</v>
      </c>
      <c r="H473">
        <v>504.113</v>
      </c>
      <c r="I473">
        <v>113.9877</v>
      </c>
      <c r="J473">
        <v>72.489000000000004</v>
      </c>
      <c r="K473">
        <v>80.81</v>
      </c>
      <c r="L473">
        <v>227.47550000000001</v>
      </c>
      <c r="M473">
        <v>99.22</v>
      </c>
      <c r="N473">
        <v>124.19970000000001</v>
      </c>
      <c r="O473">
        <v>36.918599999999998</v>
      </c>
      <c r="P473">
        <v>273.73849999999999</v>
      </c>
      <c r="Q473">
        <v>64.066599999999994</v>
      </c>
      <c r="R473">
        <v>179.71510000000001</v>
      </c>
      <c r="S473">
        <v>146.73670000000001</v>
      </c>
      <c r="T473">
        <v>148.3775</v>
      </c>
      <c r="U473">
        <v>60.525799999999997</v>
      </c>
      <c r="V473">
        <v>50.12</v>
      </c>
      <c r="W473">
        <v>79.126499999999993</v>
      </c>
      <c r="X473">
        <v>165.94839999999999</v>
      </c>
    </row>
    <row r="474" spans="1:24" x14ac:dyDescent="0.5">
      <c r="A474" s="2">
        <v>44953</v>
      </c>
      <c r="B474">
        <v>147.46</v>
      </c>
      <c r="C474">
        <v>252.03440000000001</v>
      </c>
      <c r="D474">
        <v>370.71</v>
      </c>
      <c r="E474">
        <v>203.9443</v>
      </c>
      <c r="F474">
        <v>113.57940000000001</v>
      </c>
      <c r="G474">
        <v>92.067700000000002</v>
      </c>
      <c r="H474">
        <v>497.53100000000001</v>
      </c>
      <c r="I474">
        <v>114.1802</v>
      </c>
      <c r="J474">
        <v>72.646600000000007</v>
      </c>
      <c r="K474">
        <v>81.83</v>
      </c>
      <c r="L474">
        <v>234.2884</v>
      </c>
      <c r="M474">
        <v>102.24</v>
      </c>
      <c r="N474">
        <v>123.38</v>
      </c>
      <c r="O474">
        <v>36.795999999999999</v>
      </c>
      <c r="P474">
        <v>276.26580000000001</v>
      </c>
      <c r="Q474">
        <v>63.729399999999998</v>
      </c>
      <c r="R474">
        <v>177.79480000000001</v>
      </c>
      <c r="S474">
        <v>147.8614</v>
      </c>
      <c r="T474">
        <v>147.76779999999999</v>
      </c>
      <c r="U474">
        <v>58.255299999999998</v>
      </c>
      <c r="V474">
        <v>51</v>
      </c>
      <c r="W474">
        <v>78.277299999999997</v>
      </c>
      <c r="X474">
        <v>169.62200000000001</v>
      </c>
    </row>
    <row r="475" spans="1:24" x14ac:dyDescent="0.5">
      <c r="A475" s="2">
        <v>44956</v>
      </c>
      <c r="B475">
        <v>144.5</v>
      </c>
      <c r="C475">
        <v>246.49930000000001</v>
      </c>
      <c r="D475">
        <v>363.42</v>
      </c>
      <c r="E475">
        <v>191.89689999999999</v>
      </c>
      <c r="F475">
        <v>113.4348</v>
      </c>
      <c r="G475">
        <v>91.302000000000007</v>
      </c>
      <c r="H475">
        <v>497.26499999999999</v>
      </c>
      <c r="I475">
        <v>111.7286</v>
      </c>
      <c r="J475">
        <v>72.5625</v>
      </c>
      <c r="K475">
        <v>79.64</v>
      </c>
      <c r="L475">
        <v>231.9196</v>
      </c>
      <c r="M475">
        <v>100.55</v>
      </c>
      <c r="N475">
        <v>122.459</v>
      </c>
      <c r="O475">
        <v>36.448599999999999</v>
      </c>
      <c r="P475">
        <v>273.09100000000001</v>
      </c>
      <c r="Q475">
        <v>63.887500000000003</v>
      </c>
      <c r="R475">
        <v>176.62809999999999</v>
      </c>
      <c r="S475">
        <v>146.6748</v>
      </c>
      <c r="T475">
        <v>148.2303</v>
      </c>
      <c r="U475">
        <v>57.191600000000001</v>
      </c>
      <c r="V475">
        <v>49.77</v>
      </c>
      <c r="W475">
        <v>77.728399999999993</v>
      </c>
      <c r="X475">
        <v>166.13839999999999</v>
      </c>
    </row>
    <row r="476" spans="1:24" x14ac:dyDescent="0.5">
      <c r="A476" s="2">
        <v>44957</v>
      </c>
      <c r="B476">
        <v>145.803</v>
      </c>
      <c r="C476">
        <v>251.6789</v>
      </c>
      <c r="D476">
        <v>370.34</v>
      </c>
      <c r="E476">
        <v>195.6523</v>
      </c>
      <c r="F476">
        <v>114.1992</v>
      </c>
      <c r="G476">
        <v>92.529200000000003</v>
      </c>
      <c r="H476">
        <v>510.98099999999999</v>
      </c>
      <c r="I476">
        <v>114.19029999999999</v>
      </c>
      <c r="J476">
        <v>74.726699999999994</v>
      </c>
      <c r="K476">
        <v>81.489999999999995</v>
      </c>
      <c r="L476">
        <v>233.04320000000001</v>
      </c>
      <c r="M476">
        <v>103.13</v>
      </c>
      <c r="N476">
        <v>125.0398</v>
      </c>
      <c r="O476">
        <v>37.184199999999997</v>
      </c>
      <c r="P476">
        <v>263.47280000000001</v>
      </c>
      <c r="Q476">
        <v>64.603899999999996</v>
      </c>
      <c r="R476">
        <v>182.58529999999999</v>
      </c>
      <c r="S476">
        <v>148.4495</v>
      </c>
      <c r="T476">
        <v>149.6705</v>
      </c>
      <c r="U476">
        <v>58.193899999999999</v>
      </c>
      <c r="V476">
        <v>52.72</v>
      </c>
      <c r="W476">
        <v>77.293400000000005</v>
      </c>
      <c r="X476">
        <v>169.68539999999999</v>
      </c>
    </row>
    <row r="477" spans="1:24" x14ac:dyDescent="0.5">
      <c r="A477" s="2">
        <v>44958</v>
      </c>
      <c r="B477">
        <v>146.95500000000001</v>
      </c>
      <c r="C477">
        <v>256.6961</v>
      </c>
      <c r="D477">
        <v>383.92</v>
      </c>
      <c r="E477">
        <v>209.73259999999999</v>
      </c>
      <c r="F477">
        <v>115.5112</v>
      </c>
      <c r="G477">
        <v>91.763499999999993</v>
      </c>
      <c r="H477">
        <v>508.74</v>
      </c>
      <c r="I477">
        <v>116.9863</v>
      </c>
      <c r="J477">
        <v>75.073400000000007</v>
      </c>
      <c r="K477">
        <v>82.91</v>
      </c>
      <c r="L477">
        <v>233.74170000000001</v>
      </c>
      <c r="M477">
        <v>105.15</v>
      </c>
      <c r="N477">
        <v>126.6692</v>
      </c>
      <c r="O477">
        <v>37.122900000000001</v>
      </c>
      <c r="P477">
        <v>260.60090000000002</v>
      </c>
      <c r="Q477">
        <v>64.614400000000003</v>
      </c>
      <c r="R477">
        <v>183.62799999999999</v>
      </c>
      <c r="S477">
        <v>149.27500000000001</v>
      </c>
      <c r="T477">
        <v>150.52189999999999</v>
      </c>
      <c r="U477">
        <v>55.892800000000001</v>
      </c>
      <c r="V477">
        <v>55.27</v>
      </c>
      <c r="W477">
        <v>76.889399999999995</v>
      </c>
      <c r="X477">
        <v>172.3562</v>
      </c>
    </row>
    <row r="478" spans="1:24" x14ac:dyDescent="0.5">
      <c r="A478" s="2">
        <v>44959</v>
      </c>
      <c r="B478">
        <v>152.40199999999999</v>
      </c>
      <c r="C478">
        <v>268.73110000000003</v>
      </c>
      <c r="D478">
        <v>392.23</v>
      </c>
      <c r="E478">
        <v>217.40369999999999</v>
      </c>
      <c r="F478">
        <v>115.95529999999999</v>
      </c>
      <c r="G478">
        <v>90.389499999999998</v>
      </c>
      <c r="H478">
        <v>481.952</v>
      </c>
      <c r="I478">
        <v>117.6651</v>
      </c>
      <c r="J478">
        <v>76.6387</v>
      </c>
      <c r="K478">
        <v>86.96</v>
      </c>
      <c r="L478">
        <v>232.3852</v>
      </c>
      <c r="M478">
        <v>112.91</v>
      </c>
      <c r="N478">
        <v>126.9121</v>
      </c>
      <c r="O478">
        <v>36.887900000000002</v>
      </c>
      <c r="P478">
        <v>255.7552</v>
      </c>
      <c r="Q478">
        <v>63.508200000000002</v>
      </c>
      <c r="R478">
        <v>182.1207</v>
      </c>
      <c r="S478">
        <v>148.19159999999999</v>
      </c>
      <c r="T478">
        <v>149.44970000000001</v>
      </c>
      <c r="U478">
        <v>55.2791</v>
      </c>
      <c r="V478">
        <v>57.56</v>
      </c>
      <c r="W478">
        <v>78.298000000000002</v>
      </c>
      <c r="X478">
        <v>180.3263</v>
      </c>
    </row>
    <row r="479" spans="1:24" x14ac:dyDescent="0.5">
      <c r="A479" s="2">
        <v>44960</v>
      </c>
      <c r="B479">
        <v>156.12</v>
      </c>
      <c r="C479">
        <v>262.38350000000003</v>
      </c>
      <c r="D479">
        <v>379.33</v>
      </c>
      <c r="E479">
        <v>211.3049</v>
      </c>
      <c r="F479">
        <v>115.4802</v>
      </c>
      <c r="G479">
        <v>89.959500000000006</v>
      </c>
      <c r="H479">
        <v>483.17</v>
      </c>
      <c r="I479">
        <v>114.5347</v>
      </c>
      <c r="J479">
        <v>77.762799999999999</v>
      </c>
      <c r="K479">
        <v>85.52</v>
      </c>
      <c r="L479">
        <v>232.9622</v>
      </c>
      <c r="M479">
        <v>103.39</v>
      </c>
      <c r="N479">
        <v>127.0639</v>
      </c>
      <c r="O479">
        <v>36.448599999999999</v>
      </c>
      <c r="P479">
        <v>258.74200000000002</v>
      </c>
      <c r="Q479">
        <v>63.034100000000002</v>
      </c>
      <c r="R479">
        <v>180.76820000000001</v>
      </c>
      <c r="S479">
        <v>146.2208</v>
      </c>
      <c r="T479">
        <v>149.91220000000001</v>
      </c>
      <c r="U479">
        <v>54.358699999999999</v>
      </c>
      <c r="V479">
        <v>56.26</v>
      </c>
      <c r="W479">
        <v>77.334800000000001</v>
      </c>
      <c r="X479">
        <v>177.1277</v>
      </c>
    </row>
    <row r="480" spans="1:24" x14ac:dyDescent="0.5">
      <c r="A480" s="2">
        <v>44963</v>
      </c>
      <c r="B480">
        <v>153.321</v>
      </c>
      <c r="C480">
        <v>260.77879999999999</v>
      </c>
      <c r="D480">
        <v>375.23</v>
      </c>
      <c r="E480">
        <v>211.19470000000001</v>
      </c>
      <c r="F480">
        <v>114.4058</v>
      </c>
      <c r="G480">
        <v>89.414100000000005</v>
      </c>
      <c r="H480">
        <v>486.46600000000001</v>
      </c>
      <c r="I480">
        <v>112.62009999999999</v>
      </c>
      <c r="J480">
        <v>76.880300000000005</v>
      </c>
      <c r="K480">
        <v>82.33</v>
      </c>
      <c r="L480">
        <v>232.2638</v>
      </c>
      <c r="M480">
        <v>102.18</v>
      </c>
      <c r="N480">
        <v>126.4263</v>
      </c>
      <c r="O480">
        <v>36.428199999999997</v>
      </c>
      <c r="P480">
        <v>262.56420000000003</v>
      </c>
      <c r="Q480">
        <v>63.392299999999999</v>
      </c>
      <c r="R480">
        <v>180.14869999999999</v>
      </c>
      <c r="S480">
        <v>145.15799999999999</v>
      </c>
      <c r="T480">
        <v>148.6403</v>
      </c>
      <c r="U480">
        <v>53.5916</v>
      </c>
      <c r="V480">
        <v>55.29</v>
      </c>
      <c r="W480">
        <v>78.204800000000006</v>
      </c>
      <c r="X480">
        <v>176.56819999999999</v>
      </c>
    </row>
    <row r="481" spans="1:24" x14ac:dyDescent="0.5">
      <c r="A481" s="2">
        <v>44964</v>
      </c>
      <c r="B481">
        <v>156.27199999999999</v>
      </c>
      <c r="C481">
        <v>271.7373</v>
      </c>
      <c r="D481">
        <v>383.82</v>
      </c>
      <c r="E481">
        <v>222.0504</v>
      </c>
      <c r="F481">
        <v>115.68680000000001</v>
      </c>
      <c r="G481">
        <v>90.1798</v>
      </c>
      <c r="H481">
        <v>488.14400000000001</v>
      </c>
      <c r="I481">
        <v>115.76049999999999</v>
      </c>
      <c r="J481">
        <v>77.521199999999993</v>
      </c>
      <c r="K481">
        <v>83.23</v>
      </c>
      <c r="L481">
        <v>234.1669</v>
      </c>
      <c r="M481">
        <v>102.11</v>
      </c>
      <c r="N481">
        <v>124.0479</v>
      </c>
      <c r="O481">
        <v>36.499699999999997</v>
      </c>
      <c r="P481">
        <v>260.72620000000001</v>
      </c>
      <c r="Q481">
        <v>63.286900000000003</v>
      </c>
      <c r="R481">
        <v>178.52780000000001</v>
      </c>
      <c r="S481">
        <v>145.4675</v>
      </c>
      <c r="T481">
        <v>147.18960000000001</v>
      </c>
      <c r="U481">
        <v>55.862099999999998</v>
      </c>
      <c r="V481">
        <v>55.64</v>
      </c>
      <c r="W481">
        <v>78.795100000000005</v>
      </c>
      <c r="X481">
        <v>176.11429999999999</v>
      </c>
    </row>
    <row r="482" spans="1:24" x14ac:dyDescent="0.5">
      <c r="A482" s="2">
        <v>44965</v>
      </c>
      <c r="B482">
        <v>153.51300000000001</v>
      </c>
      <c r="C482">
        <v>270.89429999999999</v>
      </c>
      <c r="D482">
        <v>378.36</v>
      </c>
      <c r="E482">
        <v>222.37090000000001</v>
      </c>
      <c r="F482">
        <v>113.8377</v>
      </c>
      <c r="G482">
        <v>93.305300000000003</v>
      </c>
      <c r="H482">
        <v>494.63400000000001</v>
      </c>
      <c r="I482">
        <v>113.0861</v>
      </c>
      <c r="J482">
        <v>77.006399999999999</v>
      </c>
      <c r="K482">
        <v>79.72</v>
      </c>
      <c r="L482">
        <v>233.03309999999999</v>
      </c>
      <c r="M482">
        <v>100.05</v>
      </c>
      <c r="N482">
        <v>122.8638</v>
      </c>
      <c r="O482">
        <v>36.305599999999998</v>
      </c>
      <c r="P482">
        <v>259.90120000000002</v>
      </c>
      <c r="Q482">
        <v>62.918199999999999</v>
      </c>
      <c r="R482">
        <v>177.96</v>
      </c>
      <c r="S482">
        <v>144.6833</v>
      </c>
      <c r="T482">
        <v>145.66540000000001</v>
      </c>
      <c r="U482">
        <v>54.317700000000002</v>
      </c>
      <c r="V482">
        <v>55.12</v>
      </c>
      <c r="W482">
        <v>77.707599999999999</v>
      </c>
      <c r="X482">
        <v>175.04810000000001</v>
      </c>
    </row>
    <row r="483" spans="1:24" x14ac:dyDescent="0.5">
      <c r="A483" s="2">
        <v>44966</v>
      </c>
      <c r="B483">
        <v>152.452</v>
      </c>
      <c r="C483">
        <v>267.73579999999998</v>
      </c>
      <c r="D483">
        <v>375.81</v>
      </c>
      <c r="E483">
        <v>223.69280000000001</v>
      </c>
      <c r="F483">
        <v>111.6374</v>
      </c>
      <c r="G483">
        <v>94.4696</v>
      </c>
      <c r="H483">
        <v>497.20400000000001</v>
      </c>
      <c r="I483">
        <v>113.0962</v>
      </c>
      <c r="J483">
        <v>75.619699999999995</v>
      </c>
      <c r="K483">
        <v>78.42</v>
      </c>
      <c r="L483">
        <v>232.62819999999999</v>
      </c>
      <c r="M483">
        <v>98.24</v>
      </c>
      <c r="N483">
        <v>123.3193</v>
      </c>
      <c r="O483">
        <v>36.305599999999998</v>
      </c>
      <c r="P483">
        <v>257.19639999999998</v>
      </c>
      <c r="Q483">
        <v>62.812800000000003</v>
      </c>
      <c r="R483">
        <v>177.97030000000001</v>
      </c>
      <c r="S483">
        <v>146.0247</v>
      </c>
      <c r="T483">
        <v>144.0675</v>
      </c>
      <c r="U483">
        <v>53.52</v>
      </c>
      <c r="V483">
        <v>57.23</v>
      </c>
      <c r="W483">
        <v>75.884799999999998</v>
      </c>
      <c r="X483">
        <v>174.2775</v>
      </c>
    </row>
    <row r="484" spans="1:24" x14ac:dyDescent="0.5">
      <c r="A484" s="2">
        <v>44967</v>
      </c>
      <c r="B484">
        <v>152.82599999999999</v>
      </c>
      <c r="C484">
        <v>267.20769999999999</v>
      </c>
      <c r="D484">
        <v>370.99</v>
      </c>
      <c r="E484">
        <v>212.9573</v>
      </c>
      <c r="F484">
        <v>111.7303</v>
      </c>
      <c r="G484">
        <v>94.039500000000004</v>
      </c>
      <c r="H484">
        <v>505.92500000000001</v>
      </c>
      <c r="I484">
        <v>119.41759999999999</v>
      </c>
      <c r="J484">
        <v>75.787700000000001</v>
      </c>
      <c r="K484">
        <v>80.8</v>
      </c>
      <c r="L484">
        <v>230.44749999999999</v>
      </c>
      <c r="M484">
        <v>97.61</v>
      </c>
      <c r="N484">
        <v>123.1674</v>
      </c>
      <c r="O484">
        <v>36.848999999999997</v>
      </c>
      <c r="P484">
        <v>258.64800000000002</v>
      </c>
      <c r="Q484">
        <v>62.812800000000003</v>
      </c>
      <c r="R484">
        <v>176.6901</v>
      </c>
      <c r="S484">
        <v>148.29470000000001</v>
      </c>
      <c r="T484">
        <v>145.33949999999999</v>
      </c>
      <c r="U484">
        <v>56.6905</v>
      </c>
      <c r="V484">
        <v>55.85</v>
      </c>
      <c r="W484">
        <v>77.407300000000006</v>
      </c>
      <c r="X484">
        <v>174.90029999999999</v>
      </c>
    </row>
    <row r="485" spans="1:24" x14ac:dyDescent="0.5">
      <c r="A485" s="2">
        <v>44970</v>
      </c>
      <c r="B485">
        <v>155.69999999999999</v>
      </c>
      <c r="C485">
        <v>275.55599999999998</v>
      </c>
      <c r="D485">
        <v>375</v>
      </c>
      <c r="E485">
        <v>218.19479999999999</v>
      </c>
      <c r="F485">
        <v>112.1022</v>
      </c>
      <c r="G485">
        <v>94.259799999999998</v>
      </c>
      <c r="H485">
        <v>507.05099999999999</v>
      </c>
      <c r="I485">
        <v>116.27719999999999</v>
      </c>
      <c r="J485">
        <v>76.628200000000007</v>
      </c>
      <c r="K485">
        <v>79.45</v>
      </c>
      <c r="L485">
        <v>232.1515</v>
      </c>
      <c r="M485">
        <v>99.54</v>
      </c>
      <c r="N485">
        <v>124.1694</v>
      </c>
      <c r="O485">
        <v>36.859299999999998</v>
      </c>
      <c r="P485">
        <v>259.14929999999998</v>
      </c>
      <c r="Q485">
        <v>63.845300000000002</v>
      </c>
      <c r="R485">
        <v>180.0145</v>
      </c>
      <c r="S485">
        <v>150.55439999999999</v>
      </c>
      <c r="T485">
        <v>147.2422</v>
      </c>
      <c r="U485">
        <v>56.301900000000003</v>
      </c>
      <c r="V485">
        <v>56.79</v>
      </c>
      <c r="W485">
        <v>78.318700000000007</v>
      </c>
      <c r="X485">
        <v>176.2938</v>
      </c>
    </row>
    <row r="486" spans="1:24" x14ac:dyDescent="0.5">
      <c r="A486" s="2">
        <v>44971</v>
      </c>
      <c r="B486">
        <v>155.042</v>
      </c>
      <c r="C486">
        <v>276.41930000000002</v>
      </c>
      <c r="D486">
        <v>377.9</v>
      </c>
      <c r="E486">
        <v>230.0419</v>
      </c>
      <c r="F486">
        <v>110.8006</v>
      </c>
      <c r="G486">
        <v>92.843800000000002</v>
      </c>
      <c r="H486">
        <v>504.471</v>
      </c>
      <c r="I486">
        <v>117.69540000000001</v>
      </c>
      <c r="J486">
        <v>75.672200000000004</v>
      </c>
      <c r="K486">
        <v>77.260000000000005</v>
      </c>
      <c r="L486">
        <v>232.6688</v>
      </c>
      <c r="M486">
        <v>99.7</v>
      </c>
      <c r="N486">
        <v>123.9973</v>
      </c>
      <c r="O486">
        <v>36.541499999999999</v>
      </c>
      <c r="P486">
        <v>255.19130000000001</v>
      </c>
      <c r="Q486">
        <v>62.781199999999998</v>
      </c>
      <c r="R486">
        <v>179.90090000000001</v>
      </c>
      <c r="S486">
        <v>150.12110000000001</v>
      </c>
      <c r="T486">
        <v>146.4117</v>
      </c>
      <c r="U486">
        <v>56.618899999999996</v>
      </c>
      <c r="V486">
        <v>56.8</v>
      </c>
      <c r="W486">
        <v>78.743300000000005</v>
      </c>
      <c r="X486">
        <v>174.26689999999999</v>
      </c>
    </row>
    <row r="487" spans="1:24" x14ac:dyDescent="0.5">
      <c r="A487" s="2">
        <v>44972</v>
      </c>
      <c r="B487">
        <v>157.19800000000001</v>
      </c>
      <c r="C487">
        <v>274.21539999999999</v>
      </c>
      <c r="D487">
        <v>375.94</v>
      </c>
      <c r="E487">
        <v>227.96889999999999</v>
      </c>
      <c r="F487">
        <v>110.82129999999999</v>
      </c>
      <c r="G487">
        <v>92.665499999999994</v>
      </c>
      <c r="H487">
        <v>502.85399999999998</v>
      </c>
      <c r="I487">
        <v>119.4987</v>
      </c>
      <c r="J487">
        <v>76.302499999999995</v>
      </c>
      <c r="K487">
        <v>77.91</v>
      </c>
      <c r="L487">
        <v>232.19200000000001</v>
      </c>
      <c r="M487">
        <v>101.16</v>
      </c>
      <c r="N487">
        <v>124.26049999999999</v>
      </c>
      <c r="O487">
        <v>36.818300000000001</v>
      </c>
      <c r="P487">
        <v>259.72359999999998</v>
      </c>
      <c r="Q487">
        <v>62.781199999999998</v>
      </c>
      <c r="R487">
        <v>180.30359999999999</v>
      </c>
      <c r="S487">
        <v>151.2355</v>
      </c>
      <c r="T487">
        <v>146.0753</v>
      </c>
      <c r="U487">
        <v>55.739400000000003</v>
      </c>
      <c r="V487">
        <v>56.66</v>
      </c>
      <c r="W487">
        <v>79.6858</v>
      </c>
      <c r="X487">
        <v>174.60470000000001</v>
      </c>
    </row>
    <row r="488" spans="1:24" x14ac:dyDescent="0.5">
      <c r="A488" s="2">
        <v>44973</v>
      </c>
      <c r="B488">
        <v>155.559</v>
      </c>
      <c r="C488">
        <v>266.9151</v>
      </c>
      <c r="D488">
        <v>365.16</v>
      </c>
      <c r="E488">
        <v>220.33789999999999</v>
      </c>
      <c r="F488">
        <v>109.5817</v>
      </c>
      <c r="G488">
        <v>92.266999999999996</v>
      </c>
      <c r="H488">
        <v>498.86200000000002</v>
      </c>
      <c r="I488">
        <v>118.8807</v>
      </c>
      <c r="J488">
        <v>75.567099999999996</v>
      </c>
      <c r="K488">
        <v>76.73</v>
      </c>
      <c r="L488">
        <v>229.05789999999999</v>
      </c>
      <c r="M488">
        <v>98.15</v>
      </c>
      <c r="N488">
        <v>124.0277</v>
      </c>
      <c r="O488">
        <v>37.095100000000002</v>
      </c>
      <c r="P488">
        <v>257.447</v>
      </c>
      <c r="Q488">
        <v>62.391399999999997</v>
      </c>
      <c r="R488">
        <v>180.10740000000001</v>
      </c>
      <c r="S488">
        <v>148.8622</v>
      </c>
      <c r="T488">
        <v>144.16210000000001</v>
      </c>
      <c r="U488">
        <v>55.033700000000003</v>
      </c>
      <c r="V488">
        <v>55.66</v>
      </c>
      <c r="W488">
        <v>78.391199999999998</v>
      </c>
      <c r="X488">
        <v>171.02610000000001</v>
      </c>
    </row>
    <row r="489" spans="1:24" x14ac:dyDescent="0.5">
      <c r="A489" s="2">
        <v>44974</v>
      </c>
      <c r="B489">
        <v>154.38499999999999</v>
      </c>
      <c r="C489">
        <v>262.75069999999999</v>
      </c>
      <c r="D489">
        <v>356.85</v>
      </c>
      <c r="E489">
        <v>214.18899999999999</v>
      </c>
      <c r="F489">
        <v>110.26349999999999</v>
      </c>
      <c r="G489">
        <v>92.906800000000004</v>
      </c>
      <c r="H489">
        <v>510.86900000000003</v>
      </c>
      <c r="I489">
        <v>117.8271</v>
      </c>
      <c r="J489">
        <v>76.470600000000005</v>
      </c>
      <c r="K489">
        <v>74.66</v>
      </c>
      <c r="L489">
        <v>226.75540000000001</v>
      </c>
      <c r="M489">
        <v>97.2</v>
      </c>
      <c r="N489">
        <v>123.3597</v>
      </c>
      <c r="O489">
        <v>37.2181</v>
      </c>
      <c r="P489">
        <v>258.77330000000001</v>
      </c>
      <c r="Q489">
        <v>63.339599999999997</v>
      </c>
      <c r="R489">
        <v>180.10740000000001</v>
      </c>
      <c r="S489">
        <v>151.10130000000001</v>
      </c>
      <c r="T489">
        <v>147.17910000000001</v>
      </c>
      <c r="U489">
        <v>53.4893</v>
      </c>
      <c r="V489">
        <v>53.79</v>
      </c>
      <c r="W489">
        <v>78.784800000000004</v>
      </c>
      <c r="X489">
        <v>170.57210000000001</v>
      </c>
    </row>
    <row r="490" spans="1:24" x14ac:dyDescent="0.5">
      <c r="A490" s="2">
        <v>44978</v>
      </c>
      <c r="B490">
        <v>150.26599999999999</v>
      </c>
      <c r="C490">
        <v>257.2627</v>
      </c>
      <c r="D490">
        <v>346.7</v>
      </c>
      <c r="E490">
        <v>206.8485</v>
      </c>
      <c r="F490">
        <v>107.0715</v>
      </c>
      <c r="G490">
        <v>91.899900000000002</v>
      </c>
      <c r="H490">
        <v>502.91500000000002</v>
      </c>
      <c r="I490">
        <v>114.5955</v>
      </c>
      <c r="J490">
        <v>75.251999999999995</v>
      </c>
      <c r="K490">
        <v>75.239999999999995</v>
      </c>
      <c r="L490">
        <v>223.77340000000001</v>
      </c>
      <c r="M490">
        <v>94.58</v>
      </c>
      <c r="N490">
        <v>120.4349</v>
      </c>
      <c r="O490">
        <v>36.274900000000002</v>
      </c>
      <c r="P490">
        <v>251.37950000000001</v>
      </c>
      <c r="Q490">
        <v>63.002499999999998</v>
      </c>
      <c r="R490">
        <v>181.398</v>
      </c>
      <c r="S490">
        <v>152.0196</v>
      </c>
      <c r="T490">
        <v>147.07400000000001</v>
      </c>
      <c r="U490">
        <v>53.97</v>
      </c>
      <c r="V490">
        <v>50.43</v>
      </c>
      <c r="W490">
        <v>76.288799999999995</v>
      </c>
      <c r="X490">
        <v>166.23339999999999</v>
      </c>
    </row>
    <row r="491" spans="1:24" x14ac:dyDescent="0.5">
      <c r="A491" s="2">
        <v>44979</v>
      </c>
      <c r="B491">
        <v>150.70099999999999</v>
      </c>
      <c r="C491">
        <v>256.08170000000001</v>
      </c>
      <c r="D491">
        <v>348.72</v>
      </c>
      <c r="E491">
        <v>207.8399</v>
      </c>
      <c r="F491">
        <v>106.07980000000001</v>
      </c>
      <c r="G491">
        <v>91.469899999999996</v>
      </c>
      <c r="H491">
        <v>500.43799999999999</v>
      </c>
      <c r="I491">
        <v>115.42619999999999</v>
      </c>
      <c r="J491">
        <v>75.251999999999995</v>
      </c>
      <c r="K491">
        <v>75.48</v>
      </c>
      <c r="L491">
        <v>223.16480000000001</v>
      </c>
      <c r="M491">
        <v>95.79</v>
      </c>
      <c r="N491">
        <v>121.3154</v>
      </c>
      <c r="O491">
        <v>36.315899999999999</v>
      </c>
      <c r="P491">
        <v>248.43450000000001</v>
      </c>
      <c r="Q491">
        <v>63.192100000000003</v>
      </c>
      <c r="R491">
        <v>181.67670000000001</v>
      </c>
      <c r="S491">
        <v>148.8313</v>
      </c>
      <c r="T491">
        <v>147.6942</v>
      </c>
      <c r="U491">
        <v>53.898400000000002</v>
      </c>
      <c r="V491">
        <v>51.08</v>
      </c>
      <c r="W491">
        <v>76.3095</v>
      </c>
      <c r="X491">
        <v>164.5232</v>
      </c>
    </row>
    <row r="492" spans="1:24" x14ac:dyDescent="0.5">
      <c r="A492" s="2">
        <v>44980</v>
      </c>
      <c r="B492">
        <v>151.197</v>
      </c>
      <c r="C492">
        <v>259.40089999999998</v>
      </c>
      <c r="D492">
        <v>347.02</v>
      </c>
      <c r="E492">
        <v>236.9819</v>
      </c>
      <c r="F492">
        <v>105.93519999999999</v>
      </c>
      <c r="G492">
        <v>91.113200000000006</v>
      </c>
      <c r="H492">
        <v>503.30399999999997</v>
      </c>
      <c r="I492">
        <v>115.2338</v>
      </c>
      <c r="J492">
        <v>74.6952</v>
      </c>
      <c r="K492">
        <v>75.19</v>
      </c>
      <c r="L492">
        <v>224.29069999999999</v>
      </c>
      <c r="M492">
        <v>95.82</v>
      </c>
      <c r="N492">
        <v>121.68980000000001</v>
      </c>
      <c r="O492">
        <v>36.182600000000001</v>
      </c>
      <c r="P492">
        <v>248.49719999999999</v>
      </c>
      <c r="Q492">
        <v>63.308</v>
      </c>
      <c r="R492">
        <v>181.85220000000001</v>
      </c>
      <c r="S492">
        <v>146.6129</v>
      </c>
      <c r="T492">
        <v>147.22110000000001</v>
      </c>
      <c r="U492">
        <v>54.552999999999997</v>
      </c>
      <c r="V492">
        <v>51.51</v>
      </c>
      <c r="W492">
        <v>75.470600000000005</v>
      </c>
      <c r="X492">
        <v>164.48099999999999</v>
      </c>
    </row>
    <row r="493" spans="1:24" x14ac:dyDescent="0.5">
      <c r="A493" s="2">
        <v>44981</v>
      </c>
      <c r="B493">
        <v>148.47399999999999</v>
      </c>
      <c r="C493">
        <v>253.75</v>
      </c>
      <c r="D493">
        <v>320.54000000000002</v>
      </c>
      <c r="E493">
        <v>233.19649999999999</v>
      </c>
      <c r="F493">
        <v>103.7762</v>
      </c>
      <c r="G493">
        <v>89.959500000000006</v>
      </c>
      <c r="H493">
        <v>495.77</v>
      </c>
      <c r="I493">
        <v>113.6737</v>
      </c>
      <c r="J493">
        <v>74.453500000000005</v>
      </c>
      <c r="K493">
        <v>73.55</v>
      </c>
      <c r="L493">
        <v>222.68809999999999</v>
      </c>
      <c r="M493">
        <v>93.5</v>
      </c>
      <c r="N493">
        <v>122.5722</v>
      </c>
      <c r="O493">
        <v>36.008299999999998</v>
      </c>
      <c r="P493">
        <v>246.63829999999999</v>
      </c>
      <c r="Q493">
        <v>63.044600000000003</v>
      </c>
      <c r="R493">
        <v>181.16050000000001</v>
      </c>
      <c r="S493">
        <v>147.00489999999999</v>
      </c>
      <c r="T493">
        <v>146.39070000000001</v>
      </c>
      <c r="U493">
        <v>51.494999999999997</v>
      </c>
      <c r="V493">
        <v>50.15</v>
      </c>
      <c r="W493">
        <v>75.522300000000001</v>
      </c>
      <c r="X493">
        <v>160.18450000000001</v>
      </c>
    </row>
    <row r="494" spans="1:24" x14ac:dyDescent="0.5">
      <c r="A494" s="2">
        <v>44984</v>
      </c>
      <c r="B494">
        <v>149.69900000000001</v>
      </c>
      <c r="C494">
        <v>254.7071</v>
      </c>
      <c r="D494">
        <v>322.32</v>
      </c>
      <c r="E494">
        <v>235.34960000000001</v>
      </c>
      <c r="F494">
        <v>103.0634</v>
      </c>
      <c r="G494">
        <v>88.984099999999998</v>
      </c>
      <c r="H494">
        <v>494.73700000000002</v>
      </c>
      <c r="I494">
        <v>115.021</v>
      </c>
      <c r="J494">
        <v>74.180400000000006</v>
      </c>
      <c r="K494">
        <v>73.77</v>
      </c>
      <c r="L494">
        <v>223.49950000000001</v>
      </c>
      <c r="M494">
        <v>93.76</v>
      </c>
      <c r="N494">
        <v>123.0895</v>
      </c>
      <c r="O494">
        <v>35.9878</v>
      </c>
      <c r="P494">
        <v>250.61709999999999</v>
      </c>
      <c r="Q494">
        <v>63.023499999999999</v>
      </c>
      <c r="R494">
        <v>181.50120000000001</v>
      </c>
      <c r="S494">
        <v>145.94220000000001</v>
      </c>
      <c r="T494">
        <v>146.2645</v>
      </c>
      <c r="U494">
        <v>52.210900000000002</v>
      </c>
      <c r="V494">
        <v>51.4</v>
      </c>
      <c r="W494">
        <v>74.908699999999996</v>
      </c>
      <c r="X494">
        <v>159.96279999999999</v>
      </c>
    </row>
    <row r="495" spans="1:24" x14ac:dyDescent="0.5">
      <c r="A495" s="2">
        <v>44985</v>
      </c>
      <c r="B495">
        <v>149.18299999999999</v>
      </c>
      <c r="C495">
        <v>253.9537</v>
      </c>
      <c r="D495">
        <v>323.95</v>
      </c>
      <c r="E495">
        <v>232.49549999999999</v>
      </c>
      <c r="F495">
        <v>105.0778</v>
      </c>
      <c r="G495">
        <v>87.620599999999996</v>
      </c>
      <c r="H495">
        <v>487.18200000000002</v>
      </c>
      <c r="I495">
        <v>113.6635</v>
      </c>
      <c r="J495">
        <v>73.959800000000001</v>
      </c>
      <c r="K495">
        <v>73.599999999999994</v>
      </c>
      <c r="L495">
        <v>223.08369999999999</v>
      </c>
      <c r="M495">
        <v>94.23</v>
      </c>
      <c r="N495">
        <v>121.203</v>
      </c>
      <c r="O495">
        <v>36.090299999999999</v>
      </c>
      <c r="P495">
        <v>250.16810000000001</v>
      </c>
      <c r="Q495">
        <v>62.696899999999999</v>
      </c>
      <c r="R495">
        <v>178.65170000000001</v>
      </c>
      <c r="S495">
        <v>146.6541</v>
      </c>
      <c r="T495">
        <v>144.6036</v>
      </c>
      <c r="U495">
        <v>50.850700000000003</v>
      </c>
      <c r="V495">
        <v>51.13</v>
      </c>
      <c r="W495">
        <v>74.043499999999995</v>
      </c>
      <c r="X495">
        <v>158.11539999999999</v>
      </c>
    </row>
    <row r="496" spans="1:24" x14ac:dyDescent="0.5">
      <c r="A496" s="2">
        <v>44986</v>
      </c>
      <c r="B496">
        <v>147.05799999999999</v>
      </c>
      <c r="C496">
        <v>250.74639999999999</v>
      </c>
      <c r="D496">
        <v>323.38</v>
      </c>
      <c r="E496">
        <v>227.30799999999999</v>
      </c>
      <c r="F496">
        <v>104.1584</v>
      </c>
      <c r="G496">
        <v>86.4983</v>
      </c>
      <c r="H496">
        <v>486.44499999999999</v>
      </c>
      <c r="I496">
        <v>113.1367</v>
      </c>
      <c r="J496">
        <v>74.064800000000005</v>
      </c>
      <c r="K496">
        <v>73.819999999999993</v>
      </c>
      <c r="L496">
        <v>221.4811</v>
      </c>
      <c r="M496">
        <v>92.17</v>
      </c>
      <c r="N496">
        <v>121.0712</v>
      </c>
      <c r="O496">
        <v>35.423900000000003</v>
      </c>
      <c r="P496">
        <v>259.69229999999999</v>
      </c>
      <c r="Q496">
        <v>62.012099999999997</v>
      </c>
      <c r="R496">
        <v>178.50720000000001</v>
      </c>
      <c r="S496">
        <v>144.61109999999999</v>
      </c>
      <c r="T496">
        <v>144.7088</v>
      </c>
      <c r="U496">
        <v>52.681399999999996</v>
      </c>
      <c r="V496">
        <v>50.4</v>
      </c>
      <c r="W496">
        <v>72.834299999999999</v>
      </c>
      <c r="X496">
        <v>150.8631</v>
      </c>
    </row>
    <row r="497" spans="1:24" x14ac:dyDescent="0.5">
      <c r="A497" s="2">
        <v>44987</v>
      </c>
      <c r="B497">
        <v>147.66499999999999</v>
      </c>
      <c r="C497">
        <v>255.67439999999999</v>
      </c>
      <c r="D497">
        <v>333.5</v>
      </c>
      <c r="E497">
        <v>233.4769</v>
      </c>
      <c r="F497">
        <v>106.01779999999999</v>
      </c>
      <c r="G497">
        <v>85.407499999999999</v>
      </c>
      <c r="H497">
        <v>488.98399999999998</v>
      </c>
      <c r="I497">
        <v>112.16419999999999</v>
      </c>
      <c r="J497">
        <v>73.077299999999994</v>
      </c>
      <c r="K497">
        <v>74.099999999999994</v>
      </c>
      <c r="L497">
        <v>222.19110000000001</v>
      </c>
      <c r="M497">
        <v>92.13</v>
      </c>
      <c r="N497">
        <v>122.8562</v>
      </c>
      <c r="O497">
        <v>35.844299999999997</v>
      </c>
      <c r="P497">
        <v>263.35789999999997</v>
      </c>
      <c r="Q497">
        <v>62.918199999999999</v>
      </c>
      <c r="R497">
        <v>183.21369999999999</v>
      </c>
      <c r="S497">
        <v>144.97219999999999</v>
      </c>
      <c r="T497">
        <v>147.095</v>
      </c>
      <c r="U497">
        <v>53.264299999999999</v>
      </c>
      <c r="V497">
        <v>50.9</v>
      </c>
      <c r="W497">
        <v>75.273499999999999</v>
      </c>
      <c r="X497">
        <v>151.13759999999999</v>
      </c>
    </row>
    <row r="498" spans="1:24" x14ac:dyDescent="0.5">
      <c r="A498" s="2">
        <v>44988</v>
      </c>
      <c r="B498">
        <v>152.846</v>
      </c>
      <c r="C498">
        <v>259.93040000000002</v>
      </c>
      <c r="D498">
        <v>344.04</v>
      </c>
      <c r="E498">
        <v>239.24520000000001</v>
      </c>
      <c r="F498">
        <v>107.89790000000001</v>
      </c>
      <c r="G498">
        <v>85.806100000000001</v>
      </c>
      <c r="H498">
        <v>489.86399999999998</v>
      </c>
      <c r="I498">
        <v>114.2714</v>
      </c>
      <c r="J498">
        <v>73.518500000000003</v>
      </c>
      <c r="K498">
        <v>76.290000000000006</v>
      </c>
      <c r="L498">
        <v>226.9684</v>
      </c>
      <c r="M498">
        <v>94.9</v>
      </c>
      <c r="N498">
        <v>125.12820000000001</v>
      </c>
      <c r="O498">
        <v>36.2134</v>
      </c>
      <c r="P498">
        <v>266.6266</v>
      </c>
      <c r="Q498">
        <v>62.623199999999997</v>
      </c>
      <c r="R498">
        <v>182.4118</v>
      </c>
      <c r="S498">
        <v>145.14769999999999</v>
      </c>
      <c r="T498">
        <v>148.16720000000001</v>
      </c>
      <c r="U498">
        <v>54.777999999999999</v>
      </c>
      <c r="V498">
        <v>52.86</v>
      </c>
      <c r="W498">
        <v>76.962299999999999</v>
      </c>
      <c r="X498">
        <v>151.83430000000001</v>
      </c>
    </row>
    <row r="499" spans="1:24" x14ac:dyDescent="0.5">
      <c r="A499" s="2">
        <v>44991</v>
      </c>
      <c r="B499">
        <v>155.68</v>
      </c>
      <c r="C499">
        <v>261.53910000000002</v>
      </c>
      <c r="D499">
        <v>347.02</v>
      </c>
      <c r="E499">
        <v>235.88030000000001</v>
      </c>
      <c r="F499">
        <v>106.1418</v>
      </c>
      <c r="G499">
        <v>87.022800000000004</v>
      </c>
      <c r="H499">
        <v>492.137</v>
      </c>
      <c r="I499">
        <v>114.0789</v>
      </c>
      <c r="J499">
        <v>72.972200000000001</v>
      </c>
      <c r="K499">
        <v>76.78</v>
      </c>
      <c r="L499">
        <v>229.99100000000001</v>
      </c>
      <c r="M499">
        <v>93.75</v>
      </c>
      <c r="N499">
        <v>123.87050000000001</v>
      </c>
      <c r="O499">
        <v>36.2134</v>
      </c>
      <c r="P499">
        <v>265.23770000000002</v>
      </c>
      <c r="Q499">
        <v>63.592500000000001</v>
      </c>
      <c r="R499">
        <v>181.24539999999999</v>
      </c>
      <c r="S499">
        <v>145.12700000000001</v>
      </c>
      <c r="T499">
        <v>147.53649999999999</v>
      </c>
      <c r="U499">
        <v>53.744999999999997</v>
      </c>
      <c r="V499">
        <v>50.89</v>
      </c>
      <c r="W499">
        <v>77.5565</v>
      </c>
      <c r="X499">
        <v>153.72389999999999</v>
      </c>
    </row>
    <row r="500" spans="1:24" x14ac:dyDescent="0.5">
      <c r="A500" s="2">
        <v>44992</v>
      </c>
      <c r="B500">
        <v>153.423</v>
      </c>
      <c r="C500">
        <v>258.76960000000003</v>
      </c>
      <c r="D500">
        <v>344.8</v>
      </c>
      <c r="E500">
        <v>233.25659999999999</v>
      </c>
      <c r="F500">
        <v>103.2803</v>
      </c>
      <c r="G500">
        <v>84.3797</v>
      </c>
      <c r="H500">
        <v>485.07400000000001</v>
      </c>
      <c r="I500">
        <v>110.2394</v>
      </c>
      <c r="J500">
        <v>71.648499999999999</v>
      </c>
      <c r="K500">
        <v>74.91</v>
      </c>
      <c r="L500">
        <v>226.35990000000001</v>
      </c>
      <c r="M500">
        <v>93.55</v>
      </c>
      <c r="N500">
        <v>122.8359</v>
      </c>
      <c r="O500">
        <v>35.997999999999998</v>
      </c>
      <c r="P500">
        <v>257.05020000000002</v>
      </c>
      <c r="Q500">
        <v>63.223700000000001</v>
      </c>
      <c r="R500">
        <v>177.17359999999999</v>
      </c>
      <c r="S500">
        <v>143.6825</v>
      </c>
      <c r="T500">
        <v>144.6036</v>
      </c>
      <c r="U500">
        <v>53.548999999999999</v>
      </c>
      <c r="V500">
        <v>51.03</v>
      </c>
      <c r="W500">
        <v>76.878900000000002</v>
      </c>
      <c r="X500">
        <v>149.14240000000001</v>
      </c>
    </row>
    <row r="501" spans="1:24" x14ac:dyDescent="0.5">
      <c r="A501" s="2">
        <v>44993</v>
      </c>
      <c r="B501">
        <v>154.709</v>
      </c>
      <c r="C501">
        <v>258.31150000000002</v>
      </c>
      <c r="D501">
        <v>345.84</v>
      </c>
      <c r="E501">
        <v>242.20099999999999</v>
      </c>
      <c r="F501">
        <v>102.6812</v>
      </c>
      <c r="G501">
        <v>83.708399999999997</v>
      </c>
      <c r="H501">
        <v>481.71600000000001</v>
      </c>
      <c r="I501">
        <v>110.3306</v>
      </c>
      <c r="J501">
        <v>71.018199999999993</v>
      </c>
      <c r="K501">
        <v>75.84</v>
      </c>
      <c r="L501">
        <v>225.36580000000001</v>
      </c>
      <c r="M501">
        <v>93.92</v>
      </c>
      <c r="N501">
        <v>122.80549999999999</v>
      </c>
      <c r="O501">
        <v>35.915999999999997</v>
      </c>
      <c r="P501">
        <v>259.74450000000002</v>
      </c>
      <c r="Q501">
        <v>63.255299999999998</v>
      </c>
      <c r="R501">
        <v>177.4547</v>
      </c>
      <c r="S501">
        <v>142.4958</v>
      </c>
      <c r="T501">
        <v>144.62469999999999</v>
      </c>
      <c r="U501">
        <v>51.877899999999997</v>
      </c>
      <c r="V501">
        <v>52.16</v>
      </c>
      <c r="W501">
        <v>77.400099999999995</v>
      </c>
      <c r="X501">
        <v>152.3621</v>
      </c>
    </row>
    <row r="502" spans="1:24" x14ac:dyDescent="0.5">
      <c r="A502" s="2">
        <v>44994</v>
      </c>
      <c r="B502">
        <v>152.40100000000001</v>
      </c>
      <c r="C502">
        <v>256.90640000000002</v>
      </c>
      <c r="D502">
        <v>338.37</v>
      </c>
      <c r="E502">
        <v>234.739</v>
      </c>
      <c r="F502">
        <v>101.08</v>
      </c>
      <c r="G502">
        <v>80.761099999999999</v>
      </c>
      <c r="H502">
        <v>475.892</v>
      </c>
      <c r="I502">
        <v>106.58240000000001</v>
      </c>
      <c r="J502">
        <v>67.288700000000006</v>
      </c>
      <c r="K502">
        <v>75.930000000000007</v>
      </c>
      <c r="L502">
        <v>223.15469999999999</v>
      </c>
      <c r="M502">
        <v>92.25</v>
      </c>
      <c r="N502">
        <v>119.6309</v>
      </c>
      <c r="O502">
        <v>35.6905</v>
      </c>
      <c r="P502">
        <v>251.64060000000001</v>
      </c>
      <c r="Q502">
        <v>62.644300000000001</v>
      </c>
      <c r="R502">
        <v>176.88200000000001</v>
      </c>
      <c r="S502">
        <v>141.53620000000001</v>
      </c>
      <c r="T502">
        <v>143.56299999999999</v>
      </c>
      <c r="U502">
        <v>51.413699999999999</v>
      </c>
      <c r="V502">
        <v>50.7</v>
      </c>
      <c r="W502">
        <v>76.889300000000006</v>
      </c>
      <c r="X502">
        <v>146.56659999999999</v>
      </c>
    </row>
    <row r="503" spans="1:24" x14ac:dyDescent="0.5">
      <c r="A503" s="2">
        <v>44995</v>
      </c>
      <c r="B503">
        <v>150.286</v>
      </c>
      <c r="C503">
        <v>253.1086</v>
      </c>
      <c r="D503">
        <v>329.3</v>
      </c>
      <c r="E503">
        <v>230.0213</v>
      </c>
      <c r="F503">
        <v>100.1606</v>
      </c>
      <c r="G503">
        <v>80.866</v>
      </c>
      <c r="H503">
        <v>472.89299999999997</v>
      </c>
      <c r="I503">
        <v>101.3044</v>
      </c>
      <c r="J503">
        <v>65.387200000000007</v>
      </c>
      <c r="K503">
        <v>73.430000000000007</v>
      </c>
      <c r="L503">
        <v>219.2294</v>
      </c>
      <c r="M503">
        <v>90.73</v>
      </c>
      <c r="N503">
        <v>116.7504</v>
      </c>
      <c r="O503">
        <v>35.546900000000001</v>
      </c>
      <c r="P503">
        <v>237.07220000000001</v>
      </c>
      <c r="Q503">
        <v>62.380899999999997</v>
      </c>
      <c r="R503">
        <v>176.47579999999999</v>
      </c>
      <c r="S503">
        <v>141.32990000000001</v>
      </c>
      <c r="T503">
        <v>144.21469999999999</v>
      </c>
      <c r="U503">
        <v>50.825699999999998</v>
      </c>
      <c r="V503">
        <v>48.82</v>
      </c>
      <c r="W503">
        <v>76.107500000000002</v>
      </c>
      <c r="X503">
        <v>133.85659999999999</v>
      </c>
    </row>
    <row r="504" spans="1:24" x14ac:dyDescent="0.5">
      <c r="A504" s="2">
        <v>44998</v>
      </c>
      <c r="B504">
        <v>152.28</v>
      </c>
      <c r="C504">
        <v>258.53550000000001</v>
      </c>
      <c r="D504">
        <v>324.27</v>
      </c>
      <c r="E504">
        <v>230.03139999999999</v>
      </c>
      <c r="F504">
        <v>101.4312</v>
      </c>
      <c r="G504">
        <v>80.006</v>
      </c>
      <c r="H504">
        <v>476.334</v>
      </c>
      <c r="I504">
        <v>97.231999999999999</v>
      </c>
      <c r="J504">
        <v>62.361499999999999</v>
      </c>
      <c r="K504">
        <v>72.61</v>
      </c>
      <c r="L504">
        <v>217.53550000000001</v>
      </c>
      <c r="M504">
        <v>92.43</v>
      </c>
      <c r="N504">
        <v>117.91679999999999</v>
      </c>
      <c r="O504">
        <v>35.926299999999998</v>
      </c>
      <c r="P504">
        <v>234.65979999999999</v>
      </c>
      <c r="Q504">
        <v>63.012999999999998</v>
      </c>
      <c r="R504">
        <v>178.03790000000001</v>
      </c>
      <c r="S504">
        <v>141.74260000000001</v>
      </c>
      <c r="T504">
        <v>145.2133</v>
      </c>
      <c r="U504">
        <v>48.143599999999999</v>
      </c>
      <c r="V504">
        <v>48.66</v>
      </c>
      <c r="W504">
        <v>76.3994</v>
      </c>
      <c r="X504">
        <v>133.1387</v>
      </c>
    </row>
    <row r="505" spans="1:24" x14ac:dyDescent="0.5">
      <c r="A505" s="2">
        <v>44999</v>
      </c>
      <c r="B505">
        <v>154.42500000000001</v>
      </c>
      <c r="C505">
        <v>265.53030000000001</v>
      </c>
      <c r="D505">
        <v>333.33</v>
      </c>
      <c r="E505">
        <v>241.01910000000001</v>
      </c>
      <c r="F505">
        <v>101.8031</v>
      </c>
      <c r="G505">
        <v>79.250799999999998</v>
      </c>
      <c r="H505">
        <v>477.25900000000001</v>
      </c>
      <c r="I505">
        <v>102.52</v>
      </c>
      <c r="J505">
        <v>62.676699999999997</v>
      </c>
      <c r="K505">
        <v>73.239999999999995</v>
      </c>
      <c r="L505">
        <v>221.78540000000001</v>
      </c>
      <c r="M505">
        <v>94.88</v>
      </c>
      <c r="N505">
        <v>120.3612</v>
      </c>
      <c r="O505">
        <v>36.746499999999997</v>
      </c>
      <c r="P505">
        <v>235.6728</v>
      </c>
      <c r="Q505">
        <v>63.244799999999998</v>
      </c>
      <c r="R505">
        <v>179.90199999999999</v>
      </c>
      <c r="S505">
        <v>142.4958</v>
      </c>
      <c r="T505">
        <v>147.01089999999999</v>
      </c>
      <c r="U505">
        <v>48.545900000000003</v>
      </c>
      <c r="V505">
        <v>49.08</v>
      </c>
      <c r="W505">
        <v>77.712800000000001</v>
      </c>
      <c r="X505">
        <v>133.57149999999999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AC637-D12E-47FE-97BA-418B8CC8BE32}">
  <dimension ref="A1:C493"/>
  <sheetViews>
    <sheetView topLeftCell="A485" workbookViewId="0">
      <selection activeCell="G11" sqref="G11"/>
    </sheetView>
  </sheetViews>
  <sheetFormatPr defaultRowHeight="14.35" x14ac:dyDescent="0.5"/>
  <cols>
    <col min="2" max="2" width="12.87890625" bestFit="1" customWidth="1"/>
    <col min="3" max="3" width="11.64453125" bestFit="1" customWidth="1"/>
  </cols>
  <sheetData>
    <row r="1" spans="1:3" s="1" customFormat="1" x14ac:dyDescent="0.5">
      <c r="B1" s="1" t="str">
        <f>Tickers!H4</f>
        <v>H15T1M INDEX</v>
      </c>
      <c r="C1" s="4" t="s">
        <v>20</v>
      </c>
    </row>
    <row r="2" spans="1:3" x14ac:dyDescent="0.5">
      <c r="A2" s="2">
        <f>_xll.BDH(B1, Tickers!$H$3, "-730CD", "-1CD","cols=2;rows=492")</f>
        <v>44270</v>
      </c>
      <c r="B2">
        <v>0.02</v>
      </c>
      <c r="C2" s="3">
        <f>B2/25200</f>
        <v>7.9365079365079366E-7</v>
      </c>
    </row>
    <row r="3" spans="1:3" x14ac:dyDescent="0.5">
      <c r="A3" s="2">
        <v>44271</v>
      </c>
      <c r="B3">
        <v>0.01</v>
      </c>
      <c r="C3" s="3">
        <f t="shared" ref="C3:C66" si="0">B3/25200</f>
        <v>3.9682539682539683E-7</v>
      </c>
    </row>
    <row r="4" spans="1:3" x14ac:dyDescent="0.5">
      <c r="A4" s="2">
        <v>44272</v>
      </c>
      <c r="B4">
        <v>0.01</v>
      </c>
      <c r="C4" s="3">
        <f t="shared" si="0"/>
        <v>3.9682539682539683E-7</v>
      </c>
    </row>
    <row r="5" spans="1:3" x14ac:dyDescent="0.5">
      <c r="A5" s="2">
        <v>44273</v>
      </c>
      <c r="B5">
        <v>0.01</v>
      </c>
      <c r="C5" s="3">
        <f t="shared" si="0"/>
        <v>3.9682539682539683E-7</v>
      </c>
    </row>
    <row r="6" spans="1:3" x14ac:dyDescent="0.5">
      <c r="A6" s="2">
        <v>44274</v>
      </c>
      <c r="B6">
        <v>0.01</v>
      </c>
      <c r="C6" s="3">
        <f t="shared" si="0"/>
        <v>3.9682539682539683E-7</v>
      </c>
    </row>
    <row r="7" spans="1:3" x14ac:dyDescent="0.5">
      <c r="A7" s="2">
        <v>44277</v>
      </c>
      <c r="B7">
        <v>0.02</v>
      </c>
      <c r="C7" s="3">
        <f t="shared" si="0"/>
        <v>7.9365079365079366E-7</v>
      </c>
    </row>
    <row r="8" spans="1:3" x14ac:dyDescent="0.5">
      <c r="A8" s="2">
        <v>44278</v>
      </c>
      <c r="B8">
        <v>0.02</v>
      </c>
      <c r="C8" s="3">
        <f t="shared" si="0"/>
        <v>7.9365079365079366E-7</v>
      </c>
    </row>
    <row r="9" spans="1:3" x14ac:dyDescent="0.5">
      <c r="A9" s="2">
        <v>44279</v>
      </c>
      <c r="B9">
        <v>0.02</v>
      </c>
      <c r="C9" s="3">
        <f t="shared" si="0"/>
        <v>7.9365079365079366E-7</v>
      </c>
    </row>
    <row r="10" spans="1:3" x14ac:dyDescent="0.5">
      <c r="A10" s="2">
        <v>44280</v>
      </c>
      <c r="B10">
        <v>0.02</v>
      </c>
      <c r="C10" s="3">
        <f t="shared" si="0"/>
        <v>7.9365079365079366E-7</v>
      </c>
    </row>
    <row r="11" spans="1:3" x14ac:dyDescent="0.5">
      <c r="A11" s="2">
        <v>44281</v>
      </c>
      <c r="B11">
        <v>0.02</v>
      </c>
      <c r="C11" s="3">
        <f t="shared" si="0"/>
        <v>7.9365079365079366E-7</v>
      </c>
    </row>
    <row r="12" spans="1:3" x14ac:dyDescent="0.5">
      <c r="A12" s="2">
        <v>44284</v>
      </c>
      <c r="B12">
        <v>0.02</v>
      </c>
      <c r="C12" s="3">
        <f t="shared" si="0"/>
        <v>7.9365079365079366E-7</v>
      </c>
    </row>
    <row r="13" spans="1:3" x14ac:dyDescent="0.5">
      <c r="A13" s="2">
        <v>44285</v>
      </c>
      <c r="B13">
        <v>0.01</v>
      </c>
      <c r="C13" s="3">
        <f t="shared" si="0"/>
        <v>3.9682539682539683E-7</v>
      </c>
    </row>
    <row r="14" spans="1:3" x14ac:dyDescent="0.5">
      <c r="A14" s="2">
        <v>44286</v>
      </c>
      <c r="B14">
        <v>0.01</v>
      </c>
      <c r="C14" s="3">
        <f t="shared" si="0"/>
        <v>3.9682539682539683E-7</v>
      </c>
    </row>
    <row r="15" spans="1:3" x14ac:dyDescent="0.5">
      <c r="A15" s="2">
        <v>44287</v>
      </c>
      <c r="B15">
        <v>0.02</v>
      </c>
      <c r="C15" s="3">
        <f t="shared" si="0"/>
        <v>7.9365079365079366E-7</v>
      </c>
    </row>
    <row r="16" spans="1:3" x14ac:dyDescent="0.5">
      <c r="A16" s="2">
        <v>44288</v>
      </c>
      <c r="B16">
        <v>0.02</v>
      </c>
      <c r="C16" s="3">
        <f t="shared" si="0"/>
        <v>7.9365079365079366E-7</v>
      </c>
    </row>
    <row r="17" spans="1:3" x14ac:dyDescent="0.5">
      <c r="A17" s="2">
        <v>44291</v>
      </c>
      <c r="B17">
        <v>0.03</v>
      </c>
      <c r="C17" s="3">
        <f t="shared" si="0"/>
        <v>1.1904761904761904E-6</v>
      </c>
    </row>
    <row r="18" spans="1:3" x14ac:dyDescent="0.5">
      <c r="A18" s="2">
        <v>44292</v>
      </c>
      <c r="B18">
        <v>0.02</v>
      </c>
      <c r="C18" s="3">
        <f t="shared" si="0"/>
        <v>7.9365079365079366E-7</v>
      </c>
    </row>
    <row r="19" spans="1:3" x14ac:dyDescent="0.5">
      <c r="A19" s="2">
        <v>44293</v>
      </c>
      <c r="B19">
        <v>0.01</v>
      </c>
      <c r="C19" s="3">
        <f t="shared" si="0"/>
        <v>3.9682539682539683E-7</v>
      </c>
    </row>
    <row r="20" spans="1:3" x14ac:dyDescent="0.5">
      <c r="A20" s="2">
        <v>44294</v>
      </c>
      <c r="B20">
        <v>0.02</v>
      </c>
      <c r="C20" s="3">
        <f t="shared" si="0"/>
        <v>7.9365079365079366E-7</v>
      </c>
    </row>
    <row r="21" spans="1:3" x14ac:dyDescent="0.5">
      <c r="A21" s="2">
        <v>44295</v>
      </c>
      <c r="B21">
        <v>0.02</v>
      </c>
      <c r="C21" s="3">
        <f t="shared" si="0"/>
        <v>7.9365079365079366E-7</v>
      </c>
    </row>
    <row r="22" spans="1:3" x14ac:dyDescent="0.5">
      <c r="A22" s="2">
        <v>44298</v>
      </c>
      <c r="B22">
        <v>0.02</v>
      </c>
      <c r="C22" s="3">
        <f t="shared" si="0"/>
        <v>7.9365079365079366E-7</v>
      </c>
    </row>
    <row r="23" spans="1:3" x14ac:dyDescent="0.5">
      <c r="A23" s="2">
        <v>44299</v>
      </c>
      <c r="B23">
        <v>0.03</v>
      </c>
      <c r="C23" s="3">
        <f t="shared" si="0"/>
        <v>1.1904761904761904E-6</v>
      </c>
    </row>
    <row r="24" spans="1:3" x14ac:dyDescent="0.5">
      <c r="A24" s="2">
        <v>44300</v>
      </c>
      <c r="B24">
        <v>0.02</v>
      </c>
      <c r="C24" s="3">
        <f t="shared" si="0"/>
        <v>7.9365079365079366E-7</v>
      </c>
    </row>
    <row r="25" spans="1:3" x14ac:dyDescent="0.5">
      <c r="A25" s="2">
        <v>44301</v>
      </c>
      <c r="B25">
        <v>0.02</v>
      </c>
      <c r="C25" s="3">
        <f t="shared" si="0"/>
        <v>7.9365079365079366E-7</v>
      </c>
    </row>
    <row r="26" spans="1:3" x14ac:dyDescent="0.5">
      <c r="A26" s="2">
        <v>44302</v>
      </c>
      <c r="B26">
        <v>0.02</v>
      </c>
      <c r="C26" s="3">
        <f t="shared" si="0"/>
        <v>7.9365079365079366E-7</v>
      </c>
    </row>
    <row r="27" spans="1:3" x14ac:dyDescent="0.5">
      <c r="A27" s="2">
        <v>44305</v>
      </c>
      <c r="B27">
        <v>0.01</v>
      </c>
      <c r="C27" s="3">
        <f t="shared" si="0"/>
        <v>3.9682539682539683E-7</v>
      </c>
    </row>
    <row r="28" spans="1:3" x14ac:dyDescent="0.5">
      <c r="A28" s="2">
        <v>44306</v>
      </c>
      <c r="B28">
        <v>0.01</v>
      </c>
      <c r="C28" s="3">
        <f t="shared" si="0"/>
        <v>3.9682539682539683E-7</v>
      </c>
    </row>
    <row r="29" spans="1:3" x14ac:dyDescent="0.5">
      <c r="A29" s="2">
        <v>44308</v>
      </c>
      <c r="B29">
        <v>0.02</v>
      </c>
      <c r="C29" s="3">
        <f t="shared" si="0"/>
        <v>7.9365079365079366E-7</v>
      </c>
    </row>
    <row r="30" spans="1:3" x14ac:dyDescent="0.5">
      <c r="A30" s="2">
        <v>44309</v>
      </c>
      <c r="B30">
        <v>0.01</v>
      </c>
      <c r="C30" s="3">
        <f t="shared" si="0"/>
        <v>3.9682539682539683E-7</v>
      </c>
    </row>
    <row r="31" spans="1:3" x14ac:dyDescent="0.5">
      <c r="A31" s="2">
        <v>44312</v>
      </c>
      <c r="B31">
        <v>0.02</v>
      </c>
      <c r="C31" s="3">
        <f t="shared" si="0"/>
        <v>7.9365079365079366E-7</v>
      </c>
    </row>
    <row r="32" spans="1:3" x14ac:dyDescent="0.5">
      <c r="A32" s="2">
        <v>44313</v>
      </c>
      <c r="B32">
        <v>0.01</v>
      </c>
      <c r="C32" s="3">
        <f t="shared" si="0"/>
        <v>3.9682539682539683E-7</v>
      </c>
    </row>
    <row r="33" spans="1:3" x14ac:dyDescent="0.5">
      <c r="A33" s="2">
        <v>44314</v>
      </c>
      <c r="B33">
        <v>0.01</v>
      </c>
      <c r="C33" s="3">
        <f t="shared" si="0"/>
        <v>3.9682539682539683E-7</v>
      </c>
    </row>
    <row r="34" spans="1:3" x14ac:dyDescent="0.5">
      <c r="A34" s="2">
        <v>44315</v>
      </c>
      <c r="B34">
        <v>0.01</v>
      </c>
      <c r="C34" s="3">
        <f t="shared" si="0"/>
        <v>3.9682539682539683E-7</v>
      </c>
    </row>
    <row r="35" spans="1:3" x14ac:dyDescent="0.5">
      <c r="A35" s="2">
        <v>44316</v>
      </c>
      <c r="B35">
        <v>0.01</v>
      </c>
      <c r="C35" s="3">
        <f t="shared" si="0"/>
        <v>3.9682539682539683E-7</v>
      </c>
    </row>
    <row r="36" spans="1:3" x14ac:dyDescent="0.5">
      <c r="A36" s="2">
        <v>44319</v>
      </c>
      <c r="B36">
        <v>0.02</v>
      </c>
      <c r="C36" s="3">
        <f t="shared" si="0"/>
        <v>7.9365079365079366E-7</v>
      </c>
    </row>
    <row r="37" spans="1:3" x14ac:dyDescent="0.5">
      <c r="A37" s="2">
        <v>44320</v>
      </c>
      <c r="B37">
        <v>0.01</v>
      </c>
      <c r="C37" s="3">
        <f t="shared" si="0"/>
        <v>3.9682539682539683E-7</v>
      </c>
    </row>
    <row r="38" spans="1:3" x14ac:dyDescent="0.5">
      <c r="A38" s="2">
        <v>44321</v>
      </c>
      <c r="B38">
        <v>0.01</v>
      </c>
      <c r="C38" s="3">
        <f t="shared" si="0"/>
        <v>3.9682539682539683E-7</v>
      </c>
    </row>
    <row r="39" spans="1:3" x14ac:dyDescent="0.5">
      <c r="A39" s="2">
        <v>44322</v>
      </c>
      <c r="B39">
        <v>0.01</v>
      </c>
      <c r="C39" s="3">
        <f t="shared" si="0"/>
        <v>3.9682539682539683E-7</v>
      </c>
    </row>
    <row r="40" spans="1:3" x14ac:dyDescent="0.5">
      <c r="A40" s="2">
        <v>44323</v>
      </c>
      <c r="B40">
        <v>0.01</v>
      </c>
      <c r="C40" s="3">
        <f t="shared" si="0"/>
        <v>3.9682539682539683E-7</v>
      </c>
    </row>
    <row r="41" spans="1:3" x14ac:dyDescent="0.5">
      <c r="A41" s="2">
        <v>44326</v>
      </c>
      <c r="B41">
        <v>0.02</v>
      </c>
      <c r="C41" s="3">
        <f t="shared" si="0"/>
        <v>7.9365079365079366E-7</v>
      </c>
    </row>
    <row r="42" spans="1:3" x14ac:dyDescent="0.5">
      <c r="A42" s="2">
        <v>44327</v>
      </c>
      <c r="B42">
        <v>0.01</v>
      </c>
      <c r="C42" s="3">
        <f t="shared" si="0"/>
        <v>3.9682539682539683E-7</v>
      </c>
    </row>
    <row r="43" spans="1:3" x14ac:dyDescent="0.5">
      <c r="A43" s="2">
        <v>44328</v>
      </c>
      <c r="B43">
        <v>0.01</v>
      </c>
      <c r="C43" s="3">
        <f t="shared" si="0"/>
        <v>3.9682539682539683E-7</v>
      </c>
    </row>
    <row r="44" spans="1:3" x14ac:dyDescent="0.5">
      <c r="A44" s="2">
        <v>44330</v>
      </c>
      <c r="B44">
        <v>0.01</v>
      </c>
      <c r="C44" s="3">
        <f t="shared" si="0"/>
        <v>3.9682539682539683E-7</v>
      </c>
    </row>
    <row r="45" spans="1:3" x14ac:dyDescent="0.5">
      <c r="A45" s="2">
        <v>44336</v>
      </c>
      <c r="B45">
        <v>0.01</v>
      </c>
      <c r="C45" s="3">
        <f t="shared" si="0"/>
        <v>3.9682539682539683E-7</v>
      </c>
    </row>
    <row r="46" spans="1:3" x14ac:dyDescent="0.5">
      <c r="A46" s="2">
        <v>44340</v>
      </c>
      <c r="B46">
        <v>0.01</v>
      </c>
      <c r="C46" s="3">
        <f t="shared" si="0"/>
        <v>3.9682539682539683E-7</v>
      </c>
    </row>
    <row r="47" spans="1:3" x14ac:dyDescent="0.5">
      <c r="A47" s="2">
        <v>44341</v>
      </c>
      <c r="B47">
        <v>0.01</v>
      </c>
      <c r="C47" s="3">
        <f t="shared" si="0"/>
        <v>3.9682539682539683E-7</v>
      </c>
    </row>
    <row r="48" spans="1:3" x14ac:dyDescent="0.5">
      <c r="A48" s="2">
        <v>44344</v>
      </c>
      <c r="B48">
        <v>0.01</v>
      </c>
      <c r="C48" s="3">
        <f t="shared" si="0"/>
        <v>3.9682539682539683E-7</v>
      </c>
    </row>
    <row r="49" spans="1:3" x14ac:dyDescent="0.5">
      <c r="A49" s="2">
        <v>44348</v>
      </c>
      <c r="B49">
        <v>0.01</v>
      </c>
      <c r="C49" s="3">
        <f t="shared" si="0"/>
        <v>3.9682539682539683E-7</v>
      </c>
    </row>
    <row r="50" spans="1:3" x14ac:dyDescent="0.5">
      <c r="A50" s="2">
        <v>44349</v>
      </c>
      <c r="B50">
        <v>0.01</v>
      </c>
      <c r="C50" s="3">
        <f t="shared" si="0"/>
        <v>3.9682539682539683E-7</v>
      </c>
    </row>
    <row r="51" spans="1:3" x14ac:dyDescent="0.5">
      <c r="A51" s="2">
        <v>44351</v>
      </c>
      <c r="B51">
        <v>0.01</v>
      </c>
      <c r="C51" s="3">
        <f t="shared" si="0"/>
        <v>3.9682539682539683E-7</v>
      </c>
    </row>
    <row r="52" spans="1:3" x14ac:dyDescent="0.5">
      <c r="A52" s="2">
        <v>44354</v>
      </c>
      <c r="B52">
        <v>0.01</v>
      </c>
      <c r="C52" s="3">
        <f t="shared" si="0"/>
        <v>3.9682539682539683E-7</v>
      </c>
    </row>
    <row r="53" spans="1:3" x14ac:dyDescent="0.5">
      <c r="A53" s="2">
        <v>44355</v>
      </c>
      <c r="B53">
        <v>0.01</v>
      </c>
      <c r="C53" s="3">
        <f t="shared" si="0"/>
        <v>3.9682539682539683E-7</v>
      </c>
    </row>
    <row r="54" spans="1:3" x14ac:dyDescent="0.5">
      <c r="A54" s="2">
        <v>44356</v>
      </c>
      <c r="B54">
        <v>0.01</v>
      </c>
      <c r="C54" s="3">
        <f t="shared" si="0"/>
        <v>3.9682539682539683E-7</v>
      </c>
    </row>
    <row r="55" spans="1:3" x14ac:dyDescent="0.5">
      <c r="A55" s="2">
        <v>44357</v>
      </c>
      <c r="B55">
        <v>0.01</v>
      </c>
      <c r="C55" s="3">
        <f t="shared" si="0"/>
        <v>3.9682539682539683E-7</v>
      </c>
    </row>
    <row r="56" spans="1:3" x14ac:dyDescent="0.5">
      <c r="A56" s="2">
        <v>44358</v>
      </c>
      <c r="B56">
        <v>0.01</v>
      </c>
      <c r="C56" s="3">
        <f t="shared" si="0"/>
        <v>3.9682539682539683E-7</v>
      </c>
    </row>
    <row r="57" spans="1:3" x14ac:dyDescent="0.5">
      <c r="A57" s="2">
        <v>44361</v>
      </c>
      <c r="B57">
        <v>0.01</v>
      </c>
      <c r="C57" s="3">
        <f t="shared" si="0"/>
        <v>3.9682539682539683E-7</v>
      </c>
    </row>
    <row r="58" spans="1:3" x14ac:dyDescent="0.5">
      <c r="A58" s="2">
        <v>44362</v>
      </c>
      <c r="B58">
        <v>0.02</v>
      </c>
      <c r="C58" s="3">
        <f t="shared" si="0"/>
        <v>7.9365079365079366E-7</v>
      </c>
    </row>
    <row r="59" spans="1:3" x14ac:dyDescent="0.5">
      <c r="A59" s="2">
        <v>44363</v>
      </c>
      <c r="B59">
        <v>0.04</v>
      </c>
      <c r="C59" s="3">
        <f t="shared" si="0"/>
        <v>1.5873015873015873E-6</v>
      </c>
    </row>
    <row r="60" spans="1:3" x14ac:dyDescent="0.5">
      <c r="A60" s="2">
        <v>44364</v>
      </c>
      <c r="B60">
        <v>0.05</v>
      </c>
      <c r="C60" s="3">
        <f t="shared" si="0"/>
        <v>1.984126984126984E-6</v>
      </c>
    </row>
    <row r="61" spans="1:3" x14ac:dyDescent="0.5">
      <c r="A61" s="2">
        <v>44365</v>
      </c>
      <c r="B61">
        <v>0.05</v>
      </c>
      <c r="C61" s="3">
        <f t="shared" si="0"/>
        <v>1.984126984126984E-6</v>
      </c>
    </row>
    <row r="62" spans="1:3" x14ac:dyDescent="0.5">
      <c r="A62" s="2">
        <v>44368</v>
      </c>
      <c r="B62">
        <v>0.04</v>
      </c>
      <c r="C62" s="3">
        <f t="shared" si="0"/>
        <v>1.5873015873015873E-6</v>
      </c>
    </row>
    <row r="63" spans="1:3" x14ac:dyDescent="0.5">
      <c r="A63" s="2">
        <v>44369</v>
      </c>
      <c r="B63">
        <v>0.04</v>
      </c>
      <c r="C63" s="3">
        <f t="shared" si="0"/>
        <v>1.5873015873015873E-6</v>
      </c>
    </row>
    <row r="64" spans="1:3" x14ac:dyDescent="0.5">
      <c r="A64" s="2">
        <v>44370</v>
      </c>
      <c r="B64">
        <v>0.04</v>
      </c>
      <c r="C64" s="3">
        <f t="shared" si="0"/>
        <v>1.5873015873015873E-6</v>
      </c>
    </row>
    <row r="65" spans="1:3" x14ac:dyDescent="0.5">
      <c r="A65" s="2">
        <v>44371</v>
      </c>
      <c r="B65">
        <v>0.05</v>
      </c>
      <c r="C65" s="3">
        <f t="shared" si="0"/>
        <v>1.984126984126984E-6</v>
      </c>
    </row>
    <row r="66" spans="1:3" x14ac:dyDescent="0.5">
      <c r="A66" s="2">
        <v>44372</v>
      </c>
      <c r="B66">
        <v>0.05</v>
      </c>
      <c r="C66" s="3">
        <f t="shared" si="0"/>
        <v>1.984126984126984E-6</v>
      </c>
    </row>
    <row r="67" spans="1:3" x14ac:dyDescent="0.5">
      <c r="A67" s="2">
        <v>44375</v>
      </c>
      <c r="B67">
        <v>0.04</v>
      </c>
      <c r="C67" s="3">
        <f t="shared" ref="C67:C130" si="1">B67/25200</f>
        <v>1.5873015873015873E-6</v>
      </c>
    </row>
    <row r="68" spans="1:3" x14ac:dyDescent="0.5">
      <c r="A68" s="2">
        <v>44376</v>
      </c>
      <c r="B68">
        <v>0.04</v>
      </c>
      <c r="C68" s="3">
        <f t="shared" si="1"/>
        <v>1.5873015873015873E-6</v>
      </c>
    </row>
    <row r="69" spans="1:3" x14ac:dyDescent="0.5">
      <c r="A69" s="2">
        <v>44377</v>
      </c>
      <c r="B69">
        <v>0.05</v>
      </c>
      <c r="C69" s="3">
        <f t="shared" si="1"/>
        <v>1.984126984126984E-6</v>
      </c>
    </row>
    <row r="70" spans="1:3" x14ac:dyDescent="0.5">
      <c r="A70" s="2">
        <v>44378</v>
      </c>
      <c r="B70">
        <v>0.05</v>
      </c>
      <c r="C70" s="3">
        <f t="shared" si="1"/>
        <v>1.984126984126984E-6</v>
      </c>
    </row>
    <row r="71" spans="1:3" x14ac:dyDescent="0.5">
      <c r="A71" s="2">
        <v>44379</v>
      </c>
      <c r="B71">
        <v>0.05</v>
      </c>
      <c r="C71" s="3">
        <f t="shared" si="1"/>
        <v>1.984126984126984E-6</v>
      </c>
    </row>
    <row r="72" spans="1:3" x14ac:dyDescent="0.5">
      <c r="A72" s="2">
        <v>44383</v>
      </c>
      <c r="B72">
        <v>0.05</v>
      </c>
      <c r="C72" s="3">
        <f t="shared" si="1"/>
        <v>1.984126984126984E-6</v>
      </c>
    </row>
    <row r="73" spans="1:3" x14ac:dyDescent="0.5">
      <c r="A73" s="2">
        <v>44384</v>
      </c>
      <c r="B73">
        <v>0.05</v>
      </c>
      <c r="C73" s="3">
        <f t="shared" si="1"/>
        <v>1.984126984126984E-6</v>
      </c>
    </row>
    <row r="74" spans="1:3" x14ac:dyDescent="0.5">
      <c r="A74" s="2">
        <v>44385</v>
      </c>
      <c r="B74">
        <v>0.06</v>
      </c>
      <c r="C74" s="3">
        <f t="shared" si="1"/>
        <v>2.3809523809523808E-6</v>
      </c>
    </row>
    <row r="75" spans="1:3" x14ac:dyDescent="0.5">
      <c r="A75" s="2">
        <v>44386</v>
      </c>
      <c r="B75">
        <v>0.06</v>
      </c>
      <c r="C75" s="3">
        <f t="shared" si="1"/>
        <v>2.3809523809523808E-6</v>
      </c>
    </row>
    <row r="76" spans="1:3" x14ac:dyDescent="0.5">
      <c r="A76" s="2">
        <v>44389</v>
      </c>
      <c r="B76">
        <v>0.05</v>
      </c>
      <c r="C76" s="3">
        <f t="shared" si="1"/>
        <v>1.984126984126984E-6</v>
      </c>
    </row>
    <row r="77" spans="1:3" x14ac:dyDescent="0.5">
      <c r="A77" s="2">
        <v>44390</v>
      </c>
      <c r="B77">
        <v>0.05</v>
      </c>
      <c r="C77" s="3">
        <f t="shared" si="1"/>
        <v>1.984126984126984E-6</v>
      </c>
    </row>
    <row r="78" spans="1:3" x14ac:dyDescent="0.5">
      <c r="A78" s="2">
        <v>44391</v>
      </c>
      <c r="B78">
        <v>0.06</v>
      </c>
      <c r="C78" s="3">
        <f t="shared" si="1"/>
        <v>2.3809523809523808E-6</v>
      </c>
    </row>
    <row r="79" spans="1:3" x14ac:dyDescent="0.5">
      <c r="A79" s="2">
        <v>44392</v>
      </c>
      <c r="B79">
        <v>0.05</v>
      </c>
      <c r="C79" s="3">
        <f t="shared" si="1"/>
        <v>1.984126984126984E-6</v>
      </c>
    </row>
    <row r="80" spans="1:3" x14ac:dyDescent="0.5">
      <c r="A80" s="2">
        <v>44393</v>
      </c>
      <c r="B80">
        <v>0.05</v>
      </c>
      <c r="C80" s="3">
        <f t="shared" si="1"/>
        <v>1.984126984126984E-6</v>
      </c>
    </row>
    <row r="81" spans="1:3" x14ac:dyDescent="0.5">
      <c r="A81" s="2">
        <v>44396</v>
      </c>
      <c r="B81">
        <v>0.05</v>
      </c>
      <c r="C81" s="3">
        <f t="shared" si="1"/>
        <v>1.984126984126984E-6</v>
      </c>
    </row>
    <row r="82" spans="1:3" x14ac:dyDescent="0.5">
      <c r="A82" s="2">
        <v>44397</v>
      </c>
      <c r="B82">
        <v>0.05</v>
      </c>
      <c r="C82" s="3">
        <f t="shared" si="1"/>
        <v>1.984126984126984E-6</v>
      </c>
    </row>
    <row r="83" spans="1:3" x14ac:dyDescent="0.5">
      <c r="A83" s="2">
        <v>44398</v>
      </c>
      <c r="B83">
        <v>0.04</v>
      </c>
      <c r="C83" s="3">
        <f t="shared" si="1"/>
        <v>1.5873015873015873E-6</v>
      </c>
    </row>
    <row r="84" spans="1:3" x14ac:dyDescent="0.5">
      <c r="A84" s="2">
        <v>44399</v>
      </c>
      <c r="B84">
        <v>0.04</v>
      </c>
      <c r="C84" s="3">
        <f t="shared" si="1"/>
        <v>1.5873015873015873E-6</v>
      </c>
    </row>
    <row r="85" spans="1:3" x14ac:dyDescent="0.5">
      <c r="A85" s="2">
        <v>44400</v>
      </c>
      <c r="B85">
        <v>0.05</v>
      </c>
      <c r="C85" s="3">
        <f t="shared" si="1"/>
        <v>1.984126984126984E-6</v>
      </c>
    </row>
    <row r="86" spans="1:3" x14ac:dyDescent="0.5">
      <c r="A86" s="2">
        <v>44403</v>
      </c>
      <c r="B86">
        <v>0.05</v>
      </c>
      <c r="C86" s="3">
        <f t="shared" si="1"/>
        <v>1.984126984126984E-6</v>
      </c>
    </row>
    <row r="87" spans="1:3" x14ac:dyDescent="0.5">
      <c r="A87" s="2">
        <v>44404</v>
      </c>
      <c r="B87">
        <v>0.04</v>
      </c>
      <c r="C87" s="3">
        <f t="shared" si="1"/>
        <v>1.5873015873015873E-6</v>
      </c>
    </row>
    <row r="88" spans="1:3" x14ac:dyDescent="0.5">
      <c r="A88" s="2">
        <v>44405</v>
      </c>
      <c r="B88">
        <v>0.04</v>
      </c>
      <c r="C88" s="3">
        <f t="shared" si="1"/>
        <v>1.5873015873015873E-6</v>
      </c>
    </row>
    <row r="89" spans="1:3" x14ac:dyDescent="0.5">
      <c r="A89" s="2">
        <v>44406</v>
      </c>
      <c r="B89">
        <v>0.05</v>
      </c>
      <c r="C89" s="3">
        <f t="shared" si="1"/>
        <v>1.984126984126984E-6</v>
      </c>
    </row>
    <row r="90" spans="1:3" x14ac:dyDescent="0.5">
      <c r="A90" s="2">
        <v>44407</v>
      </c>
      <c r="B90">
        <v>0.05</v>
      </c>
      <c r="C90" s="3">
        <f t="shared" si="1"/>
        <v>1.984126984126984E-6</v>
      </c>
    </row>
    <row r="91" spans="1:3" x14ac:dyDescent="0.5">
      <c r="A91" s="2">
        <v>44410</v>
      </c>
      <c r="B91">
        <v>0.05</v>
      </c>
      <c r="C91" s="3">
        <f t="shared" si="1"/>
        <v>1.984126984126984E-6</v>
      </c>
    </row>
    <row r="92" spans="1:3" x14ac:dyDescent="0.5">
      <c r="A92" s="2">
        <v>44411</v>
      </c>
      <c r="B92">
        <v>0.05</v>
      </c>
      <c r="C92" s="3">
        <f t="shared" si="1"/>
        <v>1.984126984126984E-6</v>
      </c>
    </row>
    <row r="93" spans="1:3" x14ac:dyDescent="0.5">
      <c r="A93" s="2">
        <v>44412</v>
      </c>
      <c r="B93">
        <v>0.05</v>
      </c>
      <c r="C93" s="3">
        <f t="shared" si="1"/>
        <v>1.984126984126984E-6</v>
      </c>
    </row>
    <row r="94" spans="1:3" x14ac:dyDescent="0.5">
      <c r="A94" s="2">
        <v>44413</v>
      </c>
      <c r="B94">
        <v>0.05</v>
      </c>
      <c r="C94" s="3">
        <f t="shared" si="1"/>
        <v>1.984126984126984E-6</v>
      </c>
    </row>
    <row r="95" spans="1:3" x14ac:dyDescent="0.5">
      <c r="A95" s="2">
        <v>44414</v>
      </c>
      <c r="B95">
        <v>0.04</v>
      </c>
      <c r="C95" s="3">
        <f t="shared" si="1"/>
        <v>1.5873015873015873E-6</v>
      </c>
    </row>
    <row r="96" spans="1:3" x14ac:dyDescent="0.5">
      <c r="A96" s="2">
        <v>44417</v>
      </c>
      <c r="B96">
        <v>0.04</v>
      </c>
      <c r="C96" s="3">
        <f t="shared" si="1"/>
        <v>1.5873015873015873E-6</v>
      </c>
    </row>
    <row r="97" spans="1:3" x14ac:dyDescent="0.5">
      <c r="A97" s="2">
        <v>44418</v>
      </c>
      <c r="B97">
        <v>0.05</v>
      </c>
      <c r="C97" s="3">
        <f t="shared" si="1"/>
        <v>1.984126984126984E-6</v>
      </c>
    </row>
    <row r="98" spans="1:3" x14ac:dyDescent="0.5">
      <c r="A98" s="2">
        <v>44419</v>
      </c>
      <c r="B98">
        <v>0.05</v>
      </c>
      <c r="C98" s="3">
        <f t="shared" si="1"/>
        <v>1.984126984126984E-6</v>
      </c>
    </row>
    <row r="99" spans="1:3" x14ac:dyDescent="0.5">
      <c r="A99" s="2">
        <v>44420</v>
      </c>
      <c r="B99">
        <v>0.05</v>
      </c>
      <c r="C99" s="3">
        <f t="shared" si="1"/>
        <v>1.984126984126984E-6</v>
      </c>
    </row>
    <row r="100" spans="1:3" x14ac:dyDescent="0.5">
      <c r="A100" s="2">
        <v>44421</v>
      </c>
      <c r="B100">
        <v>0.04</v>
      </c>
      <c r="C100" s="3">
        <f t="shared" si="1"/>
        <v>1.5873015873015873E-6</v>
      </c>
    </row>
    <row r="101" spans="1:3" x14ac:dyDescent="0.5">
      <c r="A101" s="2">
        <v>44424</v>
      </c>
      <c r="B101">
        <v>0.04</v>
      </c>
      <c r="C101" s="3">
        <f t="shared" si="1"/>
        <v>1.5873015873015873E-6</v>
      </c>
    </row>
    <row r="102" spans="1:3" x14ac:dyDescent="0.5">
      <c r="A102" s="2">
        <v>44425</v>
      </c>
      <c r="B102">
        <v>0.03</v>
      </c>
      <c r="C102" s="3">
        <f t="shared" si="1"/>
        <v>1.1904761904761904E-6</v>
      </c>
    </row>
    <row r="103" spans="1:3" x14ac:dyDescent="0.5">
      <c r="A103" s="2">
        <v>44426</v>
      </c>
      <c r="B103">
        <v>0.03</v>
      </c>
      <c r="C103" s="3">
        <f t="shared" si="1"/>
        <v>1.1904761904761904E-6</v>
      </c>
    </row>
    <row r="104" spans="1:3" x14ac:dyDescent="0.5">
      <c r="A104" s="2">
        <v>44427</v>
      </c>
      <c r="B104">
        <v>0.04</v>
      </c>
      <c r="C104" s="3">
        <f t="shared" si="1"/>
        <v>1.5873015873015873E-6</v>
      </c>
    </row>
    <row r="105" spans="1:3" x14ac:dyDescent="0.5">
      <c r="A105" s="2">
        <v>44428</v>
      </c>
      <c r="B105">
        <v>0.04</v>
      </c>
      <c r="C105" s="3">
        <f t="shared" si="1"/>
        <v>1.5873015873015873E-6</v>
      </c>
    </row>
    <row r="106" spans="1:3" x14ac:dyDescent="0.5">
      <c r="A106" s="2">
        <v>44431</v>
      </c>
      <c r="B106">
        <v>0.04</v>
      </c>
      <c r="C106" s="3">
        <f t="shared" si="1"/>
        <v>1.5873015873015873E-6</v>
      </c>
    </row>
    <row r="107" spans="1:3" x14ac:dyDescent="0.5">
      <c r="A107" s="2">
        <v>44432</v>
      </c>
      <c r="B107">
        <v>0.03</v>
      </c>
      <c r="C107" s="3">
        <f t="shared" si="1"/>
        <v>1.1904761904761904E-6</v>
      </c>
    </row>
    <row r="108" spans="1:3" x14ac:dyDescent="0.5">
      <c r="A108" s="2">
        <v>44433</v>
      </c>
      <c r="B108">
        <v>0.04</v>
      </c>
      <c r="C108" s="3">
        <f t="shared" si="1"/>
        <v>1.5873015873015873E-6</v>
      </c>
    </row>
    <row r="109" spans="1:3" x14ac:dyDescent="0.5">
      <c r="A109" s="2">
        <v>44434</v>
      </c>
      <c r="B109">
        <v>0.04</v>
      </c>
      <c r="C109" s="3">
        <f t="shared" si="1"/>
        <v>1.5873015873015873E-6</v>
      </c>
    </row>
    <row r="110" spans="1:3" x14ac:dyDescent="0.5">
      <c r="A110" s="2">
        <v>44435</v>
      </c>
      <c r="B110">
        <v>0.04</v>
      </c>
      <c r="C110" s="3">
        <f t="shared" si="1"/>
        <v>1.5873015873015873E-6</v>
      </c>
    </row>
    <row r="111" spans="1:3" x14ac:dyDescent="0.5">
      <c r="A111" s="2">
        <v>44438</v>
      </c>
      <c r="B111">
        <v>0.04</v>
      </c>
      <c r="C111" s="3">
        <f t="shared" si="1"/>
        <v>1.5873015873015873E-6</v>
      </c>
    </row>
    <row r="112" spans="1:3" x14ac:dyDescent="0.5">
      <c r="A112" s="2">
        <v>44439</v>
      </c>
      <c r="B112">
        <v>0.03</v>
      </c>
      <c r="C112" s="3">
        <f t="shared" si="1"/>
        <v>1.1904761904761904E-6</v>
      </c>
    </row>
    <row r="113" spans="1:3" x14ac:dyDescent="0.5">
      <c r="A113" s="2">
        <v>44440</v>
      </c>
      <c r="B113">
        <v>0.04</v>
      </c>
      <c r="C113" s="3">
        <f t="shared" si="1"/>
        <v>1.5873015873015873E-6</v>
      </c>
    </row>
    <row r="114" spans="1:3" x14ac:dyDescent="0.5">
      <c r="A114" s="2">
        <v>44441</v>
      </c>
      <c r="B114">
        <v>0.05</v>
      </c>
      <c r="C114" s="3">
        <f t="shared" si="1"/>
        <v>1.984126984126984E-6</v>
      </c>
    </row>
    <row r="115" spans="1:3" x14ac:dyDescent="0.5">
      <c r="A115" s="2">
        <v>44442</v>
      </c>
      <c r="B115">
        <v>0.04</v>
      </c>
      <c r="C115" s="3">
        <f t="shared" si="1"/>
        <v>1.5873015873015873E-6</v>
      </c>
    </row>
    <row r="116" spans="1:3" x14ac:dyDescent="0.5">
      <c r="A116" s="2">
        <v>44446</v>
      </c>
      <c r="B116">
        <v>0.04</v>
      </c>
      <c r="C116" s="3">
        <f t="shared" si="1"/>
        <v>1.5873015873015873E-6</v>
      </c>
    </row>
    <row r="117" spans="1:3" x14ac:dyDescent="0.5">
      <c r="A117" s="2">
        <v>44447</v>
      </c>
      <c r="B117">
        <v>0.05</v>
      </c>
      <c r="C117" s="3">
        <f t="shared" si="1"/>
        <v>1.984126984126984E-6</v>
      </c>
    </row>
    <row r="118" spans="1:3" x14ac:dyDescent="0.5">
      <c r="A118" s="2">
        <v>44448</v>
      </c>
      <c r="B118">
        <v>7.0000000000000007E-2</v>
      </c>
      <c r="C118" s="3">
        <f t="shared" si="1"/>
        <v>2.7777777777777779E-6</v>
      </c>
    </row>
    <row r="119" spans="1:3" x14ac:dyDescent="0.5">
      <c r="A119" s="2">
        <v>44449</v>
      </c>
      <c r="B119">
        <v>0.06</v>
      </c>
      <c r="C119" s="3">
        <f t="shared" si="1"/>
        <v>2.3809523809523808E-6</v>
      </c>
    </row>
    <row r="120" spans="1:3" x14ac:dyDescent="0.5">
      <c r="A120" s="2">
        <v>44452</v>
      </c>
      <c r="B120">
        <v>0.06</v>
      </c>
      <c r="C120" s="3">
        <f t="shared" si="1"/>
        <v>2.3809523809523808E-6</v>
      </c>
    </row>
    <row r="121" spans="1:3" x14ac:dyDescent="0.5">
      <c r="A121" s="2">
        <v>44453</v>
      </c>
      <c r="B121">
        <v>0.05</v>
      </c>
      <c r="C121" s="3">
        <f t="shared" si="1"/>
        <v>1.984126984126984E-6</v>
      </c>
    </row>
    <row r="122" spans="1:3" x14ac:dyDescent="0.5">
      <c r="A122" s="2">
        <v>44454</v>
      </c>
      <c r="B122">
        <v>0.04</v>
      </c>
      <c r="C122" s="3">
        <f t="shared" si="1"/>
        <v>1.5873015873015873E-6</v>
      </c>
    </row>
    <row r="123" spans="1:3" x14ac:dyDescent="0.5">
      <c r="A123" s="2">
        <v>44455</v>
      </c>
      <c r="B123">
        <v>0.06</v>
      </c>
      <c r="C123" s="3">
        <f t="shared" si="1"/>
        <v>2.3809523809523808E-6</v>
      </c>
    </row>
    <row r="124" spans="1:3" x14ac:dyDescent="0.5">
      <c r="A124" s="2">
        <v>44456</v>
      </c>
      <c r="B124">
        <v>0.06</v>
      </c>
      <c r="C124" s="3">
        <f t="shared" si="1"/>
        <v>2.3809523809523808E-6</v>
      </c>
    </row>
    <row r="125" spans="1:3" x14ac:dyDescent="0.5">
      <c r="A125" s="2">
        <v>44459</v>
      </c>
      <c r="B125">
        <v>0.06</v>
      </c>
      <c r="C125" s="3">
        <f t="shared" si="1"/>
        <v>2.3809523809523808E-6</v>
      </c>
    </row>
    <row r="126" spans="1:3" x14ac:dyDescent="0.5">
      <c r="A126" s="2">
        <v>44460</v>
      </c>
      <c r="B126">
        <v>0.05</v>
      </c>
      <c r="C126" s="3">
        <f t="shared" si="1"/>
        <v>1.984126984126984E-6</v>
      </c>
    </row>
    <row r="127" spans="1:3" x14ac:dyDescent="0.5">
      <c r="A127" s="2">
        <v>44461</v>
      </c>
      <c r="B127">
        <v>0.04</v>
      </c>
      <c r="C127" s="3">
        <f t="shared" si="1"/>
        <v>1.5873015873015873E-6</v>
      </c>
    </row>
    <row r="128" spans="1:3" x14ac:dyDescent="0.5">
      <c r="A128" s="2">
        <v>44462</v>
      </c>
      <c r="B128">
        <v>0.05</v>
      </c>
      <c r="C128" s="3">
        <f t="shared" si="1"/>
        <v>1.984126984126984E-6</v>
      </c>
    </row>
    <row r="129" spans="1:3" x14ac:dyDescent="0.5">
      <c r="A129" s="2">
        <v>44463</v>
      </c>
      <c r="B129">
        <v>0.06</v>
      </c>
      <c r="C129" s="3">
        <f t="shared" si="1"/>
        <v>2.3809523809523808E-6</v>
      </c>
    </row>
    <row r="130" spans="1:3" x14ac:dyDescent="0.5">
      <c r="A130" s="2">
        <v>44466</v>
      </c>
      <c r="B130">
        <v>0.06</v>
      </c>
      <c r="C130" s="3">
        <f t="shared" si="1"/>
        <v>2.3809523809523808E-6</v>
      </c>
    </row>
    <row r="131" spans="1:3" x14ac:dyDescent="0.5">
      <c r="A131" s="2">
        <v>44467</v>
      </c>
      <c r="B131">
        <v>7.0000000000000007E-2</v>
      </c>
      <c r="C131" s="3">
        <f t="shared" ref="C131:C194" si="2">B131/25200</f>
        <v>2.7777777777777779E-6</v>
      </c>
    </row>
    <row r="132" spans="1:3" x14ac:dyDescent="0.5">
      <c r="A132" s="2">
        <v>44468</v>
      </c>
      <c r="B132">
        <v>0.05</v>
      </c>
      <c r="C132" s="3">
        <f t="shared" si="2"/>
        <v>1.984126984126984E-6</v>
      </c>
    </row>
    <row r="133" spans="1:3" x14ac:dyDescent="0.5">
      <c r="A133" s="2">
        <v>44469</v>
      </c>
      <c r="B133">
        <v>7.0000000000000007E-2</v>
      </c>
      <c r="C133" s="3">
        <f t="shared" si="2"/>
        <v>2.7777777777777779E-6</v>
      </c>
    </row>
    <row r="134" spans="1:3" x14ac:dyDescent="0.5">
      <c r="A134" s="2">
        <v>44470</v>
      </c>
      <c r="B134">
        <v>0.08</v>
      </c>
      <c r="C134" s="3">
        <f t="shared" si="2"/>
        <v>3.1746031746031746E-6</v>
      </c>
    </row>
    <row r="135" spans="1:3" x14ac:dyDescent="0.5">
      <c r="A135" s="2">
        <v>44473</v>
      </c>
      <c r="B135">
        <v>0.09</v>
      </c>
      <c r="C135" s="3">
        <f t="shared" si="2"/>
        <v>3.5714285714285714E-6</v>
      </c>
    </row>
    <row r="136" spans="1:3" x14ac:dyDescent="0.5">
      <c r="A136" s="2">
        <v>44474</v>
      </c>
      <c r="B136">
        <v>0.1</v>
      </c>
      <c r="C136" s="3">
        <f t="shared" si="2"/>
        <v>3.9682539682539681E-6</v>
      </c>
    </row>
    <row r="137" spans="1:3" x14ac:dyDescent="0.5">
      <c r="A137" s="2">
        <v>44475</v>
      </c>
      <c r="B137">
        <v>0.06</v>
      </c>
      <c r="C137" s="3">
        <f t="shared" si="2"/>
        <v>2.3809523809523808E-6</v>
      </c>
    </row>
    <row r="138" spans="1:3" x14ac:dyDescent="0.5">
      <c r="A138" s="2">
        <v>44476</v>
      </c>
      <c r="B138">
        <v>0.03</v>
      </c>
      <c r="C138" s="3">
        <f t="shared" si="2"/>
        <v>1.1904761904761904E-6</v>
      </c>
    </row>
    <row r="139" spans="1:3" x14ac:dyDescent="0.5">
      <c r="A139" s="2">
        <v>44477</v>
      </c>
      <c r="B139">
        <v>0.02</v>
      </c>
      <c r="C139" s="3">
        <f t="shared" si="2"/>
        <v>7.9365079365079366E-7</v>
      </c>
    </row>
    <row r="140" spans="1:3" x14ac:dyDescent="0.5">
      <c r="A140" s="2">
        <v>44481</v>
      </c>
      <c r="B140">
        <v>0.03</v>
      </c>
      <c r="C140" s="3">
        <f t="shared" si="2"/>
        <v>1.1904761904761904E-6</v>
      </c>
    </row>
    <row r="141" spans="1:3" x14ac:dyDescent="0.5">
      <c r="A141" s="2">
        <v>44482</v>
      </c>
      <c r="B141">
        <v>0.03</v>
      </c>
      <c r="C141" s="3">
        <f t="shared" si="2"/>
        <v>1.1904761904761904E-6</v>
      </c>
    </row>
    <row r="142" spans="1:3" x14ac:dyDescent="0.5">
      <c r="A142" s="2">
        <v>44483</v>
      </c>
      <c r="B142">
        <v>0.05</v>
      </c>
      <c r="C142" s="3">
        <f t="shared" si="2"/>
        <v>1.984126984126984E-6</v>
      </c>
    </row>
    <row r="143" spans="1:3" x14ac:dyDescent="0.5">
      <c r="A143" s="2">
        <v>44484</v>
      </c>
      <c r="B143">
        <v>0.04</v>
      </c>
      <c r="C143" s="3">
        <f t="shared" si="2"/>
        <v>1.5873015873015873E-6</v>
      </c>
    </row>
    <row r="144" spans="1:3" x14ac:dyDescent="0.5">
      <c r="A144" s="2">
        <v>44487</v>
      </c>
      <c r="B144">
        <v>0.05</v>
      </c>
      <c r="C144" s="3">
        <f t="shared" si="2"/>
        <v>1.984126984126984E-6</v>
      </c>
    </row>
    <row r="145" spans="1:3" x14ac:dyDescent="0.5">
      <c r="A145" s="2">
        <v>44488</v>
      </c>
      <c r="B145">
        <v>0.06</v>
      </c>
      <c r="C145" s="3">
        <f t="shared" si="2"/>
        <v>2.3809523809523808E-6</v>
      </c>
    </row>
    <row r="146" spans="1:3" x14ac:dyDescent="0.5">
      <c r="A146" s="2">
        <v>44489</v>
      </c>
      <c r="B146">
        <v>0.06</v>
      </c>
      <c r="C146" s="3">
        <f t="shared" si="2"/>
        <v>2.3809523809523808E-6</v>
      </c>
    </row>
    <row r="147" spans="1:3" x14ac:dyDescent="0.5">
      <c r="A147" s="2">
        <v>44490</v>
      </c>
      <c r="B147">
        <v>0.06</v>
      </c>
      <c r="C147" s="3">
        <f t="shared" si="2"/>
        <v>2.3809523809523808E-6</v>
      </c>
    </row>
    <row r="148" spans="1:3" x14ac:dyDescent="0.5">
      <c r="A148" s="2">
        <v>44491</v>
      </c>
      <c r="B148">
        <v>0.05</v>
      </c>
      <c r="C148" s="3">
        <f t="shared" si="2"/>
        <v>1.984126984126984E-6</v>
      </c>
    </row>
    <row r="149" spans="1:3" x14ac:dyDescent="0.5">
      <c r="A149" s="2">
        <v>44494</v>
      </c>
      <c r="B149">
        <v>7.0000000000000007E-2</v>
      </c>
      <c r="C149" s="3">
        <f t="shared" si="2"/>
        <v>2.7777777777777779E-6</v>
      </c>
    </row>
    <row r="150" spans="1:3" x14ac:dyDescent="0.5">
      <c r="A150" s="2">
        <v>44495</v>
      </c>
      <c r="B150">
        <v>0.06</v>
      </c>
      <c r="C150" s="3">
        <f t="shared" si="2"/>
        <v>2.3809523809523808E-6</v>
      </c>
    </row>
    <row r="151" spans="1:3" x14ac:dyDescent="0.5">
      <c r="A151" s="2">
        <v>44496</v>
      </c>
      <c r="B151">
        <v>0.06</v>
      </c>
      <c r="C151" s="3">
        <f t="shared" si="2"/>
        <v>2.3809523809523808E-6</v>
      </c>
    </row>
    <row r="152" spans="1:3" x14ac:dyDescent="0.5">
      <c r="A152" s="2">
        <v>44497</v>
      </c>
      <c r="B152">
        <v>0.06</v>
      </c>
      <c r="C152" s="3">
        <f t="shared" si="2"/>
        <v>2.3809523809523808E-6</v>
      </c>
    </row>
    <row r="153" spans="1:3" x14ac:dyDescent="0.5">
      <c r="A153" s="2">
        <v>44498</v>
      </c>
      <c r="B153">
        <v>0.06</v>
      </c>
      <c r="C153" s="3">
        <f t="shared" si="2"/>
        <v>2.3809523809523808E-6</v>
      </c>
    </row>
    <row r="154" spans="1:3" x14ac:dyDescent="0.5">
      <c r="A154" s="2">
        <v>44501</v>
      </c>
      <c r="B154">
        <v>0.05</v>
      </c>
      <c r="C154" s="3">
        <f t="shared" si="2"/>
        <v>1.984126984126984E-6</v>
      </c>
    </row>
    <row r="155" spans="1:3" x14ac:dyDescent="0.5">
      <c r="A155" s="2">
        <v>44502</v>
      </c>
      <c r="B155">
        <v>0.05</v>
      </c>
      <c r="C155" s="3">
        <f t="shared" si="2"/>
        <v>1.984126984126984E-6</v>
      </c>
    </row>
    <row r="156" spans="1:3" x14ac:dyDescent="0.5">
      <c r="A156" s="2">
        <v>44503</v>
      </c>
      <c r="B156">
        <v>0.05</v>
      </c>
      <c r="C156" s="3">
        <f t="shared" si="2"/>
        <v>1.984126984126984E-6</v>
      </c>
    </row>
    <row r="157" spans="1:3" x14ac:dyDescent="0.5">
      <c r="A157" s="2">
        <v>44504</v>
      </c>
      <c r="B157">
        <v>0.05</v>
      </c>
      <c r="C157" s="3">
        <f t="shared" si="2"/>
        <v>1.984126984126984E-6</v>
      </c>
    </row>
    <row r="158" spans="1:3" x14ac:dyDescent="0.5">
      <c r="A158" s="2">
        <v>44505</v>
      </c>
      <c r="B158">
        <v>0.05</v>
      </c>
      <c r="C158" s="3">
        <f t="shared" si="2"/>
        <v>1.984126984126984E-6</v>
      </c>
    </row>
    <row r="159" spans="1:3" x14ac:dyDescent="0.5">
      <c r="A159" s="2">
        <v>44508</v>
      </c>
      <c r="B159">
        <v>0.04</v>
      </c>
      <c r="C159" s="3">
        <f t="shared" si="2"/>
        <v>1.5873015873015873E-6</v>
      </c>
    </row>
    <row r="160" spans="1:3" x14ac:dyDescent="0.5">
      <c r="A160" s="2">
        <v>44509</v>
      </c>
      <c r="B160">
        <v>0.04</v>
      </c>
      <c r="C160" s="3">
        <f t="shared" si="2"/>
        <v>1.5873015873015873E-6</v>
      </c>
    </row>
    <row r="161" spans="1:3" x14ac:dyDescent="0.5">
      <c r="A161" s="2">
        <v>44510</v>
      </c>
      <c r="B161">
        <v>0.06</v>
      </c>
      <c r="C161" s="3">
        <f t="shared" si="2"/>
        <v>2.3809523809523808E-6</v>
      </c>
    </row>
    <row r="162" spans="1:3" x14ac:dyDescent="0.5">
      <c r="A162" s="2">
        <v>44512</v>
      </c>
      <c r="B162">
        <v>0.05</v>
      </c>
      <c r="C162" s="3">
        <f t="shared" si="2"/>
        <v>1.984126984126984E-6</v>
      </c>
    </row>
    <row r="163" spans="1:3" x14ac:dyDescent="0.5">
      <c r="A163" s="2">
        <v>44515</v>
      </c>
      <c r="B163">
        <v>0.06</v>
      </c>
      <c r="C163" s="3">
        <f t="shared" si="2"/>
        <v>2.3809523809523808E-6</v>
      </c>
    </row>
    <row r="164" spans="1:3" x14ac:dyDescent="0.5">
      <c r="A164" s="2">
        <v>44516</v>
      </c>
      <c r="B164">
        <v>0.06</v>
      </c>
      <c r="C164" s="3">
        <f t="shared" si="2"/>
        <v>2.3809523809523808E-6</v>
      </c>
    </row>
    <row r="165" spans="1:3" x14ac:dyDescent="0.5">
      <c r="A165" s="2">
        <v>44517</v>
      </c>
      <c r="B165">
        <v>0.06</v>
      </c>
      <c r="C165" s="3">
        <f t="shared" si="2"/>
        <v>2.3809523809523808E-6</v>
      </c>
    </row>
    <row r="166" spans="1:3" x14ac:dyDescent="0.5">
      <c r="A166" s="2">
        <v>44518</v>
      </c>
      <c r="B166">
        <v>0.12</v>
      </c>
      <c r="C166" s="3">
        <f t="shared" si="2"/>
        <v>4.7619047619047615E-6</v>
      </c>
    </row>
    <row r="167" spans="1:3" x14ac:dyDescent="0.5">
      <c r="A167" s="2">
        <v>44519</v>
      </c>
      <c r="B167">
        <v>0.11</v>
      </c>
      <c r="C167" s="3">
        <f t="shared" si="2"/>
        <v>4.3650793650793648E-6</v>
      </c>
    </row>
    <row r="168" spans="1:3" x14ac:dyDescent="0.5">
      <c r="A168" s="2">
        <v>44522</v>
      </c>
      <c r="B168">
        <v>7.0000000000000007E-2</v>
      </c>
      <c r="C168" s="3">
        <f t="shared" si="2"/>
        <v>2.7777777777777779E-6</v>
      </c>
    </row>
    <row r="169" spans="1:3" x14ac:dyDescent="0.5">
      <c r="A169" s="2">
        <v>44523</v>
      </c>
      <c r="B169">
        <v>0.06</v>
      </c>
      <c r="C169" s="3">
        <f t="shared" si="2"/>
        <v>2.3809523809523808E-6</v>
      </c>
    </row>
    <row r="170" spans="1:3" x14ac:dyDescent="0.5">
      <c r="A170" s="2">
        <v>44524</v>
      </c>
      <c r="B170">
        <v>0.14000000000000001</v>
      </c>
      <c r="C170" s="3">
        <f t="shared" si="2"/>
        <v>5.5555555555555558E-6</v>
      </c>
    </row>
    <row r="171" spans="1:3" x14ac:dyDescent="0.5">
      <c r="A171" s="2">
        <v>44526</v>
      </c>
      <c r="B171">
        <v>0.11</v>
      </c>
      <c r="C171" s="3">
        <f t="shared" si="2"/>
        <v>4.3650793650793648E-6</v>
      </c>
    </row>
    <row r="172" spans="1:3" x14ac:dyDescent="0.5">
      <c r="A172" s="2">
        <v>44529</v>
      </c>
      <c r="B172">
        <v>7.0000000000000007E-2</v>
      </c>
      <c r="C172" s="3">
        <f t="shared" si="2"/>
        <v>2.7777777777777779E-6</v>
      </c>
    </row>
    <row r="173" spans="1:3" x14ac:dyDescent="0.5">
      <c r="A173" s="2">
        <v>44530</v>
      </c>
      <c r="B173">
        <v>0.11</v>
      </c>
      <c r="C173" s="3">
        <f t="shared" si="2"/>
        <v>4.3650793650793648E-6</v>
      </c>
    </row>
    <row r="174" spans="1:3" x14ac:dyDescent="0.5">
      <c r="A174" s="2">
        <v>44531</v>
      </c>
      <c r="B174">
        <v>0.09</v>
      </c>
      <c r="C174" s="3">
        <f t="shared" si="2"/>
        <v>3.5714285714285714E-6</v>
      </c>
    </row>
    <row r="175" spans="1:3" x14ac:dyDescent="0.5">
      <c r="A175" s="2">
        <v>44532</v>
      </c>
      <c r="B175">
        <v>0.05</v>
      </c>
      <c r="C175" s="3">
        <f t="shared" si="2"/>
        <v>1.984126984126984E-6</v>
      </c>
    </row>
    <row r="176" spans="1:3" x14ac:dyDescent="0.5">
      <c r="A176" s="2">
        <v>44533</v>
      </c>
      <c r="B176">
        <v>0.04</v>
      </c>
      <c r="C176" s="3">
        <f t="shared" si="2"/>
        <v>1.5873015873015873E-6</v>
      </c>
    </row>
    <row r="177" spans="1:3" x14ac:dyDescent="0.5">
      <c r="A177" s="2">
        <v>44536</v>
      </c>
      <c r="B177">
        <v>0.05</v>
      </c>
      <c r="C177" s="3">
        <f t="shared" si="2"/>
        <v>1.984126984126984E-6</v>
      </c>
    </row>
    <row r="178" spans="1:3" x14ac:dyDescent="0.5">
      <c r="A178" s="2">
        <v>44537</v>
      </c>
      <c r="B178">
        <v>0.05</v>
      </c>
      <c r="C178" s="3">
        <f t="shared" si="2"/>
        <v>1.984126984126984E-6</v>
      </c>
    </row>
    <row r="179" spans="1:3" x14ac:dyDescent="0.5">
      <c r="A179" s="2">
        <v>44538</v>
      </c>
      <c r="B179">
        <v>0.04</v>
      </c>
      <c r="C179" s="3">
        <f t="shared" si="2"/>
        <v>1.5873015873015873E-6</v>
      </c>
    </row>
    <row r="180" spans="1:3" x14ac:dyDescent="0.5">
      <c r="A180" s="2">
        <v>44539</v>
      </c>
      <c r="B180">
        <v>0.03</v>
      </c>
      <c r="C180" s="3">
        <f t="shared" si="2"/>
        <v>1.1904761904761904E-6</v>
      </c>
    </row>
    <row r="181" spans="1:3" x14ac:dyDescent="0.5">
      <c r="A181" s="2">
        <v>44540</v>
      </c>
      <c r="B181">
        <v>0.03</v>
      </c>
      <c r="C181" s="3">
        <f t="shared" si="2"/>
        <v>1.1904761904761904E-6</v>
      </c>
    </row>
    <row r="182" spans="1:3" x14ac:dyDescent="0.5">
      <c r="A182" s="2">
        <v>44543</v>
      </c>
      <c r="B182">
        <v>0.01</v>
      </c>
      <c r="C182" s="3">
        <f t="shared" si="2"/>
        <v>3.9682539682539683E-7</v>
      </c>
    </row>
    <row r="183" spans="1:3" x14ac:dyDescent="0.5">
      <c r="A183" s="2">
        <v>44544</v>
      </c>
      <c r="B183">
        <v>0.02</v>
      </c>
      <c r="C183" s="3">
        <f t="shared" si="2"/>
        <v>7.9365079365079366E-7</v>
      </c>
    </row>
    <row r="184" spans="1:3" x14ac:dyDescent="0.5">
      <c r="A184" s="2">
        <v>44545</v>
      </c>
      <c r="B184">
        <v>0.03</v>
      </c>
      <c r="C184" s="3">
        <f t="shared" si="2"/>
        <v>1.1904761904761904E-6</v>
      </c>
    </row>
    <row r="185" spans="1:3" x14ac:dyDescent="0.5">
      <c r="A185" s="2">
        <v>44546</v>
      </c>
      <c r="B185">
        <v>0.04</v>
      </c>
      <c r="C185" s="3">
        <f t="shared" si="2"/>
        <v>1.5873015873015873E-6</v>
      </c>
    </row>
    <row r="186" spans="1:3" x14ac:dyDescent="0.5">
      <c r="A186" s="2">
        <v>44547</v>
      </c>
      <c r="B186">
        <v>0.03</v>
      </c>
      <c r="C186" s="3">
        <f t="shared" si="2"/>
        <v>1.1904761904761904E-6</v>
      </c>
    </row>
    <row r="187" spans="1:3" x14ac:dyDescent="0.5">
      <c r="A187" s="2">
        <v>44550</v>
      </c>
      <c r="B187">
        <v>0.03</v>
      </c>
      <c r="C187" s="3">
        <f t="shared" si="2"/>
        <v>1.1904761904761904E-6</v>
      </c>
    </row>
    <row r="188" spans="1:3" x14ac:dyDescent="0.5">
      <c r="A188" s="2">
        <v>44551</v>
      </c>
      <c r="B188">
        <v>0.03</v>
      </c>
      <c r="C188" s="3">
        <f t="shared" si="2"/>
        <v>1.1904761904761904E-6</v>
      </c>
    </row>
    <row r="189" spans="1:3" x14ac:dyDescent="0.5">
      <c r="A189" s="2">
        <v>44552</v>
      </c>
      <c r="B189">
        <v>0.03</v>
      </c>
      <c r="C189" s="3">
        <f t="shared" si="2"/>
        <v>1.1904761904761904E-6</v>
      </c>
    </row>
    <row r="190" spans="1:3" x14ac:dyDescent="0.5">
      <c r="A190" s="2">
        <v>44553</v>
      </c>
      <c r="B190">
        <v>0.04</v>
      </c>
      <c r="C190" s="3">
        <f t="shared" si="2"/>
        <v>1.5873015873015873E-6</v>
      </c>
    </row>
    <row r="191" spans="1:3" x14ac:dyDescent="0.5">
      <c r="A191" s="2">
        <v>44557</v>
      </c>
      <c r="B191">
        <v>0.04</v>
      </c>
      <c r="C191" s="3">
        <f t="shared" si="2"/>
        <v>1.5873015873015873E-6</v>
      </c>
    </row>
    <row r="192" spans="1:3" x14ac:dyDescent="0.5">
      <c r="A192" s="2">
        <v>44558</v>
      </c>
      <c r="B192">
        <v>0.03</v>
      </c>
      <c r="C192" s="3">
        <f t="shared" si="2"/>
        <v>1.1904761904761904E-6</v>
      </c>
    </row>
    <row r="193" spans="1:3" x14ac:dyDescent="0.5">
      <c r="A193" s="2">
        <v>44559</v>
      </c>
      <c r="B193">
        <v>0.01</v>
      </c>
      <c r="C193" s="3">
        <f t="shared" si="2"/>
        <v>3.9682539682539683E-7</v>
      </c>
    </row>
    <row r="194" spans="1:3" x14ac:dyDescent="0.5">
      <c r="A194" s="2">
        <v>44560</v>
      </c>
      <c r="B194">
        <v>0.06</v>
      </c>
      <c r="C194" s="3">
        <f t="shared" si="2"/>
        <v>2.3809523809523808E-6</v>
      </c>
    </row>
    <row r="195" spans="1:3" x14ac:dyDescent="0.5">
      <c r="A195" s="2">
        <v>44561</v>
      </c>
      <c r="B195">
        <v>0.06</v>
      </c>
      <c r="C195" s="3">
        <f t="shared" ref="C195:C258" si="3">B195/25200</f>
        <v>2.3809523809523808E-6</v>
      </c>
    </row>
    <row r="196" spans="1:3" x14ac:dyDescent="0.5">
      <c r="A196" s="2">
        <v>44564</v>
      </c>
      <c r="B196">
        <v>0.05</v>
      </c>
      <c r="C196" s="3">
        <f t="shared" si="3"/>
        <v>1.984126984126984E-6</v>
      </c>
    </row>
    <row r="197" spans="1:3" x14ac:dyDescent="0.5">
      <c r="A197" s="2">
        <v>44565</v>
      </c>
      <c r="B197">
        <v>0.06</v>
      </c>
      <c r="C197" s="3">
        <f t="shared" si="3"/>
        <v>2.3809523809523808E-6</v>
      </c>
    </row>
    <row r="198" spans="1:3" x14ac:dyDescent="0.5">
      <c r="A198" s="2">
        <v>44566</v>
      </c>
      <c r="B198">
        <v>0.05</v>
      </c>
      <c r="C198" s="3">
        <f t="shared" si="3"/>
        <v>1.984126984126984E-6</v>
      </c>
    </row>
    <row r="199" spans="1:3" x14ac:dyDescent="0.5">
      <c r="A199" s="2">
        <v>44567</v>
      </c>
      <c r="B199">
        <v>0.04</v>
      </c>
      <c r="C199" s="3">
        <f t="shared" si="3"/>
        <v>1.5873015873015873E-6</v>
      </c>
    </row>
    <row r="200" spans="1:3" x14ac:dyDescent="0.5">
      <c r="A200" s="2">
        <v>44568</v>
      </c>
      <c r="B200">
        <v>0.05</v>
      </c>
      <c r="C200" s="3">
        <f t="shared" si="3"/>
        <v>1.984126984126984E-6</v>
      </c>
    </row>
    <row r="201" spans="1:3" x14ac:dyDescent="0.5">
      <c r="A201" s="2">
        <v>44571</v>
      </c>
      <c r="B201">
        <v>0.05</v>
      </c>
      <c r="C201" s="3">
        <f t="shared" si="3"/>
        <v>1.984126984126984E-6</v>
      </c>
    </row>
    <row r="202" spans="1:3" x14ac:dyDescent="0.5">
      <c r="A202" s="2">
        <v>44572</v>
      </c>
      <c r="B202">
        <v>0.04</v>
      </c>
      <c r="C202" s="3">
        <f t="shared" si="3"/>
        <v>1.5873015873015873E-6</v>
      </c>
    </row>
    <row r="203" spans="1:3" x14ac:dyDescent="0.5">
      <c r="A203" s="2">
        <v>44573</v>
      </c>
      <c r="B203">
        <v>0.04</v>
      </c>
      <c r="C203" s="3">
        <f t="shared" si="3"/>
        <v>1.5873015873015873E-6</v>
      </c>
    </row>
    <row r="204" spans="1:3" x14ac:dyDescent="0.5">
      <c r="A204" s="2">
        <v>44574</v>
      </c>
      <c r="B204">
        <v>0.05</v>
      </c>
      <c r="C204" s="3">
        <f t="shared" si="3"/>
        <v>1.984126984126984E-6</v>
      </c>
    </row>
    <row r="205" spans="1:3" x14ac:dyDescent="0.5">
      <c r="A205" s="2">
        <v>44575</v>
      </c>
      <c r="B205">
        <v>0.05</v>
      </c>
      <c r="C205" s="3">
        <f t="shared" si="3"/>
        <v>1.984126984126984E-6</v>
      </c>
    </row>
    <row r="206" spans="1:3" x14ac:dyDescent="0.5">
      <c r="A206" s="2">
        <v>44579</v>
      </c>
      <c r="B206">
        <v>0.05</v>
      </c>
      <c r="C206" s="3">
        <f t="shared" si="3"/>
        <v>1.984126984126984E-6</v>
      </c>
    </row>
    <row r="207" spans="1:3" x14ac:dyDescent="0.5">
      <c r="A207" s="2">
        <v>44580</v>
      </c>
      <c r="B207">
        <v>0.05</v>
      </c>
      <c r="C207" s="3">
        <f t="shared" si="3"/>
        <v>1.984126984126984E-6</v>
      </c>
    </row>
    <row r="208" spans="1:3" x14ac:dyDescent="0.5">
      <c r="A208" s="2">
        <v>44581</v>
      </c>
      <c r="B208">
        <v>0.05</v>
      </c>
      <c r="C208" s="3">
        <f t="shared" si="3"/>
        <v>1.984126984126984E-6</v>
      </c>
    </row>
    <row r="209" spans="1:3" x14ac:dyDescent="0.5">
      <c r="A209" s="2">
        <v>44582</v>
      </c>
      <c r="B209">
        <v>0.05</v>
      </c>
      <c r="C209" s="3">
        <f t="shared" si="3"/>
        <v>1.984126984126984E-6</v>
      </c>
    </row>
    <row r="210" spans="1:3" x14ac:dyDescent="0.5">
      <c r="A210" s="2">
        <v>44585</v>
      </c>
      <c r="B210">
        <v>0.05</v>
      </c>
      <c r="C210" s="3">
        <f t="shared" si="3"/>
        <v>1.984126984126984E-6</v>
      </c>
    </row>
    <row r="211" spans="1:3" x14ac:dyDescent="0.5">
      <c r="A211" s="2">
        <v>44586</v>
      </c>
      <c r="B211">
        <v>0.05</v>
      </c>
      <c r="C211" s="3">
        <f t="shared" si="3"/>
        <v>1.984126984126984E-6</v>
      </c>
    </row>
    <row r="212" spans="1:3" x14ac:dyDescent="0.5">
      <c r="A212" s="2">
        <v>44587</v>
      </c>
      <c r="B212">
        <v>0.06</v>
      </c>
      <c r="C212" s="3">
        <f t="shared" si="3"/>
        <v>2.3809523809523808E-6</v>
      </c>
    </row>
    <row r="213" spans="1:3" x14ac:dyDescent="0.5">
      <c r="A213" s="2">
        <v>44588</v>
      </c>
      <c r="B213">
        <v>0.04</v>
      </c>
      <c r="C213" s="3">
        <f t="shared" si="3"/>
        <v>1.5873015873015873E-6</v>
      </c>
    </row>
    <row r="214" spans="1:3" x14ac:dyDescent="0.5">
      <c r="A214" s="2">
        <v>44589</v>
      </c>
      <c r="B214">
        <v>0.04</v>
      </c>
      <c r="C214" s="3">
        <f t="shared" si="3"/>
        <v>1.5873015873015873E-6</v>
      </c>
    </row>
    <row r="215" spans="1:3" x14ac:dyDescent="0.5">
      <c r="A215" s="2">
        <v>44592</v>
      </c>
      <c r="B215">
        <v>0.03</v>
      </c>
      <c r="C215" s="3">
        <f t="shared" si="3"/>
        <v>1.1904761904761904E-6</v>
      </c>
    </row>
    <row r="216" spans="1:3" x14ac:dyDescent="0.5">
      <c r="A216" s="2">
        <v>44593</v>
      </c>
      <c r="B216">
        <v>0.04</v>
      </c>
      <c r="C216" s="3">
        <f t="shared" si="3"/>
        <v>1.5873015873015873E-6</v>
      </c>
    </row>
    <row r="217" spans="1:3" x14ac:dyDescent="0.5">
      <c r="A217" s="2">
        <v>44594</v>
      </c>
      <c r="B217">
        <v>0.04</v>
      </c>
      <c r="C217" s="3">
        <f t="shared" si="3"/>
        <v>1.5873015873015873E-6</v>
      </c>
    </row>
    <row r="218" spans="1:3" x14ac:dyDescent="0.5">
      <c r="A218" s="2">
        <v>44595</v>
      </c>
      <c r="B218">
        <v>0.03</v>
      </c>
      <c r="C218" s="3">
        <f t="shared" si="3"/>
        <v>1.1904761904761904E-6</v>
      </c>
    </row>
    <row r="219" spans="1:3" x14ac:dyDescent="0.5">
      <c r="A219" s="2">
        <v>44596</v>
      </c>
      <c r="B219">
        <v>0.05</v>
      </c>
      <c r="C219" s="3">
        <f t="shared" si="3"/>
        <v>1.984126984126984E-6</v>
      </c>
    </row>
    <row r="220" spans="1:3" x14ac:dyDescent="0.5">
      <c r="A220" s="2">
        <v>44599</v>
      </c>
      <c r="B220">
        <v>0.03</v>
      </c>
      <c r="C220" s="3">
        <f t="shared" si="3"/>
        <v>1.1904761904761904E-6</v>
      </c>
    </row>
    <row r="221" spans="1:3" x14ac:dyDescent="0.5">
      <c r="A221" s="2">
        <v>44600</v>
      </c>
      <c r="B221">
        <v>0.03</v>
      </c>
      <c r="C221" s="3">
        <f t="shared" si="3"/>
        <v>1.1904761904761904E-6</v>
      </c>
    </row>
    <row r="222" spans="1:3" x14ac:dyDescent="0.5">
      <c r="A222" s="2">
        <v>44601</v>
      </c>
      <c r="B222">
        <v>0.04</v>
      </c>
      <c r="C222" s="3">
        <f t="shared" si="3"/>
        <v>1.5873015873015873E-6</v>
      </c>
    </row>
    <row r="223" spans="1:3" x14ac:dyDescent="0.5">
      <c r="A223" s="2">
        <v>44602</v>
      </c>
      <c r="B223">
        <v>0.05</v>
      </c>
      <c r="C223" s="3">
        <f t="shared" si="3"/>
        <v>1.984126984126984E-6</v>
      </c>
    </row>
    <row r="224" spans="1:3" x14ac:dyDescent="0.5">
      <c r="A224" s="2">
        <v>44603</v>
      </c>
      <c r="B224">
        <v>0.03</v>
      </c>
      <c r="C224" s="3">
        <f t="shared" si="3"/>
        <v>1.1904761904761904E-6</v>
      </c>
    </row>
    <row r="225" spans="1:3" x14ac:dyDescent="0.5">
      <c r="A225" s="2">
        <v>44606</v>
      </c>
      <c r="B225">
        <v>0.03</v>
      </c>
      <c r="C225" s="3">
        <f t="shared" si="3"/>
        <v>1.1904761904761904E-6</v>
      </c>
    </row>
    <row r="226" spans="1:3" x14ac:dyDescent="0.5">
      <c r="A226" s="2">
        <v>44607</v>
      </c>
      <c r="B226">
        <v>0.02</v>
      </c>
      <c r="C226" s="3">
        <f t="shared" si="3"/>
        <v>7.9365079365079366E-7</v>
      </c>
    </row>
    <row r="227" spans="1:3" x14ac:dyDescent="0.5">
      <c r="A227" s="2">
        <v>44608</v>
      </c>
      <c r="B227">
        <v>0.03</v>
      </c>
      <c r="C227" s="3">
        <f t="shared" si="3"/>
        <v>1.1904761904761904E-6</v>
      </c>
    </row>
    <row r="228" spans="1:3" x14ac:dyDescent="0.5">
      <c r="A228" s="2">
        <v>44609</v>
      </c>
      <c r="B228">
        <v>0.06</v>
      </c>
      <c r="C228" s="3">
        <f t="shared" si="3"/>
        <v>2.3809523809523808E-6</v>
      </c>
    </row>
    <row r="229" spans="1:3" x14ac:dyDescent="0.5">
      <c r="A229" s="2">
        <v>44610</v>
      </c>
      <c r="B229">
        <v>0.03</v>
      </c>
      <c r="C229" s="3">
        <f t="shared" si="3"/>
        <v>1.1904761904761904E-6</v>
      </c>
    </row>
    <row r="230" spans="1:3" x14ac:dyDescent="0.5">
      <c r="A230" s="2">
        <v>44614</v>
      </c>
      <c r="B230">
        <v>0.03</v>
      </c>
      <c r="C230" s="3">
        <f t="shared" si="3"/>
        <v>1.1904761904761904E-6</v>
      </c>
    </row>
    <row r="231" spans="1:3" x14ac:dyDescent="0.5">
      <c r="A231" s="2">
        <v>44615</v>
      </c>
      <c r="B231">
        <v>0.02</v>
      </c>
      <c r="C231" s="3">
        <f t="shared" si="3"/>
        <v>7.9365079365079366E-7</v>
      </c>
    </row>
    <row r="232" spans="1:3" x14ac:dyDescent="0.5">
      <c r="A232" s="2">
        <v>44616</v>
      </c>
      <c r="B232">
        <v>0.05</v>
      </c>
      <c r="C232" s="3">
        <f t="shared" si="3"/>
        <v>1.984126984126984E-6</v>
      </c>
    </row>
    <row r="233" spans="1:3" x14ac:dyDescent="0.5">
      <c r="A233" s="2">
        <v>44617</v>
      </c>
      <c r="B233">
        <v>0.03</v>
      </c>
      <c r="C233" s="3">
        <f t="shared" si="3"/>
        <v>1.1904761904761904E-6</v>
      </c>
    </row>
    <row r="234" spans="1:3" x14ac:dyDescent="0.5">
      <c r="A234" s="2">
        <v>44620</v>
      </c>
      <c r="B234">
        <v>0.06</v>
      </c>
      <c r="C234" s="3">
        <f t="shared" si="3"/>
        <v>2.3809523809523808E-6</v>
      </c>
    </row>
    <row r="235" spans="1:3" x14ac:dyDescent="0.5">
      <c r="A235" s="2">
        <v>44621</v>
      </c>
      <c r="B235">
        <v>0.11</v>
      </c>
      <c r="C235" s="3">
        <f t="shared" si="3"/>
        <v>4.3650793650793648E-6</v>
      </c>
    </row>
    <row r="236" spans="1:3" x14ac:dyDescent="0.5">
      <c r="A236" s="2">
        <v>44622</v>
      </c>
      <c r="B236">
        <v>0.13</v>
      </c>
      <c r="C236" s="3">
        <f t="shared" si="3"/>
        <v>5.1587301587301591E-6</v>
      </c>
    </row>
    <row r="237" spans="1:3" x14ac:dyDescent="0.5">
      <c r="A237" s="2">
        <v>44623</v>
      </c>
      <c r="B237">
        <v>0.19</v>
      </c>
      <c r="C237" s="3">
        <f t="shared" si="3"/>
        <v>7.5396825396825394E-6</v>
      </c>
    </row>
    <row r="238" spans="1:3" x14ac:dyDescent="0.5">
      <c r="A238" s="2">
        <v>44624</v>
      </c>
      <c r="B238">
        <v>0.15</v>
      </c>
      <c r="C238" s="3">
        <f t="shared" si="3"/>
        <v>5.9523809523809525E-6</v>
      </c>
    </row>
    <row r="239" spans="1:3" x14ac:dyDescent="0.5">
      <c r="A239" s="2">
        <v>44627</v>
      </c>
      <c r="B239">
        <v>0.17</v>
      </c>
      <c r="C239" s="3">
        <f t="shared" si="3"/>
        <v>6.7460317460317468E-6</v>
      </c>
    </row>
    <row r="240" spans="1:3" x14ac:dyDescent="0.5">
      <c r="A240" s="2">
        <v>44628</v>
      </c>
      <c r="B240">
        <v>0.16</v>
      </c>
      <c r="C240" s="3">
        <f t="shared" si="3"/>
        <v>6.3492063492063493E-6</v>
      </c>
    </row>
    <row r="241" spans="1:3" x14ac:dyDescent="0.5">
      <c r="A241" s="2">
        <v>44629</v>
      </c>
      <c r="B241">
        <v>0.18</v>
      </c>
      <c r="C241" s="3">
        <f t="shared" si="3"/>
        <v>7.1428571428571427E-6</v>
      </c>
    </row>
    <row r="242" spans="1:3" x14ac:dyDescent="0.5">
      <c r="A242" s="2">
        <v>44630</v>
      </c>
      <c r="B242">
        <v>0.19</v>
      </c>
      <c r="C242" s="3">
        <f t="shared" si="3"/>
        <v>7.5396825396825394E-6</v>
      </c>
    </row>
    <row r="243" spans="1:3" x14ac:dyDescent="0.5">
      <c r="A243" s="2">
        <v>44631</v>
      </c>
      <c r="B243">
        <v>0.17</v>
      </c>
      <c r="C243" s="3">
        <f t="shared" si="3"/>
        <v>6.7460317460317468E-6</v>
      </c>
    </row>
    <row r="244" spans="1:3" x14ac:dyDescent="0.5">
      <c r="A244" s="2">
        <v>44634</v>
      </c>
      <c r="B244">
        <v>0.23</v>
      </c>
      <c r="C244" s="3">
        <f t="shared" si="3"/>
        <v>9.1269841269841272E-6</v>
      </c>
    </row>
    <row r="245" spans="1:3" x14ac:dyDescent="0.5">
      <c r="A245" s="2">
        <v>44635</v>
      </c>
      <c r="B245">
        <v>0.22</v>
      </c>
      <c r="C245" s="3">
        <f t="shared" si="3"/>
        <v>8.7301587301587296E-6</v>
      </c>
    </row>
    <row r="246" spans="1:3" x14ac:dyDescent="0.5">
      <c r="A246" s="2">
        <v>44636</v>
      </c>
      <c r="B246">
        <v>0.24</v>
      </c>
      <c r="C246" s="3">
        <f t="shared" si="3"/>
        <v>9.5238095238095231E-6</v>
      </c>
    </row>
    <row r="247" spans="1:3" x14ac:dyDescent="0.5">
      <c r="A247" s="2">
        <v>44637</v>
      </c>
      <c r="B247">
        <v>0.2</v>
      </c>
      <c r="C247" s="3">
        <f t="shared" si="3"/>
        <v>7.9365079365079362E-6</v>
      </c>
    </row>
    <row r="248" spans="1:3" x14ac:dyDescent="0.5">
      <c r="A248" s="2">
        <v>44638</v>
      </c>
      <c r="B248">
        <v>0.19</v>
      </c>
      <c r="C248" s="3">
        <f t="shared" si="3"/>
        <v>7.5396825396825394E-6</v>
      </c>
    </row>
    <row r="249" spans="1:3" x14ac:dyDescent="0.5">
      <c r="A249" s="2">
        <v>44641</v>
      </c>
      <c r="B249">
        <v>0.22</v>
      </c>
      <c r="C249" s="3">
        <f t="shared" si="3"/>
        <v>8.7301587301587296E-6</v>
      </c>
    </row>
    <row r="250" spans="1:3" x14ac:dyDescent="0.5">
      <c r="A250" s="2">
        <v>44642</v>
      </c>
      <c r="B250">
        <v>0.2</v>
      </c>
      <c r="C250" s="3">
        <f t="shared" si="3"/>
        <v>7.9365079365079362E-6</v>
      </c>
    </row>
    <row r="251" spans="1:3" x14ac:dyDescent="0.5">
      <c r="A251" s="2">
        <v>44643</v>
      </c>
      <c r="B251">
        <v>0.15</v>
      </c>
      <c r="C251" s="3">
        <f t="shared" si="3"/>
        <v>5.9523809523809525E-6</v>
      </c>
    </row>
    <row r="252" spans="1:3" x14ac:dyDescent="0.5">
      <c r="A252" s="2">
        <v>44644</v>
      </c>
      <c r="B252">
        <v>0.16</v>
      </c>
      <c r="C252" s="3">
        <f t="shared" si="3"/>
        <v>6.3492063492063493E-6</v>
      </c>
    </row>
    <row r="253" spans="1:3" x14ac:dyDescent="0.5">
      <c r="A253" s="2">
        <v>44645</v>
      </c>
      <c r="B253">
        <v>0.17</v>
      </c>
      <c r="C253" s="3">
        <f t="shared" si="3"/>
        <v>6.7460317460317468E-6</v>
      </c>
    </row>
    <row r="254" spans="1:3" x14ac:dyDescent="0.5">
      <c r="A254" s="2">
        <v>44648</v>
      </c>
      <c r="B254">
        <v>0.19</v>
      </c>
      <c r="C254" s="3">
        <f t="shared" si="3"/>
        <v>7.5396825396825394E-6</v>
      </c>
    </row>
    <row r="255" spans="1:3" x14ac:dyDescent="0.5">
      <c r="A255" s="2">
        <v>44649</v>
      </c>
      <c r="B255">
        <v>0.18</v>
      </c>
      <c r="C255" s="3">
        <f t="shared" si="3"/>
        <v>7.1428571428571427E-6</v>
      </c>
    </row>
    <row r="256" spans="1:3" x14ac:dyDescent="0.5">
      <c r="A256" s="2">
        <v>44650</v>
      </c>
      <c r="B256">
        <v>0.16</v>
      </c>
      <c r="C256" s="3">
        <f t="shared" si="3"/>
        <v>6.3492063492063493E-6</v>
      </c>
    </row>
    <row r="257" spans="1:3" x14ac:dyDescent="0.5">
      <c r="A257" s="2">
        <v>44651</v>
      </c>
      <c r="B257">
        <v>0.17</v>
      </c>
      <c r="C257" s="3">
        <f t="shared" si="3"/>
        <v>6.7460317460317468E-6</v>
      </c>
    </row>
    <row r="258" spans="1:3" x14ac:dyDescent="0.5">
      <c r="A258" s="2">
        <v>44652</v>
      </c>
      <c r="B258">
        <v>0.15</v>
      </c>
      <c r="C258" s="3">
        <f t="shared" si="3"/>
        <v>5.9523809523809525E-6</v>
      </c>
    </row>
    <row r="259" spans="1:3" x14ac:dyDescent="0.5">
      <c r="A259" s="2">
        <v>44655</v>
      </c>
      <c r="B259">
        <v>0.18</v>
      </c>
      <c r="C259" s="3">
        <f t="shared" ref="C259:C322" si="4">B259/25200</f>
        <v>7.1428571428571427E-6</v>
      </c>
    </row>
    <row r="260" spans="1:3" x14ac:dyDescent="0.5">
      <c r="A260" s="2">
        <v>44656</v>
      </c>
      <c r="B260">
        <v>0.18</v>
      </c>
      <c r="C260" s="3">
        <f t="shared" si="4"/>
        <v>7.1428571428571427E-6</v>
      </c>
    </row>
    <row r="261" spans="1:3" x14ac:dyDescent="0.5">
      <c r="A261" s="2">
        <v>44657</v>
      </c>
      <c r="B261">
        <v>0.21</v>
      </c>
      <c r="C261" s="3">
        <f t="shared" si="4"/>
        <v>8.3333333333333337E-6</v>
      </c>
    </row>
    <row r="262" spans="1:3" x14ac:dyDescent="0.5">
      <c r="A262" s="2">
        <v>44658</v>
      </c>
      <c r="B262">
        <v>0.21</v>
      </c>
      <c r="C262" s="3">
        <f t="shared" si="4"/>
        <v>8.3333333333333337E-6</v>
      </c>
    </row>
    <row r="263" spans="1:3" x14ac:dyDescent="0.5">
      <c r="A263" s="2">
        <v>44659</v>
      </c>
      <c r="B263">
        <v>0.2</v>
      </c>
      <c r="C263" s="3">
        <f t="shared" si="4"/>
        <v>7.9365079365079362E-6</v>
      </c>
    </row>
    <row r="264" spans="1:3" x14ac:dyDescent="0.5">
      <c r="A264" s="2">
        <v>44662</v>
      </c>
      <c r="B264">
        <v>0.22</v>
      </c>
      <c r="C264" s="3">
        <f t="shared" si="4"/>
        <v>8.7301587301587296E-6</v>
      </c>
    </row>
    <row r="265" spans="1:3" x14ac:dyDescent="0.5">
      <c r="A265" s="2">
        <v>44663</v>
      </c>
      <c r="B265">
        <v>0.21</v>
      </c>
      <c r="C265" s="3">
        <f t="shared" si="4"/>
        <v>8.3333333333333337E-6</v>
      </c>
    </row>
    <row r="266" spans="1:3" x14ac:dyDescent="0.5">
      <c r="A266" s="2">
        <v>44664</v>
      </c>
      <c r="B266">
        <v>0.26</v>
      </c>
      <c r="C266" s="3">
        <f t="shared" si="4"/>
        <v>1.0317460317460318E-5</v>
      </c>
    </row>
    <row r="267" spans="1:3" x14ac:dyDescent="0.5">
      <c r="A267" s="2">
        <v>44665</v>
      </c>
      <c r="B267">
        <v>0.37</v>
      </c>
      <c r="C267" s="3">
        <f t="shared" si="4"/>
        <v>1.4682539682539683E-5</v>
      </c>
    </row>
    <row r="268" spans="1:3" x14ac:dyDescent="0.5">
      <c r="A268" s="2">
        <v>44669</v>
      </c>
      <c r="B268">
        <v>0.38</v>
      </c>
      <c r="C268" s="3">
        <f t="shared" si="4"/>
        <v>1.5079365079365079E-5</v>
      </c>
    </row>
    <row r="269" spans="1:3" x14ac:dyDescent="0.5">
      <c r="A269" s="2">
        <v>44670</v>
      </c>
      <c r="B269">
        <v>0.37</v>
      </c>
      <c r="C269" s="3">
        <f t="shared" si="4"/>
        <v>1.4682539682539683E-5</v>
      </c>
    </row>
    <row r="270" spans="1:3" x14ac:dyDescent="0.5">
      <c r="A270" s="2">
        <v>44671</v>
      </c>
      <c r="B270">
        <v>0.35</v>
      </c>
      <c r="C270" s="3">
        <f t="shared" si="4"/>
        <v>1.3888888888888888E-5</v>
      </c>
    </row>
    <row r="271" spans="1:3" x14ac:dyDescent="0.5">
      <c r="A271" s="2">
        <v>44672</v>
      </c>
      <c r="B271">
        <v>0.5</v>
      </c>
      <c r="C271" s="3">
        <f t="shared" si="4"/>
        <v>1.9841269841269841E-5</v>
      </c>
    </row>
    <row r="272" spans="1:3" x14ac:dyDescent="0.5">
      <c r="A272" s="2">
        <v>44673</v>
      </c>
      <c r="B272">
        <v>0.46</v>
      </c>
      <c r="C272" s="3">
        <f t="shared" si="4"/>
        <v>1.8253968253968254E-5</v>
      </c>
    </row>
    <row r="273" spans="1:3" x14ac:dyDescent="0.5">
      <c r="A273" s="2">
        <v>44676</v>
      </c>
      <c r="B273">
        <v>0.4</v>
      </c>
      <c r="C273" s="3">
        <f t="shared" si="4"/>
        <v>1.5873015873015872E-5</v>
      </c>
    </row>
    <row r="274" spans="1:3" x14ac:dyDescent="0.5">
      <c r="A274" s="2">
        <v>44677</v>
      </c>
      <c r="B274">
        <v>0.38</v>
      </c>
      <c r="C274" s="3">
        <f t="shared" si="4"/>
        <v>1.5079365079365079E-5</v>
      </c>
    </row>
    <row r="275" spans="1:3" x14ac:dyDescent="0.5">
      <c r="A275" s="2">
        <v>44678</v>
      </c>
      <c r="B275">
        <v>0.37</v>
      </c>
      <c r="C275" s="3">
        <f t="shared" si="4"/>
        <v>1.4682539682539683E-5</v>
      </c>
    </row>
    <row r="276" spans="1:3" x14ac:dyDescent="0.5">
      <c r="A276" s="2">
        <v>44679</v>
      </c>
      <c r="B276">
        <v>0.37</v>
      </c>
      <c r="C276" s="3">
        <f t="shared" si="4"/>
        <v>1.4682539682539683E-5</v>
      </c>
    </row>
    <row r="277" spans="1:3" x14ac:dyDescent="0.5">
      <c r="A277" s="2">
        <v>44680</v>
      </c>
      <c r="B277">
        <v>0.37</v>
      </c>
      <c r="C277" s="3">
        <f t="shared" si="4"/>
        <v>1.4682539682539683E-5</v>
      </c>
    </row>
    <row r="278" spans="1:3" x14ac:dyDescent="0.5">
      <c r="A278" s="2">
        <v>44683</v>
      </c>
      <c r="B278">
        <v>0.41</v>
      </c>
      <c r="C278" s="3">
        <f t="shared" si="4"/>
        <v>1.6269841269841268E-5</v>
      </c>
    </row>
    <row r="279" spans="1:3" x14ac:dyDescent="0.5">
      <c r="A279" s="2">
        <v>44684</v>
      </c>
      <c r="B279">
        <v>0.48</v>
      </c>
      <c r="C279" s="3">
        <f t="shared" si="4"/>
        <v>1.9047619047619046E-5</v>
      </c>
    </row>
    <row r="280" spans="1:3" x14ac:dyDescent="0.5">
      <c r="A280" s="2">
        <v>44685</v>
      </c>
      <c r="B280">
        <v>0.49</v>
      </c>
      <c r="C280" s="3">
        <f t="shared" si="4"/>
        <v>1.9444444444444445E-5</v>
      </c>
    </row>
    <row r="281" spans="1:3" x14ac:dyDescent="0.5">
      <c r="A281" s="2">
        <v>44686</v>
      </c>
      <c r="B281">
        <v>0.49</v>
      </c>
      <c r="C281" s="3">
        <f t="shared" si="4"/>
        <v>1.9444444444444445E-5</v>
      </c>
    </row>
    <row r="282" spans="1:3" x14ac:dyDescent="0.5">
      <c r="A282" s="2">
        <v>44687</v>
      </c>
      <c r="B282">
        <v>0.48</v>
      </c>
      <c r="C282" s="3">
        <f t="shared" si="4"/>
        <v>1.9047619047619046E-5</v>
      </c>
    </row>
    <row r="283" spans="1:3" x14ac:dyDescent="0.5">
      <c r="A283" s="2">
        <v>44690</v>
      </c>
      <c r="B283">
        <v>0.51</v>
      </c>
      <c r="C283" s="3">
        <f t="shared" si="4"/>
        <v>2.0238095238095237E-5</v>
      </c>
    </row>
    <row r="284" spans="1:3" x14ac:dyDescent="0.5">
      <c r="A284" s="2">
        <v>44691</v>
      </c>
      <c r="B284">
        <v>0.56999999999999995</v>
      </c>
      <c r="C284" s="3">
        <f t="shared" si="4"/>
        <v>2.2619047619047616E-5</v>
      </c>
    </row>
    <row r="285" spans="1:3" x14ac:dyDescent="0.5">
      <c r="A285" s="2">
        <v>44692</v>
      </c>
      <c r="B285">
        <v>0.59</v>
      </c>
      <c r="C285" s="3">
        <f t="shared" si="4"/>
        <v>2.3412698412698411E-5</v>
      </c>
    </row>
    <row r="286" spans="1:3" x14ac:dyDescent="0.5">
      <c r="A286" s="2">
        <v>44693</v>
      </c>
      <c r="B286">
        <v>0.61</v>
      </c>
      <c r="C286" s="3">
        <f t="shared" si="4"/>
        <v>2.4206349206349206E-5</v>
      </c>
    </row>
    <row r="287" spans="1:3" x14ac:dyDescent="0.5">
      <c r="A287" s="2">
        <v>44694</v>
      </c>
      <c r="B287">
        <v>0.67</v>
      </c>
      <c r="C287" s="3">
        <f t="shared" si="4"/>
        <v>2.6587301587301588E-5</v>
      </c>
    </row>
    <row r="288" spans="1:3" x14ac:dyDescent="0.5">
      <c r="A288" s="2">
        <v>44697</v>
      </c>
      <c r="B288">
        <v>0.64</v>
      </c>
      <c r="C288" s="3">
        <f t="shared" si="4"/>
        <v>2.5396825396825397E-5</v>
      </c>
    </row>
    <row r="289" spans="1:3" x14ac:dyDescent="0.5">
      <c r="A289" s="2">
        <v>44698</v>
      </c>
      <c r="B289">
        <v>0.61</v>
      </c>
      <c r="C289" s="3">
        <f t="shared" si="4"/>
        <v>2.4206349206349206E-5</v>
      </c>
    </row>
    <row r="290" spans="1:3" x14ac:dyDescent="0.5">
      <c r="A290" s="2">
        <v>44699</v>
      </c>
      <c r="B290">
        <v>0.56000000000000005</v>
      </c>
      <c r="C290" s="3">
        <f t="shared" si="4"/>
        <v>2.2222222222222223E-5</v>
      </c>
    </row>
    <row r="291" spans="1:3" x14ac:dyDescent="0.5">
      <c r="A291" s="2">
        <v>44700</v>
      </c>
      <c r="B291">
        <v>0.65</v>
      </c>
      <c r="C291" s="3">
        <f t="shared" si="4"/>
        <v>2.5793650793650793E-5</v>
      </c>
    </row>
    <row r="292" spans="1:3" x14ac:dyDescent="0.5">
      <c r="A292" s="2">
        <v>44701</v>
      </c>
      <c r="B292">
        <v>0.63</v>
      </c>
      <c r="C292" s="3">
        <f t="shared" si="4"/>
        <v>2.5000000000000001E-5</v>
      </c>
    </row>
    <row r="293" spans="1:3" x14ac:dyDescent="0.5">
      <c r="A293" s="2">
        <v>44704</v>
      </c>
      <c r="B293">
        <v>0.55000000000000004</v>
      </c>
      <c r="C293" s="3">
        <f t="shared" si="4"/>
        <v>2.1825396825396827E-5</v>
      </c>
    </row>
    <row r="294" spans="1:3" x14ac:dyDescent="0.5">
      <c r="A294" s="2">
        <v>44705</v>
      </c>
      <c r="B294">
        <v>0.55000000000000004</v>
      </c>
      <c r="C294" s="3">
        <f t="shared" si="4"/>
        <v>2.1825396825396827E-5</v>
      </c>
    </row>
    <row r="295" spans="1:3" x14ac:dyDescent="0.5">
      <c r="A295" s="2">
        <v>44706</v>
      </c>
      <c r="B295">
        <v>0.57999999999999996</v>
      </c>
      <c r="C295" s="3">
        <f t="shared" si="4"/>
        <v>2.3015873015873015E-5</v>
      </c>
    </row>
    <row r="296" spans="1:3" x14ac:dyDescent="0.5">
      <c r="A296" s="2">
        <v>44707</v>
      </c>
      <c r="B296">
        <v>0.71</v>
      </c>
      <c r="C296" s="3">
        <f t="shared" si="4"/>
        <v>2.8174603174603172E-5</v>
      </c>
    </row>
    <row r="297" spans="1:3" x14ac:dyDescent="0.5">
      <c r="A297" s="2">
        <v>44708</v>
      </c>
      <c r="B297">
        <v>0.69</v>
      </c>
      <c r="C297" s="3">
        <f t="shared" si="4"/>
        <v>2.738095238095238E-5</v>
      </c>
    </row>
    <row r="298" spans="1:3" x14ac:dyDescent="0.5">
      <c r="A298" s="2">
        <v>44712</v>
      </c>
      <c r="B298">
        <v>0.73</v>
      </c>
      <c r="C298" s="3">
        <f t="shared" si="4"/>
        <v>2.8968253968253967E-5</v>
      </c>
    </row>
    <row r="299" spans="1:3" x14ac:dyDescent="0.5">
      <c r="A299" s="2">
        <v>44713</v>
      </c>
      <c r="B299">
        <v>0.77</v>
      </c>
      <c r="C299" s="3">
        <f t="shared" si="4"/>
        <v>3.0555555555555554E-5</v>
      </c>
    </row>
    <row r="300" spans="1:3" x14ac:dyDescent="0.5">
      <c r="A300" s="2">
        <v>44714</v>
      </c>
      <c r="B300">
        <v>0.85</v>
      </c>
      <c r="C300" s="3">
        <f t="shared" si="4"/>
        <v>3.3730158730158727E-5</v>
      </c>
    </row>
    <row r="301" spans="1:3" x14ac:dyDescent="0.5">
      <c r="A301" s="2">
        <v>44715</v>
      </c>
      <c r="B301">
        <v>0.87</v>
      </c>
      <c r="C301" s="3">
        <f t="shared" si="4"/>
        <v>3.4523809523809526E-5</v>
      </c>
    </row>
    <row r="302" spans="1:3" x14ac:dyDescent="0.5">
      <c r="A302" s="2">
        <v>44718</v>
      </c>
      <c r="B302">
        <v>0.88</v>
      </c>
      <c r="C302" s="3">
        <f t="shared" si="4"/>
        <v>3.4920634920634918E-5</v>
      </c>
    </row>
    <row r="303" spans="1:3" x14ac:dyDescent="0.5">
      <c r="A303" s="2">
        <v>44719</v>
      </c>
      <c r="B303">
        <v>0.87</v>
      </c>
      <c r="C303" s="3">
        <f t="shared" si="4"/>
        <v>3.4523809523809526E-5</v>
      </c>
    </row>
    <row r="304" spans="1:3" x14ac:dyDescent="0.5">
      <c r="A304" s="2">
        <v>44720</v>
      </c>
      <c r="B304">
        <v>0.89</v>
      </c>
      <c r="C304" s="3">
        <f t="shared" si="4"/>
        <v>3.5317460317460318E-5</v>
      </c>
    </row>
    <row r="305" spans="1:3" x14ac:dyDescent="0.5">
      <c r="A305" s="2">
        <v>44721</v>
      </c>
      <c r="B305">
        <v>1.05</v>
      </c>
      <c r="C305" s="3">
        <f t="shared" si="4"/>
        <v>4.1666666666666665E-5</v>
      </c>
    </row>
    <row r="306" spans="1:3" x14ac:dyDescent="0.5">
      <c r="A306" s="2">
        <v>44722</v>
      </c>
      <c r="B306">
        <v>1.1000000000000001</v>
      </c>
      <c r="C306" s="3">
        <f t="shared" si="4"/>
        <v>4.3650793650793655E-5</v>
      </c>
    </row>
    <row r="307" spans="1:3" x14ac:dyDescent="0.5">
      <c r="A307" s="2">
        <v>44725</v>
      </c>
      <c r="B307">
        <v>1.1299999999999999</v>
      </c>
      <c r="C307" s="3">
        <f t="shared" si="4"/>
        <v>4.4841269841269839E-5</v>
      </c>
    </row>
    <row r="308" spans="1:3" x14ac:dyDescent="0.5">
      <c r="A308" s="2">
        <v>44726</v>
      </c>
      <c r="B308">
        <v>1.19</v>
      </c>
      <c r="C308" s="3">
        <f t="shared" si="4"/>
        <v>4.7222222222222221E-5</v>
      </c>
    </row>
    <row r="309" spans="1:3" x14ac:dyDescent="0.5">
      <c r="A309" s="2">
        <v>44727</v>
      </c>
      <c r="B309">
        <v>1.21</v>
      </c>
      <c r="C309" s="3">
        <f t="shared" si="4"/>
        <v>4.8015873015873013E-5</v>
      </c>
    </row>
    <row r="310" spans="1:3" x14ac:dyDescent="0.5">
      <c r="A310" s="2">
        <v>44728</v>
      </c>
      <c r="B310">
        <v>1.19</v>
      </c>
      <c r="C310" s="3">
        <f t="shared" si="4"/>
        <v>4.7222222222222221E-5</v>
      </c>
    </row>
    <row r="311" spans="1:3" x14ac:dyDescent="0.5">
      <c r="A311" s="2">
        <v>44729</v>
      </c>
      <c r="B311">
        <v>1.1499999999999999</v>
      </c>
      <c r="C311" s="3">
        <f t="shared" si="4"/>
        <v>4.5634920634920631E-5</v>
      </c>
    </row>
    <row r="312" spans="1:3" x14ac:dyDescent="0.5">
      <c r="A312" s="2">
        <v>44733</v>
      </c>
      <c r="B312">
        <v>1.08</v>
      </c>
      <c r="C312" s="3">
        <f t="shared" si="4"/>
        <v>4.2857142857142863E-5</v>
      </c>
    </row>
    <row r="313" spans="1:3" x14ac:dyDescent="0.5">
      <c r="A313" s="2">
        <v>44734</v>
      </c>
      <c r="B313">
        <v>0.98</v>
      </c>
      <c r="C313" s="3">
        <f t="shared" si="4"/>
        <v>3.8888888888888891E-5</v>
      </c>
    </row>
    <row r="314" spans="1:3" x14ac:dyDescent="0.5">
      <c r="A314" s="2">
        <v>44735</v>
      </c>
      <c r="B314">
        <v>1.1200000000000001</v>
      </c>
      <c r="C314" s="3">
        <f t="shared" si="4"/>
        <v>4.4444444444444447E-5</v>
      </c>
    </row>
    <row r="315" spans="1:3" x14ac:dyDescent="0.5">
      <c r="A315" s="2">
        <v>44736</v>
      </c>
      <c r="B315">
        <v>1.19</v>
      </c>
      <c r="C315" s="3">
        <f t="shared" si="4"/>
        <v>4.7222222222222221E-5</v>
      </c>
    </row>
    <row r="316" spans="1:3" x14ac:dyDescent="0.5">
      <c r="A316" s="2">
        <v>44739</v>
      </c>
      <c r="B316">
        <v>1.1599999999999999</v>
      </c>
      <c r="C316" s="3">
        <f t="shared" si="4"/>
        <v>4.603174603174603E-5</v>
      </c>
    </row>
    <row r="317" spans="1:3" x14ac:dyDescent="0.5">
      <c r="A317" s="2">
        <v>44740</v>
      </c>
      <c r="B317">
        <v>1.1200000000000001</v>
      </c>
      <c r="C317" s="3">
        <f t="shared" si="4"/>
        <v>4.4444444444444447E-5</v>
      </c>
    </row>
    <row r="318" spans="1:3" x14ac:dyDescent="0.5">
      <c r="A318" s="2">
        <v>44741</v>
      </c>
      <c r="B318">
        <v>1.1200000000000001</v>
      </c>
      <c r="C318" s="3">
        <f t="shared" si="4"/>
        <v>4.4444444444444447E-5</v>
      </c>
    </row>
    <row r="319" spans="1:3" x14ac:dyDescent="0.5">
      <c r="A319" s="2">
        <v>44742</v>
      </c>
      <c r="B319">
        <v>1.28</v>
      </c>
      <c r="C319" s="3">
        <f t="shared" si="4"/>
        <v>5.0793650793650794E-5</v>
      </c>
    </row>
    <row r="320" spans="1:3" x14ac:dyDescent="0.5">
      <c r="A320" s="2">
        <v>44743</v>
      </c>
      <c r="B320">
        <v>1.27</v>
      </c>
      <c r="C320" s="3">
        <f t="shared" si="4"/>
        <v>5.0396825396825395E-5</v>
      </c>
    </row>
    <row r="321" spans="1:3" x14ac:dyDescent="0.5">
      <c r="A321" s="2">
        <v>44747</v>
      </c>
      <c r="B321">
        <v>1.33</v>
      </c>
      <c r="C321" s="3">
        <f t="shared" si="4"/>
        <v>5.2777777777777784E-5</v>
      </c>
    </row>
    <row r="322" spans="1:3" x14ac:dyDescent="0.5">
      <c r="A322" s="2">
        <v>44748</v>
      </c>
      <c r="B322">
        <v>1.36</v>
      </c>
      <c r="C322" s="3">
        <f t="shared" si="4"/>
        <v>5.3968253968253975E-5</v>
      </c>
    </row>
    <row r="323" spans="1:3" x14ac:dyDescent="0.5">
      <c r="A323" s="2">
        <v>44749</v>
      </c>
      <c r="B323">
        <v>1.55</v>
      </c>
      <c r="C323" s="3">
        <f t="shared" ref="C323:C386" si="5">B323/25200</f>
        <v>6.1507936507936513E-5</v>
      </c>
    </row>
    <row r="324" spans="1:3" x14ac:dyDescent="0.5">
      <c r="A324" s="2">
        <v>44750</v>
      </c>
      <c r="B324">
        <v>1.57</v>
      </c>
      <c r="C324" s="3">
        <f t="shared" si="5"/>
        <v>6.2301587301587298E-5</v>
      </c>
    </row>
    <row r="325" spans="1:3" x14ac:dyDescent="0.5">
      <c r="A325" s="2">
        <v>44753</v>
      </c>
      <c r="B325">
        <v>1.58</v>
      </c>
      <c r="C325" s="3">
        <f t="shared" si="5"/>
        <v>6.2698412698412704E-5</v>
      </c>
    </row>
    <row r="326" spans="1:3" x14ac:dyDescent="0.5">
      <c r="A326" s="2">
        <v>44754</v>
      </c>
      <c r="B326">
        <v>1.63</v>
      </c>
      <c r="C326" s="3">
        <f t="shared" si="5"/>
        <v>6.468253968253968E-5</v>
      </c>
    </row>
    <row r="327" spans="1:3" x14ac:dyDescent="0.5">
      <c r="A327" s="2">
        <v>44755</v>
      </c>
      <c r="B327">
        <v>1.78</v>
      </c>
      <c r="C327" s="3">
        <f t="shared" si="5"/>
        <v>7.0634920634920635E-5</v>
      </c>
    </row>
    <row r="328" spans="1:3" x14ac:dyDescent="0.5">
      <c r="A328" s="2">
        <v>44756</v>
      </c>
      <c r="B328">
        <v>1.99</v>
      </c>
      <c r="C328" s="3">
        <f t="shared" si="5"/>
        <v>7.8968253968253973E-5</v>
      </c>
    </row>
    <row r="329" spans="1:3" x14ac:dyDescent="0.5">
      <c r="A329" s="2">
        <v>44757</v>
      </c>
      <c r="B329">
        <v>1.98</v>
      </c>
      <c r="C329" s="3">
        <f t="shared" si="5"/>
        <v>7.8571428571428566E-5</v>
      </c>
    </row>
    <row r="330" spans="1:3" x14ac:dyDescent="0.5">
      <c r="A330" s="2">
        <v>44760</v>
      </c>
      <c r="B330">
        <v>1.96</v>
      </c>
      <c r="C330" s="3">
        <f t="shared" si="5"/>
        <v>7.7777777777777782E-5</v>
      </c>
    </row>
    <row r="331" spans="1:3" x14ac:dyDescent="0.5">
      <c r="A331" s="2">
        <v>44761</v>
      </c>
      <c r="B331">
        <v>1.93</v>
      </c>
      <c r="C331" s="3">
        <f t="shared" si="5"/>
        <v>7.658730158730159E-5</v>
      </c>
    </row>
    <row r="332" spans="1:3" x14ac:dyDescent="0.5">
      <c r="A332" s="2">
        <v>44762</v>
      </c>
      <c r="B332">
        <v>1.92</v>
      </c>
      <c r="C332" s="3">
        <f t="shared" si="5"/>
        <v>7.6190476190476184E-5</v>
      </c>
    </row>
    <row r="333" spans="1:3" x14ac:dyDescent="0.5">
      <c r="A333" s="2">
        <v>44763</v>
      </c>
      <c r="B333">
        <v>2.15</v>
      </c>
      <c r="C333" s="3">
        <f t="shared" si="5"/>
        <v>8.531746031746032E-5</v>
      </c>
    </row>
    <row r="334" spans="1:3" x14ac:dyDescent="0.5">
      <c r="A334" s="2">
        <v>44764</v>
      </c>
      <c r="B334">
        <v>2.15</v>
      </c>
      <c r="C334" s="3">
        <f t="shared" si="5"/>
        <v>8.531746031746032E-5</v>
      </c>
    </row>
    <row r="335" spans="1:3" x14ac:dyDescent="0.5">
      <c r="A335" s="2">
        <v>44767</v>
      </c>
      <c r="B335">
        <v>2.14</v>
      </c>
      <c r="C335" s="3">
        <f t="shared" si="5"/>
        <v>8.4920634920634928E-5</v>
      </c>
    </row>
    <row r="336" spans="1:3" x14ac:dyDescent="0.5">
      <c r="A336" s="2">
        <v>44768</v>
      </c>
      <c r="B336">
        <v>2.17</v>
      </c>
      <c r="C336" s="3">
        <f t="shared" si="5"/>
        <v>8.6111111111111105E-5</v>
      </c>
    </row>
    <row r="337" spans="1:3" x14ac:dyDescent="0.5">
      <c r="A337" s="2">
        <v>44769</v>
      </c>
      <c r="B337">
        <v>2.14</v>
      </c>
      <c r="C337" s="3">
        <f t="shared" si="5"/>
        <v>8.4920634920634928E-5</v>
      </c>
    </row>
    <row r="338" spans="1:3" x14ac:dyDescent="0.5">
      <c r="A338" s="2">
        <v>44770</v>
      </c>
      <c r="B338">
        <v>2.2000000000000002</v>
      </c>
      <c r="C338" s="3">
        <f t="shared" si="5"/>
        <v>8.730158730158731E-5</v>
      </c>
    </row>
    <row r="339" spans="1:3" x14ac:dyDescent="0.5">
      <c r="A339" s="2">
        <v>44771</v>
      </c>
      <c r="B339">
        <v>2.2200000000000002</v>
      </c>
      <c r="C339" s="3">
        <f t="shared" si="5"/>
        <v>8.8095238095238108E-5</v>
      </c>
    </row>
    <row r="340" spans="1:3" x14ac:dyDescent="0.5">
      <c r="A340" s="2">
        <v>44774</v>
      </c>
      <c r="B340">
        <v>2.2200000000000002</v>
      </c>
      <c r="C340" s="3">
        <f t="shared" si="5"/>
        <v>8.8095238095238108E-5</v>
      </c>
    </row>
    <row r="341" spans="1:3" x14ac:dyDescent="0.5">
      <c r="A341" s="2">
        <v>44775</v>
      </c>
      <c r="B341">
        <v>2.2200000000000002</v>
      </c>
      <c r="C341" s="3">
        <f t="shared" si="5"/>
        <v>8.8095238095238108E-5</v>
      </c>
    </row>
    <row r="342" spans="1:3" x14ac:dyDescent="0.5">
      <c r="A342" s="2">
        <v>44776</v>
      </c>
      <c r="B342">
        <v>2.2000000000000002</v>
      </c>
      <c r="C342" s="3">
        <f t="shared" si="5"/>
        <v>8.730158730158731E-5</v>
      </c>
    </row>
    <row r="343" spans="1:3" x14ac:dyDescent="0.5">
      <c r="A343" s="2">
        <v>44777</v>
      </c>
      <c r="B343">
        <v>2.19</v>
      </c>
      <c r="C343" s="3">
        <f t="shared" si="5"/>
        <v>8.6904761904761904E-5</v>
      </c>
    </row>
    <row r="344" spans="1:3" x14ac:dyDescent="0.5">
      <c r="A344" s="2">
        <v>44778</v>
      </c>
      <c r="B344">
        <v>2.21</v>
      </c>
      <c r="C344" s="3">
        <f t="shared" si="5"/>
        <v>8.7698412698412702E-5</v>
      </c>
    </row>
    <row r="345" spans="1:3" x14ac:dyDescent="0.5">
      <c r="A345" s="2">
        <v>44781</v>
      </c>
      <c r="B345">
        <v>2.23</v>
      </c>
      <c r="C345" s="3">
        <f t="shared" si="5"/>
        <v>8.8492063492063487E-5</v>
      </c>
    </row>
    <row r="346" spans="1:3" x14ac:dyDescent="0.5">
      <c r="A346" s="2">
        <v>44782</v>
      </c>
      <c r="B346">
        <v>2.23</v>
      </c>
      <c r="C346" s="3">
        <f t="shared" si="5"/>
        <v>8.8492063492063487E-5</v>
      </c>
    </row>
    <row r="347" spans="1:3" x14ac:dyDescent="0.5">
      <c r="A347" s="2">
        <v>44783</v>
      </c>
      <c r="B347">
        <v>2.2400000000000002</v>
      </c>
      <c r="C347" s="3">
        <f t="shared" si="5"/>
        <v>8.8888888888888893E-5</v>
      </c>
    </row>
    <row r="348" spans="1:3" x14ac:dyDescent="0.5">
      <c r="A348" s="2">
        <v>44784</v>
      </c>
      <c r="B348">
        <v>2.2400000000000002</v>
      </c>
      <c r="C348" s="3">
        <f t="shared" si="5"/>
        <v>8.8888888888888893E-5</v>
      </c>
    </row>
    <row r="349" spans="1:3" x14ac:dyDescent="0.5">
      <c r="A349" s="2">
        <v>44785</v>
      </c>
      <c r="B349">
        <v>2.23</v>
      </c>
      <c r="C349" s="3">
        <f t="shared" si="5"/>
        <v>8.8492063492063487E-5</v>
      </c>
    </row>
    <row r="350" spans="1:3" x14ac:dyDescent="0.5">
      <c r="A350" s="2">
        <v>44788</v>
      </c>
      <c r="B350">
        <v>2.27</v>
      </c>
      <c r="C350" s="3">
        <f t="shared" si="5"/>
        <v>9.0079365079365084E-5</v>
      </c>
    </row>
    <row r="351" spans="1:3" x14ac:dyDescent="0.5">
      <c r="A351" s="2">
        <v>44789</v>
      </c>
      <c r="B351">
        <v>2.2599999999999998</v>
      </c>
      <c r="C351" s="3">
        <f t="shared" si="5"/>
        <v>8.9682539682539678E-5</v>
      </c>
    </row>
    <row r="352" spans="1:3" x14ac:dyDescent="0.5">
      <c r="A352" s="2">
        <v>44790</v>
      </c>
      <c r="B352">
        <v>2.2200000000000002</v>
      </c>
      <c r="C352" s="3">
        <f t="shared" si="5"/>
        <v>8.8095238095238108E-5</v>
      </c>
    </row>
    <row r="353" spans="1:3" x14ac:dyDescent="0.5">
      <c r="A353" s="2">
        <v>44791</v>
      </c>
      <c r="B353">
        <v>2.23</v>
      </c>
      <c r="C353" s="3">
        <f t="shared" si="5"/>
        <v>8.8492063492063487E-5</v>
      </c>
    </row>
    <row r="354" spans="1:3" x14ac:dyDescent="0.5">
      <c r="A354" s="2">
        <v>44792</v>
      </c>
      <c r="B354">
        <v>2.23</v>
      </c>
      <c r="C354" s="3">
        <f t="shared" si="5"/>
        <v>8.8492063492063487E-5</v>
      </c>
    </row>
    <row r="355" spans="1:3" x14ac:dyDescent="0.5">
      <c r="A355" s="2">
        <v>44795</v>
      </c>
      <c r="B355">
        <v>2.27</v>
      </c>
      <c r="C355" s="3">
        <f t="shared" si="5"/>
        <v>9.0079365079365084E-5</v>
      </c>
    </row>
    <row r="356" spans="1:3" x14ac:dyDescent="0.5">
      <c r="A356" s="2">
        <v>44796</v>
      </c>
      <c r="B356">
        <v>2.2799999999999998</v>
      </c>
      <c r="C356" s="3">
        <f t="shared" si="5"/>
        <v>9.0476190476190463E-5</v>
      </c>
    </row>
    <row r="357" spans="1:3" x14ac:dyDescent="0.5">
      <c r="A357" s="2">
        <v>44797</v>
      </c>
      <c r="B357">
        <v>2.29</v>
      </c>
      <c r="C357" s="3">
        <f t="shared" si="5"/>
        <v>9.0873015873015869E-5</v>
      </c>
    </row>
    <row r="358" spans="1:3" x14ac:dyDescent="0.5">
      <c r="A358" s="2">
        <v>44798</v>
      </c>
      <c r="B358">
        <v>2.42</v>
      </c>
      <c r="C358" s="3">
        <f t="shared" si="5"/>
        <v>9.6031746031746026E-5</v>
      </c>
    </row>
    <row r="359" spans="1:3" x14ac:dyDescent="0.5">
      <c r="A359" s="2">
        <v>44799</v>
      </c>
      <c r="B359">
        <v>2.39</v>
      </c>
      <c r="C359" s="3">
        <f t="shared" si="5"/>
        <v>9.4841269841269848E-5</v>
      </c>
    </row>
    <row r="360" spans="1:3" x14ac:dyDescent="0.5">
      <c r="A360" s="2">
        <v>44802</v>
      </c>
      <c r="B360">
        <v>2.4500000000000002</v>
      </c>
      <c r="C360" s="3">
        <f t="shared" si="5"/>
        <v>9.722222222222223E-5</v>
      </c>
    </row>
    <row r="361" spans="1:3" x14ac:dyDescent="0.5">
      <c r="A361" s="2">
        <v>44803</v>
      </c>
      <c r="B361">
        <v>2.4300000000000002</v>
      </c>
      <c r="C361" s="3">
        <f t="shared" si="5"/>
        <v>9.6428571428571432E-5</v>
      </c>
    </row>
    <row r="362" spans="1:3" x14ac:dyDescent="0.5">
      <c r="A362" s="2">
        <v>44804</v>
      </c>
      <c r="B362">
        <v>2.4</v>
      </c>
      <c r="C362" s="3">
        <f t="shared" si="5"/>
        <v>9.5238095238095241E-5</v>
      </c>
    </row>
    <row r="363" spans="1:3" x14ac:dyDescent="0.5">
      <c r="A363" s="2">
        <v>44805</v>
      </c>
      <c r="B363">
        <v>2.5299999999999998</v>
      </c>
      <c r="C363" s="3">
        <f t="shared" si="5"/>
        <v>1.0039682539682538E-4</v>
      </c>
    </row>
    <row r="364" spans="1:3" x14ac:dyDescent="0.5">
      <c r="A364" s="2">
        <v>44806</v>
      </c>
      <c r="B364">
        <v>2.4900000000000002</v>
      </c>
      <c r="C364" s="3">
        <f t="shared" si="5"/>
        <v>9.8809523809523814E-5</v>
      </c>
    </row>
    <row r="365" spans="1:3" x14ac:dyDescent="0.5">
      <c r="A365" s="2">
        <v>44810</v>
      </c>
      <c r="B365">
        <v>2.44</v>
      </c>
      <c r="C365" s="3">
        <f t="shared" si="5"/>
        <v>9.6825396825396824E-5</v>
      </c>
    </row>
    <row r="366" spans="1:3" x14ac:dyDescent="0.5">
      <c r="A366" s="2">
        <v>44811</v>
      </c>
      <c r="B366">
        <v>2.2999999999999998</v>
      </c>
      <c r="C366" s="3">
        <f t="shared" si="5"/>
        <v>9.1269841269841262E-5</v>
      </c>
    </row>
    <row r="367" spans="1:3" x14ac:dyDescent="0.5">
      <c r="A367" s="2">
        <v>44812</v>
      </c>
      <c r="B367">
        <v>2.57</v>
      </c>
      <c r="C367" s="3">
        <f t="shared" si="5"/>
        <v>1.0198412698412698E-4</v>
      </c>
    </row>
    <row r="368" spans="1:3" x14ac:dyDescent="0.5">
      <c r="A368" s="2">
        <v>44813</v>
      </c>
      <c r="B368">
        <v>2.57</v>
      </c>
      <c r="C368" s="3">
        <f t="shared" si="5"/>
        <v>1.0198412698412698E-4</v>
      </c>
    </row>
    <row r="369" spans="1:3" x14ac:dyDescent="0.5">
      <c r="A369" s="2">
        <v>44816</v>
      </c>
      <c r="B369">
        <v>2.62</v>
      </c>
      <c r="C369" s="3">
        <f t="shared" si="5"/>
        <v>1.0396825396825397E-4</v>
      </c>
    </row>
    <row r="370" spans="1:3" x14ac:dyDescent="0.5">
      <c r="A370" s="2">
        <v>44817</v>
      </c>
      <c r="B370">
        <v>2.5499999999999998</v>
      </c>
      <c r="C370" s="3">
        <f t="shared" si="5"/>
        <v>1.0119047619047618E-4</v>
      </c>
    </row>
    <row r="371" spans="1:3" x14ac:dyDescent="0.5">
      <c r="A371" s="2">
        <v>44818</v>
      </c>
      <c r="B371">
        <v>2.54</v>
      </c>
      <c r="C371" s="3">
        <f t="shared" si="5"/>
        <v>1.0079365079365079E-4</v>
      </c>
    </row>
    <row r="372" spans="1:3" x14ac:dyDescent="0.5">
      <c r="A372" s="2">
        <v>44819</v>
      </c>
      <c r="B372">
        <v>2.76</v>
      </c>
      <c r="C372" s="3">
        <f t="shared" si="5"/>
        <v>1.0952380952380952E-4</v>
      </c>
    </row>
    <row r="373" spans="1:3" x14ac:dyDescent="0.5">
      <c r="A373" s="2">
        <v>44820</v>
      </c>
      <c r="B373">
        <v>2.68</v>
      </c>
      <c r="C373" s="3">
        <f t="shared" si="5"/>
        <v>1.0634920634920635E-4</v>
      </c>
    </row>
    <row r="374" spans="1:3" x14ac:dyDescent="0.5">
      <c r="A374" s="2">
        <v>44823</v>
      </c>
      <c r="B374">
        <v>2.62</v>
      </c>
      <c r="C374" s="3">
        <f t="shared" si="5"/>
        <v>1.0396825396825397E-4</v>
      </c>
    </row>
    <row r="375" spans="1:3" x14ac:dyDescent="0.5">
      <c r="A375" s="2">
        <v>44824</v>
      </c>
      <c r="B375">
        <v>2.57</v>
      </c>
      <c r="C375" s="3">
        <f t="shared" si="5"/>
        <v>1.0198412698412698E-4</v>
      </c>
    </row>
    <row r="376" spans="1:3" x14ac:dyDescent="0.5">
      <c r="A376" s="2">
        <v>44825</v>
      </c>
      <c r="B376">
        <v>2.59</v>
      </c>
      <c r="C376" s="3">
        <f t="shared" si="5"/>
        <v>1.0277777777777777E-4</v>
      </c>
    </row>
    <row r="377" spans="1:3" x14ac:dyDescent="0.5">
      <c r="A377" s="2">
        <v>44826</v>
      </c>
      <c r="B377">
        <v>2.73</v>
      </c>
      <c r="C377" s="3">
        <f t="shared" si="5"/>
        <v>1.0833333333333333E-4</v>
      </c>
    </row>
    <row r="378" spans="1:3" x14ac:dyDescent="0.5">
      <c r="A378" s="2">
        <v>44827</v>
      </c>
      <c r="B378">
        <v>2.67</v>
      </c>
      <c r="C378" s="3">
        <f t="shared" si="5"/>
        <v>1.0595238095238095E-4</v>
      </c>
    </row>
    <row r="379" spans="1:3" x14ac:dyDescent="0.5">
      <c r="A379" s="2">
        <v>44830</v>
      </c>
      <c r="B379">
        <v>2.73</v>
      </c>
      <c r="C379" s="3">
        <f t="shared" si="5"/>
        <v>1.0833333333333333E-4</v>
      </c>
    </row>
    <row r="380" spans="1:3" x14ac:dyDescent="0.5">
      <c r="A380" s="2">
        <v>44831</v>
      </c>
      <c r="B380">
        <v>2.71</v>
      </c>
      <c r="C380" s="3">
        <f t="shared" si="5"/>
        <v>1.0753968253968254E-4</v>
      </c>
    </row>
    <row r="381" spans="1:3" x14ac:dyDescent="0.5">
      <c r="A381" s="2">
        <v>44832</v>
      </c>
      <c r="B381">
        <v>2.63</v>
      </c>
      <c r="C381" s="3">
        <f t="shared" si="5"/>
        <v>1.0436507936507936E-4</v>
      </c>
    </row>
    <row r="382" spans="1:3" x14ac:dyDescent="0.5">
      <c r="A382" s="2">
        <v>44833</v>
      </c>
      <c r="B382">
        <v>2.78</v>
      </c>
      <c r="C382" s="3">
        <f t="shared" si="5"/>
        <v>1.103174603174603E-4</v>
      </c>
    </row>
    <row r="383" spans="1:3" x14ac:dyDescent="0.5">
      <c r="A383" s="2">
        <v>44834</v>
      </c>
      <c r="B383">
        <v>2.79</v>
      </c>
      <c r="C383" s="3">
        <f t="shared" si="5"/>
        <v>1.1071428571428571E-4</v>
      </c>
    </row>
    <row r="384" spans="1:3" x14ac:dyDescent="0.5">
      <c r="A384" s="2">
        <v>44837</v>
      </c>
      <c r="B384">
        <v>2.87</v>
      </c>
      <c r="C384" s="3">
        <f t="shared" si="5"/>
        <v>1.1388888888888889E-4</v>
      </c>
    </row>
    <row r="385" spans="1:3" x14ac:dyDescent="0.5">
      <c r="A385" s="2">
        <v>44838</v>
      </c>
      <c r="B385">
        <v>2.91</v>
      </c>
      <c r="C385" s="3">
        <f t="shared" si="5"/>
        <v>1.1547619047619049E-4</v>
      </c>
    </row>
    <row r="386" spans="1:3" x14ac:dyDescent="0.5">
      <c r="A386" s="2">
        <v>44839</v>
      </c>
      <c r="B386">
        <v>2.89</v>
      </c>
      <c r="C386" s="3">
        <f t="shared" si="5"/>
        <v>1.1468253968253969E-4</v>
      </c>
    </row>
    <row r="387" spans="1:3" x14ac:dyDescent="0.5">
      <c r="A387" s="2">
        <v>44840</v>
      </c>
      <c r="B387">
        <v>3.05</v>
      </c>
      <c r="C387" s="3">
        <f t="shared" ref="C387:C450" si="6">B387/25200</f>
        <v>1.2103174603174602E-4</v>
      </c>
    </row>
    <row r="388" spans="1:3" x14ac:dyDescent="0.5">
      <c r="A388" s="2">
        <v>44841</v>
      </c>
      <c r="B388">
        <v>3.03</v>
      </c>
      <c r="C388" s="3">
        <f t="shared" si="6"/>
        <v>1.2023809523809522E-4</v>
      </c>
    </row>
    <row r="389" spans="1:3" x14ac:dyDescent="0.5">
      <c r="A389" s="2">
        <v>44845</v>
      </c>
      <c r="B389">
        <v>3.07</v>
      </c>
      <c r="C389" s="3">
        <f t="shared" si="6"/>
        <v>1.2182539682539682E-4</v>
      </c>
    </row>
    <row r="390" spans="1:3" x14ac:dyDescent="0.5">
      <c r="A390" s="2">
        <v>44846</v>
      </c>
      <c r="B390">
        <v>3.07</v>
      </c>
      <c r="C390" s="3">
        <f t="shared" si="6"/>
        <v>1.2182539682539682E-4</v>
      </c>
    </row>
    <row r="391" spans="1:3" x14ac:dyDescent="0.5">
      <c r="A391" s="2">
        <v>44847</v>
      </c>
      <c r="B391">
        <v>3.35</v>
      </c>
      <c r="C391" s="3">
        <f t="shared" si="6"/>
        <v>1.3293650793650793E-4</v>
      </c>
    </row>
    <row r="392" spans="1:3" x14ac:dyDescent="0.5">
      <c r="A392" s="2">
        <v>44848</v>
      </c>
      <c r="B392">
        <v>3.3</v>
      </c>
      <c r="C392" s="3">
        <f t="shared" si="6"/>
        <v>1.3095238095238096E-4</v>
      </c>
    </row>
    <row r="393" spans="1:3" x14ac:dyDescent="0.5">
      <c r="A393" s="2">
        <v>44851</v>
      </c>
      <c r="B393">
        <v>3.3</v>
      </c>
      <c r="C393" s="3">
        <f t="shared" si="6"/>
        <v>1.3095238095238096E-4</v>
      </c>
    </row>
    <row r="394" spans="1:3" x14ac:dyDescent="0.5">
      <c r="A394" s="2">
        <v>44852</v>
      </c>
      <c r="B394">
        <v>3.25</v>
      </c>
      <c r="C394" s="3">
        <f t="shared" si="6"/>
        <v>1.2896825396825398E-4</v>
      </c>
    </row>
    <row r="395" spans="1:3" x14ac:dyDescent="0.5">
      <c r="A395" s="2">
        <v>44853</v>
      </c>
      <c r="B395">
        <v>3.31</v>
      </c>
      <c r="C395" s="3">
        <f t="shared" si="6"/>
        <v>1.3134920634920636E-4</v>
      </c>
    </row>
    <row r="396" spans="1:3" x14ac:dyDescent="0.5">
      <c r="A396" s="2">
        <v>44854</v>
      </c>
      <c r="B396">
        <v>3.58</v>
      </c>
      <c r="C396" s="3">
        <f t="shared" si="6"/>
        <v>1.4206349206349206E-4</v>
      </c>
    </row>
    <row r="397" spans="1:3" x14ac:dyDescent="0.5">
      <c r="A397" s="2">
        <v>44855</v>
      </c>
      <c r="B397">
        <v>3.55</v>
      </c>
      <c r="C397" s="3">
        <f t="shared" si="6"/>
        <v>1.4087301587301586E-4</v>
      </c>
    </row>
    <row r="398" spans="1:3" x14ac:dyDescent="0.5">
      <c r="A398" s="2">
        <v>44858</v>
      </c>
      <c r="B398">
        <v>3.57</v>
      </c>
      <c r="C398" s="3">
        <f t="shared" si="6"/>
        <v>1.4166666666666665E-4</v>
      </c>
    </row>
    <row r="399" spans="1:3" x14ac:dyDescent="0.5">
      <c r="A399" s="2">
        <v>44859</v>
      </c>
      <c r="B399">
        <v>3.56</v>
      </c>
      <c r="C399" s="3">
        <f t="shared" si="6"/>
        <v>1.4126984126984127E-4</v>
      </c>
    </row>
    <row r="400" spans="1:3" x14ac:dyDescent="0.5">
      <c r="A400" s="2">
        <v>44860</v>
      </c>
      <c r="B400">
        <v>3.54</v>
      </c>
      <c r="C400" s="3">
        <f t="shared" si="6"/>
        <v>1.4047619047619049E-4</v>
      </c>
    </row>
    <row r="401" spans="1:3" x14ac:dyDescent="0.5">
      <c r="A401" s="2">
        <v>44861</v>
      </c>
      <c r="B401">
        <v>3.76</v>
      </c>
      <c r="C401" s="3">
        <f t="shared" si="6"/>
        <v>1.492063492063492E-4</v>
      </c>
    </row>
    <row r="402" spans="1:3" x14ac:dyDescent="0.5">
      <c r="A402" s="2">
        <v>44862</v>
      </c>
      <c r="B402">
        <v>3.75</v>
      </c>
      <c r="C402" s="3">
        <f t="shared" si="6"/>
        <v>1.4880952380952382E-4</v>
      </c>
    </row>
    <row r="403" spans="1:3" x14ac:dyDescent="0.5">
      <c r="A403" s="2">
        <v>44865</v>
      </c>
      <c r="B403">
        <v>3.73</v>
      </c>
      <c r="C403" s="3">
        <f t="shared" si="6"/>
        <v>1.4801587301587301E-4</v>
      </c>
    </row>
    <row r="404" spans="1:3" x14ac:dyDescent="0.5">
      <c r="A404" s="2">
        <v>44866</v>
      </c>
      <c r="B404">
        <v>3.72</v>
      </c>
      <c r="C404" s="3">
        <f t="shared" si="6"/>
        <v>1.4761904761904763E-4</v>
      </c>
    </row>
    <row r="405" spans="1:3" x14ac:dyDescent="0.5">
      <c r="A405" s="2">
        <v>44867</v>
      </c>
      <c r="B405">
        <v>3.7</v>
      </c>
      <c r="C405" s="3">
        <f t="shared" si="6"/>
        <v>1.4682539682539682E-4</v>
      </c>
    </row>
    <row r="406" spans="1:3" x14ac:dyDescent="0.5">
      <c r="A406" s="2">
        <v>44868</v>
      </c>
      <c r="B406">
        <v>3.75</v>
      </c>
      <c r="C406" s="3">
        <f t="shared" si="6"/>
        <v>1.4880952380952382E-4</v>
      </c>
    </row>
    <row r="407" spans="1:3" x14ac:dyDescent="0.5">
      <c r="A407" s="2">
        <v>44869</v>
      </c>
      <c r="B407">
        <v>3.73</v>
      </c>
      <c r="C407" s="3">
        <f t="shared" si="6"/>
        <v>1.4801587301587301E-4</v>
      </c>
    </row>
    <row r="408" spans="1:3" x14ac:dyDescent="0.5">
      <c r="A408" s="2">
        <v>44872</v>
      </c>
      <c r="B408">
        <v>3.78</v>
      </c>
      <c r="C408" s="3">
        <f t="shared" si="6"/>
        <v>1.4999999999999999E-4</v>
      </c>
    </row>
    <row r="409" spans="1:3" x14ac:dyDescent="0.5">
      <c r="A409" s="2">
        <v>44873</v>
      </c>
      <c r="B409">
        <v>3.66</v>
      </c>
      <c r="C409" s="3">
        <f t="shared" si="6"/>
        <v>1.4523809523809525E-4</v>
      </c>
    </row>
    <row r="410" spans="1:3" x14ac:dyDescent="0.5">
      <c r="A410" s="2">
        <v>44874</v>
      </c>
      <c r="B410">
        <v>3.65</v>
      </c>
      <c r="C410" s="3">
        <f t="shared" si="6"/>
        <v>1.4484126984126984E-4</v>
      </c>
    </row>
    <row r="411" spans="1:3" x14ac:dyDescent="0.5">
      <c r="A411" s="2">
        <v>44875</v>
      </c>
      <c r="B411">
        <v>3.71</v>
      </c>
      <c r="C411" s="3">
        <f t="shared" si="6"/>
        <v>1.4722222222222223E-4</v>
      </c>
    </row>
    <row r="412" spans="1:3" x14ac:dyDescent="0.5">
      <c r="A412" s="2">
        <v>44879</v>
      </c>
      <c r="B412">
        <v>3.72</v>
      </c>
      <c r="C412" s="3">
        <f t="shared" si="6"/>
        <v>1.4761904761904763E-4</v>
      </c>
    </row>
    <row r="413" spans="1:3" x14ac:dyDescent="0.5">
      <c r="A413" s="2">
        <v>44880</v>
      </c>
      <c r="B413">
        <v>3.77</v>
      </c>
      <c r="C413" s="3">
        <f t="shared" si="6"/>
        <v>1.4960317460317461E-4</v>
      </c>
    </row>
    <row r="414" spans="1:3" x14ac:dyDescent="0.5">
      <c r="A414" s="2">
        <v>44881</v>
      </c>
      <c r="B414">
        <v>3.81</v>
      </c>
      <c r="C414" s="3">
        <f t="shared" si="6"/>
        <v>1.511904761904762E-4</v>
      </c>
    </row>
    <row r="415" spans="1:3" x14ac:dyDescent="0.5">
      <c r="A415" s="2">
        <v>44882</v>
      </c>
      <c r="B415">
        <v>3.93</v>
      </c>
      <c r="C415" s="3">
        <f t="shared" si="6"/>
        <v>1.5595238095238097E-4</v>
      </c>
    </row>
    <row r="416" spans="1:3" x14ac:dyDescent="0.5">
      <c r="A416" s="2">
        <v>44883</v>
      </c>
      <c r="B416">
        <v>3.93</v>
      </c>
      <c r="C416" s="3">
        <f t="shared" si="6"/>
        <v>1.5595238095238097E-4</v>
      </c>
    </row>
    <row r="417" spans="1:3" x14ac:dyDescent="0.5">
      <c r="A417" s="2">
        <v>44886</v>
      </c>
      <c r="B417">
        <v>3.97</v>
      </c>
      <c r="C417" s="3">
        <f t="shared" si="6"/>
        <v>1.5753968253968254E-4</v>
      </c>
    </row>
    <row r="418" spans="1:3" x14ac:dyDescent="0.5">
      <c r="A418" s="2">
        <v>44887</v>
      </c>
      <c r="B418">
        <v>3.97</v>
      </c>
      <c r="C418" s="3">
        <f t="shared" si="6"/>
        <v>1.5753968253968254E-4</v>
      </c>
    </row>
    <row r="419" spans="1:3" x14ac:dyDescent="0.5">
      <c r="A419" s="2">
        <v>44888</v>
      </c>
      <c r="B419">
        <v>4.12</v>
      </c>
      <c r="C419" s="3">
        <f t="shared" si="6"/>
        <v>1.6349206349206349E-4</v>
      </c>
    </row>
    <row r="420" spans="1:3" x14ac:dyDescent="0.5">
      <c r="A420" s="2">
        <v>44890</v>
      </c>
      <c r="B420">
        <v>4.16</v>
      </c>
      <c r="C420" s="3">
        <f t="shared" si="6"/>
        <v>1.6507936507936509E-4</v>
      </c>
    </row>
    <row r="421" spans="1:3" x14ac:dyDescent="0.5">
      <c r="A421" s="2">
        <v>44893</v>
      </c>
      <c r="B421">
        <v>4.1100000000000003</v>
      </c>
      <c r="C421" s="3">
        <f t="shared" si="6"/>
        <v>1.6309523809523812E-4</v>
      </c>
    </row>
    <row r="422" spans="1:3" x14ac:dyDescent="0.5">
      <c r="A422" s="2">
        <v>44894</v>
      </c>
      <c r="B422">
        <v>4.08</v>
      </c>
      <c r="C422" s="3">
        <f t="shared" si="6"/>
        <v>1.619047619047619E-4</v>
      </c>
    </row>
    <row r="423" spans="1:3" x14ac:dyDescent="0.5">
      <c r="A423" s="2">
        <v>44895</v>
      </c>
      <c r="B423">
        <v>4.07</v>
      </c>
      <c r="C423" s="3">
        <f t="shared" si="6"/>
        <v>1.6150793650793652E-4</v>
      </c>
    </row>
    <row r="424" spans="1:3" x14ac:dyDescent="0.5">
      <c r="A424" s="2">
        <v>44896</v>
      </c>
      <c r="B424">
        <v>4.04</v>
      </c>
      <c r="C424" s="3">
        <f t="shared" si="6"/>
        <v>1.6031746031746033E-4</v>
      </c>
    </row>
    <row r="425" spans="1:3" x14ac:dyDescent="0.5">
      <c r="A425" s="2">
        <v>44897</v>
      </c>
      <c r="B425">
        <v>3.91</v>
      </c>
      <c r="C425" s="3">
        <f t="shared" si="6"/>
        <v>1.5515873015873016E-4</v>
      </c>
    </row>
    <row r="426" spans="1:3" x14ac:dyDescent="0.5">
      <c r="A426" s="2">
        <v>44900</v>
      </c>
      <c r="B426">
        <v>3.93</v>
      </c>
      <c r="C426" s="3">
        <f t="shared" si="6"/>
        <v>1.5595238095238097E-4</v>
      </c>
    </row>
    <row r="427" spans="1:3" x14ac:dyDescent="0.5">
      <c r="A427" s="2">
        <v>44901</v>
      </c>
      <c r="B427">
        <v>3.87</v>
      </c>
      <c r="C427" s="3">
        <f t="shared" si="6"/>
        <v>1.5357142857142859E-4</v>
      </c>
    </row>
    <row r="428" spans="1:3" x14ac:dyDescent="0.5">
      <c r="A428" s="2">
        <v>44902</v>
      </c>
      <c r="B428">
        <v>3.79</v>
      </c>
      <c r="C428" s="3">
        <f t="shared" si="6"/>
        <v>1.5039682539682539E-4</v>
      </c>
    </row>
    <row r="429" spans="1:3" x14ac:dyDescent="0.5">
      <c r="A429" s="2">
        <v>44903</v>
      </c>
      <c r="B429">
        <v>3.75</v>
      </c>
      <c r="C429" s="3">
        <f t="shared" si="6"/>
        <v>1.4880952380952382E-4</v>
      </c>
    </row>
    <row r="430" spans="1:3" x14ac:dyDescent="0.5">
      <c r="A430" s="2">
        <v>44904</v>
      </c>
      <c r="B430">
        <v>3.81</v>
      </c>
      <c r="C430" s="3">
        <f t="shared" si="6"/>
        <v>1.511904761904762E-4</v>
      </c>
    </row>
    <row r="431" spans="1:3" x14ac:dyDescent="0.5">
      <c r="A431" s="2">
        <v>44907</v>
      </c>
      <c r="B431">
        <v>3.86</v>
      </c>
      <c r="C431" s="3">
        <f t="shared" si="6"/>
        <v>1.5317460317460318E-4</v>
      </c>
    </row>
    <row r="432" spans="1:3" x14ac:dyDescent="0.5">
      <c r="A432" s="2">
        <v>44908</v>
      </c>
      <c r="B432">
        <v>3.89</v>
      </c>
      <c r="C432" s="3">
        <f t="shared" si="6"/>
        <v>1.5436507936507937E-4</v>
      </c>
    </row>
    <row r="433" spans="1:3" x14ac:dyDescent="0.5">
      <c r="A433" s="2">
        <v>44909</v>
      </c>
      <c r="B433">
        <v>3.91</v>
      </c>
      <c r="C433" s="3">
        <f t="shared" si="6"/>
        <v>1.5515873015873016E-4</v>
      </c>
    </row>
    <row r="434" spans="1:3" x14ac:dyDescent="0.5">
      <c r="A434" s="2">
        <v>44910</v>
      </c>
      <c r="B434">
        <v>3.95</v>
      </c>
      <c r="C434" s="3">
        <f t="shared" si="6"/>
        <v>1.5674603174603175E-4</v>
      </c>
    </row>
    <row r="435" spans="1:3" x14ac:dyDescent="0.5">
      <c r="A435" s="2">
        <v>44911</v>
      </c>
      <c r="B435">
        <v>3.94</v>
      </c>
      <c r="C435" s="3">
        <f t="shared" si="6"/>
        <v>1.5634920634920635E-4</v>
      </c>
    </row>
    <row r="436" spans="1:3" x14ac:dyDescent="0.5">
      <c r="A436" s="2">
        <v>44914</v>
      </c>
      <c r="B436">
        <v>3.95</v>
      </c>
      <c r="C436" s="3">
        <f t="shared" si="6"/>
        <v>1.5674603174603175E-4</v>
      </c>
    </row>
    <row r="437" spans="1:3" x14ac:dyDescent="0.5">
      <c r="A437" s="2">
        <v>44915</v>
      </c>
      <c r="B437">
        <v>3.89</v>
      </c>
      <c r="C437" s="3">
        <f t="shared" si="6"/>
        <v>1.5436507936507937E-4</v>
      </c>
    </row>
    <row r="438" spans="1:3" x14ac:dyDescent="0.5">
      <c r="A438" s="2">
        <v>44916</v>
      </c>
      <c r="B438">
        <v>3.9</v>
      </c>
      <c r="C438" s="3">
        <f t="shared" si="6"/>
        <v>1.5476190476190475E-4</v>
      </c>
    </row>
    <row r="439" spans="1:3" x14ac:dyDescent="0.5">
      <c r="A439" s="2">
        <v>44917</v>
      </c>
      <c r="B439">
        <v>3.8</v>
      </c>
      <c r="C439" s="3">
        <f t="shared" si="6"/>
        <v>1.507936507936508E-4</v>
      </c>
    </row>
    <row r="440" spans="1:3" x14ac:dyDescent="0.5">
      <c r="A440" s="2">
        <v>44918</v>
      </c>
      <c r="B440">
        <v>3.8</v>
      </c>
      <c r="C440" s="3">
        <f t="shared" si="6"/>
        <v>1.507936507936508E-4</v>
      </c>
    </row>
    <row r="441" spans="1:3" x14ac:dyDescent="0.5">
      <c r="A441" s="2">
        <v>44922</v>
      </c>
      <c r="B441">
        <v>3.87</v>
      </c>
      <c r="C441" s="3">
        <f t="shared" si="6"/>
        <v>1.5357142857142859E-4</v>
      </c>
    </row>
    <row r="442" spans="1:3" x14ac:dyDescent="0.5">
      <c r="A442" s="2">
        <v>44923</v>
      </c>
      <c r="B442">
        <v>3.86</v>
      </c>
      <c r="C442" s="3">
        <f t="shared" si="6"/>
        <v>1.5317460317460318E-4</v>
      </c>
    </row>
    <row r="443" spans="1:3" x14ac:dyDescent="0.5">
      <c r="A443" s="2">
        <v>44924</v>
      </c>
      <c r="B443">
        <v>4.04</v>
      </c>
      <c r="C443" s="3">
        <f t="shared" si="6"/>
        <v>1.6031746031746033E-4</v>
      </c>
    </row>
    <row r="444" spans="1:3" x14ac:dyDescent="0.5">
      <c r="A444" s="2">
        <v>44925</v>
      </c>
      <c r="B444">
        <v>4.12</v>
      </c>
      <c r="C444" s="3">
        <f t="shared" si="6"/>
        <v>1.6349206349206349E-4</v>
      </c>
    </row>
    <row r="445" spans="1:3" x14ac:dyDescent="0.5">
      <c r="A445" s="2">
        <v>44929</v>
      </c>
      <c r="B445">
        <v>4.17</v>
      </c>
      <c r="C445" s="3">
        <f t="shared" si="6"/>
        <v>1.6547619047619047E-4</v>
      </c>
    </row>
    <row r="446" spans="1:3" x14ac:dyDescent="0.5">
      <c r="A446" s="2">
        <v>44930</v>
      </c>
      <c r="B446">
        <v>4.2</v>
      </c>
      <c r="C446" s="3">
        <f t="shared" si="6"/>
        <v>1.6666666666666666E-4</v>
      </c>
    </row>
    <row r="447" spans="1:3" x14ac:dyDescent="0.5">
      <c r="A447" s="2">
        <v>44931</v>
      </c>
      <c r="B447">
        <v>4.3</v>
      </c>
      <c r="C447" s="3">
        <f t="shared" si="6"/>
        <v>1.7063492063492064E-4</v>
      </c>
    </row>
    <row r="448" spans="1:3" x14ac:dyDescent="0.5">
      <c r="A448" s="2">
        <v>44932</v>
      </c>
      <c r="B448">
        <v>4.32</v>
      </c>
      <c r="C448" s="3">
        <f t="shared" si="6"/>
        <v>1.7142857142857145E-4</v>
      </c>
    </row>
    <row r="449" spans="1:3" x14ac:dyDescent="0.5">
      <c r="A449" s="2">
        <v>44935</v>
      </c>
      <c r="B449">
        <v>4.37</v>
      </c>
      <c r="C449" s="3">
        <f t="shared" si="6"/>
        <v>1.7341269841269843E-4</v>
      </c>
    </row>
    <row r="450" spans="1:3" x14ac:dyDescent="0.5">
      <c r="A450" s="2">
        <v>44936</v>
      </c>
      <c r="B450">
        <v>4.41</v>
      </c>
      <c r="C450" s="3">
        <f t="shared" si="6"/>
        <v>1.75E-4</v>
      </c>
    </row>
    <row r="451" spans="1:3" x14ac:dyDescent="0.5">
      <c r="A451" s="2">
        <v>44937</v>
      </c>
      <c r="B451">
        <v>4.42</v>
      </c>
      <c r="C451" s="3">
        <f t="shared" ref="C451:C493" si="7">B451/25200</f>
        <v>1.753968253968254E-4</v>
      </c>
    </row>
    <row r="452" spans="1:3" x14ac:dyDescent="0.5">
      <c r="A452" s="2">
        <v>44938</v>
      </c>
      <c r="B452">
        <v>4.57</v>
      </c>
      <c r="C452" s="3">
        <f t="shared" si="7"/>
        <v>1.8134920634920636E-4</v>
      </c>
    </row>
    <row r="453" spans="1:3" x14ac:dyDescent="0.5">
      <c r="A453" s="2">
        <v>44939</v>
      </c>
      <c r="B453">
        <v>4.58</v>
      </c>
      <c r="C453" s="3">
        <f t="shared" si="7"/>
        <v>1.8174603174603174E-4</v>
      </c>
    </row>
    <row r="454" spans="1:3" x14ac:dyDescent="0.5">
      <c r="A454" s="2">
        <v>44943</v>
      </c>
      <c r="B454">
        <v>4.5999999999999996</v>
      </c>
      <c r="C454" s="3">
        <f t="shared" si="7"/>
        <v>1.8253968253968252E-4</v>
      </c>
    </row>
    <row r="455" spans="1:3" x14ac:dyDescent="0.5">
      <c r="A455" s="2">
        <v>44944</v>
      </c>
      <c r="B455">
        <v>4.59</v>
      </c>
      <c r="C455" s="3">
        <f t="shared" si="7"/>
        <v>1.8214285714285714E-4</v>
      </c>
    </row>
    <row r="456" spans="1:3" x14ac:dyDescent="0.5">
      <c r="A456" s="2">
        <v>44945</v>
      </c>
      <c r="B456">
        <v>4.6900000000000004</v>
      </c>
      <c r="C456" s="3">
        <f t="shared" si="7"/>
        <v>1.8611111111111112E-4</v>
      </c>
    </row>
    <row r="457" spans="1:3" x14ac:dyDescent="0.5">
      <c r="A457" s="2">
        <v>44946</v>
      </c>
      <c r="B457">
        <v>4.6900000000000004</v>
      </c>
      <c r="C457" s="3">
        <f t="shared" si="7"/>
        <v>1.8611111111111112E-4</v>
      </c>
    </row>
    <row r="458" spans="1:3" x14ac:dyDescent="0.5">
      <c r="A458" s="2">
        <v>44949</v>
      </c>
      <c r="B458">
        <v>4.6900000000000004</v>
      </c>
      <c r="C458" s="3">
        <f t="shared" si="7"/>
        <v>1.8611111111111112E-4</v>
      </c>
    </row>
    <row r="459" spans="1:3" x14ac:dyDescent="0.5">
      <c r="A459" s="2">
        <v>44950</v>
      </c>
      <c r="B459">
        <v>4.7</v>
      </c>
      <c r="C459" s="3">
        <f t="shared" si="7"/>
        <v>1.865079365079365E-4</v>
      </c>
    </row>
    <row r="460" spans="1:3" x14ac:dyDescent="0.5">
      <c r="A460" s="2">
        <v>44951</v>
      </c>
      <c r="B460">
        <v>4.67</v>
      </c>
      <c r="C460" s="3">
        <f t="shared" si="7"/>
        <v>1.8531746031746031E-4</v>
      </c>
    </row>
    <row r="461" spans="1:3" x14ac:dyDescent="0.5">
      <c r="A461" s="2">
        <v>44952</v>
      </c>
      <c r="B461">
        <v>4.6100000000000003</v>
      </c>
      <c r="C461" s="3">
        <f t="shared" si="7"/>
        <v>1.8293650793650796E-4</v>
      </c>
    </row>
    <row r="462" spans="1:3" x14ac:dyDescent="0.5">
      <c r="A462" s="2">
        <v>44953</v>
      </c>
      <c r="B462">
        <v>4.6100000000000003</v>
      </c>
      <c r="C462" s="3">
        <f t="shared" si="7"/>
        <v>1.8293650793650796E-4</v>
      </c>
    </row>
    <row r="463" spans="1:3" x14ac:dyDescent="0.5">
      <c r="A463" s="2">
        <v>44956</v>
      </c>
      <c r="B463">
        <v>4.5999999999999996</v>
      </c>
      <c r="C463" s="3">
        <f t="shared" si="7"/>
        <v>1.8253968253968252E-4</v>
      </c>
    </row>
    <row r="464" spans="1:3" x14ac:dyDescent="0.5">
      <c r="A464" s="2">
        <v>44957</v>
      </c>
      <c r="B464">
        <v>4.58</v>
      </c>
      <c r="C464" s="3">
        <f t="shared" si="7"/>
        <v>1.8174603174603174E-4</v>
      </c>
    </row>
    <row r="465" spans="1:3" x14ac:dyDescent="0.5">
      <c r="A465" s="2">
        <v>44958</v>
      </c>
      <c r="B465">
        <v>4.59</v>
      </c>
      <c r="C465" s="3">
        <f t="shared" si="7"/>
        <v>1.8214285714285714E-4</v>
      </c>
    </row>
    <row r="466" spans="1:3" x14ac:dyDescent="0.5">
      <c r="A466" s="2">
        <v>44959</v>
      </c>
      <c r="B466">
        <v>4.62</v>
      </c>
      <c r="C466" s="3">
        <f t="shared" si="7"/>
        <v>1.8333333333333334E-4</v>
      </c>
    </row>
    <row r="467" spans="1:3" x14ac:dyDescent="0.5">
      <c r="A467" s="2">
        <v>44960</v>
      </c>
      <c r="B467">
        <v>4.6100000000000003</v>
      </c>
      <c r="C467" s="3">
        <f t="shared" si="7"/>
        <v>1.8293650793650796E-4</v>
      </c>
    </row>
    <row r="468" spans="1:3" x14ac:dyDescent="0.5">
      <c r="A468" s="2">
        <v>44963</v>
      </c>
      <c r="B468">
        <v>4.6100000000000003</v>
      </c>
      <c r="C468" s="3">
        <f t="shared" si="7"/>
        <v>1.8293650793650796E-4</v>
      </c>
    </row>
    <row r="469" spans="1:3" x14ac:dyDescent="0.5">
      <c r="A469" s="2">
        <v>44964</v>
      </c>
      <c r="B469">
        <v>4.62</v>
      </c>
      <c r="C469" s="3">
        <f t="shared" si="7"/>
        <v>1.8333333333333334E-4</v>
      </c>
    </row>
    <row r="470" spans="1:3" x14ac:dyDescent="0.5">
      <c r="A470" s="2">
        <v>44965</v>
      </c>
      <c r="B470">
        <v>4.6399999999999997</v>
      </c>
      <c r="C470" s="3">
        <f t="shared" si="7"/>
        <v>1.8412698412698412E-4</v>
      </c>
    </row>
    <row r="471" spans="1:3" x14ac:dyDescent="0.5">
      <c r="A471" s="2">
        <v>44966</v>
      </c>
      <c r="B471">
        <v>4.66</v>
      </c>
      <c r="C471" s="3">
        <f t="shared" si="7"/>
        <v>1.8492063492063493E-4</v>
      </c>
    </row>
    <row r="472" spans="1:3" x14ac:dyDescent="0.5">
      <c r="A472" s="2">
        <v>44967</v>
      </c>
      <c r="B472">
        <v>4.66</v>
      </c>
      <c r="C472" s="3">
        <f t="shared" si="7"/>
        <v>1.8492063492063493E-4</v>
      </c>
    </row>
    <row r="473" spans="1:3" x14ac:dyDescent="0.5">
      <c r="A473" s="2">
        <v>44970</v>
      </c>
      <c r="B473">
        <v>4.66</v>
      </c>
      <c r="C473" s="3">
        <f t="shared" si="7"/>
        <v>1.8492063492063493E-4</v>
      </c>
    </row>
    <row r="474" spans="1:3" x14ac:dyDescent="0.5">
      <c r="A474" s="2">
        <v>44971</v>
      </c>
      <c r="B474">
        <v>4.63</v>
      </c>
      <c r="C474" s="3">
        <f t="shared" si="7"/>
        <v>1.8373015873015871E-4</v>
      </c>
    </row>
    <row r="475" spans="1:3" x14ac:dyDescent="0.5">
      <c r="A475" s="2">
        <v>44972</v>
      </c>
      <c r="B475">
        <v>4.6399999999999997</v>
      </c>
      <c r="C475" s="3">
        <f t="shared" si="7"/>
        <v>1.8412698412698412E-4</v>
      </c>
    </row>
    <row r="476" spans="1:3" x14ac:dyDescent="0.5">
      <c r="A476" s="2">
        <v>44973</v>
      </c>
      <c r="B476">
        <v>4.66</v>
      </c>
      <c r="C476" s="3">
        <f t="shared" si="7"/>
        <v>1.8492063492063493E-4</v>
      </c>
    </row>
    <row r="477" spans="1:3" x14ac:dyDescent="0.5">
      <c r="A477" s="2">
        <v>44974</v>
      </c>
      <c r="B477">
        <v>4.6399999999999997</v>
      </c>
      <c r="C477" s="3">
        <f t="shared" si="7"/>
        <v>1.8412698412698412E-4</v>
      </c>
    </row>
    <row r="478" spans="1:3" x14ac:dyDescent="0.5">
      <c r="A478" s="2">
        <v>44978</v>
      </c>
      <c r="B478">
        <v>4.63</v>
      </c>
      <c r="C478" s="3">
        <f t="shared" si="7"/>
        <v>1.8373015873015871E-4</v>
      </c>
    </row>
    <row r="479" spans="1:3" x14ac:dyDescent="0.5">
      <c r="A479" s="2">
        <v>44979</v>
      </c>
      <c r="B479">
        <v>4.62</v>
      </c>
      <c r="C479" s="3">
        <f t="shared" si="7"/>
        <v>1.8333333333333334E-4</v>
      </c>
    </row>
    <row r="480" spans="1:3" x14ac:dyDescent="0.5">
      <c r="A480" s="2">
        <v>44980</v>
      </c>
      <c r="B480">
        <v>4.66</v>
      </c>
      <c r="C480" s="3">
        <f t="shared" si="7"/>
        <v>1.8492063492063493E-4</v>
      </c>
    </row>
    <row r="481" spans="1:3" x14ac:dyDescent="0.5">
      <c r="A481" s="2">
        <v>44981</v>
      </c>
      <c r="B481">
        <v>4.68</v>
      </c>
      <c r="C481" s="3">
        <f t="shared" si="7"/>
        <v>1.8571428571428569E-4</v>
      </c>
    </row>
    <row r="482" spans="1:3" x14ac:dyDescent="0.5">
      <c r="A482" s="2">
        <v>44984</v>
      </c>
      <c r="B482">
        <v>4.67</v>
      </c>
      <c r="C482" s="3">
        <f t="shared" si="7"/>
        <v>1.8531746031746031E-4</v>
      </c>
    </row>
    <row r="483" spans="1:3" x14ac:dyDescent="0.5">
      <c r="A483" s="2">
        <v>44985</v>
      </c>
      <c r="B483">
        <v>4.6500000000000004</v>
      </c>
      <c r="C483" s="3">
        <f t="shared" si="7"/>
        <v>1.8452380952380953E-4</v>
      </c>
    </row>
    <row r="484" spans="1:3" x14ac:dyDescent="0.5">
      <c r="A484" s="2">
        <v>44986</v>
      </c>
      <c r="B484">
        <v>4.67</v>
      </c>
      <c r="C484" s="3">
        <f t="shared" si="7"/>
        <v>1.8531746031746031E-4</v>
      </c>
    </row>
    <row r="485" spans="1:3" x14ac:dyDescent="0.5">
      <c r="A485" s="2">
        <v>44987</v>
      </c>
      <c r="B485">
        <v>4.75</v>
      </c>
      <c r="C485" s="3">
        <f t="shared" si="7"/>
        <v>1.8849206349206351E-4</v>
      </c>
    </row>
    <row r="486" spans="1:3" x14ac:dyDescent="0.5">
      <c r="A486" s="2">
        <v>44988</v>
      </c>
      <c r="B486">
        <v>4.75</v>
      </c>
      <c r="C486" s="3">
        <f t="shared" si="7"/>
        <v>1.8849206349206351E-4</v>
      </c>
    </row>
    <row r="487" spans="1:3" x14ac:dyDescent="0.5">
      <c r="A487" s="2">
        <v>44991</v>
      </c>
      <c r="B487">
        <v>4.75</v>
      </c>
      <c r="C487" s="3">
        <f t="shared" si="7"/>
        <v>1.8849206349206351E-4</v>
      </c>
    </row>
    <row r="488" spans="1:3" x14ac:dyDescent="0.5">
      <c r="A488" s="2">
        <v>44992</v>
      </c>
      <c r="B488">
        <v>4.8</v>
      </c>
      <c r="C488" s="3">
        <f t="shared" si="7"/>
        <v>1.9047619047619048E-4</v>
      </c>
    </row>
    <row r="489" spans="1:3" x14ac:dyDescent="0.5">
      <c r="A489" s="2">
        <v>44993</v>
      </c>
      <c r="B489">
        <v>4.7699999999999996</v>
      </c>
      <c r="C489" s="3">
        <f t="shared" si="7"/>
        <v>1.8928571428571426E-4</v>
      </c>
    </row>
    <row r="490" spans="1:3" x14ac:dyDescent="0.5">
      <c r="A490" s="2">
        <v>44994</v>
      </c>
      <c r="B490">
        <v>4.83</v>
      </c>
      <c r="C490" s="3">
        <f t="shared" si="7"/>
        <v>1.9166666666666667E-4</v>
      </c>
    </row>
    <row r="491" spans="1:3" x14ac:dyDescent="0.5">
      <c r="A491" s="2">
        <v>44995</v>
      </c>
      <c r="B491">
        <v>4.8099999999999996</v>
      </c>
      <c r="C491" s="3">
        <f t="shared" si="7"/>
        <v>1.9087301587301586E-4</v>
      </c>
    </row>
    <row r="492" spans="1:3" x14ac:dyDescent="0.5">
      <c r="A492" s="2">
        <v>44998</v>
      </c>
      <c r="B492">
        <v>4.62</v>
      </c>
      <c r="C492" s="3">
        <f t="shared" si="7"/>
        <v>1.8333333333333334E-4</v>
      </c>
    </row>
    <row r="493" spans="1:3" x14ac:dyDescent="0.5">
      <c r="A493" s="2">
        <v>44999</v>
      </c>
      <c r="B493">
        <v>4.47</v>
      </c>
      <c r="C493" s="3">
        <f t="shared" si="7"/>
        <v>1.7738095238095238E-4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FDEC9-B619-4CF7-AB97-CD5F0205A785}">
  <dimension ref="A1:AI2"/>
  <sheetViews>
    <sheetView workbookViewId="0">
      <selection activeCell="B3" sqref="B3"/>
    </sheetView>
  </sheetViews>
  <sheetFormatPr defaultRowHeight="14.35" x14ac:dyDescent="0.5"/>
  <cols>
    <col min="35" max="35" width="6.234375" bestFit="1" customWidth="1"/>
  </cols>
  <sheetData>
    <row r="1" spans="1:35" s="5" customFormat="1" x14ac:dyDescent="0.5">
      <c r="B1" s="5" t="str">
        <f>Formulas!C1</f>
        <v>VGT</v>
      </c>
      <c r="D1" s="5" t="str">
        <f>Formulas!E1</f>
        <v>VFH</v>
      </c>
      <c r="E1" s="5" t="str">
        <f>Formulas!F1</f>
        <v>VCR</v>
      </c>
      <c r="F1" s="5" t="str">
        <f>Formulas!G1</f>
        <v>VIS</v>
      </c>
      <c r="G1" s="5" t="str">
        <f>Formulas!H1</f>
        <v>VDC</v>
      </c>
      <c r="H1" s="5" t="str">
        <f>Formulas!I1</f>
        <v>VOX</v>
      </c>
      <c r="I1" s="5" t="str">
        <f>Formulas!J1</f>
        <v>VDE</v>
      </c>
      <c r="J1" s="5" t="str">
        <f>Formulas!K1</f>
        <v>VAW</v>
      </c>
      <c r="K1" s="5" t="str">
        <f>Formulas!L1</f>
        <v>VPU</v>
      </c>
      <c r="L1" s="5" t="str">
        <f>Formulas!M1</f>
        <v>VNQ</v>
      </c>
      <c r="M1" s="5" t="str">
        <f>Formulas!N1</f>
        <v>AAPL</v>
      </c>
      <c r="N1" s="5" t="str">
        <f>Formulas!O1</f>
        <v>MSFT</v>
      </c>
      <c r="O1" s="5" t="str">
        <f>Formulas!P1</f>
        <v>ADBE</v>
      </c>
      <c r="P1" s="5" t="str">
        <f>Formulas!Q1</f>
        <v>NVDA</v>
      </c>
      <c r="Q1" s="5" t="str">
        <f>Formulas!R1</f>
        <v>ABT</v>
      </c>
      <c r="R1" s="5" t="str">
        <f>Formulas!S1</f>
        <v>CVS</v>
      </c>
      <c r="S1" s="5" t="str">
        <f>Formulas!T1</f>
        <v>UNH</v>
      </c>
      <c r="T1" s="5" t="str">
        <f>Formulas!U1</f>
        <v>GPN</v>
      </c>
      <c r="U1" s="5" t="str">
        <f>Formulas!V1</f>
        <v>PFBC</v>
      </c>
      <c r="V1" s="5" t="str">
        <f>Formulas!W1</f>
        <v>PYPL</v>
      </c>
      <c r="W1" s="5" t="str">
        <f>Formulas!X1</f>
        <v>V</v>
      </c>
      <c r="X1" s="5" t="str">
        <f>Formulas!Y1</f>
        <v>AMZN</v>
      </c>
      <c r="Y1" s="5" t="str">
        <f>Formulas!Z1</f>
        <v>J</v>
      </c>
      <c r="Z1" s="5" t="str">
        <f>Formulas!AA1</f>
        <v>ROL</v>
      </c>
      <c r="AA1" s="5" t="str">
        <f>Formulas!AB1</f>
        <v>CAT</v>
      </c>
      <c r="AB1" s="5" t="str">
        <f>Formulas!AC1</f>
        <v>KO</v>
      </c>
      <c r="AC1" s="5" t="str">
        <f>Formulas!AD1</f>
        <v>DEO</v>
      </c>
      <c r="AD1" s="5" t="str">
        <f>Formulas!AE1</f>
        <v>WMT</v>
      </c>
      <c r="AE1" s="5" t="str">
        <f>Formulas!AF1</f>
        <v>PG</v>
      </c>
      <c r="AF1" s="5" t="str">
        <f>Formulas!AG1</f>
        <v>DINO</v>
      </c>
      <c r="AG1" s="5" t="str">
        <f>Formulas!AH1</f>
        <v>TREX</v>
      </c>
      <c r="AH1" s="5" t="str">
        <f>Formulas!AI1</f>
        <v>NEE</v>
      </c>
      <c r="AI1" s="5" t="str">
        <f>Formulas!AJ1</f>
        <v>ARE</v>
      </c>
    </row>
    <row r="2" spans="1:35" x14ac:dyDescent="0.5">
      <c r="A2" t="s">
        <v>47</v>
      </c>
      <c r="B2" s="9">
        <f>_xll.BDP(_xlfn.CONCAT(B1," US EQUITY"), "EQY_BETA")</f>
        <v>0.99910813570022583</v>
      </c>
      <c r="C2" s="9" t="str">
        <f>_xll.BDP(_xlfn.CONCAT(C1," US EQUITY"), "EQY_BETA")</f>
        <v>#N/A Invalid Security</v>
      </c>
      <c r="D2" s="9">
        <f>_xll.BDP(_xlfn.CONCAT(D1," US EQUITY"), "EQY_BETA")</f>
        <v>1.0002981424331665</v>
      </c>
      <c r="E2" s="9">
        <f>_xll.BDP(_xlfn.CONCAT(E1," US EQUITY"), "EQY_BETA")</f>
        <v>1.0005433559417725</v>
      </c>
      <c r="F2" s="9">
        <f>_xll.BDP(_xlfn.CONCAT(F1," US EQUITY"), "EQY_BETA")</f>
        <v>0.9991728663444519</v>
      </c>
      <c r="G2" s="9">
        <f>_xll.BDP(_xlfn.CONCAT(G1," US EQUITY"), "EQY_BETA")</f>
        <v>0.99518126249313354</v>
      </c>
      <c r="H2" s="9">
        <f>_xll.BDP(_xlfn.CONCAT(H1," US EQUITY"), "EQY_BETA")</f>
        <v>1.0004578828811646</v>
      </c>
      <c r="I2" s="9">
        <f>_xll.BDP(_xlfn.CONCAT(I1," US EQUITY"), "EQY_BETA")</f>
        <v>0.99591547250747681</v>
      </c>
      <c r="J2" s="9">
        <f>_xll.BDP(_xlfn.CONCAT(J1," US EQUITY"), "EQY_BETA")</f>
        <v>0.99883937835693359</v>
      </c>
      <c r="K2" s="9">
        <f>_xll.BDP(_xlfn.CONCAT(K1," US EQUITY"), "EQY_BETA")</f>
        <v>0.99844425916671753</v>
      </c>
      <c r="L2" s="9">
        <f>_xll.BDP(_xlfn.CONCAT(L1," US EQUITY"), "EQY_BETA")</f>
        <v>0.99824362993240356</v>
      </c>
      <c r="M2" s="9">
        <f>_xll.BDP(_xlfn.CONCAT(M1," US EQUITY"), "EQY_BETA")</f>
        <v>1.154749870300293</v>
      </c>
      <c r="N2" s="9">
        <f>_xll.BDP(_xlfn.CONCAT(N1," US EQUITY"), "EQY_BETA")</f>
        <v>1.1181278228759766</v>
      </c>
      <c r="O2" s="9">
        <f>_xll.BDP(_xlfn.CONCAT(O1," US EQUITY"), "EQY_BETA")</f>
        <v>1.4500288963317871</v>
      </c>
      <c r="P2" s="9">
        <f>_xll.BDP(_xlfn.CONCAT(P1," US EQUITY"), "EQY_BETA")</f>
        <v>1.6762231588363647</v>
      </c>
      <c r="Q2" s="9">
        <f>_xll.BDP(_xlfn.CONCAT(Q1," US EQUITY"), "EQY_BETA")</f>
        <v>0.84174609184265137</v>
      </c>
      <c r="R2" s="9">
        <f>_xll.BDP(_xlfn.CONCAT(R1," US EQUITY"), "EQY_BETA")</f>
        <v>0.72626221179962158</v>
      </c>
      <c r="S2" s="9">
        <f>_xll.BDP(_xlfn.CONCAT(S1," US EQUITY"), "EQY_BETA")</f>
        <v>0.71306180953979492</v>
      </c>
      <c r="T2" s="9">
        <f>_xll.BDP(_xlfn.CONCAT(T1," US EQUITY"), "EQY_BETA")</f>
        <v>1.0861883163452148</v>
      </c>
      <c r="U2" s="9">
        <f>_xll.BDP(_xlfn.CONCAT(U1," US EQUITY"), "EQY_BETA")</f>
        <v>0.75220513343811035</v>
      </c>
      <c r="V2" s="9">
        <f>_xll.BDP(_xlfn.CONCAT(V1," US EQUITY"), "EQY_BETA")</f>
        <v>1.3301106691360474</v>
      </c>
      <c r="W2" s="9">
        <f>_xll.BDP(_xlfn.CONCAT(W1," US EQUITY"), "EQY_BETA")</f>
        <v>0.9605974555015564</v>
      </c>
      <c r="X2" s="9">
        <f>_xll.BDP(_xlfn.CONCAT(X1," US EQUITY"), "EQY_BETA")</f>
        <v>1.30039381980896</v>
      </c>
      <c r="Y2" s="9">
        <f>_xll.BDP(_xlfn.CONCAT(Y1," US EQUITY"), "EQY_BETA")</f>
        <v>0.99904817342758179</v>
      </c>
      <c r="Z2" s="9">
        <f>_xll.BDP(_xlfn.CONCAT(Z1," US EQUITY"), "EQY_BETA")</f>
        <v>0.83986586332321167</v>
      </c>
      <c r="AA2" s="9">
        <f>_xll.BDP(_xlfn.CONCAT(AA1," US EQUITY"), "EQY_BETA")</f>
        <v>0.98427969217300415</v>
      </c>
      <c r="AB2" s="9">
        <f>_xll.BDP(_xlfn.CONCAT(AB1," US EQUITY"), "EQY_BETA")</f>
        <v>0.72110998630523682</v>
      </c>
      <c r="AC2" s="9">
        <f>_xll.BDP(_xlfn.CONCAT(AC1," US EQUITY"), "EQY_BETA")</f>
        <v>0.79118502140045166</v>
      </c>
      <c r="AD2" s="9">
        <f>_xll.BDP(_xlfn.CONCAT(AD1," US EQUITY"), "EQY_BETA")</f>
        <v>0.76723372936248779</v>
      </c>
      <c r="AE2" s="9">
        <f>_xll.BDP(_xlfn.CONCAT(AE1," US EQUITY"), "EQY_BETA")</f>
        <v>0.73162859678268433</v>
      </c>
      <c r="AF2" s="9">
        <f>_xll.BDP(_xlfn.CONCAT(AF1," US EQUITY"), "EQY_BETA")</f>
        <v>0.62468588352203369</v>
      </c>
      <c r="AG2" s="9">
        <f>_xll.BDP(_xlfn.CONCAT(AG1," US EQUITY"), "EQY_BETA")</f>
        <v>1.4317729473114014</v>
      </c>
      <c r="AH2" s="9">
        <f>_xll.BDP(_xlfn.CONCAT(AH1," US EQUITY"), "EQY_BETA")</f>
        <v>0.87461107969284058</v>
      </c>
      <c r="AI2" s="9">
        <f>_xll.BDP(_xlfn.CONCAT(AI1," US EQUITY"), "EQY_BETA")</f>
        <v>1.104407787322998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3E6B0-051E-43D6-A5DC-26F7E0BAA24E}">
  <dimension ref="A1:AJ506"/>
  <sheetViews>
    <sheetView workbookViewId="0">
      <pane xSplit="1" topLeftCell="B1" activePane="topRight" state="frozen"/>
      <selection pane="topRight" sqref="A1:XFD1048576"/>
    </sheetView>
  </sheetViews>
  <sheetFormatPr defaultRowHeight="14.35" x14ac:dyDescent="0.5"/>
  <cols>
    <col min="1" max="1" width="10.29296875" bestFit="1" customWidth="1"/>
    <col min="2" max="2" width="9.64453125" bestFit="1" customWidth="1"/>
    <col min="3" max="3" width="7.29296875" bestFit="1" customWidth="1"/>
    <col min="4" max="4" width="6.29296875" bestFit="1" customWidth="1"/>
    <col min="5" max="5" width="6.64453125" bestFit="1" customWidth="1"/>
    <col min="6" max="8" width="6.29296875" bestFit="1" customWidth="1"/>
    <col min="9" max="9" width="6.64453125" bestFit="1" customWidth="1"/>
    <col min="10" max="13" width="7.234375" bestFit="1" customWidth="1"/>
    <col min="14" max="15" width="6.29296875" bestFit="1" customWidth="1"/>
    <col min="16" max="16" width="7.234375" bestFit="1" customWidth="1"/>
    <col min="17" max="17" width="6.64453125" bestFit="1" customWidth="1"/>
    <col min="18" max="18" width="6.29296875" bestFit="1" customWidth="1"/>
    <col min="19" max="19" width="7.234375" bestFit="1" customWidth="1"/>
    <col min="20" max="20" width="6.29296875" bestFit="1" customWidth="1"/>
    <col min="21" max="21" width="7.234375" customWidth="1"/>
    <col min="22" max="22" width="6.29296875" customWidth="1"/>
    <col min="23" max="23" width="7.234375" bestFit="1" customWidth="1"/>
    <col min="24" max="24" width="6.64453125" bestFit="1" customWidth="1"/>
    <col min="25" max="25" width="7.234375" bestFit="1" customWidth="1"/>
    <col min="26" max="26" width="6.29296875" bestFit="1" customWidth="1"/>
    <col min="27" max="27" width="7.234375" bestFit="1" customWidth="1"/>
    <col min="28" max="30" width="6.29296875" bestFit="1" customWidth="1"/>
    <col min="31" max="31" width="7.234375" bestFit="1" customWidth="1"/>
    <col min="32" max="32" width="6.29296875" bestFit="1" customWidth="1"/>
    <col min="33" max="34" width="7.234375" bestFit="1" customWidth="1"/>
    <col min="35" max="36" width="6.29296875" bestFit="1" customWidth="1"/>
  </cols>
  <sheetData>
    <row r="1" spans="1:36" s="5" customFormat="1" x14ac:dyDescent="0.5">
      <c r="B1" s="5" t="s">
        <v>45</v>
      </c>
      <c r="C1" s="5" t="str">
        <f>'Sector Returns'!B1</f>
        <v>VGT</v>
      </c>
      <c r="D1" s="5" t="str">
        <f>'Sector Returns'!C1</f>
        <v>VHT</v>
      </c>
      <c r="E1" s="5" t="str">
        <f>'Sector Returns'!D1</f>
        <v>VFH</v>
      </c>
      <c r="F1" s="5" t="str">
        <f>'Sector Returns'!E1</f>
        <v>VCR</v>
      </c>
      <c r="G1" s="5" t="str">
        <f>'Sector Returns'!F1</f>
        <v>VIS</v>
      </c>
      <c r="H1" s="5" t="str">
        <f>'Sector Returns'!G1</f>
        <v>VDC</v>
      </c>
      <c r="I1" s="5" t="str">
        <f>'Sector Returns'!H1</f>
        <v>VOX</v>
      </c>
      <c r="J1" s="5" t="str">
        <f>'Sector Returns'!I1</f>
        <v>VDE</v>
      </c>
      <c r="K1" s="5" t="str">
        <f>'Sector Returns'!J1</f>
        <v>VAW</v>
      </c>
      <c r="L1" s="5" t="str">
        <f>'Sector Returns'!K1</f>
        <v>VPU</v>
      </c>
      <c r="M1" s="5" t="str">
        <f>'Sector Returns'!L1</f>
        <v>VNQ</v>
      </c>
      <c r="N1" s="5" t="str" cm="1">
        <f t="array" ref="N1:AJ1">TRANSPOSE(Tickers!D3:D25)</f>
        <v>AAPL</v>
      </c>
      <c r="O1" s="5" t="str">
        <v>MSFT</v>
      </c>
      <c r="P1" s="5" t="str">
        <v>ADBE</v>
      </c>
      <c r="Q1" s="5" t="str">
        <v>NVDA</v>
      </c>
      <c r="R1" s="5" t="str">
        <v>ABT</v>
      </c>
      <c r="S1" s="5" t="str">
        <v>CVS</v>
      </c>
      <c r="T1" s="5" t="str">
        <v>UNH</v>
      </c>
      <c r="U1" s="5" t="str">
        <v>GPN</v>
      </c>
      <c r="V1" s="5" t="str">
        <v>PFBC</v>
      </c>
      <c r="W1" s="5" t="str">
        <v>PYPL</v>
      </c>
      <c r="X1" s="5" t="str">
        <v>V</v>
      </c>
      <c r="Y1" s="5" t="str">
        <v>AMZN</v>
      </c>
      <c r="Z1" s="5" t="str">
        <v>J</v>
      </c>
      <c r="AA1" s="5" t="str">
        <v>ROL</v>
      </c>
      <c r="AB1" s="5" t="str">
        <v>CAT</v>
      </c>
      <c r="AC1" s="5" t="str">
        <v>KO</v>
      </c>
      <c r="AD1" s="5" t="str">
        <v>DEO</v>
      </c>
      <c r="AE1" s="5" t="str">
        <v>WMT</v>
      </c>
      <c r="AF1" s="5" t="str">
        <v>PG</v>
      </c>
      <c r="AG1" s="5" t="str">
        <v>DINO</v>
      </c>
      <c r="AH1" s="5" t="str">
        <v>TREX</v>
      </c>
      <c r="AI1" s="5" t="str">
        <v>NEE</v>
      </c>
      <c r="AJ1" s="5" t="str">
        <v>ARE</v>
      </c>
    </row>
    <row r="2" spans="1:36" s="5" customFormat="1" x14ac:dyDescent="0.5">
      <c r="A2" s="5" t="s">
        <v>47</v>
      </c>
      <c r="C2" s="10">
        <f>_xll.BDP(_xlfn.CONCAT(C1," US EQUITY"), "EQY_BETA")</f>
        <v>0.99910813570022583</v>
      </c>
      <c r="D2" s="10">
        <f>_xll.BDP(_xlfn.CONCAT(D1," US EQUITY"), "EQY_BETA")</f>
        <v>0.99870187044143677</v>
      </c>
      <c r="E2" s="10">
        <f>_xll.BDP(_xlfn.CONCAT(E1," US EQUITY"), "EQY_BETA")</f>
        <v>1.0002981424331665</v>
      </c>
      <c r="F2" s="10">
        <f>_xll.BDP(_xlfn.CONCAT(F1," US EQUITY"), "EQY_BETA")</f>
        <v>1.0005433559417725</v>
      </c>
      <c r="G2" s="10">
        <f>_xll.BDP(_xlfn.CONCAT(G1," US EQUITY"), "EQY_BETA")</f>
        <v>0.9991728663444519</v>
      </c>
      <c r="H2" s="10">
        <f>_xll.BDP(_xlfn.CONCAT(H1," US EQUITY"), "EQY_BETA")</f>
        <v>0.99518126249313354</v>
      </c>
      <c r="I2" s="10">
        <f>_xll.BDP(_xlfn.CONCAT(I1," US EQUITY"), "EQY_BETA")</f>
        <v>1.0004578828811646</v>
      </c>
      <c r="J2" s="10">
        <f>_xll.BDP(_xlfn.CONCAT(J1," US EQUITY"), "EQY_BETA")</f>
        <v>0.99591547250747681</v>
      </c>
      <c r="K2" s="10">
        <f>_xll.BDP(_xlfn.CONCAT(K1," US EQUITY"), "EQY_BETA")</f>
        <v>0.99883937835693359</v>
      </c>
      <c r="L2" s="10">
        <f>_xll.BDP(_xlfn.CONCAT(L1," US EQUITY"), "EQY_BETA")</f>
        <v>0.99844425916671753</v>
      </c>
      <c r="M2" s="10">
        <f>_xll.BDP(_xlfn.CONCAT(M1," US EQUITY"), "EQY_BETA")</f>
        <v>0.99824362993240356</v>
      </c>
      <c r="N2" s="10">
        <f>_xll.BDP(_xlfn.CONCAT(N1," US EQUITY"), "EQY_BETA")</f>
        <v>1.154749870300293</v>
      </c>
      <c r="O2" s="10">
        <f>_xll.BDP(_xlfn.CONCAT(O1," US EQUITY"), "EQY_BETA")</f>
        <v>1.1181278228759766</v>
      </c>
      <c r="P2" s="10">
        <f>_xll.BDP(_xlfn.CONCAT(P1," US EQUITY"), "EQY_BETA")</f>
        <v>1.4500288963317871</v>
      </c>
      <c r="Q2" s="10">
        <f>_xll.BDP(_xlfn.CONCAT(Q1," US EQUITY"), "EQY_BETA")</f>
        <v>1.6762231588363647</v>
      </c>
      <c r="R2" s="10">
        <f>_xll.BDP(_xlfn.CONCAT(R1," US EQUITY"), "EQY_BETA")</f>
        <v>0.84174609184265137</v>
      </c>
      <c r="S2" s="10">
        <f>_xll.BDP(_xlfn.CONCAT(S1," US EQUITY"), "EQY_BETA")</f>
        <v>0.72626221179962158</v>
      </c>
      <c r="T2" s="10">
        <f>_xll.BDP(_xlfn.CONCAT(T1," US EQUITY"), "EQY_BETA")</f>
        <v>0.71306180953979492</v>
      </c>
      <c r="U2" s="10">
        <f>_xll.BDP(_xlfn.CONCAT(U1," US EQUITY"), "EQY_BETA")</f>
        <v>1.0861883163452148</v>
      </c>
      <c r="V2" s="10">
        <f>_xll.BDP(_xlfn.CONCAT(V1," US EQUITY"), "EQY_BETA")</f>
        <v>0.75220513343811035</v>
      </c>
      <c r="W2" s="10">
        <f>_xll.BDP(_xlfn.CONCAT(W1," US EQUITY"), "EQY_BETA")</f>
        <v>1.3301106691360474</v>
      </c>
      <c r="X2" s="10">
        <f>_xll.BDP(_xlfn.CONCAT(X1," US EQUITY"), "EQY_BETA")</f>
        <v>0.9605974555015564</v>
      </c>
      <c r="Y2" s="10">
        <f>_xll.BDP(_xlfn.CONCAT(Y1," US EQUITY"), "EQY_BETA")</f>
        <v>1.30039381980896</v>
      </c>
      <c r="Z2" s="10">
        <f>_xll.BDP(_xlfn.CONCAT(Z1," US EQUITY"), "EQY_BETA")</f>
        <v>0.99904817342758179</v>
      </c>
      <c r="AA2" s="10">
        <f>_xll.BDP(_xlfn.CONCAT(AA1," US EQUITY"), "EQY_BETA")</f>
        <v>0.83986586332321167</v>
      </c>
      <c r="AB2" s="10">
        <f>_xll.BDP(_xlfn.CONCAT(AB1," US EQUITY"), "EQY_BETA")</f>
        <v>0.98427969217300415</v>
      </c>
      <c r="AC2" s="10">
        <f>_xll.BDP(_xlfn.CONCAT(AC1," US EQUITY"), "EQY_BETA")</f>
        <v>0.72110998630523682</v>
      </c>
      <c r="AD2" s="10">
        <f>_xll.BDP(_xlfn.CONCAT(AD1," US EQUITY"), "EQY_BETA")</f>
        <v>0.79118502140045166</v>
      </c>
      <c r="AE2" s="10">
        <f>_xll.BDP(_xlfn.CONCAT(AE1," US EQUITY"), "EQY_BETA")</f>
        <v>0.76723372936248779</v>
      </c>
      <c r="AF2" s="10">
        <f>_xll.BDP(_xlfn.CONCAT(AF1," US EQUITY"), "EQY_BETA")</f>
        <v>0.73162859678268433</v>
      </c>
      <c r="AG2" s="10">
        <f>_xll.BDP(_xlfn.CONCAT(AG1," US EQUITY"), "EQY_BETA")</f>
        <v>0.62468588352203369</v>
      </c>
      <c r="AH2" s="10">
        <f>_xll.BDP(_xlfn.CONCAT(AH1," US EQUITY"), "EQY_BETA")</f>
        <v>1.4317729473114014</v>
      </c>
      <c r="AI2" s="10">
        <f>_xll.BDP(_xlfn.CONCAT(AI1," US EQUITY"), "EQY_BETA")</f>
        <v>0.87461107969284058</v>
      </c>
      <c r="AJ2" s="10">
        <f>_xll.BDP(_xlfn.CONCAT(AJ1," US EQUITY"), "EQY_BETA")</f>
        <v>1.104407787322998</v>
      </c>
    </row>
    <row r="3" spans="1:36" s="5" customFormat="1" x14ac:dyDescent="0.5">
      <c r="A3" s="11" t="s">
        <v>48</v>
      </c>
      <c r="B3" s="11"/>
      <c r="C3" s="14">
        <f>C2*Tickers!$H$9+Tickers!$H$10</f>
        <v>4.1685980680114087E-4</v>
      </c>
      <c r="D3" s="14">
        <f>D2*Tickers!$H$9+Tickers!$H$10</f>
        <v>4.1676585691974657E-4</v>
      </c>
      <c r="E3" s="14">
        <f>E2*Tickers!$H$9+Tickers!$H$10</f>
        <v>4.1713499890531311E-4</v>
      </c>
      <c r="F3" s="14">
        <f>F2*Tickers!$H$9+Tickers!$H$10</f>
        <v>4.1719170515708195E-4</v>
      </c>
      <c r="G3" s="14">
        <f>G2*Tickers!$H$9+Tickers!$H$10</f>
        <v>4.1687477592837008E-4</v>
      </c>
      <c r="H3" s="14">
        <f>H2*Tickers!$H$9+Tickers!$H$10</f>
        <v>4.1595170731668939E-4</v>
      </c>
      <c r="I3" s="14">
        <f>I2*Tickers!$H$9+Tickers!$H$10</f>
        <v>4.1717193929295053E-4</v>
      </c>
      <c r="J3" s="14">
        <f>J2*Tickers!$H$9+Tickers!$H$10</f>
        <v>4.1612149526255431E-4</v>
      </c>
      <c r="K3" s="14">
        <f>K2*Tickers!$H$9+Tickers!$H$10</f>
        <v>4.1679765597731359E-4</v>
      </c>
      <c r="L3" s="14">
        <f>L2*Tickers!$H$9+Tickers!$H$10</f>
        <v>4.1670628365281779E-4</v>
      </c>
      <c r="M3" s="14">
        <f>M2*Tickers!$H$9+Tickers!$H$10</f>
        <v>4.1665988762864333E-4</v>
      </c>
      <c r="N3" s="14">
        <f>N2*Tickers!$H$9+Tickers!$H$10</f>
        <v>4.5285235646996911E-4</v>
      </c>
      <c r="O3" s="14">
        <f>O2*Tickers!$H$9+Tickers!$H$10</f>
        <v>4.4438341422719022E-4</v>
      </c>
      <c r="P3" s="14">
        <f>P2*Tickers!$H$9+Tickers!$H$10</f>
        <v>5.2113638734324857E-4</v>
      </c>
      <c r="Q3" s="14">
        <f>Q2*Tickers!$H$9+Tickers!$H$10</f>
        <v>5.7344438974967047E-4</v>
      </c>
      <c r="R3" s="14">
        <f>R2*Tickers!$H$9+Tickers!$H$10</f>
        <v>3.8046943121142023E-4</v>
      </c>
      <c r="S3" s="14">
        <f>S2*Tickers!$H$9+Tickers!$H$10</f>
        <v>3.5376348823874435E-4</v>
      </c>
      <c r="T3" s="14">
        <f>T2*Tickers!$H$9+Tickers!$H$10</f>
        <v>3.5071086141467191E-4</v>
      </c>
      <c r="U3" s="14">
        <f>U2*Tickers!$H$9+Tickers!$H$10</f>
        <v>4.3699732155635067E-4</v>
      </c>
      <c r="V3" s="14">
        <f>V2*Tickers!$H$9+Tickers!$H$10</f>
        <v>3.5976285529814629E-4</v>
      </c>
      <c r="W3" s="14">
        <f>W2*Tickers!$H$9+Tickers!$H$10</f>
        <v>4.9340499023673877E-4</v>
      </c>
      <c r="X3" s="14">
        <f>X2*Tickers!$H$9+Tickers!$H$10</f>
        <v>4.0795411339318284E-4</v>
      </c>
      <c r="Y3" s="14">
        <f>Y2*Tickers!$H$9+Tickers!$H$10</f>
        <v>4.8653289273567545E-4</v>
      </c>
      <c r="Z3" s="14">
        <f>Z2*Tickers!$H$9+Tickers!$H$10</f>
        <v>4.1684594037205008E-4</v>
      </c>
      <c r="AA3" s="14">
        <f>AA2*Tickers!$H$9+Tickers!$H$10</f>
        <v>3.8003462355171006E-4</v>
      </c>
      <c r="AB3" s="14">
        <f>AB2*Tickers!$H$9+Tickers!$H$10</f>
        <v>4.1343069126515461E-4</v>
      </c>
      <c r="AC3" s="14">
        <f>AC2*Tickers!$H$9+Tickers!$H$10</f>
        <v>3.525720229001695E-4</v>
      </c>
      <c r="AD3" s="14">
        <f>AD2*Tickers!$H$9+Tickers!$H$10</f>
        <v>3.6877705420292593E-4</v>
      </c>
      <c r="AE3" s="14">
        <f>AE2*Tickers!$H$9+Tickers!$H$10</f>
        <v>3.6323825658849318E-4</v>
      </c>
      <c r="AF3" s="14">
        <f>AF2*Tickers!$H$9+Tickers!$H$10</f>
        <v>3.5500447850746143E-4</v>
      </c>
      <c r="AG3" s="14">
        <f>AG2*Tickers!$H$9+Tickers!$H$10</f>
        <v>3.3027370222407019E-4</v>
      </c>
      <c r="AH3" s="14">
        <f>AH2*Tickers!$H$9+Tickers!$H$10</f>
        <v>5.1691465238535802E-4</v>
      </c>
      <c r="AI3" s="14">
        <f>AI2*Tickers!$H$9+Tickers!$H$10</f>
        <v>3.8806954380720245E-4</v>
      </c>
      <c r="AJ3" s="14">
        <f>AJ2*Tickers!$H$9+Tickers!$H$10</f>
        <v>4.4121062087348228E-4</v>
      </c>
    </row>
    <row r="4" spans="1:36" x14ac:dyDescent="0.5">
      <c r="A4" s="2">
        <f>'Sector Returns'!A3</f>
        <v>44271</v>
      </c>
      <c r="B4" s="3">
        <f>VLOOKUP(A4,'T-Bills'!$A$2:$C$493,3)</f>
        <v>3.9682539682539683E-7</v>
      </c>
      <c r="C4" s="8">
        <f>'Sector Returns'!B3-$B4</f>
        <v>5.3539988328853575E-3</v>
      </c>
      <c r="D4" s="8">
        <f>'Sector Returns'!C3-$B4</f>
        <v>-2.4518076135220737E-3</v>
      </c>
      <c r="E4" s="8">
        <f>'Sector Returns'!D3-$B4</f>
        <v>-1.0366804956723192E-2</v>
      </c>
      <c r="F4" s="8">
        <f>'Sector Returns'!E3-$B4</f>
        <v>-1.2456701178422616E-2</v>
      </c>
      <c r="G4" s="8">
        <f>'Sector Returns'!F3-$B4</f>
        <v>-1.501832348414057E-2</v>
      </c>
      <c r="H4" s="8">
        <f>'Sector Returns'!G3-$B4</f>
        <v>4.0094480771729027E-4</v>
      </c>
      <c r="I4" s="8">
        <f>'Sector Returns'!H3-$B4</f>
        <v>6.1039919659518528E-3</v>
      </c>
      <c r="J4" s="8">
        <f>'Sector Returns'!I3-$B4</f>
        <v>-2.89001650567326E-2</v>
      </c>
      <c r="K4" s="8">
        <f>'Sector Returns'!J3-$B4</f>
        <v>-1.0236615086014396E-2</v>
      </c>
      <c r="L4" s="8">
        <f>'Sector Returns'!K3-$B4</f>
        <v>9.3347774410868271E-4</v>
      </c>
      <c r="M4" s="8">
        <f>'Sector Returns'!L3-$B4</f>
        <v>-4.0956714357019627E-3</v>
      </c>
      <c r="N4" s="7">
        <f>LN('Stock TotRetIndx'!B3/'Stock TotRetIndx'!B2)-$B4</f>
        <v>1.2662057983725035E-2</v>
      </c>
      <c r="O4" s="7">
        <f>LN('Stock TotRetIndx'!C3/'Stock TotRetIndx'!C2)-$B4</f>
        <v>1.2274370006911806E-2</v>
      </c>
      <c r="P4" s="7">
        <f>LN('Stock TotRetIndx'!D3/'Stock TotRetIndx'!D2)-$B4</f>
        <v>6.5688317024815979E-3</v>
      </c>
      <c r="Q4" s="7">
        <f>LN('Stock TotRetIndx'!E3/'Stock TotRetIndx'!E2)-$B4</f>
        <v>7.5517961545991472E-3</v>
      </c>
      <c r="R4" s="7">
        <f>LN('Stock TotRetIndx'!F3/'Stock TotRetIndx'!F2)-$B4</f>
        <v>1.0151753675100147E-3</v>
      </c>
      <c r="S4" s="7">
        <f>LN('Stock TotRetIndx'!G3/'Stock TotRetIndx'!G2)-$B4</f>
        <v>1.3325812445433981E-3</v>
      </c>
      <c r="T4" s="7">
        <f>LN('Stock TotRetIndx'!H3/'Stock TotRetIndx'!H2)-$B4</f>
        <v>2.0321241995256054E-3</v>
      </c>
      <c r="U4" s="7">
        <f>LN('Stock TotRetIndx'!I3/'Stock TotRetIndx'!I2)-$B4</f>
        <v>-5.5726722820462833E-4</v>
      </c>
      <c r="V4" s="7">
        <f>LN('Stock TotRetIndx'!J3/'Stock TotRetIndx'!J2)-$B4</f>
        <v>1.8546044794462114E-3</v>
      </c>
      <c r="W4" s="7">
        <f>LN('Stock TotRetIndx'!K3/'Stock TotRetIndx'!K2)-$B4</f>
        <v>-2.6842094479571088E-3</v>
      </c>
      <c r="X4" s="7">
        <f>LN('Stock TotRetIndx'!L3/'Stock TotRetIndx'!L2)-$B4</f>
        <v>6.3839809555409095E-3</v>
      </c>
      <c r="Y4" s="7">
        <f>LN('Stock TotRetIndx'!M3/'Stock TotRetIndx'!M2)-$B4</f>
        <v>3.2975519128852042E-3</v>
      </c>
      <c r="Z4" s="7">
        <f>LN('Stock TotRetIndx'!N3/'Stock TotRetIndx'!N2)-$B4</f>
        <v>-1.0782818288545808E-2</v>
      </c>
      <c r="AA4" s="7">
        <f>LN('Stock TotRetIndx'!O3/'Stock TotRetIndx'!O2)-$B4</f>
        <v>-1.9220207674413608E-2</v>
      </c>
      <c r="AB4" s="7">
        <f>LN('Stock TotRetIndx'!P3/'Stock TotRetIndx'!P2)-$B4</f>
        <v>-1.872360343864694E-2</v>
      </c>
      <c r="AC4" s="7">
        <f>LN('Stock TotRetIndx'!Q3/'Stock TotRetIndx'!Q2)-$B4</f>
        <v>3.7159888701021565E-3</v>
      </c>
      <c r="AD4" s="7">
        <f>LN('Stock TotRetIndx'!R3/'Stock TotRetIndx'!R2)-$B4</f>
        <v>1.0206801165395546E-2</v>
      </c>
      <c r="AE4" s="7">
        <f>LN('Stock TotRetIndx'!S3/'Stock TotRetIndx'!S2)-$B4</f>
        <v>-3.0022442677365562E-4</v>
      </c>
      <c r="AF4" s="7">
        <f>LN('Stock TotRetIndx'!T3/'Stock TotRetIndx'!T2)-$B4</f>
        <v>2.9510616278201787E-3</v>
      </c>
      <c r="AG4" s="7">
        <f>LN('Stock TotRetIndx'!U3/'Stock TotRetIndx'!U2)-$B4</f>
        <v>-3.6943912017081151E-2</v>
      </c>
      <c r="AH4" s="7">
        <f>LN('Stock TotRetIndx'!V3/'Stock TotRetIndx'!V2)-$B4</f>
        <v>-2.2701006795095516E-2</v>
      </c>
      <c r="AI4" s="7">
        <f>LN('Stock TotRetIndx'!W3/'Stock TotRetIndx'!W2)-$B4</f>
        <v>-1.8559308236526836E-3</v>
      </c>
      <c r="AJ4" s="7">
        <f>LN('Stock TotRetIndx'!X3/'Stock TotRetIndx'!X2)-$B4</f>
        <v>1.6930972229133468E-2</v>
      </c>
    </row>
    <row r="5" spans="1:36" x14ac:dyDescent="0.5">
      <c r="A5" s="2">
        <f>'Sector Returns'!A4</f>
        <v>44272</v>
      </c>
      <c r="B5" s="3">
        <f>VLOOKUP(A5,'T-Bills'!$A$2:$C$493,3)</f>
        <v>3.9682539682539683E-7</v>
      </c>
      <c r="C5" s="8">
        <f>'Sector Returns'!B4-$B5</f>
        <v>3.0234574940152367E-4</v>
      </c>
      <c r="D5" s="8">
        <f>'Sector Returns'!C4-$B5</f>
        <v>-2.1063997097856327E-3</v>
      </c>
      <c r="E5" s="8">
        <f>'Sector Returns'!D4-$B5</f>
        <v>5.9530439771019999E-3</v>
      </c>
      <c r="F5" s="8">
        <f>'Sector Returns'!E4-$B5</f>
        <v>1.2289060109205573E-2</v>
      </c>
      <c r="G5" s="8">
        <f>'Sector Returns'!F4-$B5</f>
        <v>7.9346734352246928E-3</v>
      </c>
      <c r="H5" s="8">
        <f>'Sector Returns'!G4-$B5</f>
        <v>-1.3770964061115894E-3</v>
      </c>
      <c r="I5" s="8">
        <f>'Sector Returns'!H4-$B5</f>
        <v>3.5556893046210535E-3</v>
      </c>
      <c r="J5" s="8">
        <f>'Sector Returns'!I4-$B5</f>
        <v>8.2037790674067308E-3</v>
      </c>
      <c r="K5" s="8">
        <f>'Sector Returns'!J4-$B5</f>
        <v>1.0177956087867842E-2</v>
      </c>
      <c r="L5" s="8">
        <f>'Sector Returns'!K4-$B5</f>
        <v>-1.7237208282976736E-2</v>
      </c>
      <c r="M5" s="8">
        <f>'Sector Returns'!L4-$B5</f>
        <v>8.6316108664515881E-4</v>
      </c>
      <c r="N5" s="7">
        <f>LN('Stock TotRetIndx'!B4/'Stock TotRetIndx'!B3)-$B5</f>
        <v>-6.4718770866667285E-3</v>
      </c>
      <c r="O5" s="7">
        <f>LN('Stock TotRetIndx'!C4/'Stock TotRetIndx'!C3)-$B5</f>
        <v>-2.8229368772522837E-3</v>
      </c>
      <c r="P5" s="7">
        <f>LN('Stock TotRetIndx'!D4/'Stock TotRetIndx'!D3)-$B5</f>
        <v>1.0422520406198461E-3</v>
      </c>
      <c r="Q5" s="7">
        <f>LN('Stock TotRetIndx'!E4/'Stock TotRetIndx'!E3)-$B5</f>
        <v>3.754418437481955E-3</v>
      </c>
      <c r="R5" s="7">
        <f>LN('Stock TotRetIndx'!F4/'Stock TotRetIndx'!F3)-$B5</f>
        <v>-5.0886031898102644E-3</v>
      </c>
      <c r="S5" s="7">
        <f>LN('Stock TotRetIndx'!G4/'Stock TotRetIndx'!G3)-$B5</f>
        <v>-1.4221189200932608E-2</v>
      </c>
      <c r="T5" s="7">
        <f>LN('Stock TotRetIndx'!H4/'Stock TotRetIndx'!H3)-$B5</f>
        <v>-6.8483819328723789E-3</v>
      </c>
      <c r="U5" s="7">
        <f>LN('Stock TotRetIndx'!I4/'Stock TotRetIndx'!I3)-$B5</f>
        <v>-1.38356256881854E-2</v>
      </c>
      <c r="V5" s="7">
        <f>LN('Stock TotRetIndx'!J4/'Stock TotRetIndx'!J3)-$B5</f>
        <v>9.8352441681405813E-3</v>
      </c>
      <c r="W5" s="7">
        <f>LN('Stock TotRetIndx'!K4/'Stock TotRetIndx'!K3)-$B5</f>
        <v>8.626199265709858E-3</v>
      </c>
      <c r="X5" s="7">
        <f>LN('Stock TotRetIndx'!L4/'Stock TotRetIndx'!L3)-$B5</f>
        <v>-7.505122479464406E-3</v>
      </c>
      <c r="Y5" s="7">
        <f>LN('Stock TotRetIndx'!M4/'Stock TotRetIndx'!M3)-$B5</f>
        <v>1.4091942499466084E-2</v>
      </c>
      <c r="Z5" s="7">
        <f>LN('Stock TotRetIndx'!N4/'Stock TotRetIndx'!N3)-$B5</f>
        <v>6.3234185255369654E-3</v>
      </c>
      <c r="AA5" s="7">
        <f>LN('Stock TotRetIndx'!O4/'Stock TotRetIndx'!O3)-$B5</f>
        <v>-9.4444883438707296E-3</v>
      </c>
      <c r="AB5" s="7">
        <f>LN('Stock TotRetIndx'!P4/'Stock TotRetIndx'!P3)-$B5</f>
        <v>3.1169941654575477E-2</v>
      </c>
      <c r="AC5" s="7">
        <f>LN('Stock TotRetIndx'!Q4/'Stock TotRetIndx'!Q3)-$B5</f>
        <v>3.8999943175751324E-4</v>
      </c>
      <c r="AD5" s="7">
        <f>LN('Stock TotRetIndx'!R4/'Stock TotRetIndx'!R3)-$B5</f>
        <v>2.9477127497800959E-4</v>
      </c>
      <c r="AE5" s="7">
        <f>LN('Stock TotRetIndx'!S4/'Stock TotRetIndx'!S3)-$B5</f>
        <v>-8.3566768647573165E-3</v>
      </c>
      <c r="AF5" s="7">
        <f>LN('Stock TotRetIndx'!T4/'Stock TotRetIndx'!T3)-$B5</f>
        <v>-4.0414343419686695E-3</v>
      </c>
      <c r="AG5" s="7">
        <f>LN('Stock TotRetIndx'!U4/'Stock TotRetIndx'!U3)-$B5</f>
        <v>-1.1070145595739796E-2</v>
      </c>
      <c r="AH5" s="7">
        <f>LN('Stock TotRetIndx'!V4/'Stock TotRetIndx'!V3)-$B5</f>
        <v>-1.6432327543580091E-2</v>
      </c>
      <c r="AI5" s="7">
        <f>LN('Stock TotRetIndx'!W4/'Stock TotRetIndx'!W3)-$B5</f>
        <v>-3.2631038898310254E-2</v>
      </c>
      <c r="AJ5" s="7">
        <f>LN('Stock TotRetIndx'!X4/'Stock TotRetIndx'!X3)-$B5</f>
        <v>-2.604873259165477E-3</v>
      </c>
    </row>
    <row r="6" spans="1:36" x14ac:dyDescent="0.5">
      <c r="A6" s="2">
        <f>'Sector Returns'!A5</f>
        <v>44273</v>
      </c>
      <c r="B6" s="3">
        <f>VLOOKUP(A6,'T-Bills'!$A$2:$C$493,3)</f>
        <v>3.9682539682539683E-7</v>
      </c>
      <c r="C6" s="8">
        <f>'Sector Returns'!B5-$B6</f>
        <v>-3.2583856792969164E-2</v>
      </c>
      <c r="D6" s="8">
        <f>'Sector Returns'!C5-$B6</f>
        <v>-7.8048412978082085E-3</v>
      </c>
      <c r="E6" s="8">
        <f>'Sector Returns'!D5-$B6</f>
        <v>2.789005262181767E-3</v>
      </c>
      <c r="F6" s="8">
        <f>'Sector Returns'!E5-$B6</f>
        <v>-2.4800640770971813E-2</v>
      </c>
      <c r="G6" s="8">
        <f>'Sector Returns'!F5-$B6</f>
        <v>-3.8269321067643594E-3</v>
      </c>
      <c r="H6" s="8">
        <f>'Sector Returns'!G5-$B6</f>
        <v>-7.0858839990992585E-3</v>
      </c>
      <c r="I6" s="8">
        <f>'Sector Returns'!H5-$B6</f>
        <v>-2.1226903797151978E-2</v>
      </c>
      <c r="J6" s="8">
        <f>'Sector Returns'!I5-$B6</f>
        <v>-4.9975309062696843E-2</v>
      </c>
      <c r="K6" s="8">
        <f>'Sector Returns'!J5-$B6</f>
        <v>-5.6293105707973185E-3</v>
      </c>
      <c r="L6" s="8">
        <f>'Sector Returns'!K5-$B6</f>
        <v>-5.1271108519516479E-3</v>
      </c>
      <c r="M6" s="8">
        <f>'Sector Returns'!L5-$B6</f>
        <v>-1.0194607220546478E-2</v>
      </c>
      <c r="N6" s="7">
        <f>LN('Stock TotRetIndx'!B5/'Stock TotRetIndx'!B4)-$B6</f>
        <v>-3.4493603964747169E-2</v>
      </c>
      <c r="O6" s="7">
        <f>LN('Stock TotRetIndx'!C5/'Stock TotRetIndx'!C4)-$B6</f>
        <v>-2.7024445994122289E-2</v>
      </c>
      <c r="P6" s="7">
        <f>LN('Stock TotRetIndx'!D5/'Stock TotRetIndx'!D4)-$B6</f>
        <v>-2.6580557213415776E-2</v>
      </c>
      <c r="Q6" s="7">
        <f>LN('Stock TotRetIndx'!E5/'Stock TotRetIndx'!E4)-$B6</f>
        <v>-4.748905659058375E-2</v>
      </c>
      <c r="R6" s="7">
        <f>LN('Stock TotRetIndx'!F5/'Stock TotRetIndx'!F4)-$B6</f>
        <v>4.156907766549151E-3</v>
      </c>
      <c r="S6" s="7">
        <f>LN('Stock TotRetIndx'!G5/'Stock TotRetIndx'!G4)-$B6</f>
        <v>6.330016934039665E-3</v>
      </c>
      <c r="T6" s="7">
        <f>LN('Stock TotRetIndx'!H5/'Stock TotRetIndx'!H4)-$B6</f>
        <v>2.7639518476801073E-2</v>
      </c>
      <c r="U6" s="7">
        <f>LN('Stock TotRetIndx'!I5/'Stock TotRetIndx'!I4)-$B6</f>
        <v>-3.0925029963363129E-2</v>
      </c>
      <c r="V6" s="7">
        <f>LN('Stock TotRetIndx'!J5/'Stock TotRetIndx'!J4)-$B6</f>
        <v>-5.8286341822039803E-3</v>
      </c>
      <c r="W6" s="7">
        <f>LN('Stock TotRetIndx'!K5/'Stock TotRetIndx'!K4)-$B6</f>
        <v>-5.3332214335821214E-2</v>
      </c>
      <c r="X6" s="7">
        <f>LN('Stock TotRetIndx'!L5/'Stock TotRetIndx'!L4)-$B6</f>
        <v>-1.0638795030452692E-2</v>
      </c>
      <c r="Y6" s="7">
        <f>LN('Stock TotRetIndx'!M5/'Stock TotRetIndx'!M4)-$B6</f>
        <v>-3.4963252138018909E-2</v>
      </c>
      <c r="Z6" s="7">
        <f>LN('Stock TotRetIndx'!N5/'Stock TotRetIndx'!N4)-$B6</f>
        <v>-5.6017557933117374E-3</v>
      </c>
      <c r="AA6" s="7">
        <f>LN('Stock TotRetIndx'!O5/'Stock TotRetIndx'!O4)-$B6</f>
        <v>1.0352923426725958E-2</v>
      </c>
      <c r="AB6" s="7">
        <f>LN('Stock TotRetIndx'!P5/'Stock TotRetIndx'!P4)-$B6</f>
        <v>-1.2707595444050805E-2</v>
      </c>
      <c r="AC6" s="7">
        <f>LN('Stock TotRetIndx'!Q5/'Stock TotRetIndx'!Q4)-$B6</f>
        <v>-1.3162358762038731E-2</v>
      </c>
      <c r="AD6" s="7">
        <f>LN('Stock TotRetIndx'!R5/'Stock TotRetIndx'!R4)-$B6</f>
        <v>-5.564187443136262E-3</v>
      </c>
      <c r="AE6" s="7">
        <f>LN('Stock TotRetIndx'!S5/'Stock TotRetIndx'!S4)-$B6</f>
        <v>-1.3088393723191998E-2</v>
      </c>
      <c r="AF6" s="7">
        <f>LN('Stock TotRetIndx'!T5/'Stock TotRetIndx'!T4)-$B6</f>
        <v>2.1775754107819199E-3</v>
      </c>
      <c r="AG6" s="7">
        <f>LN('Stock TotRetIndx'!U5/'Stock TotRetIndx'!U4)-$B6</f>
        <v>-7.0510635047476802E-2</v>
      </c>
      <c r="AH6" s="7">
        <f>LN('Stock TotRetIndx'!V5/'Stock TotRetIndx'!V4)-$B6</f>
        <v>-5.6258199475491162E-2</v>
      </c>
      <c r="AI6" s="7">
        <f>LN('Stock TotRetIndx'!W5/'Stock TotRetIndx'!W4)-$B6</f>
        <v>-2.5402553846048906E-2</v>
      </c>
      <c r="AJ6" s="7">
        <f>LN('Stock TotRetIndx'!X5/'Stock TotRetIndx'!X4)-$B6</f>
        <v>8.8825514812886606E-4</v>
      </c>
    </row>
    <row r="7" spans="1:36" x14ac:dyDescent="0.5">
      <c r="A7" s="2">
        <f>'Sector Returns'!A6</f>
        <v>44274</v>
      </c>
      <c r="B7" s="3">
        <f>VLOOKUP(A7,'T-Bills'!$A$2:$C$493,3)</f>
        <v>3.9682539682539683E-7</v>
      </c>
      <c r="C7" s="8">
        <f>'Sector Returns'!B6-$B7</f>
        <v>-5.9759003514298862E-4</v>
      </c>
      <c r="D7" s="8">
        <f>'Sector Returns'!C6-$B7</f>
        <v>6.6614415020489403E-3</v>
      </c>
      <c r="E7" s="8">
        <f>'Sector Returns'!D6-$B7</f>
        <v>-1.1439765178462385E-2</v>
      </c>
      <c r="F7" s="8">
        <f>'Sector Returns'!E6-$B7</f>
        <v>7.1241070707049759E-3</v>
      </c>
      <c r="G7" s="8">
        <f>'Sector Returns'!F6-$B7</f>
        <v>-5.767795061313535E-3</v>
      </c>
      <c r="H7" s="8">
        <f>'Sector Returns'!G6-$B7</f>
        <v>4.1532955432965696E-3</v>
      </c>
      <c r="I7" s="8">
        <f>'Sector Returns'!H6-$B7</f>
        <v>7.6751619653497635E-3</v>
      </c>
      <c r="J7" s="8">
        <f>'Sector Returns'!I6-$B7</f>
        <v>4.6473965813234814E-3</v>
      </c>
      <c r="K7" s="8">
        <f>'Sector Returns'!J6-$B7</f>
        <v>-4.9006516432368924E-3</v>
      </c>
      <c r="L7" s="8">
        <f>'Sector Returns'!K6-$B7</f>
        <v>3.078784493133003E-3</v>
      </c>
      <c r="M7" s="8">
        <f>'Sector Returns'!L6-$B7</f>
        <v>-1.3719538631380831E-2</v>
      </c>
      <c r="N7" s="7">
        <f>LN('Stock TotRetIndx'!B6/'Stock TotRetIndx'!B5)-$B7</f>
        <v>-4.4906754493515303E-3</v>
      </c>
      <c r="O7" s="7">
        <f>LN('Stock TotRetIndx'!C6/'Stock TotRetIndx'!C5)-$B7</f>
        <v>-1.6053595400551623E-3</v>
      </c>
      <c r="P7" s="7">
        <f>LN('Stock TotRetIndx'!D6/'Stock TotRetIndx'!D5)-$B7</f>
        <v>5.268271400772402E-3</v>
      </c>
      <c r="Q7" s="7">
        <f>LN('Stock TotRetIndx'!E6/'Stock TotRetIndx'!E5)-$B7</f>
        <v>9.6405410290656413E-3</v>
      </c>
      <c r="R7" s="7">
        <f>LN('Stock TotRetIndx'!F6/'Stock TotRetIndx'!F5)-$B7</f>
        <v>1.7956118536717997E-2</v>
      </c>
      <c r="S7" s="7">
        <f>LN('Stock TotRetIndx'!G6/'Stock TotRetIndx'!G5)-$B7</f>
        <v>-1.7608870203147699E-2</v>
      </c>
      <c r="T7" s="7">
        <f>LN('Stock TotRetIndx'!H6/'Stock TotRetIndx'!H5)-$B7</f>
        <v>9.7024128282312584E-3</v>
      </c>
      <c r="U7" s="7">
        <f>LN('Stock TotRetIndx'!I6/'Stock TotRetIndx'!I5)-$B7</f>
        <v>-2.5765277370543684E-3</v>
      </c>
      <c r="V7" s="7">
        <f>LN('Stock TotRetIndx'!J6/'Stock TotRetIndx'!J5)-$B7</f>
        <v>9.9484110316723252E-3</v>
      </c>
      <c r="W7" s="7">
        <f>LN('Stock TotRetIndx'!K6/'Stock TotRetIndx'!K5)-$B7</f>
        <v>1.1965807373996827E-2</v>
      </c>
      <c r="X7" s="7">
        <f>LN('Stock TotRetIndx'!L6/'Stock TotRetIndx'!L5)-$B7</f>
        <v>-6.438786740605941E-2</v>
      </c>
      <c r="Y7" s="7">
        <f>LN('Stock TotRetIndx'!M6/'Stock TotRetIndx'!M5)-$B7</f>
        <v>1.5389160643194063E-2</v>
      </c>
      <c r="Z7" s="7">
        <f>LN('Stock TotRetIndx'!N6/'Stock TotRetIndx'!N5)-$B7</f>
        <v>-1.0081533858099533E-2</v>
      </c>
      <c r="AA7" s="7">
        <f>LN('Stock TotRetIndx'!O6/'Stock TotRetIndx'!O5)-$B7</f>
        <v>2.3057968689155665E-2</v>
      </c>
      <c r="AB7" s="7">
        <f>LN('Stock TotRetIndx'!P6/'Stock TotRetIndx'!P5)-$B7</f>
        <v>-2.3643404383557359E-2</v>
      </c>
      <c r="AC7" s="7">
        <f>LN('Stock TotRetIndx'!Q6/'Stock TotRetIndx'!Q5)-$B7</f>
        <v>4.7342736883520184E-3</v>
      </c>
      <c r="AD7" s="7">
        <f>LN('Stock TotRetIndx'!R6/'Stock TotRetIndx'!R5)-$B7</f>
        <v>-7.6865549615074526E-3</v>
      </c>
      <c r="AE7" s="7">
        <f>LN('Stock TotRetIndx'!S6/'Stock TotRetIndx'!S5)-$B7</f>
        <v>1.3218374708201702E-2</v>
      </c>
      <c r="AF7" s="7">
        <f>LN('Stock TotRetIndx'!T6/'Stock TotRetIndx'!T5)-$B7</f>
        <v>-5.3761255594594543E-3</v>
      </c>
      <c r="AG7" s="7">
        <f>LN('Stock TotRetIndx'!U6/'Stock TotRetIndx'!U5)-$B7</f>
        <v>8.0228859434720648E-3</v>
      </c>
      <c r="AH7" s="7">
        <f>LN('Stock TotRetIndx'!V6/'Stock TotRetIndx'!V5)-$B7</f>
        <v>-3.0915893950696832E-3</v>
      </c>
      <c r="AI7" s="7">
        <f>LN('Stock TotRetIndx'!W6/'Stock TotRetIndx'!W5)-$B7</f>
        <v>-4.0857726561877054E-3</v>
      </c>
      <c r="AJ7" s="7">
        <f>LN('Stock TotRetIndx'!X6/'Stock TotRetIndx'!X5)-$B7</f>
        <v>-1.7804666865258133E-2</v>
      </c>
    </row>
    <row r="8" spans="1:36" x14ac:dyDescent="0.5">
      <c r="A8" s="2">
        <f>'Sector Returns'!A7</f>
        <v>44277</v>
      </c>
      <c r="B8" s="3">
        <f>VLOOKUP(A8,'T-Bills'!$A$2:$C$493,3)</f>
        <v>7.9365079365079366E-7</v>
      </c>
      <c r="C8" s="8">
        <f>'Sector Returns'!B7-$B8</f>
        <v>1.8096951879111374E-2</v>
      </c>
      <c r="D8" s="8">
        <f>'Sector Returns'!C7-$B8</f>
        <v>8.4062967627880313E-3</v>
      </c>
      <c r="E8" s="8">
        <f>'Sector Returns'!D7-$B8</f>
        <v>-1.3117672998655815E-2</v>
      </c>
      <c r="F8" s="8">
        <f>'Sector Returns'!E7-$B8</f>
        <v>3.2886272239200029E-3</v>
      </c>
      <c r="G8" s="8">
        <f>'Sector Returns'!F7-$B8</f>
        <v>-3.7030111591432441E-3</v>
      </c>
      <c r="H8" s="8">
        <f>'Sector Returns'!G7-$B8</f>
        <v>8.9401187298516691E-3</v>
      </c>
      <c r="I8" s="8">
        <f>'Sector Returns'!H7-$B8</f>
        <v>6.8720856369683999E-3</v>
      </c>
      <c r="J8" s="8">
        <f>'Sector Returns'!I7-$B8</f>
        <v>-1.2100948573547056E-2</v>
      </c>
      <c r="K8" s="8">
        <f>'Sector Returns'!J7-$B8</f>
        <v>-1.3467282543057463E-3</v>
      </c>
      <c r="L8" s="8">
        <f>'Sector Returns'!K7-$B8</f>
        <v>-3.2268394137056943E-3</v>
      </c>
      <c r="M8" s="8">
        <f>'Sector Returns'!L7-$B8</f>
        <v>7.0469174941999706E-3</v>
      </c>
      <c r="N8" s="7">
        <f>LN('Stock TotRetIndx'!B7/'Stock TotRetIndx'!B6)-$B8</f>
        <v>2.7940871283351227E-2</v>
      </c>
      <c r="O8" s="7">
        <f>LN('Stock TotRetIndx'!C7/'Stock TotRetIndx'!C6)-$B8</f>
        <v>2.4188746213778586E-2</v>
      </c>
      <c r="P8" s="7">
        <f>LN('Stock TotRetIndx'!D7/'Stock TotRetIndx'!D6)-$B8</f>
        <v>2.4410034635309077E-2</v>
      </c>
      <c r="Q8" s="7">
        <f>LN('Stock TotRetIndx'!E7/'Stock TotRetIndx'!E6)-$B8</f>
        <v>2.6160809027774803E-2</v>
      </c>
      <c r="R8" s="7">
        <f>LN('Stock TotRetIndx'!F7/'Stock TotRetIndx'!F6)-$B8</f>
        <v>1.00936160755153E-2</v>
      </c>
      <c r="S8" s="7">
        <f>LN('Stock TotRetIndx'!G7/'Stock TotRetIndx'!G6)-$B8</f>
        <v>3.9542063903315666E-3</v>
      </c>
      <c r="T8" s="7">
        <f>LN('Stock TotRetIndx'!H7/'Stock TotRetIndx'!H6)-$B8</f>
        <v>3.4943767469531261E-3</v>
      </c>
      <c r="U8" s="7">
        <f>LN('Stock TotRetIndx'!I7/'Stock TotRetIndx'!I6)-$B8</f>
        <v>-7.8182957196695942E-3</v>
      </c>
      <c r="V8" s="7">
        <f>LN('Stock TotRetIndx'!J7/'Stock TotRetIndx'!J6)-$B8</f>
        <v>-2.6232817758486668E-2</v>
      </c>
      <c r="W8" s="7">
        <f>LN('Stock TotRetIndx'!K7/'Stock TotRetIndx'!K6)-$B8</f>
        <v>1.2785972148128223E-2</v>
      </c>
      <c r="X8" s="7">
        <f>LN('Stock TotRetIndx'!L7/'Stock TotRetIndx'!L6)-$B8</f>
        <v>5.3017012990269332E-3</v>
      </c>
      <c r="Y8" s="7">
        <f>LN('Stock TotRetIndx'!M7/'Stock TotRetIndx'!M6)-$B8</f>
        <v>1.1612957670791541E-2</v>
      </c>
      <c r="Z8" s="7">
        <f>LN('Stock TotRetIndx'!N7/'Stock TotRetIndx'!N6)-$B8</f>
        <v>-1.4608847602842587E-3</v>
      </c>
      <c r="AA8" s="7">
        <f>LN('Stock TotRetIndx'!O7/'Stock TotRetIndx'!O6)-$B8</f>
        <v>1.7314385831294798E-2</v>
      </c>
      <c r="AB8" s="7">
        <f>LN('Stock TotRetIndx'!P7/'Stock TotRetIndx'!P6)-$B8</f>
        <v>3.2342360921596165E-3</v>
      </c>
      <c r="AC8" s="7">
        <f>LN('Stock TotRetIndx'!Q7/'Stock TotRetIndx'!Q6)-$B8</f>
        <v>3.7316534678916574E-3</v>
      </c>
      <c r="AD8" s="7">
        <f>LN('Stock TotRetIndx'!R7/'Stock TotRetIndx'!R6)-$B8</f>
        <v>-3.4159133535850909E-3</v>
      </c>
      <c r="AE8" s="7">
        <f>LN('Stock TotRetIndx'!S7/'Stock TotRetIndx'!S6)-$B8</f>
        <v>4.7702174793188574E-3</v>
      </c>
      <c r="AF8" s="7">
        <f>LN('Stock TotRetIndx'!T7/'Stock TotRetIndx'!T6)-$B8</f>
        <v>1.6808928625429469E-2</v>
      </c>
      <c r="AG8" s="7">
        <f>LN('Stock TotRetIndx'!U7/'Stock TotRetIndx'!U6)-$B8</f>
        <v>-1.2199447830143133E-2</v>
      </c>
      <c r="AH8" s="7">
        <f>LN('Stock TotRetIndx'!V7/'Stock TotRetIndx'!V6)-$B8</f>
        <v>-1.4367096751413209E-2</v>
      </c>
      <c r="AI8" s="7">
        <f>LN('Stock TotRetIndx'!W7/'Stock TotRetIndx'!W6)-$B8</f>
        <v>1.1926661299354433E-2</v>
      </c>
      <c r="AJ8" s="7">
        <f>LN('Stock TotRetIndx'!X7/'Stock TotRetIndx'!X6)-$B8</f>
        <v>4.0298931116815708E-3</v>
      </c>
    </row>
    <row r="9" spans="1:36" x14ac:dyDescent="0.5">
      <c r="A9" s="2">
        <f>'Sector Returns'!A8</f>
        <v>44278</v>
      </c>
      <c r="B9" s="3">
        <f>VLOOKUP(A9,'T-Bills'!$A$2:$C$493,3)</f>
        <v>7.9365079365079366E-7</v>
      </c>
      <c r="C9" s="8">
        <f>'Sector Returns'!B8-$B9</f>
        <v>-7.5721261937113683E-3</v>
      </c>
      <c r="D9" s="8">
        <f>'Sector Returns'!C8-$B9</f>
        <v>-1.4184805737463767E-2</v>
      </c>
      <c r="E9" s="8">
        <f>'Sector Returns'!D8-$B9</f>
        <v>-1.5705725920656714E-2</v>
      </c>
      <c r="F9" s="8">
        <f>'Sector Returns'!E8-$B9</f>
        <v>-1.4562750628650874E-2</v>
      </c>
      <c r="G9" s="8">
        <f>'Sector Returns'!F8-$B9</f>
        <v>-2.0968427637952494E-2</v>
      </c>
      <c r="H9" s="8">
        <f>'Sector Returns'!G8-$B9</f>
        <v>2.2789292104730642E-3</v>
      </c>
      <c r="I9" s="8">
        <f>'Sector Returns'!H8-$B9</f>
        <v>-1.0628840700879261E-2</v>
      </c>
      <c r="J9" s="8">
        <f>'Sector Returns'!I8-$B9</f>
        <v>-2.0149623431940464E-2</v>
      </c>
      <c r="K9" s="8">
        <f>'Sector Returns'!J8-$B9</f>
        <v>-2.5383167993180526E-2</v>
      </c>
      <c r="L9" s="8">
        <f>'Sector Returns'!K8-$B9</f>
        <v>1.349370340517835E-2</v>
      </c>
      <c r="M9" s="8">
        <f>'Sector Returns'!L8-$B9</f>
        <v>-1.4283456419789857E-3</v>
      </c>
      <c r="N9" s="7">
        <f>LN('Stock TotRetIndx'!B8/'Stock TotRetIndx'!B7)-$B9</f>
        <v>-6.9133572637275513E-3</v>
      </c>
      <c r="O9" s="7">
        <f>LN('Stock TotRetIndx'!C8/'Stock TotRetIndx'!C7)-$B9</f>
        <v>6.7141839641017059E-3</v>
      </c>
      <c r="P9" s="7">
        <f>LN('Stock TotRetIndx'!D8/'Stock TotRetIndx'!D7)-$B9</f>
        <v>1.7071535620354357E-2</v>
      </c>
      <c r="Q9" s="7">
        <f>LN('Stock TotRetIndx'!E8/'Stock TotRetIndx'!E7)-$B9</f>
        <v>-8.7985043543228475E-3</v>
      </c>
      <c r="R9" s="7">
        <f>LN('Stock TotRetIndx'!F8/'Stock TotRetIndx'!F7)-$B9</f>
        <v>-8.10135042778805E-3</v>
      </c>
      <c r="S9" s="7">
        <f>LN('Stock TotRetIndx'!G8/'Stock TotRetIndx'!G7)-$B9</f>
        <v>-2.160168855597857E-2</v>
      </c>
      <c r="T9" s="7">
        <f>LN('Stock TotRetIndx'!H8/'Stock TotRetIndx'!H7)-$B9</f>
        <v>4.4596140923928588E-3</v>
      </c>
      <c r="U9" s="7">
        <f>LN('Stock TotRetIndx'!I8/'Stock TotRetIndx'!I7)-$B9</f>
        <v>-1.5124142085472914E-2</v>
      </c>
      <c r="V9" s="7">
        <f>LN('Stock TotRetIndx'!J8/'Stock TotRetIndx'!J7)-$B9</f>
        <v>-2.3092124874191371E-2</v>
      </c>
      <c r="W9" s="7">
        <f>LN('Stock TotRetIndx'!K8/'Stock TotRetIndx'!K7)-$B9</f>
        <v>-2.5204864753211628E-3</v>
      </c>
      <c r="X9" s="7">
        <f>LN('Stock TotRetIndx'!L8/'Stock TotRetIndx'!L7)-$B9</f>
        <v>7.2010028887276175E-4</v>
      </c>
      <c r="Y9" s="7">
        <f>LN('Stock TotRetIndx'!M8/'Stock TotRetIndx'!M7)-$B9</f>
        <v>8.5198664417301413E-3</v>
      </c>
      <c r="Z9" s="7">
        <f>LN('Stock TotRetIndx'!N8/'Stock TotRetIndx'!N7)-$B9</f>
        <v>-1.1348317348879705E-2</v>
      </c>
      <c r="AA9" s="7">
        <f>LN('Stock TotRetIndx'!O8/'Stock TotRetIndx'!O7)-$B9</f>
        <v>-1.2001523069389454E-2</v>
      </c>
      <c r="AB9" s="7">
        <f>LN('Stock TotRetIndx'!P8/'Stock TotRetIndx'!P7)-$B9</f>
        <v>-3.498308986308684E-2</v>
      </c>
      <c r="AC9" s="7">
        <f>LN('Stock TotRetIndx'!Q8/'Stock TotRetIndx'!Q7)-$B9</f>
        <v>7.6171746290187381E-3</v>
      </c>
      <c r="AD9" s="7">
        <f>LN('Stock TotRetIndx'!R8/'Stock TotRetIndx'!R7)-$B9</f>
        <v>-5.7790690274388302E-3</v>
      </c>
      <c r="AE9" s="7">
        <f>LN('Stock TotRetIndx'!S8/'Stock TotRetIndx'!S7)-$B9</f>
        <v>1.1789800939638377E-2</v>
      </c>
      <c r="AF9" s="7">
        <f>LN('Stock TotRetIndx'!T8/'Stock TotRetIndx'!T7)-$B9</f>
        <v>1.8418175956727071E-2</v>
      </c>
      <c r="AG9" s="7">
        <f>LN('Stock TotRetIndx'!U8/'Stock TotRetIndx'!U7)-$B9</f>
        <v>-2.3425033838717184E-2</v>
      </c>
      <c r="AH9" s="7">
        <f>LN('Stock TotRetIndx'!V8/'Stock TotRetIndx'!V7)-$B9</f>
        <v>-1.9139591975168676E-2</v>
      </c>
      <c r="AI9" s="7">
        <f>LN('Stock TotRetIndx'!W8/'Stock TotRetIndx'!W7)-$B9</f>
        <v>3.1983265442435328E-2</v>
      </c>
      <c r="AJ9" s="7">
        <f>LN('Stock TotRetIndx'!X8/'Stock TotRetIndx'!X7)-$B9</f>
        <v>-4.031480413268871E-3</v>
      </c>
    </row>
    <row r="10" spans="1:36" x14ac:dyDescent="0.5">
      <c r="A10" s="2">
        <f>'Sector Returns'!A9</f>
        <v>44279</v>
      </c>
      <c r="B10" s="3">
        <f>VLOOKUP(A10,'T-Bills'!$A$2:$C$493,3)</f>
        <v>7.9365079365079366E-7</v>
      </c>
      <c r="C10" s="8">
        <f>'Sector Returns'!B9-$B10</f>
        <v>-1.5460559482217168E-2</v>
      </c>
      <c r="D10" s="8">
        <f>'Sector Returns'!C9-$B10</f>
        <v>-6.8349375838319716E-3</v>
      </c>
      <c r="E10" s="8">
        <f>'Sector Returns'!D9-$B10</f>
        <v>2.7744720822205768E-3</v>
      </c>
      <c r="F10" s="8">
        <f>'Sector Returns'!E9-$B10</f>
        <v>-1.7955592991253256E-2</v>
      </c>
      <c r="G10" s="8">
        <f>'Sector Returns'!F9-$B10</f>
        <v>5.0367245309821422E-3</v>
      </c>
      <c r="H10" s="8">
        <f>'Sector Returns'!G9-$B10</f>
        <v>-5.4236456534117929E-3</v>
      </c>
      <c r="I10" s="8">
        <f>'Sector Returns'!H9-$B10</f>
        <v>-2.4296570017411576E-2</v>
      </c>
      <c r="J10" s="8">
        <f>'Sector Returns'!I9-$B10</f>
        <v>2.424640252263506E-2</v>
      </c>
      <c r="K10" s="8">
        <f>'Sector Returns'!J9-$B10</f>
        <v>5.2708893179921655E-3</v>
      </c>
      <c r="L10" s="8">
        <f>'Sector Returns'!K9-$B10</f>
        <v>1.2301539721438204E-3</v>
      </c>
      <c r="M10" s="8">
        <f>'Sector Returns'!L9-$B10</f>
        <v>-5.6209528046018429E-3</v>
      </c>
      <c r="N10" s="7">
        <f>LN('Stock TotRetIndx'!B9/'Stock TotRetIndx'!B8)-$B10</f>
        <v>-2.0196839275710195E-2</v>
      </c>
      <c r="O10" s="7">
        <f>LN('Stock TotRetIndx'!C9/'Stock TotRetIndx'!C8)-$B10</f>
        <v>-8.9641548621364614E-3</v>
      </c>
      <c r="P10" s="7">
        <f>LN('Stock TotRetIndx'!D9/'Stock TotRetIndx'!D8)-$B10</f>
        <v>-1.9064450246049681E-2</v>
      </c>
      <c r="Q10" s="7">
        <f>LN('Stock TotRetIndx'!E9/'Stock TotRetIndx'!E8)-$B10</f>
        <v>-3.327400063138531E-2</v>
      </c>
      <c r="R10" s="7">
        <f>LN('Stock TotRetIndx'!F9/'Stock TotRetIndx'!F8)-$B10</f>
        <v>-2.0713453956955983E-2</v>
      </c>
      <c r="S10" s="7">
        <f>LN('Stock TotRetIndx'!G9/'Stock TotRetIndx'!G8)-$B10</f>
        <v>1.8054965280756473E-2</v>
      </c>
      <c r="T10" s="7">
        <f>LN('Stock TotRetIndx'!H9/'Stock TotRetIndx'!H8)-$B10</f>
        <v>5.6818085710745895E-3</v>
      </c>
      <c r="U10" s="7">
        <f>LN('Stock TotRetIndx'!I9/'Stock TotRetIndx'!I8)-$B10</f>
        <v>4.2727171265884347E-3</v>
      </c>
      <c r="V10" s="7">
        <f>LN('Stock TotRetIndx'!J9/'Stock TotRetIndx'!J8)-$B10</f>
        <v>5.2653160217061385E-3</v>
      </c>
      <c r="W10" s="7">
        <f>LN('Stock TotRetIndx'!K9/'Stock TotRetIndx'!K8)-$B10</f>
        <v>-3.9751655102085795E-2</v>
      </c>
      <c r="X10" s="7">
        <f>LN('Stock TotRetIndx'!L9/'Stock TotRetIndx'!L8)-$B10</f>
        <v>-3.8520574528777676E-4</v>
      </c>
      <c r="Y10" s="7">
        <f>LN('Stock TotRetIndx'!M9/'Stock TotRetIndx'!M8)-$B10</f>
        <v>-1.6201437796508796E-2</v>
      </c>
      <c r="Z10" s="7">
        <f>LN('Stock TotRetIndx'!N9/'Stock TotRetIndx'!N8)-$B10</f>
        <v>1.2239261243708355E-2</v>
      </c>
      <c r="AA10" s="7">
        <f>LN('Stock TotRetIndx'!O9/'Stock TotRetIndx'!O8)-$B10</f>
        <v>-4.4275383741455131E-3</v>
      </c>
      <c r="AB10" s="7">
        <f>LN('Stock TotRetIndx'!P9/'Stock TotRetIndx'!P8)-$B10</f>
        <v>1.3560895951389923E-2</v>
      </c>
      <c r="AC10" s="7">
        <f>LN('Stock TotRetIndx'!Q9/'Stock TotRetIndx'!Q8)-$B10</f>
        <v>2.5256871411662996E-3</v>
      </c>
      <c r="AD10" s="7">
        <f>LN('Stock TotRetIndx'!R9/'Stock TotRetIndx'!R8)-$B10</f>
        <v>-5.4484192530317175E-3</v>
      </c>
      <c r="AE10" s="7">
        <f>LN('Stock TotRetIndx'!S9/'Stock TotRetIndx'!S8)-$B10</f>
        <v>-6.2167949646593007E-3</v>
      </c>
      <c r="AF10" s="7">
        <f>LN('Stock TotRetIndx'!T9/'Stock TotRetIndx'!T8)-$B10</f>
        <v>-3.0249828424819969E-4</v>
      </c>
      <c r="AG10" s="7">
        <f>LN('Stock TotRetIndx'!U9/'Stock TotRetIndx'!U8)-$B10</f>
        <v>2.0070551526818706E-2</v>
      </c>
      <c r="AH10" s="7">
        <f>LN('Stock TotRetIndx'!V9/'Stock TotRetIndx'!V8)-$B10</f>
        <v>1.14193301909405E-3</v>
      </c>
      <c r="AI10" s="7">
        <f>LN('Stock TotRetIndx'!W9/'Stock TotRetIndx'!W8)-$B10</f>
        <v>-1.6208162378979811E-2</v>
      </c>
      <c r="AJ10" s="7">
        <f>LN('Stock TotRetIndx'!X9/'Stock TotRetIndx'!X8)-$B10</f>
        <v>3.6695976655212086E-3</v>
      </c>
    </row>
    <row r="11" spans="1:36" x14ac:dyDescent="0.5">
      <c r="A11" s="2">
        <f>'Sector Returns'!A10</f>
        <v>44280</v>
      </c>
      <c r="B11" s="3">
        <f>VLOOKUP(A11,'T-Bills'!$A$2:$C$493,3)</f>
        <v>7.9365079365079366E-7</v>
      </c>
      <c r="C11" s="8">
        <f>'Sector Returns'!B10-$B11</f>
        <v>2.2787577995830378E-4</v>
      </c>
      <c r="D11" s="8">
        <f>'Sector Returns'!C10-$B11</f>
        <v>3.4221164947761265E-3</v>
      </c>
      <c r="E11" s="8">
        <f>'Sector Returns'!D10-$B11</f>
        <v>1.649097591638524E-2</v>
      </c>
      <c r="F11" s="8">
        <f>'Sector Returns'!E10-$B11</f>
        <v>1.2407909040203736E-2</v>
      </c>
      <c r="G11" s="8">
        <f>'Sector Returns'!F10-$B11</f>
        <v>1.5768044837894377E-2</v>
      </c>
      <c r="H11" s="8">
        <f>'Sector Returns'!G10-$B11</f>
        <v>1.0305934264199696E-2</v>
      </c>
      <c r="I11" s="8">
        <f>'Sector Returns'!H10-$B11</f>
        <v>-2.3936009365751894E-3</v>
      </c>
      <c r="J11" s="8">
        <f>'Sector Returns'!I10-$B11</f>
        <v>4.0808446688550271E-3</v>
      </c>
      <c r="K11" s="8">
        <f>'Sector Returns'!J10-$B11</f>
        <v>1.7236416783611319E-2</v>
      </c>
      <c r="L11" s="8">
        <f>'Sector Returns'!K10-$B11</f>
        <v>1.1510953016850184E-2</v>
      </c>
      <c r="M11" s="8">
        <f>'Sector Returns'!L10-$B11</f>
        <v>1.0075356876689357E-2</v>
      </c>
      <c r="N11" s="7">
        <f>LN('Stock TotRetIndx'!B10/'Stock TotRetIndx'!B9)-$B11</f>
        <v>4.1541067921156668E-3</v>
      </c>
      <c r="O11" s="7">
        <f>LN('Stock TotRetIndx'!C10/'Stock TotRetIndx'!C9)-$B11</f>
        <v>-1.3340025215515647E-2</v>
      </c>
      <c r="P11" s="7">
        <f>LN('Stock TotRetIndx'!D10/'Stock TotRetIndx'!D9)-$B11</f>
        <v>-1.1531483489503848E-3</v>
      </c>
      <c r="Q11" s="7">
        <f>LN('Stock TotRetIndx'!E10/'Stock TotRetIndx'!E9)-$B11</f>
        <v>-8.5598204128174045E-3</v>
      </c>
      <c r="R11" s="7">
        <f>LN('Stock TotRetIndx'!F10/'Stock TotRetIndx'!F9)-$B11</f>
        <v>8.6886776530554766E-3</v>
      </c>
      <c r="S11" s="7">
        <f>LN('Stock TotRetIndx'!G10/'Stock TotRetIndx'!G9)-$B11</f>
        <v>1.1677774715852818E-2</v>
      </c>
      <c r="T11" s="7">
        <f>LN('Stock TotRetIndx'!H10/'Stock TotRetIndx'!H9)-$B11</f>
        <v>1.3205132868457869E-3</v>
      </c>
      <c r="U11" s="7">
        <f>LN('Stock TotRetIndx'!I10/'Stock TotRetIndx'!I9)-$B11</f>
        <v>1.6717892465134315E-2</v>
      </c>
      <c r="V11" s="7">
        <f>LN('Stock TotRetIndx'!J10/'Stock TotRetIndx'!J9)-$B11</f>
        <v>2.0790630995996203E-2</v>
      </c>
      <c r="W11" s="7">
        <f>LN('Stock TotRetIndx'!K10/'Stock TotRetIndx'!K9)-$B11</f>
        <v>-1.2885922054034943E-4</v>
      </c>
      <c r="X11" s="7">
        <f>LN('Stock TotRetIndx'!L10/'Stock TotRetIndx'!L9)-$B11</f>
        <v>-4.8151666745443631E-4</v>
      </c>
      <c r="Y11" s="7">
        <f>LN('Stock TotRetIndx'!M10/'Stock TotRetIndx'!M9)-$B11</f>
        <v>-1.331184528642858E-2</v>
      </c>
      <c r="Z11" s="7">
        <f>LN('Stock TotRetIndx'!N10/'Stock TotRetIndx'!N9)-$B11</f>
        <v>2.2850471265974621E-2</v>
      </c>
      <c r="AA11" s="7">
        <f>LN('Stock TotRetIndx'!O10/'Stock TotRetIndx'!O9)-$B11</f>
        <v>2.9525457669588384E-3</v>
      </c>
      <c r="AB11" s="7">
        <f>LN('Stock TotRetIndx'!P10/'Stock TotRetIndx'!P9)-$B11</f>
        <v>1.3557822966216703E-2</v>
      </c>
      <c r="AC11" s="7">
        <f>LN('Stock TotRetIndx'!Q10/'Stock TotRetIndx'!Q9)-$B11</f>
        <v>9.6573845736136147E-3</v>
      </c>
      <c r="AD11" s="7">
        <f>LN('Stock TotRetIndx'!R10/'Stock TotRetIndx'!R9)-$B11</f>
        <v>-7.9365079365079366E-7</v>
      </c>
      <c r="AE11" s="7">
        <f>LN('Stock TotRetIndx'!S10/'Stock TotRetIndx'!S9)-$B11</f>
        <v>6.7377220617582546E-3</v>
      </c>
      <c r="AF11" s="7">
        <f>LN('Stock TotRetIndx'!T10/'Stock TotRetIndx'!T9)-$B11</f>
        <v>6.9154871140720137E-3</v>
      </c>
      <c r="AG11" s="7">
        <f>LN('Stock TotRetIndx'!U10/'Stock TotRetIndx'!U9)-$B11</f>
        <v>2.6240181702152136E-2</v>
      </c>
      <c r="AH11" s="7">
        <f>LN('Stock TotRetIndx'!V10/'Stock TotRetIndx'!V9)-$B11</f>
        <v>2.2472062201264926E-2</v>
      </c>
      <c r="AI11" s="7">
        <f>LN('Stock TotRetIndx'!W10/'Stock TotRetIndx'!W9)-$B11</f>
        <v>8.4761507392689447E-3</v>
      </c>
      <c r="AJ11" s="7">
        <f>LN('Stock TotRetIndx'!X10/'Stock TotRetIndx'!X9)-$B11</f>
        <v>1.5494152833242361E-2</v>
      </c>
    </row>
    <row r="12" spans="1:36" x14ac:dyDescent="0.5">
      <c r="A12" s="2">
        <f>'Sector Returns'!A11</f>
        <v>44281</v>
      </c>
      <c r="B12" s="3">
        <f>VLOOKUP(A12,'T-Bills'!$A$2:$C$493,3)</f>
        <v>7.9365079365079366E-7</v>
      </c>
      <c r="C12" s="8">
        <f>'Sector Returns'!B11-$B12</f>
        <v>2.3525476508282576E-2</v>
      </c>
      <c r="D12" s="8">
        <f>'Sector Returns'!C11-$B12</f>
        <v>1.5783272606982368E-2</v>
      </c>
      <c r="E12" s="8">
        <f>'Sector Returns'!D11-$B12</f>
        <v>1.6724736255758755E-2</v>
      </c>
      <c r="F12" s="8">
        <f>'Sector Returns'!E11-$B12</f>
        <v>1.1400679163099477E-2</v>
      </c>
      <c r="G12" s="8">
        <f>'Sector Returns'!F11-$B12</f>
        <v>1.8089953866023443E-2</v>
      </c>
      <c r="H12" s="8">
        <f>'Sector Returns'!G11-$B12</f>
        <v>1.8075271459097212E-2</v>
      </c>
      <c r="I12" s="8">
        <f>'Sector Returns'!H11-$B12</f>
        <v>-6.2023639140749197E-3</v>
      </c>
      <c r="J12" s="8">
        <f>'Sector Returns'!I11-$B12</f>
        <v>2.737348868029308E-2</v>
      </c>
      <c r="K12" s="8">
        <f>'Sector Returns'!J11-$B12</f>
        <v>2.7095866403204161E-2</v>
      </c>
      <c r="L12" s="8">
        <f>'Sector Returns'!K11-$B12</f>
        <v>2.7716668444942852E-3</v>
      </c>
      <c r="M12" s="8">
        <f>'Sector Returns'!L11-$B12</f>
        <v>2.1337338075192488E-2</v>
      </c>
      <c r="N12" s="7">
        <f>LN('Stock TotRetIndx'!B11/'Stock TotRetIndx'!B10)-$B12</f>
        <v>5.1274227161256574E-3</v>
      </c>
      <c r="O12" s="7">
        <f>LN('Stock TotRetIndx'!C11/'Stock TotRetIndx'!C10)-$B12</f>
        <v>1.7661028023714501E-2</v>
      </c>
      <c r="P12" s="7">
        <f>LN('Stock TotRetIndx'!D11/'Stock TotRetIndx'!D10)-$B12</f>
        <v>3.9348687732217377E-2</v>
      </c>
      <c r="Q12" s="7">
        <f>LN('Stock TotRetIndx'!E11/'Stock TotRetIndx'!E10)-$B12</f>
        <v>2.3961416122329975E-2</v>
      </c>
      <c r="R12" s="7">
        <f>LN('Stock TotRetIndx'!F11/'Stock TotRetIndx'!F10)-$B12</f>
        <v>2.5050284098042878E-2</v>
      </c>
      <c r="S12" s="7">
        <f>LN('Stock TotRetIndx'!G11/'Stock TotRetIndx'!G10)-$B12</f>
        <v>2.5195500268093616E-2</v>
      </c>
      <c r="T12" s="7">
        <f>LN('Stock TotRetIndx'!H11/'Stock TotRetIndx'!H10)-$B12</f>
        <v>1.441951053935976E-2</v>
      </c>
      <c r="U12" s="7">
        <f>LN('Stock TotRetIndx'!I11/'Stock TotRetIndx'!I10)-$B12</f>
        <v>1.9795140547356586E-2</v>
      </c>
      <c r="V12" s="7">
        <f>LN('Stock TotRetIndx'!J11/'Stock TotRetIndx'!J10)-$B12</f>
        <v>2.1283168338966391E-2</v>
      </c>
      <c r="W12" s="7">
        <f>LN('Stock TotRetIndx'!K11/'Stock TotRetIndx'!K10)-$B12</f>
        <v>2.8574382647557749E-2</v>
      </c>
      <c r="X12" s="7">
        <f>LN('Stock TotRetIndx'!L11/'Stock TotRetIndx'!L10)-$B12</f>
        <v>2.6382705839199296E-2</v>
      </c>
      <c r="Y12" s="7">
        <f>LN('Stock TotRetIndx'!M11/'Stock TotRetIndx'!M10)-$B12</f>
        <v>1.8948171688749601E-3</v>
      </c>
      <c r="Z12" s="7">
        <f>LN('Stock TotRetIndx'!N11/'Stock TotRetIndx'!N10)-$B12</f>
        <v>1.938985196885662E-2</v>
      </c>
      <c r="AA12" s="7">
        <f>LN('Stock TotRetIndx'!O11/'Stock TotRetIndx'!O10)-$B12</f>
        <v>8.2224538628691644E-3</v>
      </c>
      <c r="AB12" s="7">
        <f>LN('Stock TotRetIndx'!P11/'Stock TotRetIndx'!P10)-$B12</f>
        <v>2.3140734910900681E-2</v>
      </c>
      <c r="AC12" s="7">
        <f>LN('Stock TotRetIndx'!Q11/'Stock TotRetIndx'!Q10)-$B12</f>
        <v>1.9417292206307866E-2</v>
      </c>
      <c r="AD12" s="7">
        <f>LN('Stock TotRetIndx'!R11/'Stock TotRetIndx'!R10)-$B12</f>
        <v>5.7486094230288281E-3</v>
      </c>
      <c r="AE12" s="7">
        <f>LN('Stock TotRetIndx'!S11/'Stock TotRetIndx'!S10)-$B12</f>
        <v>8.322517877421283E-3</v>
      </c>
      <c r="AF12" s="7">
        <f>LN('Stock TotRetIndx'!T11/'Stock TotRetIndx'!T10)-$B12</f>
        <v>1.4650120997137177E-2</v>
      </c>
      <c r="AG12" s="7">
        <f>LN('Stock TotRetIndx'!U11/'Stock TotRetIndx'!U10)-$B12</f>
        <v>6.7917878254141065E-3</v>
      </c>
      <c r="AH12" s="7">
        <f>LN('Stock TotRetIndx'!V11/'Stock TotRetIndx'!V10)-$B12</f>
        <v>2.0228713977610883E-2</v>
      </c>
      <c r="AI12" s="7">
        <f>LN('Stock TotRetIndx'!W11/'Stock TotRetIndx'!W10)-$B12</f>
        <v>8.2698792147865574E-3</v>
      </c>
      <c r="AJ12" s="7">
        <f>LN('Stock TotRetIndx'!X11/'Stock TotRetIndx'!X10)-$B12</f>
        <v>-7.1068483062951173E-4</v>
      </c>
    </row>
    <row r="13" spans="1:36" x14ac:dyDescent="0.5">
      <c r="A13" s="2">
        <f>'Sector Returns'!A12</f>
        <v>44284</v>
      </c>
      <c r="B13" s="3">
        <f>VLOOKUP(A13,'T-Bills'!$A$2:$C$493,3)</f>
        <v>7.9365079365079366E-7</v>
      </c>
      <c r="C13" s="8">
        <f>'Sector Returns'!B12-$B13</f>
        <v>-7.5517192940270199E-3</v>
      </c>
      <c r="D13" s="8">
        <f>'Sector Returns'!C12-$B13</f>
        <v>1.7435754859896954E-4</v>
      </c>
      <c r="E13" s="8">
        <f>'Sector Returns'!D12-$B13</f>
        <v>-1.1541258984847478E-2</v>
      </c>
      <c r="F13" s="8">
        <f>'Sector Returns'!E12-$B13</f>
        <v>-8.6129721451598841E-3</v>
      </c>
      <c r="G13" s="8">
        <f>'Sector Returns'!F12-$B13</f>
        <v>-3.2887419854643832E-3</v>
      </c>
      <c r="H13" s="8">
        <f>'Sector Returns'!G12-$B13</f>
        <v>7.9661705514134148E-3</v>
      </c>
      <c r="I13" s="8">
        <f>'Sector Returns'!H12-$B13</f>
        <v>4.3513085130641206E-3</v>
      </c>
      <c r="J13" s="8">
        <f>'Sector Returns'!I12-$B13</f>
        <v>-1.5413155510962494E-2</v>
      </c>
      <c r="K13" s="8">
        <f>'Sector Returns'!J12-$B13</f>
        <v>-5.1748497016029628E-3</v>
      </c>
      <c r="L13" s="8">
        <f>'Sector Returns'!K12-$B13</f>
        <v>1.0147420034695114E-2</v>
      </c>
      <c r="M13" s="8">
        <f>'Sector Returns'!L12-$B13</f>
        <v>-5.8350081369242836E-3</v>
      </c>
      <c r="N13" s="7">
        <f>LN('Stock TotRetIndx'!B12/'Stock TotRetIndx'!B11)-$B13</f>
        <v>1.4831307764980449E-3</v>
      </c>
      <c r="O13" s="7">
        <f>LN('Stock TotRetIndx'!C12/'Stock TotRetIndx'!C11)-$B13</f>
        <v>-5.2581618188753424E-3</v>
      </c>
      <c r="P13" s="7">
        <f>LN('Stock TotRetIndx'!D12/'Stock TotRetIndx'!D11)-$B13</f>
        <v>4.8939721376556366E-4</v>
      </c>
      <c r="Q13" s="7">
        <f>LN('Stock TotRetIndx'!E12/'Stock TotRetIndx'!E11)-$B13</f>
        <v>8.4529648871822585E-3</v>
      </c>
      <c r="R13" s="7">
        <f>LN('Stock TotRetIndx'!F12/'Stock TotRetIndx'!F11)-$B13</f>
        <v>1.3090714566695875E-3</v>
      </c>
      <c r="S13" s="7">
        <f>LN('Stock TotRetIndx'!G12/'Stock TotRetIndx'!G11)-$B13</f>
        <v>4.4652586955325445E-3</v>
      </c>
      <c r="T13" s="7">
        <f>LN('Stock TotRetIndx'!H12/'Stock TotRetIndx'!H11)-$B13</f>
        <v>6.8287852683081322E-3</v>
      </c>
      <c r="U13" s="7">
        <f>LN('Stock TotRetIndx'!I12/'Stock TotRetIndx'!I11)-$B13</f>
        <v>-1.7653417563793353E-2</v>
      </c>
      <c r="V13" s="7">
        <f>LN('Stock TotRetIndx'!J12/'Stock TotRetIndx'!J11)-$B13</f>
        <v>-1.5843622900472386E-2</v>
      </c>
      <c r="W13" s="7">
        <f>LN('Stock TotRetIndx'!K12/'Stock TotRetIndx'!K11)-$B13</f>
        <v>-2.2489679322088105E-2</v>
      </c>
      <c r="X13" s="7">
        <f>LN('Stock TotRetIndx'!L12/'Stock TotRetIndx'!L11)-$B13</f>
        <v>4.5782256573949779E-3</v>
      </c>
      <c r="Y13" s="7">
        <f>LN('Stock TotRetIndx'!M12/'Stock TotRetIndx'!M11)-$B13</f>
        <v>7.7345095663065482E-3</v>
      </c>
      <c r="Z13" s="7">
        <f>LN('Stock TotRetIndx'!N12/'Stock TotRetIndx'!N11)-$B13</f>
        <v>-9.7668777558425797E-3</v>
      </c>
      <c r="AA13" s="7">
        <f>LN('Stock TotRetIndx'!O12/'Stock TotRetIndx'!O11)-$B13</f>
        <v>-2.9331961455869002E-4</v>
      </c>
      <c r="AB13" s="7">
        <f>LN('Stock TotRetIndx'!P12/'Stock TotRetIndx'!P11)-$B13</f>
        <v>3.1315503355225515E-3</v>
      </c>
      <c r="AC13" s="7">
        <f>LN('Stock TotRetIndx'!Q12/'Stock TotRetIndx'!Q11)-$B13</f>
        <v>1.51552640739968E-2</v>
      </c>
      <c r="AD13" s="7">
        <f>LN('Stock TotRetIndx'!R12/'Stock TotRetIndx'!R11)-$B13</f>
        <v>1.0623874858446349E-2</v>
      </c>
      <c r="AE13" s="7">
        <f>LN('Stock TotRetIndx'!S12/'Stock TotRetIndx'!S11)-$B13</f>
        <v>1.1331077501907738E-2</v>
      </c>
      <c r="AF13" s="7">
        <f>LN('Stock TotRetIndx'!T12/'Stock TotRetIndx'!T11)-$B13</f>
        <v>1.5529516291006396E-2</v>
      </c>
      <c r="AG13" s="7">
        <f>LN('Stock TotRetIndx'!U12/'Stock TotRetIndx'!U11)-$B13</f>
        <v>-2.2732157176430186E-2</v>
      </c>
      <c r="AH13" s="7">
        <f>LN('Stock TotRetIndx'!V12/'Stock TotRetIndx'!V11)-$B13</f>
        <v>-3.4060847257133972E-2</v>
      </c>
      <c r="AI13" s="7">
        <f>LN('Stock TotRetIndx'!W12/'Stock TotRetIndx'!W11)-$B13</f>
        <v>9.9415158441712188E-3</v>
      </c>
      <c r="AJ13" s="7">
        <f>LN('Stock TotRetIndx'!X12/'Stock TotRetIndx'!X11)-$B13</f>
        <v>1.0047368512251455E-3</v>
      </c>
    </row>
    <row r="14" spans="1:36" x14ac:dyDescent="0.5">
      <c r="A14" s="2">
        <f>'Sector Returns'!A13</f>
        <v>44285</v>
      </c>
      <c r="B14" s="3">
        <f>VLOOKUP(A14,'T-Bills'!$A$2:$C$493,3)</f>
        <v>3.9682539682539683E-7</v>
      </c>
      <c r="C14" s="8">
        <f>'Sector Returns'!B13-$B14</f>
        <v>-6.3605082766466925E-3</v>
      </c>
      <c r="D14" s="8">
        <f>'Sector Returns'!C13-$B14</f>
        <v>-6.9442817754377844E-3</v>
      </c>
      <c r="E14" s="8">
        <f>'Sector Returns'!D13-$B14</f>
        <v>8.9607772587360079E-3</v>
      </c>
      <c r="F14" s="8">
        <f>'Sector Returns'!E13-$B14</f>
        <v>1.0761721465031068E-2</v>
      </c>
      <c r="G14" s="8">
        <f>'Sector Returns'!F13-$B14</f>
        <v>6.0367383452238944E-3</v>
      </c>
      <c r="H14" s="8">
        <f>'Sector Returns'!G13-$B14</f>
        <v>-7.8555389592076478E-3</v>
      </c>
      <c r="I14" s="8">
        <f>'Sector Returns'!H13-$B14</f>
        <v>1.2391480598323555E-3</v>
      </c>
      <c r="J14" s="8">
        <f>'Sector Returns'!I13-$B14</f>
        <v>-7.7234235119960915E-3</v>
      </c>
      <c r="K14" s="8">
        <f>'Sector Returns'!J13-$B14</f>
        <v>-1.0960580365653636E-3</v>
      </c>
      <c r="L14" s="8">
        <f>'Sector Returns'!K13-$B14</f>
        <v>-8.6416650189226982E-3</v>
      </c>
      <c r="M14" s="8">
        <f>'Sector Returns'!L13-$B14</f>
        <v>1.298920489276716E-3</v>
      </c>
      <c r="N14" s="7">
        <f>LN('Stock TotRetIndx'!B13/'Stock TotRetIndx'!B12)-$B14</f>
        <v>-1.235083770164047E-2</v>
      </c>
      <c r="O14" s="7">
        <f>LN('Stock TotRetIndx'!C13/'Stock TotRetIndx'!C12)-$B14</f>
        <v>-1.4516055579682297E-2</v>
      </c>
      <c r="P14" s="7">
        <f>LN('Stock TotRetIndx'!D13/'Stock TotRetIndx'!D12)-$B14</f>
        <v>-8.259071464301047E-3</v>
      </c>
      <c r="Q14" s="7">
        <f>LN('Stock TotRetIndx'!E13/'Stock TotRetIndx'!E12)-$B14</f>
        <v>-5.9260532040037606E-3</v>
      </c>
      <c r="R14" s="7">
        <f>LN('Stock TotRetIndx'!F13/'Stock TotRetIndx'!F12)-$B14</f>
        <v>-2.0498676323543599E-2</v>
      </c>
      <c r="S14" s="7">
        <f>LN('Stock TotRetIndx'!G13/'Stock TotRetIndx'!G12)-$B14</f>
        <v>-2.887916878673289E-3</v>
      </c>
      <c r="T14" s="7">
        <f>LN('Stock TotRetIndx'!H13/'Stock TotRetIndx'!H12)-$B14</f>
        <v>-1.4616266482033796E-2</v>
      </c>
      <c r="U14" s="7">
        <f>LN('Stock TotRetIndx'!I13/'Stock TotRetIndx'!I12)-$B14</f>
        <v>-5.4651579245392889E-3</v>
      </c>
      <c r="V14" s="7">
        <f>LN('Stock TotRetIndx'!J13/'Stock TotRetIndx'!J12)-$B14</f>
        <v>2.0130786476802924E-3</v>
      </c>
      <c r="W14" s="7">
        <f>LN('Stock TotRetIndx'!K13/'Stock TotRetIndx'!K12)-$B14</f>
        <v>3.6844085975702183E-3</v>
      </c>
      <c r="X14" s="7">
        <f>LN('Stock TotRetIndx'!L13/'Stock TotRetIndx'!L12)-$B14</f>
        <v>-1.2242288879154435E-2</v>
      </c>
      <c r="Y14" s="7">
        <f>LN('Stock TotRetIndx'!M13/'Stock TotRetIndx'!M12)-$B14</f>
        <v>-6.6681320637636612E-3</v>
      </c>
      <c r="Z14" s="7">
        <f>LN('Stock TotRetIndx'!N13/'Stock TotRetIndx'!N12)-$B14</f>
        <v>5.948740094419913E-3</v>
      </c>
      <c r="AA14" s="7">
        <f>LN('Stock TotRetIndx'!O13/'Stock TotRetIndx'!O12)-$B14</f>
        <v>-7.6362635891393076E-3</v>
      </c>
      <c r="AB14" s="7">
        <f>LN('Stock TotRetIndx'!P13/'Stock TotRetIndx'!P12)-$B14</f>
        <v>1.2345971962560605E-2</v>
      </c>
      <c r="AC14" s="7">
        <f>LN('Stock TotRetIndx'!Q13/'Stock TotRetIndx'!Q12)-$B14</f>
        <v>-1.3084695639837562E-2</v>
      </c>
      <c r="AD14" s="7">
        <f>LN('Stock TotRetIndx'!R13/'Stock TotRetIndx'!R12)-$B14</f>
        <v>-8.5753901535837018E-3</v>
      </c>
      <c r="AE14" s="7">
        <f>LN('Stock TotRetIndx'!S13/'Stock TotRetIndx'!S12)-$B14</f>
        <v>-6.828847147437608E-3</v>
      </c>
      <c r="AF14" s="7">
        <f>LN('Stock TotRetIndx'!T13/'Stock TotRetIndx'!T12)-$B14</f>
        <v>-1.5530706767196917E-2</v>
      </c>
      <c r="AG14" s="7">
        <f>LN('Stock TotRetIndx'!U13/'Stock TotRetIndx'!U12)-$B14</f>
        <v>-1.386398433274077E-3</v>
      </c>
      <c r="AH14" s="7">
        <f>LN('Stock TotRetIndx'!V13/'Stock TotRetIndx'!V12)-$B14</f>
        <v>1.839814773693298E-2</v>
      </c>
      <c r="AI14" s="7">
        <f>LN('Stock TotRetIndx'!W13/'Stock TotRetIndx'!W12)-$B14</f>
        <v>-7.784626173376794E-3</v>
      </c>
      <c r="AJ14" s="7">
        <f>LN('Stock TotRetIndx'!X13/'Stock TotRetIndx'!X12)-$B14</f>
        <v>-1.0639111175556187E-2</v>
      </c>
    </row>
    <row r="15" spans="1:36" x14ac:dyDescent="0.5">
      <c r="A15" s="2">
        <f>'Sector Returns'!A14</f>
        <v>44286</v>
      </c>
      <c r="B15" s="3">
        <f>VLOOKUP(A15,'T-Bills'!$A$2:$C$493,3)</f>
        <v>3.9682539682539683E-7</v>
      </c>
      <c r="C15" s="8">
        <f>'Sector Returns'!B14-$B15</f>
        <v>1.6424372877769416E-2</v>
      </c>
      <c r="D15" s="8">
        <f>'Sector Returns'!C14-$B15</f>
        <v>8.7813798320214662E-3</v>
      </c>
      <c r="E15" s="8">
        <f>'Sector Returns'!D14-$B15</f>
        <v>-8.1329889100067217E-3</v>
      </c>
      <c r="F15" s="8">
        <f>'Sector Returns'!E14-$B15</f>
        <v>6.9641238917294065E-3</v>
      </c>
      <c r="G15" s="8">
        <f>'Sector Returns'!F14-$B15</f>
        <v>-7.399409228135115E-4</v>
      </c>
      <c r="H15" s="8">
        <f>'Sector Returns'!G14-$B15</f>
        <v>-3.1936312915697399E-3</v>
      </c>
      <c r="I15" s="8">
        <f>'Sector Returns'!H14-$B15</f>
        <v>6.8688756325645554E-3</v>
      </c>
      <c r="J15" s="8">
        <f>'Sector Returns'!I14-$B15</f>
        <v>-5.2814395100771079E-3</v>
      </c>
      <c r="K15" s="8">
        <f>'Sector Returns'!J14-$B15</f>
        <v>-2.0794720723643985E-3</v>
      </c>
      <c r="L15" s="8">
        <f>'Sector Returns'!K14-$B15</f>
        <v>7.7160604062612341E-3</v>
      </c>
      <c r="M15" s="8">
        <f>'Sector Returns'!L14-$B15</f>
        <v>-6.0776521134582881E-3</v>
      </c>
      <c r="N15" s="7">
        <f>LN('Stock TotRetIndx'!B14/'Stock TotRetIndx'!B13)-$B15</f>
        <v>1.8591338844884186E-2</v>
      </c>
      <c r="O15" s="7">
        <f>LN('Stock TotRetIndx'!C14/'Stock TotRetIndx'!C13)-$B15</f>
        <v>1.6765745883326712E-2</v>
      </c>
      <c r="P15" s="7">
        <f>LN('Stock TotRetIndx'!D14/'Stock TotRetIndx'!D13)-$B15</f>
        <v>2.1066887439097737E-2</v>
      </c>
      <c r="Q15" s="7">
        <f>LN('Stock TotRetIndx'!E14/'Stock TotRetIndx'!E13)-$B15</f>
        <v>3.6349905785770624E-2</v>
      </c>
      <c r="R15" s="7">
        <f>LN('Stock TotRetIndx'!F14/'Stock TotRetIndx'!F13)-$B15</f>
        <v>7.5088665248803353E-4</v>
      </c>
      <c r="S15" s="7">
        <f>LN('Stock TotRetIndx'!G14/'Stock TotRetIndx'!G13)-$B15</f>
        <v>-1.1235727490401424E-2</v>
      </c>
      <c r="T15" s="7">
        <f>LN('Stock TotRetIndx'!H14/'Stock TotRetIndx'!H13)-$B15</f>
        <v>-3.9970224528948876E-3</v>
      </c>
      <c r="U15" s="7">
        <f>LN('Stock TotRetIndx'!I14/'Stock TotRetIndx'!I13)-$B15</f>
        <v>-1.3844005352351372E-2</v>
      </c>
      <c r="V15" s="7">
        <f>LN('Stock TotRetIndx'!J14/'Stock TotRetIndx'!J13)-$B15</f>
        <v>-1.4808554564073291E-2</v>
      </c>
      <c r="W15" s="7">
        <f>LN('Stock TotRetIndx'!K14/'Stock TotRetIndx'!K13)-$B15</f>
        <v>2.6285066613865794E-2</v>
      </c>
      <c r="X15" s="7">
        <f>LN('Stock TotRetIndx'!L14/'Stock TotRetIndx'!L13)-$B15</f>
        <v>-8.0298403180529122E-4</v>
      </c>
      <c r="Y15" s="7">
        <f>LN('Stock TotRetIndx'!M14/'Stock TotRetIndx'!M13)-$B15</f>
        <v>1.2612424012694901E-2</v>
      </c>
      <c r="Z15" s="7">
        <f>LN('Stock TotRetIndx'!N14/'Stock TotRetIndx'!N13)-$B15</f>
        <v>8.8574699489748811E-3</v>
      </c>
      <c r="AA15" s="7">
        <f>LN('Stock TotRetIndx'!O14/'Stock TotRetIndx'!O13)-$B15</f>
        <v>1.4632583034294133E-2</v>
      </c>
      <c r="AB15" s="7">
        <f>LN('Stock TotRetIndx'!P14/'Stock TotRetIndx'!P13)-$B15</f>
        <v>-5.205269313380995E-3</v>
      </c>
      <c r="AC15" s="7">
        <f>LN('Stock TotRetIndx'!Q14/'Stock TotRetIndx'!Q13)-$B15</f>
        <v>-8.3133107462382404E-3</v>
      </c>
      <c r="AD15" s="7">
        <f>LN('Stock TotRetIndx'!R14/'Stock TotRetIndx'!R13)-$B15</f>
        <v>-1.1143248144406381E-2</v>
      </c>
      <c r="AE15" s="7">
        <f>LN('Stock TotRetIndx'!S14/'Stock TotRetIndx'!S13)-$B15</f>
        <v>6.6255712798622267E-4</v>
      </c>
      <c r="AF15" s="7">
        <f>LN('Stock TotRetIndx'!T14/'Stock TotRetIndx'!T13)-$B15</f>
        <v>-1.4806368922078364E-4</v>
      </c>
      <c r="AG15" s="7">
        <f>LN('Stock TotRetIndx'!U14/'Stock TotRetIndx'!U13)-$B15</f>
        <v>-7.5181824757816693E-3</v>
      </c>
      <c r="AH15" s="7">
        <f>LN('Stock TotRetIndx'!V14/'Stock TotRetIndx'!V13)-$B15</f>
        <v>1.7410511308984331E-2</v>
      </c>
      <c r="AI15" s="7">
        <f>LN('Stock TotRetIndx'!W14/'Stock TotRetIndx'!W13)-$B15</f>
        <v>1.8554497112330093E-2</v>
      </c>
      <c r="AJ15" s="7">
        <f>LN('Stock TotRetIndx'!X14/'Stock TotRetIndx'!X13)-$B15</f>
        <v>-1.1919256934760867E-2</v>
      </c>
    </row>
    <row r="16" spans="1:36" x14ac:dyDescent="0.5">
      <c r="A16" s="2">
        <f>'Sector Returns'!A15</f>
        <v>44287</v>
      </c>
      <c r="B16" s="3">
        <f>VLOOKUP(A16,'T-Bills'!$A$2:$C$493,3)</f>
        <v>7.9365079365079366E-7</v>
      </c>
      <c r="C16" s="8">
        <f>'Sector Returns'!B15-$B16</f>
        <v>2.064963488191536E-2</v>
      </c>
      <c r="D16" s="8">
        <f>'Sector Returns'!C15-$B16</f>
        <v>-5.2581022224207146E-4</v>
      </c>
      <c r="E16" s="8">
        <f>'Sector Returns'!D15-$B16</f>
        <v>1.2114647729377037E-2</v>
      </c>
      <c r="F16" s="8">
        <f>'Sector Returns'!E15-$B16</f>
        <v>9.3666644750682836E-3</v>
      </c>
      <c r="G16" s="8">
        <f>'Sector Returns'!F15-$B16</f>
        <v>6.634449134168695E-3</v>
      </c>
      <c r="H16" s="8">
        <f>'Sector Returns'!G15-$B16</f>
        <v>-2.866154749392444E-3</v>
      </c>
      <c r="I16" s="8">
        <f>'Sector Returns'!H15-$B16</f>
        <v>1.8593047898305674E-2</v>
      </c>
      <c r="J16" s="8">
        <f>'Sector Returns'!I15-$B16</f>
        <v>2.6555390706784879E-2</v>
      </c>
      <c r="K16" s="8">
        <f>'Sector Returns'!J15-$B16</f>
        <v>9.2078399633668782E-3</v>
      </c>
      <c r="L16" s="8">
        <f>'Sector Returns'!K15-$B16</f>
        <v>-9.9791904236006391E-4</v>
      </c>
      <c r="M16" s="8">
        <f>'Sector Returns'!L15-$B16</f>
        <v>1.8014986661556053E-2</v>
      </c>
      <c r="N16" s="7">
        <f>LN('Stock TotRetIndx'!B15/'Stock TotRetIndx'!B14)-$B16</f>
        <v>6.9337640178743559E-3</v>
      </c>
      <c r="O16" s="7">
        <f>LN('Stock TotRetIndx'!C15/'Stock TotRetIndx'!C14)-$B16</f>
        <v>2.7525415094398001E-2</v>
      </c>
      <c r="P16" s="7">
        <f>LN('Stock TotRetIndx'!D15/'Stock TotRetIndx'!D14)-$B16</f>
        <v>1.6626097923027713E-2</v>
      </c>
      <c r="Q16" s="7">
        <f>LN('Stock TotRetIndx'!E15/'Stock TotRetIndx'!E14)-$B16</f>
        <v>3.4133595399022394E-2</v>
      </c>
      <c r="R16" s="7">
        <f>LN('Stock TotRetIndx'!F15/'Stock TotRetIndx'!F14)-$B16</f>
        <v>-7.5391491412554155E-3</v>
      </c>
      <c r="S16" s="7">
        <f>LN('Stock TotRetIndx'!G15/'Stock TotRetIndx'!G14)-$B16</f>
        <v>-1.2439929499210451E-2</v>
      </c>
      <c r="T16" s="7">
        <f>LN('Stock TotRetIndx'!H15/'Stock TotRetIndx'!H14)-$B16</f>
        <v>-1.3530236703159514E-2</v>
      </c>
      <c r="U16" s="7">
        <f>LN('Stock TotRetIndx'!I15/'Stock TotRetIndx'!I14)-$B16</f>
        <v>3.1206719952304018E-2</v>
      </c>
      <c r="V16" s="7">
        <f>LN('Stock TotRetIndx'!J15/'Stock TotRetIndx'!J14)-$B16</f>
        <v>1.774286252648E-2</v>
      </c>
      <c r="W16" s="7">
        <f>LN('Stock TotRetIndx'!K15/'Stock TotRetIndx'!K14)-$B16</f>
        <v>1.9168601198849222E-2</v>
      </c>
      <c r="X16" s="7">
        <f>LN('Stock TotRetIndx'!L15/'Stock TotRetIndx'!L14)-$B16</f>
        <v>2.3939312325397501E-2</v>
      </c>
      <c r="Y16" s="7">
        <f>LN('Stock TotRetIndx'!M15/'Stock TotRetIndx'!M14)-$B16</f>
        <v>2.1397031269641376E-2</v>
      </c>
      <c r="Z16" s="7">
        <f>LN('Stock TotRetIndx'!N15/'Stock TotRetIndx'!N14)-$B16</f>
        <v>5.2457271408490143E-3</v>
      </c>
      <c r="AA16" s="7">
        <f>LN('Stock TotRetIndx'!O15/'Stock TotRetIndx'!O14)-$B16</f>
        <v>1.1840499943722807E-2</v>
      </c>
      <c r="AB16" s="7">
        <f>LN('Stock TotRetIndx'!P15/'Stock TotRetIndx'!P14)-$B16</f>
        <v>3.7442872422478986E-3</v>
      </c>
      <c r="AC16" s="7">
        <f>LN('Stock TotRetIndx'!Q15/'Stock TotRetIndx'!Q14)-$B16</f>
        <v>-3.8023568681413368E-3</v>
      </c>
      <c r="AD16" s="7">
        <f>LN('Stock TotRetIndx'!R15/'Stock TotRetIndx'!R14)-$B16</f>
        <v>1.9478187983204494E-2</v>
      </c>
      <c r="AE16" s="7">
        <f>LN('Stock TotRetIndx'!S15/'Stock TotRetIndx'!S14)-$B16</f>
        <v>-1.5481256926932502E-3</v>
      </c>
      <c r="AF16" s="7">
        <f>LN('Stock TotRetIndx'!T15/'Stock TotRetIndx'!T14)-$B16</f>
        <v>-8.5285232062395373E-3</v>
      </c>
      <c r="AG16" s="7">
        <f>LN('Stock TotRetIndx'!U15/'Stock TotRetIndx'!U14)-$B16</f>
        <v>6.0722465328916321E-2</v>
      </c>
      <c r="AH16" s="7">
        <f>LN('Stock TotRetIndx'!V15/'Stock TotRetIndx'!V14)-$B16</f>
        <v>3.4887089588660471E-2</v>
      </c>
      <c r="AI16" s="7">
        <f>LN('Stock TotRetIndx'!W15/'Stock TotRetIndx'!W14)-$B16</f>
        <v>2.1130927223097251E-3</v>
      </c>
      <c r="AJ16" s="7">
        <f>LN('Stock TotRetIndx'!X15/'Stock TotRetIndx'!X14)-$B16</f>
        <v>3.2455015234325459E-2</v>
      </c>
    </row>
    <row r="17" spans="1:36" x14ac:dyDescent="0.5">
      <c r="A17" s="2">
        <f>'Sector Returns'!A16</f>
        <v>44291</v>
      </c>
      <c r="B17" s="3">
        <f>VLOOKUP(A17,'T-Bills'!$A$2:$C$493,3)</f>
        <v>1.1904761904761904E-6</v>
      </c>
      <c r="C17" s="8">
        <f>'Sector Returns'!B16-$B17</f>
        <v>1.755024428537913E-2</v>
      </c>
      <c r="D17" s="8">
        <f>'Sector Returns'!C16-$B17</f>
        <v>5.5385585441778146E-3</v>
      </c>
      <c r="E17" s="8">
        <f>'Sector Returns'!D16-$B17</f>
        <v>7.3385196971541096E-3</v>
      </c>
      <c r="F17" s="8">
        <f>'Sector Returns'!E16-$B17</f>
        <v>1.8376103961464822E-2</v>
      </c>
      <c r="G17" s="8">
        <f>'Sector Returns'!F16-$B17</f>
        <v>1.0337253099854084E-2</v>
      </c>
      <c r="H17" s="8">
        <f>'Sector Returns'!G16-$B17</f>
        <v>1.19683643640463E-2</v>
      </c>
      <c r="I17" s="8">
        <f>'Sector Returns'!H16-$B17</f>
        <v>1.7734212637094057E-2</v>
      </c>
      <c r="J17" s="8">
        <f>'Sector Returns'!I16-$B17</f>
        <v>-2.6704469317481407E-2</v>
      </c>
      <c r="K17" s="8">
        <f>'Sector Returns'!J16-$B17</f>
        <v>1.161814267635777E-2</v>
      </c>
      <c r="L17" s="8">
        <f>'Sector Returns'!K16-$B17</f>
        <v>1.0416563861702527E-2</v>
      </c>
      <c r="M17" s="8">
        <f>'Sector Returns'!L16-$B17</f>
        <v>3.840611968472019E-3</v>
      </c>
      <c r="N17" s="7">
        <f>LN('Stock TotRetIndx'!B16/'Stock TotRetIndx'!B15)-$B17</f>
        <v>2.3302395201693603E-2</v>
      </c>
      <c r="O17" s="7">
        <f>LN('Stock TotRetIndx'!C16/'Stock TotRetIndx'!C15)-$B17</f>
        <v>2.7349828687036767E-2</v>
      </c>
      <c r="P17" s="7">
        <f>LN('Stock TotRetIndx'!D16/'Stock TotRetIndx'!D15)-$B17</f>
        <v>1.6984530115810335E-2</v>
      </c>
      <c r="Q17" s="7">
        <f>LN('Stock TotRetIndx'!E16/'Stock TotRetIndx'!E15)-$B17</f>
        <v>1.2643204000640163E-2</v>
      </c>
      <c r="R17" s="7">
        <f>LN('Stock TotRetIndx'!F16/'Stock TotRetIndx'!F15)-$B17</f>
        <v>7.7040402754010853E-3</v>
      </c>
      <c r="S17" s="7">
        <f>LN('Stock TotRetIndx'!G16/'Stock TotRetIndx'!G15)-$B17</f>
        <v>9.9091624980655098E-3</v>
      </c>
      <c r="T17" s="7">
        <f>LN('Stock TotRetIndx'!H16/'Stock TotRetIndx'!H15)-$B17</f>
        <v>8.4356177907270406E-3</v>
      </c>
      <c r="U17" s="7">
        <f>LN('Stock TotRetIndx'!I16/'Stock TotRetIndx'!I15)-$B17</f>
        <v>9.2838384198950068E-3</v>
      </c>
      <c r="V17" s="7">
        <f>LN('Stock TotRetIndx'!J16/'Stock TotRetIndx'!J15)-$B17</f>
        <v>1.4852462908314816E-2</v>
      </c>
      <c r="W17" s="7">
        <f>LN('Stock TotRetIndx'!K16/'Stock TotRetIndx'!K15)-$B17</f>
        <v>1.3959241644233565E-2</v>
      </c>
      <c r="X17" s="7">
        <f>LN('Stock TotRetIndx'!L16/'Stock TotRetIndx'!L15)-$B17</f>
        <v>1.0001187019912212E-2</v>
      </c>
      <c r="Y17" s="7">
        <f>LN('Stock TotRetIndx'!M16/'Stock TotRetIndx'!M15)-$B17</f>
        <v>2.0582715925171476E-2</v>
      </c>
      <c r="Z17" s="7">
        <f>LN('Stock TotRetIndx'!N16/'Stock TotRetIndx'!N15)-$B17</f>
        <v>2.0789262515162103E-2</v>
      </c>
      <c r="AA17" s="7">
        <f>LN('Stock TotRetIndx'!O16/'Stock TotRetIndx'!O15)-$B17</f>
        <v>1.5949019503271857E-2</v>
      </c>
      <c r="AB17" s="7">
        <f>LN('Stock TotRetIndx'!P16/'Stock TotRetIndx'!P15)-$B17</f>
        <v>4.157889374812547E-3</v>
      </c>
      <c r="AC17" s="7">
        <f>LN('Stock TotRetIndx'!Q16/'Stock TotRetIndx'!Q15)-$B17</f>
        <v>5.6957485928835431E-3</v>
      </c>
      <c r="AD17" s="7">
        <f>LN('Stock TotRetIndx'!R16/'Stock TotRetIndx'!R15)-$B17</f>
        <v>1.0573374882420062E-2</v>
      </c>
      <c r="AE17" s="7">
        <f>LN('Stock TotRetIndx'!S16/'Stock TotRetIndx'!S15)-$B17</f>
        <v>2.7705227749932945E-2</v>
      </c>
      <c r="AF17" s="7">
        <f>LN('Stock TotRetIndx'!T16/'Stock TotRetIndx'!T15)-$B17</f>
        <v>1.6029884566322792E-2</v>
      </c>
      <c r="AG17" s="7">
        <f>LN('Stock TotRetIndx'!U16/'Stock TotRetIndx'!U15)-$B17</f>
        <v>-2.7465921692110949E-2</v>
      </c>
      <c r="AH17" s="7">
        <f>LN('Stock TotRetIndx'!V16/'Stock TotRetIndx'!V15)-$B17</f>
        <v>7.3701150829484131E-4</v>
      </c>
      <c r="AI17" s="7">
        <f>LN('Stock TotRetIndx'!W16/'Stock TotRetIndx'!W15)-$B17</f>
        <v>1.3240563153179166E-2</v>
      </c>
      <c r="AJ17" s="7">
        <f>LN('Stock TotRetIndx'!X16/'Stock TotRetIndx'!X15)-$B17</f>
        <v>5.6980745454521522E-3</v>
      </c>
    </row>
    <row r="18" spans="1:36" x14ac:dyDescent="0.5">
      <c r="A18" s="2">
        <f>'Sector Returns'!A17</f>
        <v>44292</v>
      </c>
      <c r="B18" s="3">
        <f>VLOOKUP(A18,'T-Bills'!$A$2:$C$493,3)</f>
        <v>7.9365079365079366E-7</v>
      </c>
      <c r="C18" s="8">
        <f>'Sector Returns'!B17-$B18</f>
        <v>-1.8011011630285924E-3</v>
      </c>
      <c r="D18" s="8">
        <f>'Sector Returns'!C17-$B18</f>
        <v>-2.7011542609245254E-3</v>
      </c>
      <c r="E18" s="8">
        <f>'Sector Returns'!D17-$B18</f>
        <v>-1.3952376081691963E-3</v>
      </c>
      <c r="F18" s="8">
        <f>'Sector Returns'!E17-$B18</f>
        <v>5.1229289561479556E-3</v>
      </c>
      <c r="G18" s="8">
        <f>'Sector Returns'!F17-$B18</f>
        <v>-5.7238495733628251E-4</v>
      </c>
      <c r="H18" s="8">
        <f>'Sector Returns'!G17-$B18</f>
        <v>3.3851334048877538E-3</v>
      </c>
      <c r="I18" s="8">
        <f>'Sector Returns'!H17-$B18</f>
        <v>5.3252922882251405E-3</v>
      </c>
      <c r="J18" s="8">
        <f>'Sector Returns'!I17-$B18</f>
        <v>-1.4790977447620346E-4</v>
      </c>
      <c r="K18" s="8">
        <f>'Sector Returns'!J17-$B18</f>
        <v>1.1309132146497339E-3</v>
      </c>
      <c r="L18" s="8">
        <f>'Sector Returns'!K17-$B18</f>
        <v>4.2208979116467506E-3</v>
      </c>
      <c r="M18" s="8">
        <f>'Sector Returns'!L17-$B18</f>
        <v>2.5522327109267296E-3</v>
      </c>
      <c r="N18" s="7">
        <f>LN('Stock TotRetIndx'!B17/'Stock TotRetIndx'!B16)-$B18</f>
        <v>2.4584515694440583E-3</v>
      </c>
      <c r="O18" s="7">
        <f>LN('Stock TotRetIndx'!C17/'Stock TotRetIndx'!C16)-$B18</f>
        <v>-4.8707044686775733E-3</v>
      </c>
      <c r="P18" s="7">
        <f>LN('Stock TotRetIndx'!D17/'Stock TotRetIndx'!D16)-$B18</f>
        <v>-5.7050148747726272E-4</v>
      </c>
      <c r="Q18" s="7">
        <f>LN('Stock TotRetIndx'!E17/'Stock TotRetIndx'!E16)-$B18</f>
        <v>-9.0496542747694787E-3</v>
      </c>
      <c r="R18" s="7">
        <f>LN('Stock TotRetIndx'!F17/'Stock TotRetIndx'!F16)-$B18</f>
        <v>9.1652284600378723E-4</v>
      </c>
      <c r="S18" s="7">
        <f>LN('Stock TotRetIndx'!G17/'Stock TotRetIndx'!G16)-$B18</f>
        <v>-5.6135305557510869E-3</v>
      </c>
      <c r="T18" s="7">
        <f>LN('Stock TotRetIndx'!H17/'Stock TotRetIndx'!H16)-$B18</f>
        <v>-1.5820332595686416E-2</v>
      </c>
      <c r="U18" s="7">
        <f>LN('Stock TotRetIndx'!I17/'Stock TotRetIndx'!I16)-$B18</f>
        <v>-7.7963327820104013E-3</v>
      </c>
      <c r="V18" s="7">
        <f>LN('Stock TotRetIndx'!J17/'Stock TotRetIndx'!J16)-$B18</f>
        <v>-1.5280398778937262E-4</v>
      </c>
      <c r="W18" s="7">
        <f>LN('Stock TotRetIndx'!K17/'Stock TotRetIndx'!K16)-$B18</f>
        <v>8.6067841362260592E-3</v>
      </c>
      <c r="X18" s="7">
        <f>LN('Stock TotRetIndx'!L17/'Stock TotRetIndx'!L16)-$B18</f>
        <v>-1.7828773320027855E-3</v>
      </c>
      <c r="Y18" s="7">
        <f>LN('Stock TotRetIndx'!M17/'Stock TotRetIndx'!M16)-$B18</f>
        <v>-9.0614146538620837E-4</v>
      </c>
      <c r="Z18" s="7">
        <f>LN('Stock TotRetIndx'!N17/'Stock TotRetIndx'!N16)-$B18</f>
        <v>-5.4421613692645894E-3</v>
      </c>
      <c r="AA18" s="7">
        <f>LN('Stock TotRetIndx'!O17/'Stock TotRetIndx'!O16)-$B18</f>
        <v>-2.8304503209870503E-3</v>
      </c>
      <c r="AB18" s="7">
        <f>LN('Stock TotRetIndx'!P17/'Stock TotRetIndx'!P16)-$B18</f>
        <v>-1.3223770851580802E-2</v>
      </c>
      <c r="AC18" s="7">
        <f>LN('Stock TotRetIndx'!Q17/'Stock TotRetIndx'!Q16)-$B18</f>
        <v>7.1690483845907879E-3</v>
      </c>
      <c r="AD18" s="7">
        <f>LN('Stock TotRetIndx'!R17/'Stock TotRetIndx'!R16)-$B18</f>
        <v>5.0684774464894592E-3</v>
      </c>
      <c r="AE18" s="7">
        <f>LN('Stock TotRetIndx'!S17/'Stock TotRetIndx'!S16)-$B18</f>
        <v>4.7927303185057758E-3</v>
      </c>
      <c r="AF18" s="7">
        <f>LN('Stock TotRetIndx'!T17/'Stock TotRetIndx'!T16)-$B18</f>
        <v>3.6557381987346551E-4</v>
      </c>
      <c r="AG18" s="7">
        <f>LN('Stock TotRetIndx'!U17/'Stock TotRetIndx'!U16)-$B18</f>
        <v>-1.6241706306845106E-3</v>
      </c>
      <c r="AH18" s="7">
        <f>LN('Stock TotRetIndx'!V17/'Stock TotRetIndx'!V16)-$B18</f>
        <v>1.5584480760145949E-2</v>
      </c>
      <c r="AI18" s="7">
        <f>LN('Stock TotRetIndx'!W17/'Stock TotRetIndx'!W16)-$B18</f>
        <v>1.0106847151005757E-2</v>
      </c>
      <c r="AJ18" s="7">
        <f>LN('Stock TotRetIndx'!X17/'Stock TotRetIndx'!X16)-$B18</f>
        <v>1.8135295288416763E-3</v>
      </c>
    </row>
    <row r="19" spans="1:36" x14ac:dyDescent="0.5">
      <c r="A19" s="2">
        <f>'Sector Returns'!A18</f>
        <v>44293</v>
      </c>
      <c r="B19" s="3">
        <f>VLOOKUP(A19,'T-Bills'!$A$2:$C$493,3)</f>
        <v>3.9682539682539683E-7</v>
      </c>
      <c r="C19" s="8">
        <f>'Sector Returns'!B18-$B19</f>
        <v>3.5972504551620905E-3</v>
      </c>
      <c r="D19" s="8">
        <f>'Sector Returns'!C18-$B19</f>
        <v>-5.8180554287937895E-3</v>
      </c>
      <c r="E19" s="8">
        <f>'Sector Returns'!D18-$B19</f>
        <v>2.9007731288703538E-3</v>
      </c>
      <c r="F19" s="8">
        <f>'Sector Returns'!E18-$B19</f>
        <v>-3.1175993797115825E-3</v>
      </c>
      <c r="G19" s="8">
        <f>'Sector Returns'!F18-$B19</f>
        <v>-6.8323834489946852E-3</v>
      </c>
      <c r="H19" s="8">
        <f>'Sector Returns'!G18-$B19</f>
        <v>-2.6637890849149381E-3</v>
      </c>
      <c r="I19" s="8">
        <f>'Sector Returns'!H18-$B19</f>
        <v>5.1509114090274857E-3</v>
      </c>
      <c r="J19" s="8">
        <f>'Sector Returns'!I18-$B19</f>
        <v>4.2572081257818348E-3</v>
      </c>
      <c r="K19" s="8">
        <f>'Sector Returns'!J18-$B19</f>
        <v>-1.7407402951221722E-2</v>
      </c>
      <c r="L19" s="8">
        <f>'Sector Returns'!K18-$B19</f>
        <v>-1.898022641421201E-3</v>
      </c>
      <c r="M19" s="8">
        <f>'Sector Returns'!L18-$B19</f>
        <v>7.4292178841394297E-4</v>
      </c>
      <c r="N19" s="7">
        <f>LN('Stock TotRetIndx'!B18/'Stock TotRetIndx'!B17)-$B19</f>
        <v>1.3301125488861086E-2</v>
      </c>
      <c r="O19" s="7">
        <f>LN('Stock TotRetIndx'!C18/'Stock TotRetIndx'!C17)-$B19</f>
        <v>8.1963703787816655E-3</v>
      </c>
      <c r="P19" s="7">
        <f>LN('Stock TotRetIndx'!D18/'Stock TotRetIndx'!D17)-$B19</f>
        <v>4.203722085738687E-3</v>
      </c>
      <c r="Q19" s="7">
        <f>LN('Stock TotRetIndx'!E18/'Stock TotRetIndx'!E17)-$B19</f>
        <v>2.0139544752240023E-2</v>
      </c>
      <c r="R19" s="7">
        <f>LN('Stock TotRetIndx'!F18/'Stock TotRetIndx'!F17)-$B19</f>
        <v>1.1658812141655324E-3</v>
      </c>
      <c r="S19" s="7">
        <f>LN('Stock TotRetIndx'!G18/'Stock TotRetIndx'!G17)-$B19</f>
        <v>-1.7440764302237765E-3</v>
      </c>
      <c r="T19" s="7">
        <f>LN('Stock TotRetIndx'!H18/'Stock TotRetIndx'!H17)-$B19</f>
        <v>3.4790110765431973E-3</v>
      </c>
      <c r="U19" s="7">
        <f>LN('Stock TotRetIndx'!I18/'Stock TotRetIndx'!I17)-$B19</f>
        <v>6.6988338950558605E-3</v>
      </c>
      <c r="V19" s="7">
        <f>LN('Stock TotRetIndx'!J18/'Stock TotRetIndx'!J17)-$B19</f>
        <v>9.1322940404329686E-3</v>
      </c>
      <c r="W19" s="7">
        <f>LN('Stock TotRetIndx'!K18/'Stock TotRetIndx'!K17)-$B19</f>
        <v>9.4731306586629399E-3</v>
      </c>
      <c r="X19" s="7">
        <f>LN('Stock TotRetIndx'!L18/'Stock TotRetIndx'!L17)-$B19</f>
        <v>2.8311724760835817E-3</v>
      </c>
      <c r="Y19" s="7">
        <f>LN('Stock TotRetIndx'!M18/'Stock TotRetIndx'!M17)-$B19</f>
        <v>1.7086991492799925E-2</v>
      </c>
      <c r="Z19" s="7">
        <f>LN('Stock TotRetIndx'!N18/'Stock TotRetIndx'!N17)-$B19</f>
        <v>-3.8726920098874386E-3</v>
      </c>
      <c r="AA19" s="7">
        <f>LN('Stock TotRetIndx'!O18/'Stock TotRetIndx'!O17)-$B19</f>
        <v>-2.3220588717083237E-2</v>
      </c>
      <c r="AB19" s="7">
        <f>LN('Stock TotRetIndx'!P18/'Stock TotRetIndx'!P17)-$B19</f>
        <v>-9.981194979028329E-4</v>
      </c>
      <c r="AC19" s="7">
        <f>LN('Stock TotRetIndx'!Q18/'Stock TotRetIndx'!Q17)-$B19</f>
        <v>1.6902206525106266E-3</v>
      </c>
      <c r="AD19" s="7">
        <f>LN('Stock TotRetIndx'!R18/'Stock TotRetIndx'!R17)-$B19</f>
        <v>-2.4728770394460446E-3</v>
      </c>
      <c r="AE19" s="7">
        <f>LN('Stock TotRetIndx'!S18/'Stock TotRetIndx'!S17)-$B19</f>
        <v>-2.1442400054236398E-3</v>
      </c>
      <c r="AF19" s="7">
        <f>LN('Stock TotRetIndx'!T18/'Stock TotRetIndx'!T17)-$B19</f>
        <v>1.7563010352366799E-3</v>
      </c>
      <c r="AG19" s="7">
        <f>LN('Stock TotRetIndx'!U18/'Stock TotRetIndx'!U17)-$B19</f>
        <v>-2.1690070545229878E-3</v>
      </c>
      <c r="AH19" s="7">
        <f>LN('Stock TotRetIndx'!V18/'Stock TotRetIndx'!V17)-$B19</f>
        <v>-1.6851494190166471E-2</v>
      </c>
      <c r="AI19" s="7">
        <f>LN('Stock TotRetIndx'!W18/'Stock TotRetIndx'!W17)-$B19</f>
        <v>-1.936255983225923E-3</v>
      </c>
      <c r="AJ19" s="7">
        <f>LN('Stock TotRetIndx'!X18/'Stock TotRetIndx'!X17)-$B19</f>
        <v>-5.8651916088477618E-3</v>
      </c>
    </row>
    <row r="20" spans="1:36" x14ac:dyDescent="0.5">
      <c r="A20" s="2">
        <f>'Sector Returns'!A19</f>
        <v>44294</v>
      </c>
      <c r="B20" s="3">
        <f>VLOOKUP(A20,'T-Bills'!$A$2:$C$493,3)</f>
        <v>7.9365079365079366E-7</v>
      </c>
      <c r="C20" s="8">
        <f>'Sector Returns'!B19-$B20</f>
        <v>1.5107500042282344E-2</v>
      </c>
      <c r="D20" s="8">
        <f>'Sector Returns'!C19-$B20</f>
        <v>3.7644622382630266E-3</v>
      </c>
      <c r="E20" s="8">
        <f>'Sector Returns'!D19-$B20</f>
        <v>5.7935412438346568E-4</v>
      </c>
      <c r="F20" s="8">
        <f>'Sector Returns'!E19-$B20</f>
        <v>5.1453665645452363E-3</v>
      </c>
      <c r="G20" s="8">
        <f>'Sector Returns'!F19-$B20</f>
        <v>3.3947670429892453E-3</v>
      </c>
      <c r="H20" s="8">
        <f>'Sector Returns'!G19-$B20</f>
        <v>5.5443488973068293E-4</v>
      </c>
      <c r="I20" s="8">
        <f>'Sector Returns'!H19-$B20</f>
        <v>3.5896170604683155E-3</v>
      </c>
      <c r="J20" s="8">
        <f>'Sector Returns'!I19-$B20</f>
        <v>-1.4014759205507557E-2</v>
      </c>
      <c r="K20" s="8">
        <f>'Sector Returns'!J19-$B20</f>
        <v>7.5167340979329512E-4</v>
      </c>
      <c r="L20" s="8">
        <f>'Sector Returns'!K19-$B20</f>
        <v>-7.7511528452893041E-4</v>
      </c>
      <c r="M20" s="8">
        <f>'Sector Returns'!L19-$B20</f>
        <v>-3.7229242973377602E-3</v>
      </c>
      <c r="N20" s="7">
        <f>LN('Stock TotRetIndx'!B19/'Stock TotRetIndx'!B18)-$B20</f>
        <v>1.9050351733770156E-2</v>
      </c>
      <c r="O20" s="7">
        <f>LN('Stock TotRetIndx'!C19/'Stock TotRetIndx'!C18)-$B20</f>
        <v>1.3315511637092461E-2</v>
      </c>
      <c r="P20" s="7">
        <f>LN('Stock TotRetIndx'!D19/'Stock TotRetIndx'!D18)-$B20</f>
        <v>1.2946782139185238E-2</v>
      </c>
      <c r="Q20" s="7">
        <f>LN('Stock TotRetIndx'!E19/'Stock TotRetIndx'!E18)-$B20</f>
        <v>1.2191694135692004E-2</v>
      </c>
      <c r="R20" s="7">
        <f>LN('Stock TotRetIndx'!F19/'Stock TotRetIndx'!F18)-$B20</f>
        <v>-2.752056380876168E-3</v>
      </c>
      <c r="S20" s="7">
        <f>LN('Stock TotRetIndx'!G19/'Stock TotRetIndx'!G18)-$B20</f>
        <v>-9.4424607687031894E-3</v>
      </c>
      <c r="T20" s="7">
        <f>LN('Stock TotRetIndx'!H19/'Stock TotRetIndx'!H18)-$B20</f>
        <v>-2.054098137956871E-3</v>
      </c>
      <c r="U20" s="7">
        <f>LN('Stock TotRetIndx'!I19/'Stock TotRetIndx'!I18)-$B20</f>
        <v>1.4816396178635742E-2</v>
      </c>
      <c r="V20" s="7">
        <f>LN('Stock TotRetIndx'!J19/'Stock TotRetIndx'!J18)-$B20</f>
        <v>-1.0618608764054872E-3</v>
      </c>
      <c r="W20" s="7">
        <f>LN('Stock TotRetIndx'!K19/'Stock TotRetIndx'!K18)-$B20</f>
        <v>3.4226735144180787E-2</v>
      </c>
      <c r="X20" s="7">
        <f>LN('Stock TotRetIndx'!L19/'Stock TotRetIndx'!L18)-$B20</f>
        <v>6.4996724514869994E-3</v>
      </c>
      <c r="Y20" s="7">
        <f>LN('Stock TotRetIndx'!M19/'Stock TotRetIndx'!M18)-$B20</f>
        <v>6.0551509701866233E-3</v>
      </c>
      <c r="Z20" s="7">
        <f>LN('Stock TotRetIndx'!N19/'Stock TotRetIndx'!N18)-$B20</f>
        <v>9.9909630811269665E-3</v>
      </c>
      <c r="AA20" s="7">
        <f>LN('Stock TotRetIndx'!O19/'Stock TotRetIndx'!O18)-$B20</f>
        <v>1.3824311341048903E-2</v>
      </c>
      <c r="AB20" s="7">
        <f>LN('Stock TotRetIndx'!P19/'Stock TotRetIndx'!P18)-$B20</f>
        <v>3.0296646783869113E-4</v>
      </c>
      <c r="AC20" s="7">
        <f>LN('Stock TotRetIndx'!Q19/'Stock TotRetIndx'!Q18)-$B20</f>
        <v>-3.0083147147489794E-3</v>
      </c>
      <c r="AD20" s="7">
        <f>LN('Stock TotRetIndx'!R19/'Stock TotRetIndx'!R18)-$B20</f>
        <v>3.0874453647736111E-2</v>
      </c>
      <c r="AE20" s="7">
        <f>LN('Stock TotRetIndx'!S19/'Stock TotRetIndx'!S18)-$B20</f>
        <v>-6.4491513841172775E-4</v>
      </c>
      <c r="AF20" s="7">
        <f>LN('Stock TotRetIndx'!T19/'Stock TotRetIndx'!T18)-$B20</f>
        <v>3.7948313440469695E-3</v>
      </c>
      <c r="AG20" s="7">
        <f>LN('Stock TotRetIndx'!U19/'Stock TotRetIndx'!U18)-$B20</f>
        <v>-2.7512845240509884E-2</v>
      </c>
      <c r="AH20" s="7">
        <f>LN('Stock TotRetIndx'!V19/'Stock TotRetIndx'!V18)-$B20</f>
        <v>4.0021612361271488E-3</v>
      </c>
      <c r="AI20" s="7">
        <f>LN('Stock TotRetIndx'!W19/'Stock TotRetIndx'!W18)-$B20</f>
        <v>4.5103952847680541E-3</v>
      </c>
      <c r="AJ20" s="7">
        <f>LN('Stock TotRetIndx'!X19/'Stock TotRetIndx'!X18)-$B20</f>
        <v>-4.3042408778330779E-3</v>
      </c>
    </row>
    <row r="21" spans="1:36" x14ac:dyDescent="0.5">
      <c r="A21" s="2">
        <f>'Sector Returns'!A20</f>
        <v>44295</v>
      </c>
      <c r="B21" s="3">
        <f>VLOOKUP(A21,'T-Bills'!$A$2:$C$493,3)</f>
        <v>7.9365079365079366E-7</v>
      </c>
      <c r="C21" s="8">
        <f>'Sector Returns'!B20-$B21</f>
        <v>8.2807054690780275E-3</v>
      </c>
      <c r="D21" s="8">
        <f>'Sector Returns'!C20-$B21</f>
        <v>7.1413276661739661E-3</v>
      </c>
      <c r="E21" s="8">
        <f>'Sector Returns'!D20-$B21</f>
        <v>7.843626931571172E-3</v>
      </c>
      <c r="F21" s="8">
        <f>'Sector Returns'!E20-$B21</f>
        <v>1.0115700249835779E-2</v>
      </c>
      <c r="G21" s="8">
        <f>'Sector Returns'!F20-$B21</f>
        <v>9.033292048847676E-3</v>
      </c>
      <c r="H21" s="8">
        <f>'Sector Returns'!G20-$B21</f>
        <v>-1.0562680407962479E-3</v>
      </c>
      <c r="I21" s="8">
        <f>'Sector Returns'!H20-$B21</f>
        <v>5.8395024476371338E-4</v>
      </c>
      <c r="J21" s="8">
        <f>'Sector Returns'!I20-$B21</f>
        <v>-8.0544134753120986E-3</v>
      </c>
      <c r="K21" s="8">
        <f>'Sector Returns'!J20-$B21</f>
        <v>7.1058828017846699E-3</v>
      </c>
      <c r="L21" s="8">
        <f>'Sector Returns'!K20-$B21</f>
        <v>-1.41326016992109E-4</v>
      </c>
      <c r="M21" s="8">
        <f>'Sector Returns'!L20-$B21</f>
        <v>-1.1731702217940669E-3</v>
      </c>
      <c r="N21" s="7">
        <f>LN('Stock TotRetIndx'!B20/'Stock TotRetIndx'!B19)-$B21</f>
        <v>2.0010885909965387E-2</v>
      </c>
      <c r="O21" s="7">
        <f>LN('Stock TotRetIndx'!C20/'Stock TotRetIndx'!C19)-$B21</f>
        <v>1.0213398471514328E-2</v>
      </c>
      <c r="P21" s="7">
        <f>LN('Stock TotRetIndx'!D20/'Stock TotRetIndx'!D19)-$B21</f>
        <v>8.3667891394323471E-3</v>
      </c>
      <c r="Q21" s="7">
        <f>LN('Stock TotRetIndx'!E20/'Stock TotRetIndx'!E19)-$B21</f>
        <v>5.7797705529709885E-3</v>
      </c>
      <c r="R21" s="7">
        <f>LN('Stock TotRetIndx'!F20/'Stock TotRetIndx'!F19)-$B21</f>
        <v>9.3062371336369628E-3</v>
      </c>
      <c r="S21" s="7">
        <f>LN('Stock TotRetIndx'!G20/'Stock TotRetIndx'!G19)-$B21</f>
        <v>3.786577304128767E-3</v>
      </c>
      <c r="T21" s="7">
        <f>LN('Stock TotRetIndx'!H20/'Stock TotRetIndx'!H19)-$B21</f>
        <v>3.0789965650143258E-2</v>
      </c>
      <c r="U21" s="7">
        <f>LN('Stock TotRetIndx'!I20/'Stock TotRetIndx'!I19)-$B21</f>
        <v>2.2990829819309303E-3</v>
      </c>
      <c r="V21" s="7">
        <f>LN('Stock TotRetIndx'!J20/'Stock TotRetIndx'!J19)-$B21</f>
        <v>8.4563862276446893E-3</v>
      </c>
      <c r="W21" s="7">
        <f>LN('Stock TotRetIndx'!K20/'Stock TotRetIndx'!K19)-$B21</f>
        <v>8.5448189919342596E-3</v>
      </c>
      <c r="X21" s="7">
        <f>LN('Stock TotRetIndx'!L20/'Stock TotRetIndx'!L19)-$B21</f>
        <v>8.2118782936081783E-3</v>
      </c>
      <c r="Y21" s="7">
        <f>LN('Stock TotRetIndx'!M20/'Stock TotRetIndx'!M19)-$B21</f>
        <v>2.1854231951522522E-2</v>
      </c>
      <c r="Z21" s="7">
        <f>LN('Stock TotRetIndx'!N20/'Stock TotRetIndx'!N19)-$B21</f>
        <v>1.7470159913263481E-2</v>
      </c>
      <c r="AA21" s="7">
        <f>LN('Stock TotRetIndx'!O20/'Stock TotRetIndx'!O19)-$B21</f>
        <v>1.335357443925232E-2</v>
      </c>
      <c r="AB21" s="7">
        <f>LN('Stock TotRetIndx'!P20/'Stock TotRetIndx'!P19)-$B21</f>
        <v>1.1699889558948961E-3</v>
      </c>
      <c r="AC21" s="7">
        <f>LN('Stock TotRetIndx'!Q20/'Stock TotRetIndx'!Q19)-$B21</f>
        <v>1.1280869959017609E-3</v>
      </c>
      <c r="AD21" s="7">
        <f>LN('Stock TotRetIndx'!R20/'Stock TotRetIndx'!R19)-$B21</f>
        <v>3.1374931393422819E-3</v>
      </c>
      <c r="AE21" s="7">
        <f>LN('Stock TotRetIndx'!S20/'Stock TotRetIndx'!S19)-$B21</f>
        <v>5.0014642394910448E-4</v>
      </c>
      <c r="AF21" s="7">
        <f>LN('Stock TotRetIndx'!T20/'Stock TotRetIndx'!T19)-$B21</f>
        <v>-6.5059512615396045E-3</v>
      </c>
      <c r="AG21" s="7">
        <f>LN('Stock TotRetIndx'!U20/'Stock TotRetIndx'!U19)-$B21</f>
        <v>-1.9150914210531934E-2</v>
      </c>
      <c r="AH21" s="7">
        <f>LN('Stock TotRetIndx'!V20/'Stock TotRetIndx'!V19)-$B21</f>
        <v>2.9317098357229704E-2</v>
      </c>
      <c r="AI21" s="7">
        <f>LN('Stock TotRetIndx'!W20/'Stock TotRetIndx'!W19)-$B21</f>
        <v>2.3113461075857278E-3</v>
      </c>
      <c r="AJ21" s="7">
        <f>LN('Stock TotRetIndx'!X20/'Stock TotRetIndx'!X19)-$B21</f>
        <v>-5.153744131778484E-3</v>
      </c>
    </row>
    <row r="22" spans="1:36" x14ac:dyDescent="0.5">
      <c r="A22" s="2">
        <f>'Sector Returns'!A21</f>
        <v>44298</v>
      </c>
      <c r="B22" s="3">
        <f>VLOOKUP(A22,'T-Bills'!$A$2:$C$493,3)</f>
        <v>7.9365079365079366E-7</v>
      </c>
      <c r="C22" s="8">
        <f>'Sector Returns'!B21-$B22</f>
        <v>-3.3053252075891121E-3</v>
      </c>
      <c r="D22" s="8">
        <f>'Sector Returns'!C21-$B22</f>
        <v>-1.7433342332075528E-4</v>
      </c>
      <c r="E22" s="8">
        <f>'Sector Returns'!D21-$B22</f>
        <v>4.1274902317289652E-3</v>
      </c>
      <c r="F22" s="8">
        <f>'Sector Returns'!E21-$B22</f>
        <v>4.584344069021978E-3</v>
      </c>
      <c r="G22" s="8">
        <f>'Sector Returns'!F21-$B22</f>
        <v>3.1468603554297646E-3</v>
      </c>
      <c r="H22" s="8">
        <f>'Sector Returns'!G21-$B22</f>
        <v>4.768156705687812E-3</v>
      </c>
      <c r="I22" s="8">
        <f>'Sector Returns'!H21-$B22</f>
        <v>-5.2773062948684958E-3</v>
      </c>
      <c r="J22" s="8">
        <f>'Sector Returns'!I21-$B22</f>
        <v>-9.3284648636099456E-3</v>
      </c>
      <c r="K22" s="8">
        <f>'Sector Returns'!J21-$B22</f>
        <v>4.1591675391718028E-3</v>
      </c>
      <c r="L22" s="8">
        <f>'Sector Returns'!K21-$B22</f>
        <v>9.140603491400056E-4</v>
      </c>
      <c r="M22" s="8">
        <f>'Sector Returns'!L21-$B22</f>
        <v>5.8495015896218999E-3</v>
      </c>
      <c r="N22" s="7">
        <f>LN('Stock TotRetIndx'!B21/'Stock TotRetIndx'!B20)-$B22</f>
        <v>-1.3284619088012489E-2</v>
      </c>
      <c r="O22" s="7">
        <f>LN('Stock TotRetIndx'!C21/'Stock TotRetIndx'!C20)-$B22</f>
        <v>2.336912650845771E-4</v>
      </c>
      <c r="P22" s="7">
        <f>LN('Stock TotRetIndx'!D21/'Stock TotRetIndx'!D20)-$B22</f>
        <v>3.9395324152330094E-3</v>
      </c>
      <c r="Q22" s="7">
        <f>LN('Stock TotRetIndx'!E21/'Stock TotRetIndx'!E20)-$B22</f>
        <v>5.4658357657483211E-2</v>
      </c>
      <c r="R22" s="7">
        <f>LN('Stock TotRetIndx'!F21/'Stock TotRetIndx'!F20)-$B22</f>
        <v>1.1565182085598274E-3</v>
      </c>
      <c r="S22" s="7">
        <f>LN('Stock TotRetIndx'!G21/'Stock TotRetIndx'!G20)-$B22</f>
        <v>5.2506827685793993E-3</v>
      </c>
      <c r="T22" s="7">
        <f>LN('Stock TotRetIndx'!H21/'Stock TotRetIndx'!H20)-$B22</f>
        <v>-5.3944146434658457E-5</v>
      </c>
      <c r="U22" s="7">
        <f>LN('Stock TotRetIndx'!I21/'Stock TotRetIndx'!I20)-$B22</f>
        <v>5.4228216639011419E-3</v>
      </c>
      <c r="V22" s="7">
        <f>LN('Stock TotRetIndx'!J21/'Stock TotRetIndx'!J20)-$B22</f>
        <v>1.8024043387218768E-3</v>
      </c>
      <c r="W22" s="7">
        <f>LN('Stock TotRetIndx'!K21/'Stock TotRetIndx'!K20)-$B22</f>
        <v>8.4352399551747628E-3</v>
      </c>
      <c r="X22" s="7">
        <f>LN('Stock TotRetIndx'!L21/'Stock TotRetIndx'!L20)-$B22</f>
        <v>-4.7306387261322764E-3</v>
      </c>
      <c r="Y22" s="7">
        <f>LN('Stock TotRetIndx'!M21/'Stock TotRetIndx'!M20)-$B22</f>
        <v>2.1261167040295815E-3</v>
      </c>
      <c r="Z22" s="7">
        <f>LN('Stock TotRetIndx'!N21/'Stock TotRetIndx'!N20)-$B22</f>
        <v>-5.0464376565001216E-3</v>
      </c>
      <c r="AA22" s="7">
        <f>LN('Stock TotRetIndx'!O21/'Stock TotRetIndx'!O20)-$B22</f>
        <v>5.3475653333412178E-3</v>
      </c>
      <c r="AB22" s="7">
        <f>LN('Stock TotRetIndx'!P21/'Stock TotRetIndx'!P20)-$B22</f>
        <v>7.789672620481051E-4</v>
      </c>
      <c r="AC22" s="7">
        <f>LN('Stock TotRetIndx'!Q21/'Stock TotRetIndx'!Q20)-$B22</f>
        <v>3.1907982820949914E-3</v>
      </c>
      <c r="AD22" s="7">
        <f>LN('Stock TotRetIndx'!R21/'Stock TotRetIndx'!R20)-$B22</f>
        <v>-1.1172173902949242E-2</v>
      </c>
      <c r="AE22" s="7">
        <f>LN('Stock TotRetIndx'!S21/'Stock TotRetIndx'!S20)-$B22</f>
        <v>1.4238776208164923E-4</v>
      </c>
      <c r="AF22" s="7">
        <f>LN('Stock TotRetIndx'!T21/'Stock TotRetIndx'!T20)-$B22</f>
        <v>4.0242401414482603E-3</v>
      </c>
      <c r="AG22" s="7">
        <f>LN('Stock TotRetIndx'!U21/'Stock TotRetIndx'!U20)-$B22</f>
        <v>-1.5185156442450354E-2</v>
      </c>
      <c r="AH22" s="7">
        <f>LN('Stock TotRetIndx'!V21/'Stock TotRetIndx'!V20)-$B22</f>
        <v>3.1355408045227594E-2</v>
      </c>
      <c r="AI22" s="7">
        <f>LN('Stock TotRetIndx'!W21/'Stock TotRetIndx'!W20)-$B22</f>
        <v>-3.8573352605472976E-3</v>
      </c>
      <c r="AJ22" s="7">
        <f>LN('Stock TotRetIndx'!X21/'Stock TotRetIndx'!X20)-$B22</f>
        <v>3.3186860555365844E-3</v>
      </c>
    </row>
    <row r="23" spans="1:36" x14ac:dyDescent="0.5">
      <c r="A23" s="2">
        <f>'Sector Returns'!A22</f>
        <v>44299</v>
      </c>
      <c r="B23" s="3">
        <f>VLOOKUP(A23,'T-Bills'!$A$2:$C$493,3)</f>
        <v>1.1904761904761904E-6</v>
      </c>
      <c r="C23" s="8">
        <f>'Sector Returns'!B22-$B23</f>
        <v>1.0711368718161541E-2</v>
      </c>
      <c r="D23" s="8">
        <f>'Sector Returns'!C22-$B23</f>
        <v>7.9957156424812163E-3</v>
      </c>
      <c r="E23" s="8">
        <f>'Sector Returns'!D22-$B23</f>
        <v>-9.198920420724007E-3</v>
      </c>
      <c r="F23" s="8">
        <f>'Sector Returns'!E22-$B23</f>
        <v>7.4773107810515152E-3</v>
      </c>
      <c r="G23" s="8">
        <f>'Sector Returns'!F22-$B23</f>
        <v>-4.2866177983717207E-3</v>
      </c>
      <c r="H23" s="8">
        <f>'Sector Returns'!G22-$B23</f>
        <v>-4.6031801415756524E-3</v>
      </c>
      <c r="I23" s="8">
        <f>'Sector Returns'!H22-$B23</f>
        <v>6.5962325816383994E-4</v>
      </c>
      <c r="J23" s="8">
        <f>'Sector Returns'!I22-$B23</f>
        <v>7.5439547174571404E-4</v>
      </c>
      <c r="K23" s="8">
        <f>'Sector Returns'!J22-$B23</f>
        <v>-3.5903557432026079E-3</v>
      </c>
      <c r="L23" s="8">
        <f>'Sector Returns'!K22-$B23</f>
        <v>1.1607166064121955E-2</v>
      </c>
      <c r="M23" s="8">
        <f>'Sector Returns'!L22-$B23</f>
        <v>4.9708122080071391E-3</v>
      </c>
      <c r="N23" s="7">
        <f>LN('Stock TotRetIndx'!B22/'Stock TotRetIndx'!B21)-$B23</f>
        <v>2.4014718897069996E-2</v>
      </c>
      <c r="O23" s="7">
        <f>LN('Stock TotRetIndx'!C22/'Stock TotRetIndx'!C21)-$B23</f>
        <v>1.0029997837505607E-2</v>
      </c>
      <c r="P23" s="7">
        <f>LN('Stock TotRetIndx'!D22/'Stock TotRetIndx'!D21)-$B23</f>
        <v>1.7297872503375049E-2</v>
      </c>
      <c r="Q23" s="7">
        <f>LN('Stock TotRetIndx'!E22/'Stock TotRetIndx'!E21)-$B23</f>
        <v>3.0465578292312199E-2</v>
      </c>
      <c r="R23" s="7">
        <f>LN('Stock TotRetIndx'!F22/'Stock TotRetIndx'!F21)-$B23</f>
        <v>1.6143392924402741E-2</v>
      </c>
      <c r="S23" s="7">
        <f>LN('Stock TotRetIndx'!G22/'Stock TotRetIndx'!G21)-$B23</f>
        <v>-5.9279319627513873E-3</v>
      </c>
      <c r="T23" s="7">
        <f>LN('Stock TotRetIndx'!H22/'Stock TotRetIndx'!H21)-$B23</f>
        <v>-4.742934622666891E-3</v>
      </c>
      <c r="U23" s="7">
        <f>LN('Stock TotRetIndx'!I22/'Stock TotRetIndx'!I21)-$B23</f>
        <v>-3.7852691781561669E-3</v>
      </c>
      <c r="V23" s="7">
        <f>LN('Stock TotRetIndx'!J22/'Stock TotRetIndx'!J21)-$B23</f>
        <v>-2.4314865364634338E-2</v>
      </c>
      <c r="W23" s="7">
        <f>LN('Stock TotRetIndx'!K22/'Stock TotRetIndx'!K21)-$B23</f>
        <v>2.350942480047738E-2</v>
      </c>
      <c r="X23" s="7">
        <f>LN('Stock TotRetIndx'!L22/'Stock TotRetIndx'!L21)-$B23</f>
        <v>-2.0351354473082091E-3</v>
      </c>
      <c r="Y23" s="7">
        <f>LN('Stock TotRetIndx'!M22/'Stock TotRetIndx'!M21)-$B23</f>
        <v>6.0819804293588227E-3</v>
      </c>
      <c r="Z23" s="7">
        <f>LN('Stock TotRetIndx'!N22/'Stock TotRetIndx'!N21)-$B23</f>
        <v>-2.1429776284500004E-2</v>
      </c>
      <c r="AA23" s="7">
        <f>LN('Stock TotRetIndx'!O22/'Stock TotRetIndx'!O21)-$B23</f>
        <v>-2.0135147220761471E-2</v>
      </c>
      <c r="AB23" s="7">
        <f>LN('Stock TotRetIndx'!P22/'Stock TotRetIndx'!P21)-$B23</f>
        <v>-6.8666037288129282E-3</v>
      </c>
      <c r="AC23" s="7">
        <f>LN('Stock TotRetIndx'!Q22/'Stock TotRetIndx'!Q21)-$B23</f>
        <v>-4.8865816283726838E-3</v>
      </c>
      <c r="AD23" s="7">
        <f>LN('Stock TotRetIndx'!R22/'Stock TotRetIndx'!R21)-$B23</f>
        <v>2.8681966375707541E-4</v>
      </c>
      <c r="AE23" s="7">
        <f>LN('Stock TotRetIndx'!S22/'Stock TotRetIndx'!S21)-$B23</f>
        <v>-3.0816170945854112E-3</v>
      </c>
      <c r="AF23" s="7">
        <f>LN('Stock TotRetIndx'!T22/'Stock TotRetIndx'!T21)-$B23</f>
        <v>-1.330874266630718E-2</v>
      </c>
      <c r="AG23" s="7">
        <f>LN('Stock TotRetIndx'!U22/'Stock TotRetIndx'!U21)-$B23</f>
        <v>-1.1904761904761904E-6</v>
      </c>
      <c r="AH23" s="7">
        <f>LN('Stock TotRetIndx'!V22/'Stock TotRetIndx'!V21)-$B23</f>
        <v>4.1457348979651283E-3</v>
      </c>
      <c r="AI23" s="7">
        <f>LN('Stock TotRetIndx'!W22/'Stock TotRetIndx'!W21)-$B23</f>
        <v>1.787010466261256E-2</v>
      </c>
      <c r="AJ23" s="7">
        <f>LN('Stock TotRetIndx'!X22/'Stock TotRetIndx'!X21)-$B23</f>
        <v>1.2760744767250925E-2</v>
      </c>
    </row>
    <row r="24" spans="1:36" x14ac:dyDescent="0.5">
      <c r="A24" s="2">
        <f>'Sector Returns'!A23</f>
        <v>44300</v>
      </c>
      <c r="B24" s="3">
        <f>VLOOKUP(A24,'T-Bills'!$A$2:$C$493,3)</f>
        <v>7.9365079365079366E-7</v>
      </c>
      <c r="C24" s="8">
        <f>'Sector Returns'!B23-$B24</f>
        <v>-1.0897185654837376E-2</v>
      </c>
      <c r="D24" s="8">
        <f>'Sector Returns'!C23-$B24</f>
        <v>6.8808823106505425E-4</v>
      </c>
      <c r="E24" s="8">
        <f>'Sector Returns'!D23-$B24</f>
        <v>7.8231147280224938E-3</v>
      </c>
      <c r="F24" s="8">
        <f>'Sector Returns'!E23-$B24</f>
        <v>-8.2850527207409663E-3</v>
      </c>
      <c r="G24" s="8">
        <f>'Sector Returns'!F23-$B24</f>
        <v>1.4987739833737526E-3</v>
      </c>
      <c r="H24" s="8">
        <f>'Sector Returns'!G23-$B24</f>
        <v>-8.3476947401447737E-4</v>
      </c>
      <c r="I24" s="8">
        <f>'Sector Returns'!H23-$B24</f>
        <v>-7.0014516733125911E-3</v>
      </c>
      <c r="J24" s="8">
        <f>'Sector Returns'!I23-$B24</f>
        <v>3.0492364391885102E-2</v>
      </c>
      <c r="K24" s="8">
        <f>'Sector Returns'!J23-$B24</f>
        <v>8.0144603117679146E-3</v>
      </c>
      <c r="L24" s="8">
        <f>'Sector Returns'!K23-$B24</f>
        <v>3.954230826626764E-3</v>
      </c>
      <c r="M24" s="8">
        <f>'Sector Returns'!L23-$B24</f>
        <v>-5.2912908499810904E-3</v>
      </c>
      <c r="N24" s="7">
        <f>LN('Stock TotRetIndx'!B23/'Stock TotRetIndx'!B22)-$B24</f>
        <v>-1.8015241625845328E-2</v>
      </c>
      <c r="O24" s="7">
        <f>LN('Stock TotRetIndx'!C23/'Stock TotRetIndx'!C22)-$B24</f>
        <v>-1.1283204024111048E-2</v>
      </c>
      <c r="P24" s="7">
        <f>LN('Stock TotRetIndx'!D23/'Stock TotRetIndx'!D22)-$B24</f>
        <v>-8.2505552098868073E-3</v>
      </c>
      <c r="Q24" s="7">
        <f>LN('Stock TotRetIndx'!E23/'Stock TotRetIndx'!E22)-$B24</f>
        <v>-2.6006490925942257E-2</v>
      </c>
      <c r="R24" s="7">
        <f>LN('Stock TotRetIndx'!F23/'Stock TotRetIndx'!F22)-$B24</f>
        <v>-8.6553218695579696E-3</v>
      </c>
      <c r="S24" s="7">
        <f>LN('Stock TotRetIndx'!G23/'Stock TotRetIndx'!G22)-$B24</f>
        <v>1.4218091109504538E-2</v>
      </c>
      <c r="T24" s="7">
        <f>LN('Stock TotRetIndx'!H23/'Stock TotRetIndx'!H22)-$B24</f>
        <v>3.0120197408982185E-3</v>
      </c>
      <c r="U24" s="7">
        <f>LN('Stock TotRetIndx'!I23/'Stock TotRetIndx'!I22)-$B24</f>
        <v>-1.2184783272941562E-3</v>
      </c>
      <c r="V24" s="7">
        <f>LN('Stock TotRetIndx'!J23/'Stock TotRetIndx'!J22)-$B24</f>
        <v>3.7437415803609965E-2</v>
      </c>
      <c r="W24" s="7">
        <f>LN('Stock TotRetIndx'!K23/'Stock TotRetIndx'!K22)-$B24</f>
        <v>-3.0299440362624289E-2</v>
      </c>
      <c r="X24" s="7">
        <f>LN('Stock TotRetIndx'!L23/'Stock TotRetIndx'!L22)-$B24</f>
        <v>4.3332989124034377E-3</v>
      </c>
      <c r="Y24" s="7">
        <f>LN('Stock TotRetIndx'!M23/'Stock TotRetIndx'!M22)-$B24</f>
        <v>-1.9903425947306673E-2</v>
      </c>
      <c r="Z24" s="7">
        <f>LN('Stock TotRetIndx'!N23/'Stock TotRetIndx'!N22)-$B24</f>
        <v>-1.9787326752537296E-3</v>
      </c>
      <c r="AA24" s="7">
        <f>LN('Stock TotRetIndx'!O23/'Stock TotRetIndx'!O22)-$B24</f>
        <v>-6.034427814924602E-3</v>
      </c>
      <c r="AB24" s="7">
        <f>LN('Stock TotRetIndx'!P23/'Stock TotRetIndx'!P22)-$B24</f>
        <v>1.3984237170922649E-2</v>
      </c>
      <c r="AC24" s="7">
        <f>LN('Stock TotRetIndx'!Q23/'Stock TotRetIndx'!Q22)-$B24</f>
        <v>-1.8917078236704973E-4</v>
      </c>
      <c r="AD24" s="7">
        <f>LN('Stock TotRetIndx'!R23/'Stock TotRetIndx'!R22)-$B24</f>
        <v>2.5301251577778462E-3</v>
      </c>
      <c r="AE24" s="7">
        <f>LN('Stock TotRetIndx'!S23/'Stock TotRetIndx'!S22)-$B24</f>
        <v>-3.5953292194096864E-4</v>
      </c>
      <c r="AF24" s="7">
        <f>LN('Stock TotRetIndx'!T23/'Stock TotRetIndx'!T22)-$B24</f>
        <v>3.6193203836337481E-3</v>
      </c>
      <c r="AG24" s="7">
        <f>LN('Stock TotRetIndx'!U23/'Stock TotRetIndx'!U22)-$B24</f>
        <v>2.3395423301033853E-2</v>
      </c>
      <c r="AH24" s="7">
        <f>LN('Stock TotRetIndx'!V23/'Stock TotRetIndx'!V22)-$B24</f>
        <v>-8.9082159652735197E-3</v>
      </c>
      <c r="AI24" s="7">
        <f>LN('Stock TotRetIndx'!W23/'Stock TotRetIndx'!W22)-$B24</f>
        <v>1.1372225306958235E-3</v>
      </c>
      <c r="AJ24" s="7">
        <f>LN('Stock TotRetIndx'!X23/'Stock TotRetIndx'!X22)-$B24</f>
        <v>-7.6101610909012072E-4</v>
      </c>
    </row>
    <row r="25" spans="1:36" x14ac:dyDescent="0.5">
      <c r="A25" s="2">
        <f>'Sector Returns'!A24</f>
        <v>44301</v>
      </c>
      <c r="B25" s="3">
        <f>VLOOKUP(A25,'T-Bills'!$A$2:$C$493,3)</f>
        <v>7.9365079365079366E-7</v>
      </c>
      <c r="C25" s="8">
        <f>'Sector Returns'!B24-$B25</f>
        <v>1.6854969782919865E-2</v>
      </c>
      <c r="D25" s="8">
        <f>'Sector Returns'!C24-$B25</f>
        <v>1.8330878137160462E-2</v>
      </c>
      <c r="E25" s="8">
        <f>'Sector Returns'!D24-$B25</f>
        <v>-9.1848565149304172E-4</v>
      </c>
      <c r="F25" s="8">
        <f>'Sector Returns'!E24-$B25</f>
        <v>7.7076188872805375E-3</v>
      </c>
      <c r="G25" s="8">
        <f>'Sector Returns'!F24-$B25</f>
        <v>3.3003246115829244E-3</v>
      </c>
      <c r="H25" s="8">
        <f>'Sector Returns'!G24-$B25</f>
        <v>7.4251522318977622E-3</v>
      </c>
      <c r="I25" s="8">
        <f>'Sector Returns'!H24-$B25</f>
        <v>1.1761513420758967E-2</v>
      </c>
      <c r="J25" s="8">
        <f>'Sector Returns'!I24-$B25</f>
        <v>-8.0907620737138801E-3</v>
      </c>
      <c r="K25" s="8">
        <f>'Sector Returns'!J24-$B25</f>
        <v>1.0867542366995065E-2</v>
      </c>
      <c r="L25" s="8">
        <f>'Sector Returns'!K24-$B25</f>
        <v>1.1361317416304821E-2</v>
      </c>
      <c r="M25" s="8">
        <f>'Sector Returns'!L24-$B25</f>
        <v>1.7351939420369819E-2</v>
      </c>
      <c r="N25" s="7">
        <f>LN('Stock TotRetIndx'!B24/'Stock TotRetIndx'!B23)-$B25</f>
        <v>1.8534235899990367E-2</v>
      </c>
      <c r="O25" s="7">
        <f>LN('Stock TotRetIndx'!C24/'Stock TotRetIndx'!C23)-$B25</f>
        <v>1.5181310847791991E-2</v>
      </c>
      <c r="P25" s="7">
        <f>LN('Stock TotRetIndx'!D24/'Stock TotRetIndx'!D23)-$B25</f>
        <v>2.4413310187323997E-2</v>
      </c>
      <c r="Q25" s="7">
        <f>LN('Stock TotRetIndx'!E24/'Stock TotRetIndx'!E23)-$B25</f>
        <v>5.4781041151611337E-2</v>
      </c>
      <c r="R25" s="7">
        <f>LN('Stock TotRetIndx'!F24/'Stock TotRetIndx'!F23)-$B25</f>
        <v>1.9882223374837544E-2</v>
      </c>
      <c r="S25" s="7">
        <f>LN('Stock TotRetIndx'!G24/'Stock TotRetIndx'!G23)-$B25</f>
        <v>9.2794002213531217E-3</v>
      </c>
      <c r="T25" s="7">
        <f>LN('Stock TotRetIndx'!H24/'Stock TotRetIndx'!H23)-$B25</f>
        <v>3.7566969820847888E-2</v>
      </c>
      <c r="U25" s="7">
        <f>LN('Stock TotRetIndx'!I24/'Stock TotRetIndx'!I23)-$B25</f>
        <v>1.972005055339749E-2</v>
      </c>
      <c r="V25" s="7">
        <f>LN('Stock TotRetIndx'!J24/'Stock TotRetIndx'!J23)-$B25</f>
        <v>7.3992258053368846E-4</v>
      </c>
      <c r="W25" s="7">
        <f>LN('Stock TotRetIndx'!K24/'Stock TotRetIndx'!K23)-$B25</f>
        <v>2.5092446625388759E-2</v>
      </c>
      <c r="X25" s="7">
        <f>LN('Stock TotRetIndx'!L24/'Stock TotRetIndx'!L23)-$B25</f>
        <v>1.9185089100327912E-2</v>
      </c>
      <c r="Y25" s="7">
        <f>LN('Stock TotRetIndx'!M24/'Stock TotRetIndx'!M23)-$B25</f>
        <v>1.373580887244843E-2</v>
      </c>
      <c r="Z25" s="7">
        <f>LN('Stock TotRetIndx'!N24/'Stock TotRetIndx'!N23)-$B25</f>
        <v>1.9530046223289212E-2</v>
      </c>
      <c r="AA25" s="7">
        <f>LN('Stock TotRetIndx'!O24/'Stock TotRetIndx'!O23)-$B25</f>
        <v>1.5157511749539046E-2</v>
      </c>
      <c r="AB25" s="7">
        <f>LN('Stock TotRetIndx'!P24/'Stock TotRetIndx'!P23)-$B25</f>
        <v>-2.5880268254104103E-4</v>
      </c>
      <c r="AC25" s="7">
        <f>LN('Stock TotRetIndx'!Q24/'Stock TotRetIndx'!Q23)-$B25</f>
        <v>4.698021497710524E-3</v>
      </c>
      <c r="AD25" s="7">
        <f>LN('Stock TotRetIndx'!R24/'Stock TotRetIndx'!R23)-$B25</f>
        <v>2.5746347100980702E-2</v>
      </c>
      <c r="AE25" s="7">
        <f>LN('Stock TotRetIndx'!S24/'Stock TotRetIndx'!S23)-$B25</f>
        <v>6.0100067995473017E-3</v>
      </c>
      <c r="AF25" s="7">
        <f>LN('Stock TotRetIndx'!T24/'Stock TotRetIndx'!T23)-$B25</f>
        <v>1.2021048833160278E-2</v>
      </c>
      <c r="AG25" s="7">
        <f>LN('Stock TotRetIndx'!U24/'Stock TotRetIndx'!U23)-$B25</f>
        <v>-1.4118281730432752E-3</v>
      </c>
      <c r="AH25" s="7">
        <f>LN('Stock TotRetIndx'!V24/'Stock TotRetIndx'!V23)-$B25</f>
        <v>2.6970880061997937E-2</v>
      </c>
      <c r="AI25" s="7">
        <f>LN('Stock TotRetIndx'!W24/'Stock TotRetIndx'!W23)-$B25</f>
        <v>1.3181243942465429E-2</v>
      </c>
      <c r="AJ25" s="7">
        <f>LN('Stock TotRetIndx'!X24/'Stock TotRetIndx'!X23)-$B25</f>
        <v>1.8654467548525212E-2</v>
      </c>
    </row>
    <row r="26" spans="1:36" x14ac:dyDescent="0.5">
      <c r="A26" s="2">
        <f>'Sector Returns'!A25</f>
        <v>44302</v>
      </c>
      <c r="B26" s="3">
        <f>VLOOKUP(A26,'T-Bills'!$A$2:$C$493,3)</f>
        <v>7.9365079365079366E-7</v>
      </c>
      <c r="C26" s="8">
        <f>'Sector Returns'!B25-$B26</f>
        <v>-1.5518793860567687E-3</v>
      </c>
      <c r="D26" s="8">
        <f>'Sector Returns'!C25-$B26</f>
        <v>4.509229970099375E-3</v>
      </c>
      <c r="E26" s="8">
        <f>'Sector Returns'!D25-$B26</f>
        <v>6.6300684794623815E-3</v>
      </c>
      <c r="F26" s="8">
        <f>'Sector Returns'!E25-$B26</f>
        <v>7.4264544169728424E-3</v>
      </c>
      <c r="G26" s="8">
        <f>'Sector Returns'!F25-$B26</f>
        <v>4.4692038021000909E-3</v>
      </c>
      <c r="H26" s="8">
        <f>'Sector Returns'!G25-$B26</f>
        <v>7.260289741406945E-3</v>
      </c>
      <c r="I26" s="8">
        <f>'Sector Returns'!H25-$B26</f>
        <v>-1.5365260122922532E-3</v>
      </c>
      <c r="J26" s="8">
        <f>'Sector Returns'!I25-$B26</f>
        <v>-9.497951472434223E-3</v>
      </c>
      <c r="K26" s="8">
        <f>'Sector Returns'!J25-$B26</f>
        <v>1.2743108263536652E-2</v>
      </c>
      <c r="L26" s="8">
        <f>'Sector Returns'!K25-$B26</f>
        <v>7.2990033886721501E-3</v>
      </c>
      <c r="M26" s="8">
        <f>'Sector Returns'!L25-$B26</f>
        <v>2.1872312852151865E-3</v>
      </c>
      <c r="N26" s="7">
        <f>LN('Stock TotRetIndx'!B25/'Stock TotRetIndx'!B24)-$B26</f>
        <v>-2.5318751777340313E-3</v>
      </c>
      <c r="O26" s="7">
        <f>LN('Stock TotRetIndx'!C25/'Stock TotRetIndx'!C24)-$B26</f>
        <v>4.7662459778957667E-3</v>
      </c>
      <c r="P26" s="7">
        <f>LN('Stock TotRetIndx'!D25/'Stock TotRetIndx'!D24)-$B26</f>
        <v>3.4904769583040179E-3</v>
      </c>
      <c r="Q26" s="7">
        <f>LN('Stock TotRetIndx'!E25/'Stock TotRetIndx'!E24)-$B26</f>
        <v>-1.4026093953259535E-2</v>
      </c>
      <c r="R26" s="7">
        <f>LN('Stock TotRetIndx'!F25/'Stock TotRetIndx'!F24)-$B26</f>
        <v>3.3024528875599166E-3</v>
      </c>
      <c r="S26" s="7">
        <f>LN('Stock TotRetIndx'!G25/'Stock TotRetIndx'!G24)-$B26</f>
        <v>1.3179458255650925E-3</v>
      </c>
      <c r="T26" s="7">
        <f>LN('Stock TotRetIndx'!H25/'Stock TotRetIndx'!H24)-$B26</f>
        <v>2.55996163448862E-3</v>
      </c>
      <c r="U26" s="7">
        <f>LN('Stock TotRetIndx'!I25/'Stock TotRetIndx'!I24)-$B26</f>
        <v>7.3409523034186964E-4</v>
      </c>
      <c r="V26" s="7">
        <f>LN('Stock TotRetIndx'!J25/'Stock TotRetIndx'!J24)-$B26</f>
        <v>8.8438088563197598E-3</v>
      </c>
      <c r="W26" s="7">
        <f>LN('Stock TotRetIndx'!K25/'Stock TotRetIndx'!K24)-$B26</f>
        <v>-1.5188538471398932E-2</v>
      </c>
      <c r="X26" s="7">
        <f>LN('Stock TotRetIndx'!L25/'Stock TotRetIndx'!L24)-$B26</f>
        <v>5.7355083913812632E-4</v>
      </c>
      <c r="Y26" s="7">
        <f>LN('Stock TotRetIndx'!M25/'Stock TotRetIndx'!M24)-$B26</f>
        <v>6.0005166746210647E-3</v>
      </c>
      <c r="Z26" s="7">
        <f>LN('Stock TotRetIndx'!N25/'Stock TotRetIndx'!N24)-$B26</f>
        <v>-9.7206646800641449E-4</v>
      </c>
      <c r="AA26" s="7">
        <f>LN('Stock TotRetIndx'!O25/'Stock TotRetIndx'!O24)-$B26</f>
        <v>1.1339582440209306E-3</v>
      </c>
      <c r="AB26" s="7">
        <f>LN('Stock TotRetIndx'!P25/'Stock TotRetIndx'!P24)-$B26</f>
        <v>3.6052890755224349E-3</v>
      </c>
      <c r="AC26" s="7">
        <f>LN('Stock TotRetIndx'!Q25/'Stock TotRetIndx'!Q24)-$B26</f>
        <v>6.5406744001219709E-3</v>
      </c>
      <c r="AD26" s="7">
        <f>LN('Stock TotRetIndx'!R25/'Stock TotRetIndx'!R24)-$B26</f>
        <v>2.0686161875261436E-3</v>
      </c>
      <c r="AE26" s="7">
        <f>LN('Stock TotRetIndx'!S25/'Stock TotRetIndx'!S24)-$B26</f>
        <v>3.204654449651529E-3</v>
      </c>
      <c r="AF26" s="7">
        <f>LN('Stock TotRetIndx'!T25/'Stock TotRetIndx'!T24)-$B26</f>
        <v>7.2068748597378952E-5</v>
      </c>
      <c r="AG26" s="7">
        <f>LN('Stock TotRetIndx'!U25/'Stock TotRetIndx'!U24)-$B26</f>
        <v>1.9740976667727704E-3</v>
      </c>
      <c r="AH26" s="7">
        <f>LN('Stock TotRetIndx'!V25/'Stock TotRetIndx'!V24)-$B26</f>
        <v>1.5744539314321619E-2</v>
      </c>
      <c r="AI26" s="7">
        <f>LN('Stock TotRetIndx'!W25/'Stock TotRetIndx'!W24)-$B26</f>
        <v>9.4332385825648436E-3</v>
      </c>
      <c r="AJ26" s="7">
        <f>LN('Stock TotRetIndx'!X25/'Stock TotRetIndx'!X24)-$B26</f>
        <v>8.1738616267449018E-3</v>
      </c>
    </row>
    <row r="27" spans="1:36" x14ac:dyDescent="0.5">
      <c r="A27" s="2">
        <f>'Sector Returns'!A26</f>
        <v>44305</v>
      </c>
      <c r="B27" s="3">
        <f>VLOOKUP(A27,'T-Bills'!$A$2:$C$493,3)</f>
        <v>3.9682539682539683E-7</v>
      </c>
      <c r="C27" s="8">
        <f>'Sector Returns'!B26-$B27</f>
        <v>-9.4894451509762879E-3</v>
      </c>
      <c r="D27" s="8">
        <f>'Sector Returns'!C26-$B27</f>
        <v>-3.7924157861035515E-3</v>
      </c>
      <c r="E27" s="8">
        <f>'Sector Returns'!D26-$B27</f>
        <v>-2.6242652973087273E-3</v>
      </c>
      <c r="F27" s="8">
        <f>'Sector Returns'!E26-$B27</f>
        <v>-1.1306369893664655E-2</v>
      </c>
      <c r="G27" s="8">
        <f>'Sector Returns'!F26-$B27</f>
        <v>-6.3776125701987428E-3</v>
      </c>
      <c r="H27" s="8">
        <f>'Sector Returns'!G26-$B27</f>
        <v>-4.229710134580119E-3</v>
      </c>
      <c r="I27" s="8">
        <f>'Sector Returns'!H26-$B27</f>
        <v>-4.9162548772603287E-3</v>
      </c>
      <c r="J27" s="8">
        <f>'Sector Returns'!I26-$B27</f>
        <v>-1.9408780320783793E-3</v>
      </c>
      <c r="K27" s="8">
        <f>'Sector Returns'!J26-$B27</f>
        <v>-5.4346731382200067E-3</v>
      </c>
      <c r="L27" s="8">
        <f>'Sector Returns'!K26-$B27</f>
        <v>-5.4529342840760444E-3</v>
      </c>
      <c r="M27" s="8">
        <f>'Sector Returns'!L26-$B27</f>
        <v>1.9743414350773432E-3</v>
      </c>
      <c r="N27" s="7">
        <f>LN('Stock TotRetIndx'!B26/'Stock TotRetIndx'!B25)-$B27</f>
        <v>5.0553760255096815E-3</v>
      </c>
      <c r="O27" s="7">
        <f>LN('Stock TotRetIndx'!C26/'Stock TotRetIndx'!C25)-$B27</f>
        <v>-7.7004425702736443E-3</v>
      </c>
      <c r="P27" s="7">
        <f>LN('Stock TotRetIndx'!D26/'Stock TotRetIndx'!D25)-$B27</f>
        <v>-1.7114860173860214E-2</v>
      </c>
      <c r="Q27" s="7">
        <f>LN('Stock TotRetIndx'!E26/'Stock TotRetIndx'!E25)-$B27</f>
        <v>-3.5224707187519487E-2</v>
      </c>
      <c r="R27" s="7">
        <f>LN('Stock TotRetIndx'!F26/'Stock TotRetIndx'!F25)-$B27</f>
        <v>1.4455497727939254E-3</v>
      </c>
      <c r="S27" s="7">
        <f>LN('Stock TotRetIndx'!G26/'Stock TotRetIndx'!G25)-$B27</f>
        <v>-1.7150975027316632E-3</v>
      </c>
      <c r="T27" s="7">
        <f>LN('Stock TotRetIndx'!H26/'Stock TotRetIndx'!H25)-$B27</f>
        <v>-2.9971333960360008E-3</v>
      </c>
      <c r="U27" s="7">
        <f>LN('Stock TotRetIndx'!I26/'Stock TotRetIndx'!I25)-$B27</f>
        <v>-8.7622698034952474E-3</v>
      </c>
      <c r="V27" s="7">
        <f>LN('Stock TotRetIndx'!J26/'Stock TotRetIndx'!J25)-$B27</f>
        <v>-5.8712282368083625E-4</v>
      </c>
      <c r="W27" s="7">
        <f>LN('Stock TotRetIndx'!K26/'Stock TotRetIndx'!K25)-$B27</f>
        <v>-7.2896551779916777E-3</v>
      </c>
      <c r="X27" s="7">
        <f>LN('Stock TotRetIndx'!L26/'Stock TotRetIndx'!L25)-$B27</f>
        <v>-2.742548035047108E-3</v>
      </c>
      <c r="Y27" s="7">
        <f>LN('Stock TotRetIndx'!M26/'Stock TotRetIndx'!M25)-$B27</f>
        <v>-8.0991376795347021E-3</v>
      </c>
      <c r="Z27" s="7">
        <f>LN('Stock TotRetIndx'!N26/'Stock TotRetIndx'!N25)-$B27</f>
        <v>-4.489949637609734E-4</v>
      </c>
      <c r="AA27" s="7">
        <f>LN('Stock TotRetIndx'!O26/'Stock TotRetIndx'!O25)-$B27</f>
        <v>-1.3128439250009926E-2</v>
      </c>
      <c r="AB27" s="7">
        <f>LN('Stock TotRetIndx'!P26/'Stock TotRetIndx'!P25)-$B27</f>
        <v>-4.165727592788597E-3</v>
      </c>
      <c r="AC27" s="7">
        <f>LN('Stock TotRetIndx'!Q26/'Stock TotRetIndx'!Q25)-$B27</f>
        <v>5.943157075451312E-3</v>
      </c>
      <c r="AD27" s="7">
        <f>LN('Stock TotRetIndx'!R26/'Stock TotRetIndx'!R25)-$B27</f>
        <v>9.9510404066541786E-3</v>
      </c>
      <c r="AE27" s="7">
        <f>LN('Stock TotRetIndx'!S26/'Stock TotRetIndx'!S25)-$B27</f>
        <v>-6.4216009742587826E-3</v>
      </c>
      <c r="AF27" s="7">
        <f>LN('Stock TotRetIndx'!T26/'Stock TotRetIndx'!T25)-$B27</f>
        <v>-4.6743263156410015E-3</v>
      </c>
      <c r="AG27" s="7">
        <f>LN('Stock TotRetIndx'!U26/'Stock TotRetIndx'!U25)-$B27</f>
        <v>-1.7342693579215761E-2</v>
      </c>
      <c r="AH27" s="7">
        <f>LN('Stock TotRetIndx'!V26/'Stock TotRetIndx'!V25)-$B27</f>
        <v>-6.0196191263409225E-3</v>
      </c>
      <c r="AI27" s="7">
        <f>LN('Stock TotRetIndx'!W26/'Stock TotRetIndx'!W25)-$B27</f>
        <v>-1.4310352952926698E-2</v>
      </c>
      <c r="AJ27" s="7">
        <f>LN('Stock TotRetIndx'!X26/'Stock TotRetIndx'!X25)-$B27</f>
        <v>5.2802741939591427E-3</v>
      </c>
    </row>
    <row r="28" spans="1:36" x14ac:dyDescent="0.5">
      <c r="A28" s="2">
        <f>'Sector Returns'!A27</f>
        <v>44306</v>
      </c>
      <c r="B28" s="3">
        <f>VLOOKUP(A28,'T-Bills'!$A$2:$C$493,3)</f>
        <v>3.9682539682539683E-7</v>
      </c>
      <c r="C28" s="8">
        <f>'Sector Returns'!B27-$B28</f>
        <v>-1.0186814970248531E-2</v>
      </c>
      <c r="D28" s="8">
        <f>'Sector Returns'!C27-$B28</f>
        <v>2.7821021002261384E-3</v>
      </c>
      <c r="E28" s="8">
        <f>'Sector Returns'!D27-$B28</f>
        <v>-2.0079510348559964E-2</v>
      </c>
      <c r="F28" s="8">
        <f>'Sector Returns'!E27-$B28</f>
        <v>-1.4722476654301144E-2</v>
      </c>
      <c r="G28" s="8">
        <f>'Sector Returns'!F27-$B28</f>
        <v>-1.1781549352502448E-2</v>
      </c>
      <c r="H28" s="8">
        <f>'Sector Returns'!G27-$B28</f>
        <v>3.7904807108748361E-3</v>
      </c>
      <c r="I28" s="8">
        <f>'Sector Returns'!H27-$B28</f>
        <v>-8.6443204797146053E-3</v>
      </c>
      <c r="J28" s="8">
        <f>'Sector Returns'!I27-$B28</f>
        <v>-2.8794986284921761E-2</v>
      </c>
      <c r="K28" s="8">
        <f>'Sector Returns'!J27-$B28</f>
        <v>-1.2645231339990981E-2</v>
      </c>
      <c r="L28" s="8">
        <f>'Sector Returns'!K27-$B28</f>
        <v>1.1956182649467911E-2</v>
      </c>
      <c r="M28" s="8">
        <f>'Sector Returns'!L27-$B28</f>
        <v>8.1680418974100152E-3</v>
      </c>
      <c r="N28" s="7">
        <f>LN('Stock TotRetIndx'!B27/'Stock TotRetIndx'!B26)-$B28</f>
        <v>-1.2913433132328907E-2</v>
      </c>
      <c r="O28" s="7">
        <f>LN('Stock TotRetIndx'!C27/'Stock TotRetIndx'!C26)-$B28</f>
        <v>-1.8572638966472153E-3</v>
      </c>
      <c r="P28" s="7">
        <f>LN('Stock TotRetIndx'!D27/'Stock TotRetIndx'!D26)-$B28</f>
        <v>-3.8048230837293548E-3</v>
      </c>
      <c r="Q28" s="7">
        <f>LN('Stock TotRetIndx'!E27/'Stock TotRetIndx'!E26)-$B28</f>
        <v>-1.2478860908364833E-2</v>
      </c>
      <c r="R28" s="7">
        <f>LN('Stock TotRetIndx'!F27/'Stock TotRetIndx'!F26)-$B28</f>
        <v>-3.705549598988768E-2</v>
      </c>
      <c r="S28" s="7">
        <f>LN('Stock TotRetIndx'!G27/'Stock TotRetIndx'!G26)-$B28</f>
        <v>2.1095868138014196E-3</v>
      </c>
      <c r="T28" s="7">
        <f>LN('Stock TotRetIndx'!H27/'Stock TotRetIndx'!H26)-$B28</f>
        <v>1.7014904894902271E-2</v>
      </c>
      <c r="U28" s="7">
        <f>LN('Stock TotRetIndx'!I27/'Stock TotRetIndx'!I26)-$B28</f>
        <v>-1.3382733484046524E-2</v>
      </c>
      <c r="V28" s="7">
        <f>LN('Stock TotRetIndx'!J27/'Stock TotRetIndx'!J26)-$B28</f>
        <v>-4.0150008313640483E-2</v>
      </c>
      <c r="W28" s="7">
        <f>LN('Stock TotRetIndx'!K27/'Stock TotRetIndx'!K26)-$B28</f>
        <v>-1.307493405153292E-2</v>
      </c>
      <c r="X28" s="7">
        <f>LN('Stock TotRetIndx'!L27/'Stock TotRetIndx'!L26)-$B28</f>
        <v>-1.1179171352566524E-2</v>
      </c>
      <c r="Y28" s="7">
        <f>LN('Stock TotRetIndx'!M27/'Stock TotRetIndx'!M26)-$B28</f>
        <v>-1.1129647846615735E-2</v>
      </c>
      <c r="Z28" s="7">
        <f>LN('Stock TotRetIndx'!N27/'Stock TotRetIndx'!N26)-$B28</f>
        <v>-3.9717781643554715E-3</v>
      </c>
      <c r="AA28" s="7">
        <f>LN('Stock TotRetIndx'!O27/'Stock TotRetIndx'!O26)-$B28</f>
        <v>1.0572640660667643E-2</v>
      </c>
      <c r="AB28" s="7">
        <f>LN('Stock TotRetIndx'!P27/'Stock TotRetIndx'!P26)-$B28</f>
        <v>-2.0695887858173806E-2</v>
      </c>
      <c r="AC28" s="7">
        <f>LN('Stock TotRetIndx'!Q27/'Stock TotRetIndx'!Q26)-$B28</f>
        <v>3.142806280136265E-3</v>
      </c>
      <c r="AD28" s="7">
        <f>LN('Stock TotRetIndx'!R27/'Stock TotRetIndx'!R26)-$B28</f>
        <v>-1.2077233369761251E-2</v>
      </c>
      <c r="AE28" s="7">
        <f>LN('Stock TotRetIndx'!S27/'Stock TotRetIndx'!S26)-$B28</f>
        <v>7.7003980290901572E-3</v>
      </c>
      <c r="AF28" s="7">
        <f>LN('Stock TotRetIndx'!T27/'Stock TotRetIndx'!T26)-$B28</f>
        <v>8.3099003082312099E-3</v>
      </c>
      <c r="AG28" s="7">
        <f>LN('Stock TotRetIndx'!U27/'Stock TotRetIndx'!U26)-$B28</f>
        <v>-3.264684019441777E-2</v>
      </c>
      <c r="AH28" s="7">
        <f>LN('Stock TotRetIndx'!V27/'Stock TotRetIndx'!V26)-$B28</f>
        <v>-2.9960813004412966E-2</v>
      </c>
      <c r="AI28" s="7">
        <f>LN('Stock TotRetIndx'!W27/'Stock TotRetIndx'!W26)-$B28</f>
        <v>9.2312056618669633E-3</v>
      </c>
      <c r="AJ28" s="7">
        <f>LN('Stock TotRetIndx'!X27/'Stock TotRetIndx'!X26)-$B28</f>
        <v>1.495105055543024E-2</v>
      </c>
    </row>
    <row r="29" spans="1:36" x14ac:dyDescent="0.5">
      <c r="A29" s="2">
        <f>'Sector Returns'!A28</f>
        <v>44307</v>
      </c>
      <c r="B29" s="3">
        <f>VLOOKUP(A29,'T-Bills'!$A$2:$C$493,3)</f>
        <v>3.9682539682539683E-7</v>
      </c>
      <c r="C29" s="8">
        <f>'Sector Returns'!B28-$B29</f>
        <v>1.0473323178960235E-2</v>
      </c>
      <c r="D29" s="8">
        <f>'Sector Returns'!C28-$B29</f>
        <v>1.4044702349452567E-2</v>
      </c>
      <c r="E29" s="8">
        <f>'Sector Returns'!D28-$B29</f>
        <v>1.5038883450178868E-2</v>
      </c>
      <c r="F29" s="8">
        <f>'Sector Returns'!E28-$B29</f>
        <v>1.4111138551375543E-2</v>
      </c>
      <c r="G29" s="8">
        <f>'Sector Returns'!F28-$B29</f>
        <v>1.4408787620069193E-2</v>
      </c>
      <c r="H29" s="8">
        <f>'Sector Returns'!G28-$B29</f>
        <v>5.1955561440666809E-3</v>
      </c>
      <c r="I29" s="8">
        <f>'Sector Returns'!H28-$B29</f>
        <v>2.3710407956495302E-3</v>
      </c>
      <c r="J29" s="8">
        <f>'Sector Returns'!I28-$B29</f>
        <v>1.4046491540933053E-2</v>
      </c>
      <c r="K29" s="8">
        <f>'Sector Returns'!J28-$B29</f>
        <v>1.9404607032503039E-2</v>
      </c>
      <c r="L29" s="8">
        <f>'Sector Returns'!K28-$B29</f>
        <v>-8.2733390985018692E-3</v>
      </c>
      <c r="M29" s="8">
        <f>'Sector Returns'!L28-$B29</f>
        <v>6.5690499484019338E-3</v>
      </c>
      <c r="N29" s="7">
        <f>LN('Stock TotRetIndx'!B28/'Stock TotRetIndx'!B27)-$B29</f>
        <v>2.9252269559794106E-3</v>
      </c>
      <c r="O29" s="7">
        <f>LN('Stock TotRetIndx'!C28/'Stock TotRetIndx'!C27)-$B29</f>
        <v>8.9426895308831154E-3</v>
      </c>
      <c r="P29" s="7">
        <f>LN('Stock TotRetIndx'!D28/'Stock TotRetIndx'!D27)-$B29</f>
        <v>-3.6436720062378086E-3</v>
      </c>
      <c r="Q29" s="7">
        <f>LN('Stock TotRetIndx'!E28/'Stock TotRetIndx'!E27)-$B29</f>
        <v>1.2396693009220656E-2</v>
      </c>
      <c r="R29" s="7">
        <f>LN('Stock TotRetIndx'!F28/'Stock TotRetIndx'!F27)-$B29</f>
        <v>2.1435463585665997E-2</v>
      </c>
      <c r="S29" s="7">
        <f>LN('Stock TotRetIndx'!G28/'Stock TotRetIndx'!G27)-$B29</f>
        <v>1.0352883519136911E-2</v>
      </c>
      <c r="T29" s="7">
        <f>LN('Stock TotRetIndx'!H28/'Stock TotRetIndx'!H27)-$B29</f>
        <v>5.7330159180355887E-3</v>
      </c>
      <c r="U29" s="7">
        <f>LN('Stock TotRetIndx'!I28/'Stock TotRetIndx'!I27)-$B29</f>
        <v>9.9950156778509189E-3</v>
      </c>
      <c r="V29" s="7">
        <f>LN('Stock TotRetIndx'!J28/'Stock TotRetIndx'!J27)-$B29</f>
        <v>-9.1722896870724568E-4</v>
      </c>
      <c r="W29" s="7">
        <f>LN('Stock TotRetIndx'!K28/'Stock TotRetIndx'!K27)-$B29</f>
        <v>1.7376826569651654E-3</v>
      </c>
      <c r="X29" s="7">
        <f>LN('Stock TotRetIndx'!L28/'Stock TotRetIndx'!L27)-$B29</f>
        <v>1.8503447962549557E-2</v>
      </c>
      <c r="Y29" s="7">
        <f>LN('Stock TotRetIndx'!M28/'Stock TotRetIndx'!M27)-$B29</f>
        <v>8.1588666844062806E-3</v>
      </c>
      <c r="Z29" s="7">
        <f>LN('Stock TotRetIndx'!N28/'Stock TotRetIndx'!N27)-$B29</f>
        <v>1.6899316748421756E-2</v>
      </c>
      <c r="AA29" s="7">
        <f>LN('Stock TotRetIndx'!O28/'Stock TotRetIndx'!O27)-$B29</f>
        <v>-3.9682539682539683E-7</v>
      </c>
      <c r="AB29" s="7">
        <f>LN('Stock TotRetIndx'!P28/'Stock TotRetIndx'!P27)-$B29</f>
        <v>2.0996266630867948E-2</v>
      </c>
      <c r="AC29" s="7">
        <f>LN('Stock TotRetIndx'!Q28/'Stock TotRetIndx'!Q27)-$B29</f>
        <v>8.0893696688580548E-3</v>
      </c>
      <c r="AD29" s="7">
        <f>LN('Stock TotRetIndx'!R28/'Stock TotRetIndx'!R27)-$B29</f>
        <v>1.0082973196916152E-2</v>
      </c>
      <c r="AE29" s="7">
        <f>LN('Stock TotRetIndx'!S28/'Stock TotRetIndx'!S27)-$B29</f>
        <v>2.9072666674200514E-3</v>
      </c>
      <c r="AF29" s="7">
        <f>LN('Stock TotRetIndx'!T28/'Stock TotRetIndx'!T27)-$B29</f>
        <v>-6.5554093717326003E-3</v>
      </c>
      <c r="AG29" s="7">
        <f>LN('Stock TotRetIndx'!U28/'Stock TotRetIndx'!U27)-$B29</f>
        <v>2.1108566384838223E-2</v>
      </c>
      <c r="AH29" s="7">
        <f>LN('Stock TotRetIndx'!V28/'Stock TotRetIndx'!V27)-$B29</f>
        <v>1.1779458642036045E-2</v>
      </c>
      <c r="AI29" s="7">
        <f>LN('Stock TotRetIndx'!W28/'Stock TotRetIndx'!W27)-$B29</f>
        <v>-3.2306045311341812E-2</v>
      </c>
      <c r="AJ29" s="7">
        <f>LN('Stock TotRetIndx'!X28/'Stock TotRetIndx'!X27)-$B29</f>
        <v>3.5639000566728817E-3</v>
      </c>
    </row>
    <row r="30" spans="1:36" x14ac:dyDescent="0.5">
      <c r="A30" s="2">
        <f>'Sector Returns'!A29</f>
        <v>44308</v>
      </c>
      <c r="B30" s="3">
        <f>VLOOKUP(A30,'T-Bills'!$A$2:$C$493,3)</f>
        <v>7.9365079365079366E-7</v>
      </c>
      <c r="C30" s="8">
        <f>'Sector Returns'!B29-$B30</f>
        <v>-9.3403583501887079E-3</v>
      </c>
      <c r="D30" s="8">
        <f>'Sector Returns'!C29-$B30</f>
        <v>-3.9102370246483498E-3</v>
      </c>
      <c r="E30" s="8">
        <f>'Sector Returns'!D29-$B30</f>
        <v>-1.0852725947906148E-2</v>
      </c>
      <c r="F30" s="8">
        <f>'Sector Returns'!E29-$B30</f>
        <v>-8.3920885067103792E-3</v>
      </c>
      <c r="G30" s="8">
        <f>'Sector Returns'!F29-$B30</f>
        <v>-4.2293754946604077E-3</v>
      </c>
      <c r="H30" s="8">
        <f>'Sector Returns'!G29-$B30</f>
        <v>-7.4475719718159758E-3</v>
      </c>
      <c r="I30" s="8">
        <f>'Sector Returns'!H29-$B30</f>
        <v>-4.5258206397448967E-3</v>
      </c>
      <c r="J30" s="8">
        <f>'Sector Returns'!I29-$B30</f>
        <v>-1.1897110846060462E-2</v>
      </c>
      <c r="K30" s="8">
        <f>'Sector Returns'!J29-$B30</f>
        <v>-1.6201593329564948E-2</v>
      </c>
      <c r="L30" s="8">
        <f>'Sector Returns'!K29-$B30</f>
        <v>-6.6965581056030142E-3</v>
      </c>
      <c r="M30" s="8">
        <f>'Sector Returns'!L29-$B30</f>
        <v>-5.4373857299336035E-3</v>
      </c>
      <c r="N30" s="7">
        <f>LN('Stock TotRetIndx'!B29/'Stock TotRetIndx'!B28)-$B30</f>
        <v>-1.1754997696373079E-2</v>
      </c>
      <c r="O30" s="7">
        <f>LN('Stock TotRetIndx'!C29/'Stock TotRetIndx'!C28)-$B30</f>
        <v>-1.3173364611676421E-2</v>
      </c>
      <c r="P30" s="7">
        <f>LN('Stock TotRetIndx'!D29/'Stock TotRetIndx'!D28)-$B30</f>
        <v>-9.9064286218600792E-3</v>
      </c>
      <c r="Q30" s="7">
        <f>LN('Stock TotRetIndx'!E29/'Stock TotRetIndx'!E28)-$B30</f>
        <v>-3.3783372800009197E-2</v>
      </c>
      <c r="R30" s="7">
        <f>LN('Stock TotRetIndx'!F29/'Stock TotRetIndx'!F28)-$B30</f>
        <v>7.3130684702032963E-3</v>
      </c>
      <c r="S30" s="7">
        <f>LN('Stock TotRetIndx'!G29/'Stock TotRetIndx'!G28)-$B30</f>
        <v>-2.6158384656033471E-4</v>
      </c>
      <c r="T30" s="7">
        <f>LN('Stock TotRetIndx'!H29/'Stock TotRetIndx'!H28)-$B30</f>
        <v>-5.7089879393592297E-3</v>
      </c>
      <c r="U30" s="7">
        <f>LN('Stock TotRetIndx'!I29/'Stock TotRetIndx'!I28)-$B30</f>
        <v>4.682186971903579E-3</v>
      </c>
      <c r="V30" s="7">
        <f>LN('Stock TotRetIndx'!J29/'Stock TotRetIndx'!J28)-$B30</f>
        <v>-1.4331817306826403E-2</v>
      </c>
      <c r="W30" s="7">
        <f>LN('Stock TotRetIndx'!K29/'Stock TotRetIndx'!K28)-$B30</f>
        <v>-9.9409316456444269E-3</v>
      </c>
      <c r="X30" s="7">
        <f>LN('Stock TotRetIndx'!L29/'Stock TotRetIndx'!L28)-$B30</f>
        <v>5.266557043204776E-4</v>
      </c>
      <c r="Y30" s="7">
        <f>LN('Stock TotRetIndx'!M29/'Stock TotRetIndx'!M28)-$B30</f>
        <v>-1.5884660348904074E-2</v>
      </c>
      <c r="Z30" s="7">
        <f>LN('Stock TotRetIndx'!N29/'Stock TotRetIndx'!N28)-$B30</f>
        <v>-2.1439419418149788E-3</v>
      </c>
      <c r="AA30" s="7">
        <f>LN('Stock TotRetIndx'!O29/'Stock TotRetIndx'!O28)-$B30</f>
        <v>3.1211047269728816E-3</v>
      </c>
      <c r="AB30" s="7">
        <f>LN('Stock TotRetIndx'!P29/'Stock TotRetIndx'!P28)-$B30</f>
        <v>-1.5477422061798599E-2</v>
      </c>
      <c r="AC30" s="7">
        <f>LN('Stock TotRetIndx'!Q29/'Stock TotRetIndx'!Q28)-$B30</f>
        <v>-3.1186320315907262E-3</v>
      </c>
      <c r="AD30" s="7">
        <f>LN('Stock TotRetIndx'!R29/'Stock TotRetIndx'!R28)-$B30</f>
        <v>3.2641991503203874E-3</v>
      </c>
      <c r="AE30" s="7">
        <f>LN('Stock TotRetIndx'!S29/'Stock TotRetIndx'!S28)-$B30</f>
        <v>-1.0895106921899E-2</v>
      </c>
      <c r="AF30" s="7">
        <f>LN('Stock TotRetIndx'!T29/'Stock TotRetIndx'!T28)-$B30</f>
        <v>-9.9160648335756274E-3</v>
      </c>
      <c r="AG30" s="7">
        <f>LN('Stock TotRetIndx'!U29/'Stock TotRetIndx'!U28)-$B30</f>
        <v>-3.5133558226559738E-2</v>
      </c>
      <c r="AH30" s="7">
        <f>LN('Stock TotRetIndx'!V29/'Stock TotRetIndx'!V28)-$B30</f>
        <v>9.4208680011817637E-3</v>
      </c>
      <c r="AI30" s="7">
        <f>LN('Stock TotRetIndx'!W29/'Stock TotRetIndx'!W28)-$B30</f>
        <v>4.4780672499526138E-3</v>
      </c>
      <c r="AJ30" s="7">
        <f>LN('Stock TotRetIndx'!X29/'Stock TotRetIndx'!X28)-$B30</f>
        <v>-4.9045677269960895E-3</v>
      </c>
    </row>
    <row r="31" spans="1:36" x14ac:dyDescent="0.5">
      <c r="A31" s="2">
        <f>'Sector Returns'!A30</f>
        <v>44309</v>
      </c>
      <c r="B31" s="3">
        <f>VLOOKUP(A31,'T-Bills'!$A$2:$C$493,3)</f>
        <v>3.9682539682539683E-7</v>
      </c>
      <c r="C31" s="8">
        <f>'Sector Returns'!B30-$B31</f>
        <v>1.447034363091842E-2</v>
      </c>
      <c r="D31" s="8">
        <f>'Sector Returns'!C30-$B31</f>
        <v>7.6791458778740201E-3</v>
      </c>
      <c r="E31" s="8">
        <f>'Sector Returns'!D30-$B31</f>
        <v>2.0564104741807462E-2</v>
      </c>
      <c r="F31" s="8">
        <f>'Sector Returns'!E30-$B31</f>
        <v>1.2143969599849537E-2</v>
      </c>
      <c r="G31" s="8">
        <f>'Sector Returns'!F30-$B31</f>
        <v>1.3244124654126633E-2</v>
      </c>
      <c r="H31" s="8">
        <f>'Sector Returns'!G30-$B31</f>
        <v>-8.2511027329622462E-4</v>
      </c>
      <c r="I31" s="8">
        <f>'Sector Returns'!H30-$B31</f>
        <v>1.0649486805088143E-2</v>
      </c>
      <c r="J31" s="8">
        <f>'Sector Returns'!I30-$B31</f>
        <v>9.6188418909321245E-3</v>
      </c>
      <c r="K31" s="8">
        <f>'Sector Returns'!J30-$B31</f>
        <v>1.6918526254529193E-2</v>
      </c>
      <c r="L31" s="8">
        <f>'Sector Returns'!K30-$B31</f>
        <v>-2.1274648474021527E-3</v>
      </c>
      <c r="M31" s="8">
        <f>'Sector Returns'!L30-$B31</f>
        <v>5.8460552917710771E-3</v>
      </c>
      <c r="N31" s="7">
        <f>LN('Stock TotRetIndx'!B30/'Stock TotRetIndx'!B29)-$B31</f>
        <v>1.7877342149163752E-2</v>
      </c>
      <c r="O31" s="7">
        <f>LN('Stock TotRetIndx'!C30/'Stock TotRetIndx'!C29)-$B31</f>
        <v>1.5357213243008146E-2</v>
      </c>
      <c r="P31" s="7">
        <f>LN('Stock TotRetIndx'!D30/'Stock TotRetIndx'!D29)-$B31</f>
        <v>1.6713410876308555E-2</v>
      </c>
      <c r="Q31" s="7">
        <f>LN('Stock TotRetIndx'!E30/'Stock TotRetIndx'!E29)-$B31</f>
        <v>2.7561906437271119E-2</v>
      </c>
      <c r="R31" s="7">
        <f>LN('Stock TotRetIndx'!F30/'Stock TotRetIndx'!F29)-$B31</f>
        <v>-1.5400131781853467E-3</v>
      </c>
      <c r="S31" s="7">
        <f>LN('Stock TotRetIndx'!G30/'Stock TotRetIndx'!G29)-$B31</f>
        <v>-1.7089499898167893E-3</v>
      </c>
      <c r="T31" s="7">
        <f>LN('Stock TotRetIndx'!H30/'Stock TotRetIndx'!H29)-$B31</f>
        <v>9.461931414739921E-3</v>
      </c>
      <c r="U31" s="7">
        <f>LN('Stock TotRetIndx'!I30/'Stock TotRetIndx'!I29)-$B31</f>
        <v>3.4168311594060309E-3</v>
      </c>
      <c r="V31" s="7">
        <f>LN('Stock TotRetIndx'!J30/'Stock TotRetIndx'!J29)-$B31</f>
        <v>4.328235088012921E-2</v>
      </c>
      <c r="W31" s="7">
        <f>LN('Stock TotRetIndx'!K30/'Stock TotRetIndx'!K29)-$B31</f>
        <v>1.42341800755376E-2</v>
      </c>
      <c r="X31" s="7">
        <f>LN('Stock TotRetIndx'!L30/'Stock TotRetIndx'!L29)-$B31</f>
        <v>1.0621028726671372E-2</v>
      </c>
      <c r="Y31" s="7">
        <f>LN('Stock TotRetIndx'!M30/'Stock TotRetIndx'!M29)-$B31</f>
        <v>9.5757314035795089E-3</v>
      </c>
      <c r="Z31" s="7">
        <f>LN('Stock TotRetIndx'!N30/'Stock TotRetIndx'!N29)-$B31</f>
        <v>1.4468659535085195E-2</v>
      </c>
      <c r="AA31" s="7">
        <f>LN('Stock TotRetIndx'!O30/'Stock TotRetIndx'!O29)-$B31</f>
        <v>1.4347858894079031E-2</v>
      </c>
      <c r="AB31" s="7">
        <f>LN('Stock TotRetIndx'!P30/'Stock TotRetIndx'!P29)-$B31</f>
        <v>9.7816519173415072E-3</v>
      </c>
      <c r="AC31" s="7">
        <f>LN('Stock TotRetIndx'!Q30/'Stock TotRetIndx'!Q29)-$B31</f>
        <v>5.505167869209902E-4</v>
      </c>
      <c r="AD31" s="7">
        <f>LN('Stock TotRetIndx'!R30/'Stock TotRetIndx'!R29)-$B31</f>
        <v>5.1795343026932077E-3</v>
      </c>
      <c r="AE31" s="7">
        <f>LN('Stock TotRetIndx'!S30/'Stock TotRetIndx'!S29)-$B31</f>
        <v>1.6444675129327589E-3</v>
      </c>
      <c r="AF31" s="7">
        <f>LN('Stock TotRetIndx'!T30/'Stock TotRetIndx'!T29)-$B31</f>
        <v>-5.139045916590845E-3</v>
      </c>
      <c r="AG31" s="7">
        <f>LN('Stock TotRetIndx'!U30/'Stock TotRetIndx'!U29)-$B31</f>
        <v>2.4047073371407039E-2</v>
      </c>
      <c r="AH31" s="7">
        <f>LN('Stock TotRetIndx'!V30/'Stock TotRetIndx'!V29)-$B31</f>
        <v>3.1591193247324574E-2</v>
      </c>
      <c r="AI31" s="7">
        <f>LN('Stock TotRetIndx'!W30/'Stock TotRetIndx'!W29)-$B31</f>
        <v>-1.0223693210899057E-3</v>
      </c>
      <c r="AJ31" s="7">
        <f>LN('Stock TotRetIndx'!X30/'Stock TotRetIndx'!X29)-$B31</f>
        <v>1.952477547114233E-3</v>
      </c>
    </row>
    <row r="32" spans="1:36" x14ac:dyDescent="0.5">
      <c r="A32" s="2">
        <f>'Sector Returns'!A31</f>
        <v>44312</v>
      </c>
      <c r="B32" s="3">
        <f>VLOOKUP(A32,'T-Bills'!$A$2:$C$493,3)</f>
        <v>7.9365079365079366E-7</v>
      </c>
      <c r="C32" s="8">
        <f>'Sector Returns'!B31-$B32</f>
        <v>8.0721389119400976E-3</v>
      </c>
      <c r="D32" s="8">
        <f>'Sector Returns'!C31-$B32</f>
        <v>1.4456266293950543E-3</v>
      </c>
      <c r="E32" s="8">
        <f>'Sector Returns'!D31-$B32</f>
        <v>3.7449713244750247E-3</v>
      </c>
      <c r="F32" s="8">
        <f>'Sector Returns'!E31-$B32</f>
        <v>4.695035582800277E-3</v>
      </c>
      <c r="G32" s="8">
        <f>'Sector Returns'!F31-$B32</f>
        <v>-1.9404728017681486E-3</v>
      </c>
      <c r="H32" s="8">
        <f>'Sector Returns'!G31-$B32</f>
        <v>-1.1007329441832286E-2</v>
      </c>
      <c r="I32" s="8">
        <f>'Sector Returns'!H31-$B32</f>
        <v>3.8173340223825068E-3</v>
      </c>
      <c r="J32" s="8">
        <f>'Sector Returns'!I31-$B32</f>
        <v>8.6231655160724993E-3</v>
      </c>
      <c r="K32" s="8">
        <f>'Sector Returns'!J31-$B32</f>
        <v>7.4760436650996532E-3</v>
      </c>
      <c r="L32" s="8">
        <f>'Sector Returns'!K31-$B32</f>
        <v>-4.683169540077102E-3</v>
      </c>
      <c r="M32" s="8">
        <f>'Sector Returns'!L31-$B32</f>
        <v>2.959849049839577E-3</v>
      </c>
      <c r="N32" s="7">
        <f>LN('Stock TotRetIndx'!B31/'Stock TotRetIndx'!B30)-$B32</f>
        <v>2.9727440739377121E-3</v>
      </c>
      <c r="O32" s="7">
        <f>LN('Stock TotRetIndx'!C31/'Stock TotRetIndx'!C30)-$B32</f>
        <v>1.529721283518824E-3</v>
      </c>
      <c r="P32" s="7">
        <f>LN('Stock TotRetIndx'!D31/'Stock TotRetIndx'!D30)-$B32</f>
        <v>-2.722324720891685E-4</v>
      </c>
      <c r="Q32" s="7">
        <f>LN('Stock TotRetIndx'!E31/'Stock TotRetIndx'!E30)-$B32</f>
        <v>1.3839863810969558E-2</v>
      </c>
      <c r="R32" s="7">
        <f>LN('Stock TotRetIndx'!F31/'Stock TotRetIndx'!F30)-$B32</f>
        <v>-5.9383955507669684E-3</v>
      </c>
      <c r="S32" s="7">
        <f>LN('Stock TotRetIndx'!G31/'Stock TotRetIndx'!G30)-$B32</f>
        <v>-3.9524651620156774E-3</v>
      </c>
      <c r="T32" s="7">
        <f>LN('Stock TotRetIndx'!H31/'Stock TotRetIndx'!H30)-$B32</f>
        <v>-1.117942720875786E-2</v>
      </c>
      <c r="U32" s="7">
        <f>LN('Stock TotRetIndx'!I31/'Stock TotRetIndx'!I30)-$B32</f>
        <v>6.6156612899034278E-3</v>
      </c>
      <c r="V32" s="7">
        <f>LN('Stock TotRetIndx'!J31/'Stock TotRetIndx'!J30)-$B32</f>
        <v>-8.2092490566133339E-3</v>
      </c>
      <c r="W32" s="7">
        <f>LN('Stock TotRetIndx'!K31/'Stock TotRetIndx'!K30)-$B32</f>
        <v>2.116224629512806E-2</v>
      </c>
      <c r="X32" s="7">
        <f>LN('Stock TotRetIndx'!L31/'Stock TotRetIndx'!L30)-$B32</f>
        <v>1.4763756667722483E-3</v>
      </c>
      <c r="Y32" s="7">
        <f>LN('Stock TotRetIndx'!M31/'Stock TotRetIndx'!M30)-$B32</f>
        <v>2.0183954165400718E-2</v>
      </c>
      <c r="Z32" s="7">
        <f>LN('Stock TotRetIndx'!N31/'Stock TotRetIndx'!N30)-$B32</f>
        <v>-5.1181379565669299E-3</v>
      </c>
      <c r="AA32" s="7">
        <f>LN('Stock TotRetIndx'!O31/'Stock TotRetIndx'!O30)-$B32</f>
        <v>3.0671211805431814E-3</v>
      </c>
      <c r="AB32" s="7">
        <f>LN('Stock TotRetIndx'!P31/'Stock TotRetIndx'!P30)-$B32</f>
        <v>1.9528215898168548E-3</v>
      </c>
      <c r="AC32" s="7">
        <f>LN('Stock TotRetIndx'!Q31/'Stock TotRetIndx'!Q30)-$B32</f>
        <v>-1.4983040048898662E-2</v>
      </c>
      <c r="AD32" s="7">
        <f>LN('Stock TotRetIndx'!R31/'Stock TotRetIndx'!R30)-$B32</f>
        <v>-1.6515438862835196E-2</v>
      </c>
      <c r="AE32" s="7">
        <f>LN('Stock TotRetIndx'!S31/'Stock TotRetIndx'!S30)-$B32</f>
        <v>-1.4327246669755175E-2</v>
      </c>
      <c r="AF32" s="7">
        <f>LN('Stock TotRetIndx'!T31/'Stock TotRetIndx'!T30)-$B32</f>
        <v>-2.0212538987239285E-2</v>
      </c>
      <c r="AG32" s="7">
        <f>LN('Stock TotRetIndx'!U31/'Stock TotRetIndx'!U30)-$B32</f>
        <v>8.4701201540977478E-3</v>
      </c>
      <c r="AH32" s="7">
        <f>LN('Stock TotRetIndx'!V31/'Stock TotRetIndx'!V30)-$B32</f>
        <v>2.0763764042026581E-2</v>
      </c>
      <c r="AI32" s="7">
        <f>LN('Stock TotRetIndx'!W31/'Stock TotRetIndx'!W30)-$B32</f>
        <v>-3.9708315218857787E-3</v>
      </c>
      <c r="AJ32" s="7">
        <f>LN('Stock TotRetIndx'!X31/'Stock TotRetIndx'!X30)-$B32</f>
        <v>1.2254263494013051E-3</v>
      </c>
    </row>
    <row r="33" spans="1:36" x14ac:dyDescent="0.5">
      <c r="A33" s="2">
        <f>'Sector Returns'!A32</f>
        <v>44313</v>
      </c>
      <c r="B33" s="3">
        <f>VLOOKUP(A33,'T-Bills'!$A$2:$C$493,3)</f>
        <v>3.9682539682539683E-7</v>
      </c>
      <c r="C33" s="8">
        <f>'Sector Returns'!B32-$B33</f>
        <v>-3.5113642049582712E-3</v>
      </c>
      <c r="D33" s="8">
        <f>'Sector Returns'!C32-$B33</f>
        <v>-5.4661401994874851E-3</v>
      </c>
      <c r="E33" s="8">
        <f>'Sector Returns'!D32-$B33</f>
        <v>8.347824253293834E-3</v>
      </c>
      <c r="F33" s="8">
        <f>'Sector Returns'!E32-$B33</f>
        <v>1.496376415357125E-3</v>
      </c>
      <c r="G33" s="8">
        <f>'Sector Returns'!F32-$B33</f>
        <v>7.6347083764929701E-3</v>
      </c>
      <c r="H33" s="8">
        <f>'Sector Returns'!G32-$B33</f>
        <v>-2.781281934543877E-4</v>
      </c>
      <c r="I33" s="8">
        <f>'Sector Returns'!H32-$B33</f>
        <v>-2.8626250140089335E-3</v>
      </c>
      <c r="J33" s="8">
        <f>'Sector Returns'!I32-$B33</f>
        <v>1.1384221713786396E-2</v>
      </c>
      <c r="K33" s="8">
        <f>'Sector Returns'!J32-$B33</f>
        <v>-1.7545656108874114E-3</v>
      </c>
      <c r="L33" s="8">
        <f>'Sector Returns'!K32-$B33</f>
        <v>-8.3166276522700332E-3</v>
      </c>
      <c r="M33" s="8">
        <f>'Sector Returns'!L32-$B33</f>
        <v>-1.0178277136388364E-4</v>
      </c>
      <c r="N33" s="7">
        <f>LN('Stock TotRetIndx'!B32/'Stock TotRetIndx'!B31)-$B33</f>
        <v>-2.4529267604407215E-3</v>
      </c>
      <c r="O33" s="7">
        <f>LN('Stock TotRetIndx'!C32/'Stock TotRetIndx'!C31)-$B33</f>
        <v>1.6041267462237085E-3</v>
      </c>
      <c r="P33" s="7">
        <f>LN('Stock TotRetIndx'!D32/'Stock TotRetIndx'!D31)-$B33</f>
        <v>3.1360406647334862E-3</v>
      </c>
      <c r="Q33" s="7">
        <f>LN('Stock TotRetIndx'!E32/'Stock TotRetIndx'!E31)-$B33</f>
        <v>-6.2383159338495163E-3</v>
      </c>
      <c r="R33" s="7">
        <f>LN('Stock TotRetIndx'!F32/'Stock TotRetIndx'!F31)-$B33</f>
        <v>-7.2056084179536158E-3</v>
      </c>
      <c r="S33" s="7">
        <f>LN('Stock TotRetIndx'!G32/'Stock TotRetIndx'!G31)-$B33</f>
        <v>-8.4851253893600143E-3</v>
      </c>
      <c r="T33" s="7">
        <f>LN('Stock TotRetIndx'!H32/'Stock TotRetIndx'!H31)-$B33</f>
        <v>-3.4418699320569591E-3</v>
      </c>
      <c r="U33" s="7">
        <f>LN('Stock TotRetIndx'!I32/'Stock TotRetIndx'!I31)-$B33</f>
        <v>-8.5549262964091863E-3</v>
      </c>
      <c r="V33" s="7">
        <f>LN('Stock TotRetIndx'!J32/'Stock TotRetIndx'!J31)-$B33</f>
        <v>-4.9577083176510217E-3</v>
      </c>
      <c r="W33" s="7">
        <f>LN('Stock TotRetIndx'!K32/'Stock TotRetIndx'!K31)-$B33</f>
        <v>-1.0730510505495892E-2</v>
      </c>
      <c r="X33" s="7">
        <f>LN('Stock TotRetIndx'!L32/'Stock TotRetIndx'!L31)-$B33</f>
        <v>-1.8689470703131738E-3</v>
      </c>
      <c r="Y33" s="7">
        <f>LN('Stock TotRetIndx'!M32/'Stock TotRetIndx'!M31)-$B33</f>
        <v>2.4723427871948954E-3</v>
      </c>
      <c r="Z33" s="7">
        <f>LN('Stock TotRetIndx'!N32/'Stock TotRetIndx'!N31)-$B33</f>
        <v>1.97653956805912E-3</v>
      </c>
      <c r="AA33" s="7">
        <f>LN('Stock TotRetIndx'!O32/'Stock TotRetIndx'!O31)-$B33</f>
        <v>2.780383706107233E-4</v>
      </c>
      <c r="AB33" s="7">
        <f>LN('Stock TotRetIndx'!P32/'Stock TotRetIndx'!P31)-$B33</f>
        <v>-9.5511682153738542E-4</v>
      </c>
      <c r="AC33" s="7">
        <f>LN('Stock TotRetIndx'!Q32/'Stock TotRetIndx'!Q31)-$B33</f>
        <v>-1.4923777064122417E-3</v>
      </c>
      <c r="AD33" s="7">
        <f>LN('Stock TotRetIndx'!R32/'Stock TotRetIndx'!R31)-$B33</f>
        <v>1.1165473318282858E-3</v>
      </c>
      <c r="AE33" s="7">
        <f>LN('Stock TotRetIndx'!S32/'Stock TotRetIndx'!S31)-$B33</f>
        <v>3.4019133937156407E-3</v>
      </c>
      <c r="AF33" s="7">
        <f>LN('Stock TotRetIndx'!T32/'Stock TotRetIndx'!T31)-$B33</f>
        <v>-6.0993248033434748E-4</v>
      </c>
      <c r="AG33" s="7">
        <f>LN('Stock TotRetIndx'!U32/'Stock TotRetIndx'!U31)-$B33</f>
        <v>6.0892261689773795E-3</v>
      </c>
      <c r="AH33" s="7">
        <f>LN('Stock TotRetIndx'!V32/'Stock TotRetIndx'!V31)-$B33</f>
        <v>8.6774379462296238E-3</v>
      </c>
      <c r="AI33" s="7">
        <f>LN('Stock TotRetIndx'!W32/'Stock TotRetIndx'!W31)-$B33</f>
        <v>-8.3761947766039339E-3</v>
      </c>
      <c r="AJ33" s="7">
        <f>LN('Stock TotRetIndx'!X32/'Stock TotRetIndx'!X31)-$B33</f>
        <v>-8.7256226453945977E-3</v>
      </c>
    </row>
    <row r="34" spans="1:36" x14ac:dyDescent="0.5">
      <c r="A34" s="2">
        <f>'Sector Returns'!A33</f>
        <v>44314</v>
      </c>
      <c r="B34" s="3">
        <f>VLOOKUP(A34,'T-Bills'!$A$2:$C$493,3)</f>
        <v>3.9682539682539683E-7</v>
      </c>
      <c r="C34" s="8">
        <f>'Sector Returns'!B33-$B34</f>
        <v>-7.9454358283458214E-3</v>
      </c>
      <c r="D34" s="8">
        <f>'Sector Returns'!C33-$B34</f>
        <v>-2.0366695306722107E-3</v>
      </c>
      <c r="E34" s="8">
        <f>'Sector Returns'!D33-$B34</f>
        <v>2.468337532700377E-3</v>
      </c>
      <c r="F34" s="8">
        <f>'Sector Returns'!E33-$B34</f>
        <v>-2.2340195241663742E-4</v>
      </c>
      <c r="G34" s="8">
        <f>'Sector Returns'!F33-$B34</f>
        <v>-3.1494122650154318E-3</v>
      </c>
      <c r="H34" s="8">
        <f>'Sector Returns'!G33-$B34</f>
        <v>-1.1162165155661095E-4</v>
      </c>
      <c r="I34" s="8">
        <f>'Sector Returns'!H33-$B34</f>
        <v>6.6654363692844063E-3</v>
      </c>
      <c r="J34" s="8">
        <f>'Sector Returns'!I33-$B34</f>
        <v>3.4546374380001764E-2</v>
      </c>
      <c r="K34" s="8">
        <f>'Sector Returns'!J33-$B34</f>
        <v>2.1921066555710285E-3</v>
      </c>
      <c r="L34" s="8">
        <f>'Sector Returns'!K33-$B34</f>
        <v>-1.3235101729523349E-3</v>
      </c>
      <c r="M34" s="8">
        <f>'Sector Returns'!L33-$B34</f>
        <v>-2.1440725872346406E-3</v>
      </c>
      <c r="N34" s="7">
        <f>LN('Stock TotRetIndx'!B33/'Stock TotRetIndx'!B32)-$B34</f>
        <v>-6.0458680868794978E-3</v>
      </c>
      <c r="O34" s="7">
        <f>LN('Stock TotRetIndx'!C33/'Stock TotRetIndx'!C32)-$B34</f>
        <v>-2.8693825624160688E-2</v>
      </c>
      <c r="P34" s="7">
        <f>LN('Stock TotRetIndx'!D33/'Stock TotRetIndx'!D32)-$B34</f>
        <v>-3.5635299522500273E-3</v>
      </c>
      <c r="Q34" s="7">
        <f>LN('Stock TotRetIndx'!E33/'Stock TotRetIndx'!E32)-$B34</f>
        <v>-6.8500737849889913E-3</v>
      </c>
      <c r="R34" s="7">
        <f>LN('Stock TotRetIndx'!F33/'Stock TotRetIndx'!F32)-$B34</f>
        <v>-2.0565293749613927E-3</v>
      </c>
      <c r="S34" s="7">
        <f>LN('Stock TotRetIndx'!G33/'Stock TotRetIndx'!G32)-$B34</f>
        <v>3.8531267048633965E-3</v>
      </c>
      <c r="T34" s="7">
        <f>LN('Stock TotRetIndx'!H33/'Stock TotRetIndx'!H32)-$B34</f>
        <v>2.2771403747121155E-4</v>
      </c>
      <c r="U34" s="7">
        <f>LN('Stock TotRetIndx'!I33/'Stock TotRetIndx'!I32)-$B34</f>
        <v>6.3076103703010641E-3</v>
      </c>
      <c r="V34" s="7">
        <f>LN('Stock TotRetIndx'!J33/'Stock TotRetIndx'!J32)-$B34</f>
        <v>-1.3563942492579092E-3</v>
      </c>
      <c r="W34" s="7">
        <f>LN('Stock TotRetIndx'!K33/'Stock TotRetIndx'!K32)-$B34</f>
        <v>8.4084615982335763E-3</v>
      </c>
      <c r="X34" s="7">
        <f>LN('Stock TotRetIndx'!L33/'Stock TotRetIndx'!L32)-$B34</f>
        <v>1.5279596595704067E-2</v>
      </c>
      <c r="Y34" s="7">
        <f>LN('Stock TotRetIndx'!M33/'Stock TotRetIndx'!M32)-$B34</f>
        <v>1.1942839464747926E-2</v>
      </c>
      <c r="Z34" s="7">
        <f>LN('Stock TotRetIndx'!N33/'Stock TotRetIndx'!N32)-$B34</f>
        <v>-5.2074050332457647E-3</v>
      </c>
      <c r="AA34" s="7">
        <f>LN('Stock TotRetIndx'!O33/'Stock TotRetIndx'!O32)-$B34</f>
        <v>1.3548821927946158E-2</v>
      </c>
      <c r="AB34" s="7">
        <f>LN('Stock TotRetIndx'!P33/'Stock TotRetIndx'!P32)-$B34</f>
        <v>8.4728806598135774E-3</v>
      </c>
      <c r="AC34" s="7">
        <f>LN('Stock TotRetIndx'!Q33/'Stock TotRetIndx'!Q32)-$B34</f>
        <v>1.8622256489952063E-4</v>
      </c>
      <c r="AD34" s="7">
        <f>LN('Stock TotRetIndx'!R33/'Stock TotRetIndx'!R32)-$B34</f>
        <v>5.0660060169179268E-3</v>
      </c>
      <c r="AE34" s="7">
        <f>LN('Stock TotRetIndx'!S33/'Stock TotRetIndx'!S32)-$B34</f>
        <v>-3.5478508472501558E-3</v>
      </c>
      <c r="AF34" s="7">
        <f>LN('Stock TotRetIndx'!T33/'Stock TotRetIndx'!T32)-$B34</f>
        <v>1.6751220767514815E-3</v>
      </c>
      <c r="AG34" s="7">
        <f>LN('Stock TotRetIndx'!U33/'Stock TotRetIndx'!U32)-$B34</f>
        <v>3.2425652260843978E-2</v>
      </c>
      <c r="AH34" s="7">
        <f>LN('Stock TotRetIndx'!V33/'Stock TotRetIndx'!V32)-$B34</f>
        <v>-1.7432030873272095E-2</v>
      </c>
      <c r="AI34" s="7">
        <f>LN('Stock TotRetIndx'!W33/'Stock TotRetIndx'!W32)-$B34</f>
        <v>-2.462016258488485E-3</v>
      </c>
      <c r="AJ34" s="7">
        <f>LN('Stock TotRetIndx'!X33/'Stock TotRetIndx'!X32)-$B34</f>
        <v>2.8040631648471436E-3</v>
      </c>
    </row>
    <row r="35" spans="1:36" x14ac:dyDescent="0.5">
      <c r="A35" s="2">
        <f>'Sector Returns'!A34</f>
        <v>44315</v>
      </c>
      <c r="B35" s="3">
        <f>VLOOKUP(A35,'T-Bills'!$A$2:$C$493,3)</f>
        <v>3.9682539682539683E-7</v>
      </c>
      <c r="C35" s="8">
        <f>'Sector Returns'!B34-$B35</f>
        <v>-3.0811598327944189E-3</v>
      </c>
      <c r="D35" s="8">
        <f>'Sector Returns'!C34-$B35</f>
        <v>-6.3024551697544251E-3</v>
      </c>
      <c r="E35" s="8">
        <f>'Sector Returns'!D34-$B35</f>
        <v>1.5678767125498198E-2</v>
      </c>
      <c r="F35" s="8">
        <f>'Sector Returns'!E34-$B35</f>
        <v>6.3233102961482353E-5</v>
      </c>
      <c r="G35" s="8">
        <f>'Sector Returns'!F34-$B35</f>
        <v>5.3264053017593434E-3</v>
      </c>
      <c r="H35" s="8">
        <f>'Sector Returns'!G34-$B35</f>
        <v>9.9639056103942181E-3</v>
      </c>
      <c r="I35" s="8">
        <f>'Sector Returns'!H34-$B35</f>
        <v>2.2594316127405673E-2</v>
      </c>
      <c r="J35" s="8">
        <f>'Sector Returns'!I34-$B35</f>
        <v>1.0874497252768473E-2</v>
      </c>
      <c r="K35" s="8">
        <f>'Sector Returns'!J34-$B35</f>
        <v>3.7152641132442597E-3</v>
      </c>
      <c r="L35" s="8">
        <f>'Sector Returns'!K34-$B35</f>
        <v>9.5011600820709887E-3</v>
      </c>
      <c r="M35" s="8">
        <f>'Sector Returns'!L34-$B35</f>
        <v>8.546871294150056E-3</v>
      </c>
      <c r="N35" s="7">
        <f>LN('Stock TotRetIndx'!B34/'Stock TotRetIndx'!B33)-$B35</f>
        <v>-7.4929223971362323E-4</v>
      </c>
      <c r="O35" s="7">
        <f>LN('Stock TotRetIndx'!C34/'Stock TotRetIndx'!C33)-$B35</f>
        <v>-8.0861095232791433E-3</v>
      </c>
      <c r="P35" s="7">
        <f>LN('Stock TotRetIndx'!D34/'Stock TotRetIndx'!D33)-$B35</f>
        <v>1.1822666314702357E-3</v>
      </c>
      <c r="Q35" s="7">
        <f>LN('Stock TotRetIndx'!E34/'Stock TotRetIndx'!E33)-$B35</f>
        <v>3.136706869890829E-3</v>
      </c>
      <c r="R35" s="7">
        <f>LN('Stock TotRetIndx'!F34/'Stock TotRetIndx'!F33)-$B35</f>
        <v>-3.6296219562970528E-3</v>
      </c>
      <c r="S35" s="7">
        <f>LN('Stock TotRetIndx'!G34/'Stock TotRetIndx'!G33)-$B35</f>
        <v>1.278140871713054E-2</v>
      </c>
      <c r="T35" s="7">
        <f>LN('Stock TotRetIndx'!H34/'Stock TotRetIndx'!H33)-$B35</f>
        <v>1.7484410660277581E-2</v>
      </c>
      <c r="U35" s="7">
        <f>LN('Stock TotRetIndx'!I34/'Stock TotRetIndx'!I33)-$B35</f>
        <v>6.2680687142763142E-3</v>
      </c>
      <c r="V35" s="7">
        <f>LN('Stock TotRetIndx'!J34/'Stock TotRetIndx'!J33)-$B35</f>
        <v>3.0092833296134421E-4</v>
      </c>
      <c r="W35" s="7">
        <f>LN('Stock TotRetIndx'!K34/'Stock TotRetIndx'!K33)-$B35</f>
        <v>-1.2024143565059923E-2</v>
      </c>
      <c r="X35" s="7">
        <f>LN('Stock TotRetIndx'!L34/'Stock TotRetIndx'!L33)-$B35</f>
        <v>1.4500931051006262E-2</v>
      </c>
      <c r="Y35" s="7">
        <f>LN('Stock TotRetIndx'!M34/'Stock TotRetIndx'!M33)-$B35</f>
        <v>3.6995591980301503E-3</v>
      </c>
      <c r="Z35" s="7">
        <f>LN('Stock TotRetIndx'!N34/'Stock TotRetIndx'!N33)-$B35</f>
        <v>-4.643512363754005E-3</v>
      </c>
      <c r="AA35" s="7">
        <f>LN('Stock TotRetIndx'!O34/'Stock TotRetIndx'!O33)-$B35</f>
        <v>2.5756754347903043E-2</v>
      </c>
      <c r="AB35" s="7">
        <f>LN('Stock TotRetIndx'!P34/'Stock TotRetIndx'!P33)-$B35</f>
        <v>-2.1011589239417972E-2</v>
      </c>
      <c r="AC35" s="7">
        <f>LN('Stock TotRetIndx'!Q34/'Stock TotRetIndx'!Q33)-$B35</f>
        <v>1.2424426898629869E-2</v>
      </c>
      <c r="AD35" s="7">
        <f>LN('Stock TotRetIndx'!R34/'Stock TotRetIndx'!R33)-$B35</f>
        <v>1.8105372519563966E-2</v>
      </c>
      <c r="AE35" s="7">
        <f>LN('Stock TotRetIndx'!S34/'Stock TotRetIndx'!S33)-$B35</f>
        <v>1.2539685836560042E-2</v>
      </c>
      <c r="AF35" s="7">
        <f>LN('Stock TotRetIndx'!T34/'Stock TotRetIndx'!T33)-$B35</f>
        <v>8.411828299413308E-3</v>
      </c>
      <c r="AG35" s="7">
        <f>LN('Stock TotRetIndx'!U34/'Stock TotRetIndx'!U33)-$B35</f>
        <v>-1.6810694899150032E-3</v>
      </c>
      <c r="AH35" s="7">
        <f>LN('Stock TotRetIndx'!V34/'Stock TotRetIndx'!V33)-$B35</f>
        <v>1.1501915404200978E-2</v>
      </c>
      <c r="AI35" s="7">
        <f>LN('Stock TotRetIndx'!W34/'Stock TotRetIndx'!W33)-$B35</f>
        <v>1.68452353952262E-3</v>
      </c>
      <c r="AJ35" s="7">
        <f>LN('Stock TotRetIndx'!X34/'Stock TotRetIndx'!X33)-$B35</f>
        <v>6.5326391490991296E-3</v>
      </c>
    </row>
    <row r="36" spans="1:36" x14ac:dyDescent="0.5">
      <c r="A36" s="2">
        <f>'Sector Returns'!A35</f>
        <v>44316</v>
      </c>
      <c r="B36" s="3">
        <f>VLOOKUP(A36,'T-Bills'!$A$2:$C$493,3)</f>
        <v>3.9682539682539683E-7</v>
      </c>
      <c r="C36" s="8">
        <f>'Sector Returns'!B35-$B36</f>
        <v>-1.4486211823701758E-2</v>
      </c>
      <c r="D36" s="8">
        <f>'Sector Returns'!C35-$B36</f>
        <v>-2.5998585813311104E-3</v>
      </c>
      <c r="E36" s="8">
        <f>'Sector Returns'!D35-$B36</f>
        <v>-9.3114017410756717E-3</v>
      </c>
      <c r="F36" s="8">
        <f>'Sector Returns'!E35-$B36</f>
        <v>-5.4138031472759571E-4</v>
      </c>
      <c r="G36" s="8">
        <f>'Sector Returns'!F35-$B36</f>
        <v>-8.077582458034499E-3</v>
      </c>
      <c r="H36" s="8">
        <f>'Sector Returns'!G35-$B36</f>
        <v>-2.2067743748403808E-4</v>
      </c>
      <c r="I36" s="8">
        <f>'Sector Returns'!H35-$B36</f>
        <v>-1.0043663633785276E-2</v>
      </c>
      <c r="J36" s="8">
        <f>'Sector Returns'!I35-$B36</f>
        <v>-2.8438779369439775E-2</v>
      </c>
      <c r="K36" s="8">
        <f>'Sector Returns'!J35-$B36</f>
        <v>-9.7017314095043418E-3</v>
      </c>
      <c r="L36" s="8">
        <f>'Sector Returns'!K35-$B36</f>
        <v>6.5355406581657704E-3</v>
      </c>
      <c r="M36" s="8">
        <f>'Sector Returns'!L35-$B36</f>
        <v>3.9439967349306822E-3</v>
      </c>
      <c r="N36" s="7">
        <f>LN('Stock TotRetIndx'!B35/'Stock TotRetIndx'!B34)-$B36</f>
        <v>-1.5249427873139765E-2</v>
      </c>
      <c r="O36" s="7">
        <f>LN('Stock TotRetIndx'!C35/'Stock TotRetIndx'!C34)-$B36</f>
        <v>-1.3081304719108594E-3</v>
      </c>
      <c r="P36" s="7">
        <f>LN('Stock TotRetIndx'!D35/'Stock TotRetIndx'!D34)-$B36</f>
        <v>-1.513105066095142E-2</v>
      </c>
      <c r="Q36" s="7">
        <f>LN('Stock TotRetIndx'!E35/'Stock TotRetIndx'!E34)-$B36</f>
        <v>-2.0786231336280235E-2</v>
      </c>
      <c r="R36" s="7">
        <f>LN('Stock TotRetIndx'!F35/'Stock TotRetIndx'!F34)-$B36</f>
        <v>-7.7158563128420588E-3</v>
      </c>
      <c r="S36" s="7">
        <f>LN('Stock TotRetIndx'!G35/'Stock TotRetIndx'!G34)-$B36</f>
        <v>3.9239097149631E-4</v>
      </c>
      <c r="T36" s="7">
        <f>LN('Stock TotRetIndx'!H35/'Stock TotRetIndx'!H34)-$B36</f>
        <v>-6.8724173721847193E-3</v>
      </c>
      <c r="U36" s="7">
        <f>LN('Stock TotRetIndx'!I35/'Stock TotRetIndx'!I34)-$B36</f>
        <v>-2.1251801609739152E-2</v>
      </c>
      <c r="V36" s="7">
        <f>LN('Stock TotRetIndx'!J35/'Stock TotRetIndx'!J34)-$B36</f>
        <v>-1.1982186205051813E-2</v>
      </c>
      <c r="W36" s="7">
        <f>LN('Stock TotRetIndx'!K35/'Stock TotRetIndx'!K34)-$B36</f>
        <v>-2.0976757291456913E-2</v>
      </c>
      <c r="X36" s="7">
        <f>LN('Stock TotRetIndx'!L35/'Stock TotRetIndx'!L34)-$B36</f>
        <v>-1.4030642703409011E-2</v>
      </c>
      <c r="Y36" s="7">
        <f>LN('Stock TotRetIndx'!M35/'Stock TotRetIndx'!M34)-$B36</f>
        <v>-1.1245203436976116E-3</v>
      </c>
      <c r="Z36" s="7">
        <f>LN('Stock TotRetIndx'!N35/'Stock TotRetIndx'!N34)-$B36</f>
        <v>-1.3087058422288972E-2</v>
      </c>
      <c r="AA36" s="7">
        <f>LN('Stock TotRetIndx'!O35/'Stock TotRetIndx'!O34)-$B36</f>
        <v>-2.1440203686481671E-3</v>
      </c>
      <c r="AB36" s="7">
        <f>LN('Stock TotRetIndx'!P35/'Stock TotRetIndx'!P34)-$B36</f>
        <v>2.808927708033556E-3</v>
      </c>
      <c r="AC36" s="7">
        <f>LN('Stock TotRetIndx'!Q35/'Stock TotRetIndx'!Q34)-$B36</f>
        <v>-5.1740964663239027E-3</v>
      </c>
      <c r="AD36" s="7">
        <f>LN('Stock TotRetIndx'!R35/'Stock TotRetIndx'!R34)-$B36</f>
        <v>-2.2112626373480052E-2</v>
      </c>
      <c r="AE36" s="7">
        <f>LN('Stock TotRetIndx'!S35/'Stock TotRetIndx'!S34)-$B36</f>
        <v>2.0030050670941471E-3</v>
      </c>
      <c r="AF36" s="7">
        <f>LN('Stock TotRetIndx'!T35/'Stock TotRetIndx'!T34)-$B36</f>
        <v>6.843691178051039E-3</v>
      </c>
      <c r="AG36" s="7">
        <f>LN('Stock TotRetIndx'!U35/'Stock TotRetIndx'!U34)-$B36</f>
        <v>-1.8962334706783348E-2</v>
      </c>
      <c r="AH36" s="7">
        <f>LN('Stock TotRetIndx'!V35/'Stock TotRetIndx'!V34)-$B36</f>
        <v>-1.2058161763221305E-2</v>
      </c>
      <c r="AI36" s="7">
        <f>LN('Stock TotRetIndx'!W35/'Stock TotRetIndx'!W34)-$B36</f>
        <v>3.7480726319331008E-3</v>
      </c>
      <c r="AJ36" s="7">
        <f>LN('Stock TotRetIndx'!X35/'Stock TotRetIndx'!X34)-$B36</f>
        <v>7.8714284070824422E-3</v>
      </c>
    </row>
    <row r="37" spans="1:36" x14ac:dyDescent="0.5">
      <c r="A37" s="2">
        <f>'Sector Returns'!A36</f>
        <v>44319</v>
      </c>
      <c r="B37" s="3">
        <f>VLOOKUP(A37,'T-Bills'!$A$2:$C$493,3)</f>
        <v>7.9365079365079366E-7</v>
      </c>
      <c r="C37" s="8">
        <f>'Sector Returns'!B36-$B37</f>
        <v>-4.0146306513815537E-3</v>
      </c>
      <c r="D37" s="8">
        <f>'Sector Returns'!C36-$B37</f>
        <v>6.8183086645108139E-3</v>
      </c>
      <c r="E37" s="8">
        <f>'Sector Returns'!D36-$B37</f>
        <v>4.8873151091979447E-3</v>
      </c>
      <c r="F37" s="8">
        <f>'Sector Returns'!E36-$B37</f>
        <v>-2.5195802987903102E-3</v>
      </c>
      <c r="G37" s="8">
        <f>'Sector Returns'!F36-$B37</f>
        <v>1.0249949743472294E-2</v>
      </c>
      <c r="H37" s="8">
        <f>'Sector Returns'!G36-$B37</f>
        <v>9.4309847427436339E-3</v>
      </c>
      <c r="I37" s="8">
        <f>'Sector Returns'!H36-$B37</f>
        <v>-5.8574103285007235E-3</v>
      </c>
      <c r="J37" s="8">
        <f>'Sector Returns'!I36-$B37</f>
        <v>2.8579931328517844E-2</v>
      </c>
      <c r="K37" s="8">
        <f>'Sector Returns'!J36-$B37</f>
        <v>1.6874786141087613E-2</v>
      </c>
      <c r="L37" s="8">
        <f>'Sector Returns'!K36-$B37</f>
        <v>1.3677704168994231E-4</v>
      </c>
      <c r="M37" s="8">
        <f>'Sector Returns'!L36-$B37</f>
        <v>-1.9202716119489937E-3</v>
      </c>
      <c r="N37" s="7">
        <f>LN('Stock TotRetIndx'!B36/'Stock TotRetIndx'!B35)-$B37</f>
        <v>8.18107017385695E-3</v>
      </c>
      <c r="O37" s="7">
        <f>LN('Stock TotRetIndx'!C36/'Stock TotRetIndx'!C35)-$B37</f>
        <v>-1.2705343181736292E-3</v>
      </c>
      <c r="P37" s="7">
        <f>LN('Stock TotRetIndx'!D36/'Stock TotRetIndx'!D35)-$B37</f>
        <v>-9.6470435822636705E-3</v>
      </c>
      <c r="Q37" s="7">
        <f>LN('Stock TotRetIndx'!E36/'Stock TotRetIndx'!E35)-$B37</f>
        <v>-1.1576916556195829E-2</v>
      </c>
      <c r="R37" s="7">
        <f>LN('Stock TotRetIndx'!F36/'Stock TotRetIndx'!F35)-$B37</f>
        <v>-4.5912879292431472E-3</v>
      </c>
      <c r="S37" s="7">
        <f>LN('Stock TotRetIndx'!G36/'Stock TotRetIndx'!G35)-$B37</f>
        <v>1.6743493319756171E-2</v>
      </c>
      <c r="T37" s="7">
        <f>LN('Stock TotRetIndx'!H36/'Stock TotRetIndx'!H35)-$B37</f>
        <v>1.7645992106375151E-2</v>
      </c>
      <c r="U37" s="7">
        <f>LN('Stock TotRetIndx'!I36/'Stock TotRetIndx'!I35)-$B37</f>
        <v>-1.0115607116819664E-2</v>
      </c>
      <c r="V37" s="7">
        <f>LN('Stock TotRetIndx'!J36/'Stock TotRetIndx'!J35)-$B37</f>
        <v>2.1134749880584142E-2</v>
      </c>
      <c r="W37" s="7">
        <f>LN('Stock TotRetIndx'!K36/'Stock TotRetIndx'!K35)-$B37</f>
        <v>-1.2276063825463025E-2</v>
      </c>
      <c r="X37" s="7">
        <f>LN('Stock TotRetIndx'!L36/'Stock TotRetIndx'!L35)-$B37</f>
        <v>-4.0765656443142529E-3</v>
      </c>
      <c r="Y37" s="7">
        <f>LN('Stock TotRetIndx'!M36/'Stock TotRetIndx'!M35)-$B37</f>
        <v>-2.3614655541600915E-2</v>
      </c>
      <c r="Z37" s="7">
        <f>LN('Stock TotRetIndx'!N36/'Stock TotRetIndx'!N35)-$B37</f>
        <v>1.5815389024015841E-2</v>
      </c>
      <c r="AA37" s="7">
        <f>LN('Stock TotRetIndx'!O36/'Stock TotRetIndx'!O35)-$B37</f>
        <v>1.2527692226849699E-2</v>
      </c>
      <c r="AB37" s="7">
        <f>LN('Stock TotRetIndx'!P36/'Stock TotRetIndx'!P35)-$B37</f>
        <v>2.6233995779555863E-4</v>
      </c>
      <c r="AC37" s="7">
        <f>LN('Stock TotRetIndx'!Q36/'Stock TotRetIndx'!Q35)-$B37</f>
        <v>9.2192606006047065E-3</v>
      </c>
      <c r="AD37" s="7">
        <f>LN('Stock TotRetIndx'!R36/'Stock TotRetIndx'!R35)-$B37</f>
        <v>5.3375941591917919E-3</v>
      </c>
      <c r="AE37" s="7">
        <f>LN('Stock TotRetIndx'!S36/'Stock TotRetIndx'!S35)-$B37</f>
        <v>1.5671271403270456E-2</v>
      </c>
      <c r="AF37" s="7">
        <f>LN('Stock TotRetIndx'!T36/'Stock TotRetIndx'!T35)-$B37</f>
        <v>1.1771878150800986E-2</v>
      </c>
      <c r="AG37" s="7">
        <f>LN('Stock TotRetIndx'!U36/'Stock TotRetIndx'!U35)-$B37</f>
        <v>5.5569057504017132E-2</v>
      </c>
      <c r="AH37" s="7">
        <f>LN('Stock TotRetIndx'!V36/'Stock TotRetIndx'!V35)-$B37</f>
        <v>4.2498133774214889E-3</v>
      </c>
      <c r="AI37" s="7">
        <f>LN('Stock TotRetIndx'!W36/'Stock TotRetIndx'!W35)-$B37</f>
        <v>-1.0506045571003243E-2</v>
      </c>
      <c r="AJ37" s="7">
        <f>LN('Stock TotRetIndx'!X36/'Stock TotRetIndx'!X35)-$B37</f>
        <v>-6.3157021693314051E-3</v>
      </c>
    </row>
    <row r="38" spans="1:36" x14ac:dyDescent="0.5">
      <c r="A38" s="2">
        <f>'Sector Returns'!A37</f>
        <v>44320</v>
      </c>
      <c r="B38" s="3">
        <f>VLOOKUP(A38,'T-Bills'!$A$2:$C$493,3)</f>
        <v>3.9682539682539683E-7</v>
      </c>
      <c r="C38" s="8">
        <f>'Sector Returns'!B37-$B38</f>
        <v>-2.0478770466670699E-2</v>
      </c>
      <c r="D38" s="8">
        <f>'Sector Returns'!C37-$B38</f>
        <v>-4.8481718128182737E-3</v>
      </c>
      <c r="E38" s="8">
        <f>'Sector Returns'!D37-$B38</f>
        <v>6.9564512357175199E-3</v>
      </c>
      <c r="F38" s="8">
        <f>'Sector Returns'!E37-$B38</f>
        <v>-1.0526384326548656E-2</v>
      </c>
      <c r="G38" s="8">
        <f>'Sector Returns'!F37-$B38</f>
        <v>2.3191655298405696E-3</v>
      </c>
      <c r="H38" s="8">
        <f>'Sector Returns'!G37-$B38</f>
        <v>-6.1865808920177172E-3</v>
      </c>
      <c r="I38" s="8">
        <f>'Sector Returns'!H37-$B38</f>
        <v>-1.2479388215282978E-2</v>
      </c>
      <c r="J38" s="8">
        <f>'Sector Returns'!I37-$B38</f>
        <v>1.7061338831892252E-3</v>
      </c>
      <c r="K38" s="8">
        <f>'Sector Returns'!J37-$B38</f>
        <v>1.2966894050958591E-2</v>
      </c>
      <c r="L38" s="8">
        <f>'Sector Returns'!K37-$B38</f>
        <v>-3.2970794960234607E-3</v>
      </c>
      <c r="M38" s="8">
        <f>'Sector Returns'!L37-$B38</f>
        <v>-6.4931958286346307E-3</v>
      </c>
      <c r="N38" s="7">
        <f>LN('Stock TotRetIndx'!B37/'Stock TotRetIndx'!B36)-$B38</f>
        <v>-3.6027181748282018E-2</v>
      </c>
      <c r="O38" s="7">
        <f>LN('Stock TotRetIndx'!C37/'Stock TotRetIndx'!C36)-$B38</f>
        <v>-1.6292161147446048E-2</v>
      </c>
      <c r="P38" s="7">
        <f>LN('Stock TotRetIndx'!D37/'Stock TotRetIndx'!D36)-$B38</f>
        <v>-2.5671718839572161E-2</v>
      </c>
      <c r="Q38" s="7">
        <f>LN('Stock TotRetIndx'!E37/'Stock TotRetIndx'!E36)-$B38</f>
        <v>-3.3270561458736726E-2</v>
      </c>
      <c r="R38" s="7">
        <f>LN('Stock TotRetIndx'!F37/'Stock TotRetIndx'!F36)-$B38</f>
        <v>-1.6789333204540409E-2</v>
      </c>
      <c r="S38" s="7">
        <f>LN('Stock TotRetIndx'!G37/'Stock TotRetIndx'!G36)-$B38</f>
        <v>4.3202447134847374E-2</v>
      </c>
      <c r="T38" s="7">
        <f>LN('Stock TotRetIndx'!H37/'Stock TotRetIndx'!H36)-$B38</f>
        <v>1.3312902451064767E-2</v>
      </c>
      <c r="U38" s="7">
        <f>LN('Stock TotRetIndx'!I37/'Stock TotRetIndx'!I36)-$B38</f>
        <v>-3.3355164816654848E-2</v>
      </c>
      <c r="V38" s="7">
        <f>LN('Stock TotRetIndx'!J37/'Stock TotRetIndx'!J36)-$B38</f>
        <v>2.9957793145251493E-4</v>
      </c>
      <c r="W38" s="7">
        <f>LN('Stock TotRetIndx'!K37/'Stock TotRetIndx'!K36)-$B38</f>
        <v>-3.5075175362050993E-2</v>
      </c>
      <c r="X38" s="7">
        <f>LN('Stock TotRetIndx'!L37/'Stock TotRetIndx'!L36)-$B38</f>
        <v>-2.4969545959375732E-3</v>
      </c>
      <c r="Y38" s="7">
        <f>LN('Stock TotRetIndx'!M37/'Stock TotRetIndx'!M36)-$B38</f>
        <v>-2.2281332515653347E-2</v>
      </c>
      <c r="Z38" s="7">
        <f>LN('Stock TotRetIndx'!N37/'Stock TotRetIndx'!N36)-$B38</f>
        <v>1.8394282416109589E-2</v>
      </c>
      <c r="AA38" s="7">
        <f>LN('Stock TotRetIndx'!O37/'Stock TotRetIndx'!O36)-$B38</f>
        <v>-3.7159000381855002E-3</v>
      </c>
      <c r="AB38" s="7">
        <f>LN('Stock TotRetIndx'!P37/'Stock TotRetIndx'!P36)-$B38</f>
        <v>2.2705395944143055E-2</v>
      </c>
      <c r="AC38" s="7">
        <f>LN('Stock TotRetIndx'!Q37/'Stock TotRetIndx'!Q36)-$B38</f>
        <v>-6.2607744804985084E-3</v>
      </c>
      <c r="AD38" s="7">
        <f>LN('Stock TotRetIndx'!R37/'Stock TotRetIndx'!R36)-$B38</f>
        <v>-3.0553607366000735E-3</v>
      </c>
      <c r="AE38" s="7">
        <f>LN('Stock TotRetIndx'!S37/'Stock TotRetIndx'!S36)-$B38</f>
        <v>-9.8999096101221335E-3</v>
      </c>
      <c r="AF38" s="7">
        <f>LN('Stock TotRetIndx'!T37/'Stock TotRetIndx'!T36)-$B38</f>
        <v>-3.4138298846082974E-3</v>
      </c>
      <c r="AG38" s="7">
        <f>LN('Stock TotRetIndx'!U37/'Stock TotRetIndx'!U36)-$B38</f>
        <v>-2.1306857014353954E-2</v>
      </c>
      <c r="AH38" s="7">
        <f>LN('Stock TotRetIndx'!V37/'Stock TotRetIndx'!V36)-$B38</f>
        <v>-3.2329094531177165E-3</v>
      </c>
      <c r="AI38" s="7">
        <f>LN('Stock TotRetIndx'!W37/'Stock TotRetIndx'!W36)-$B38</f>
        <v>-1.3256053877531378E-2</v>
      </c>
      <c r="AJ38" s="7">
        <f>LN('Stock TotRetIndx'!X37/'Stock TotRetIndx'!X36)-$B38</f>
        <v>5.319981526632404E-3</v>
      </c>
    </row>
    <row r="39" spans="1:36" x14ac:dyDescent="0.5">
      <c r="A39" s="2">
        <f>'Sector Returns'!A38</f>
        <v>44321</v>
      </c>
      <c r="B39" s="3">
        <f>VLOOKUP(A39,'T-Bills'!$A$2:$C$493,3)</f>
        <v>3.9682539682539683E-7</v>
      </c>
      <c r="C39" s="8">
        <f>'Sector Returns'!B38-$B39</f>
        <v>-2.995374143359617E-3</v>
      </c>
      <c r="D39" s="8">
        <f>'Sector Returns'!C38-$B39</f>
        <v>-1.3419323006330346E-3</v>
      </c>
      <c r="E39" s="8">
        <f>'Sector Returns'!D38-$B39</f>
        <v>8.3283297283572172E-3</v>
      </c>
      <c r="F39" s="8">
        <f>'Sector Returns'!E38-$B39</f>
        <v>-4.2355995609457738E-3</v>
      </c>
      <c r="G39" s="8">
        <f>'Sector Returns'!F38-$B39</f>
        <v>2.0102837156713672E-4</v>
      </c>
      <c r="H39" s="8">
        <f>'Sector Returns'!G38-$B39</f>
        <v>-8.244757125521145E-4</v>
      </c>
      <c r="I39" s="8">
        <f>'Sector Returns'!H38-$B39</f>
        <v>-5.2276803694382848E-3</v>
      </c>
      <c r="J39" s="8">
        <f>'Sector Returns'!I38-$B39</f>
        <v>3.1739244993576693E-2</v>
      </c>
      <c r="K39" s="8">
        <f>'Sector Returns'!J38-$B39</f>
        <v>1.2906635725875354E-2</v>
      </c>
      <c r="L39" s="8">
        <f>'Sector Returns'!K38-$B39</f>
        <v>-1.706922060815581E-2</v>
      </c>
      <c r="M39" s="8">
        <f>'Sector Returns'!L38-$B39</f>
        <v>-1.6730489837384038E-2</v>
      </c>
      <c r="N39" s="7">
        <f>LN('Stock TotRetIndx'!B38/'Stock TotRetIndx'!B37)-$B39</f>
        <v>1.9531103400960423E-3</v>
      </c>
      <c r="O39" s="7">
        <f>LN('Stock TotRetIndx'!C38/'Stock TotRetIndx'!C37)-$B39</f>
        <v>-5.3417278587735983E-3</v>
      </c>
      <c r="P39" s="7">
        <f>LN('Stock TotRetIndx'!D38/'Stock TotRetIndx'!D37)-$B39</f>
        <v>-8.2059698308373143E-3</v>
      </c>
      <c r="Q39" s="7">
        <f>LN('Stock TotRetIndx'!E38/'Stock TotRetIndx'!E37)-$B39</f>
        <v>7.4450336587142231E-3</v>
      </c>
      <c r="R39" s="7">
        <f>LN('Stock TotRetIndx'!F38/'Stock TotRetIndx'!F37)-$B39</f>
        <v>8.2183117769408093E-3</v>
      </c>
      <c r="S39" s="7">
        <f>LN('Stock TotRetIndx'!G38/'Stock TotRetIndx'!G37)-$B39</f>
        <v>2.3392468590883612E-2</v>
      </c>
      <c r="T39" s="7">
        <f>LN('Stock TotRetIndx'!H38/'Stock TotRetIndx'!H37)-$B39</f>
        <v>2.8156858280253471E-3</v>
      </c>
      <c r="U39" s="7">
        <f>LN('Stock TotRetIndx'!I38/'Stock TotRetIndx'!I37)-$B39</f>
        <v>-2.5879844813217548E-2</v>
      </c>
      <c r="V39" s="7">
        <f>LN('Stock TotRetIndx'!J38/'Stock TotRetIndx'!J37)-$B39</f>
        <v>7.5862948015149945E-3</v>
      </c>
      <c r="W39" s="7">
        <f>LN('Stock TotRetIndx'!K38/'Stock TotRetIndx'!K37)-$B39</f>
        <v>-1.1094650016595103E-2</v>
      </c>
      <c r="X39" s="7">
        <f>LN('Stock TotRetIndx'!L38/'Stock TotRetIndx'!L37)-$B39</f>
        <v>-1.2228456570397396E-2</v>
      </c>
      <c r="Y39" s="7">
        <f>LN('Stock TotRetIndx'!M38/'Stock TotRetIndx'!M37)-$B39</f>
        <v>-1.2561291917835652E-2</v>
      </c>
      <c r="Z39" s="7">
        <f>LN('Stock TotRetIndx'!N38/'Stock TotRetIndx'!N37)-$B39</f>
        <v>-6.5155627393768815E-4</v>
      </c>
      <c r="AA39" s="7">
        <f>LN('Stock TotRetIndx'!O38/'Stock TotRetIndx'!O37)-$B39</f>
        <v>-1.3653399694252373E-2</v>
      </c>
      <c r="AB39" s="7">
        <f>LN('Stock TotRetIndx'!P38/'Stock TotRetIndx'!P37)-$B39</f>
        <v>1.8969347312594545E-2</v>
      </c>
      <c r="AC39" s="7">
        <f>LN('Stock TotRetIndx'!Q38/'Stock TotRetIndx'!Q37)-$B39</f>
        <v>-2.5896344472776168E-3</v>
      </c>
      <c r="AD39" s="7">
        <f>LN('Stock TotRetIndx'!R38/'Stock TotRetIndx'!R37)-$B39</f>
        <v>-3.3423091295720319E-4</v>
      </c>
      <c r="AE39" s="7">
        <f>LN('Stock TotRetIndx'!S38/'Stock TotRetIndx'!S37)-$B39</f>
        <v>-8.5346372323564428E-4</v>
      </c>
      <c r="AF39" s="7">
        <f>LN('Stock TotRetIndx'!T38/'Stock TotRetIndx'!T37)-$B39</f>
        <v>-8.0603103874577406E-3</v>
      </c>
      <c r="AG39" s="7">
        <f>LN('Stock TotRetIndx'!U38/'Stock TotRetIndx'!U37)-$B39</f>
        <v>-4.344869736832304E-2</v>
      </c>
      <c r="AH39" s="7">
        <f>LN('Stock TotRetIndx'!V38/'Stock TotRetIndx'!V37)-$B39</f>
        <v>-2.8722316770222849E-3</v>
      </c>
      <c r="AI39" s="7">
        <f>LN('Stock TotRetIndx'!W38/'Stock TotRetIndx'!W37)-$B39</f>
        <v>-2.5558755977943309E-2</v>
      </c>
      <c r="AJ39" s="7">
        <f>LN('Stock TotRetIndx'!X38/'Stock TotRetIndx'!X37)-$B39</f>
        <v>-3.0416127688462954E-2</v>
      </c>
    </row>
    <row r="40" spans="1:36" x14ac:dyDescent="0.5">
      <c r="A40" s="2">
        <f>'Sector Returns'!A39</f>
        <v>44322</v>
      </c>
      <c r="B40" s="3">
        <f>VLOOKUP(A40,'T-Bills'!$A$2:$C$493,3)</f>
        <v>3.9682539682539683E-7</v>
      </c>
      <c r="C40" s="8">
        <f>'Sector Returns'!B39-$B40</f>
        <v>6.0891135553456715E-3</v>
      </c>
      <c r="D40" s="8">
        <f>'Sector Returns'!C39-$B40</f>
        <v>-1.0920090582242164E-3</v>
      </c>
      <c r="E40" s="8">
        <f>'Sector Returns'!D39-$B40</f>
        <v>1.1716753148006234E-2</v>
      </c>
      <c r="F40" s="8">
        <f>'Sector Returns'!E39-$B40</f>
        <v>1.8122225006473188E-3</v>
      </c>
      <c r="G40" s="8">
        <f>'Sector Returns'!F39-$B40</f>
        <v>5.1230346042932563E-3</v>
      </c>
      <c r="H40" s="8">
        <f>'Sector Returns'!G39-$B40</f>
        <v>1.3213049080716719E-2</v>
      </c>
      <c r="I40" s="8">
        <f>'Sector Returns'!H39-$B40</f>
        <v>6.9147089427739426E-3</v>
      </c>
      <c r="J40" s="8">
        <f>'Sector Returns'!I39-$B40</f>
        <v>4.2576921112214318E-3</v>
      </c>
      <c r="K40" s="8">
        <f>'Sector Returns'!J39-$B40</f>
        <v>8.5648179762548328E-3</v>
      </c>
      <c r="L40" s="8">
        <f>'Sector Returns'!K39-$B40</f>
        <v>8.4319188739007088E-3</v>
      </c>
      <c r="M40" s="8">
        <f>'Sector Returns'!L39-$B40</f>
        <v>5.573689552754414E-3</v>
      </c>
      <c r="N40" s="7">
        <f>LN('Stock TotRetIndx'!B39/'Stock TotRetIndx'!B38)-$B40</f>
        <v>1.2720842056824102E-2</v>
      </c>
      <c r="O40" s="7">
        <f>LN('Stock TotRetIndx'!C39/'Stock TotRetIndx'!C38)-$B40</f>
        <v>1.3139655194330753E-2</v>
      </c>
      <c r="P40" s="7">
        <f>LN('Stock TotRetIndx'!D39/'Stock TotRetIndx'!D38)-$B40</f>
        <v>-6.3489701424837711E-3</v>
      </c>
      <c r="Q40" s="7">
        <f>LN('Stock TotRetIndx'!E39/'Stock TotRetIndx'!E38)-$B40</f>
        <v>4.4507258902745771E-3</v>
      </c>
      <c r="R40" s="7">
        <f>LN('Stock TotRetIndx'!F39/'Stock TotRetIndx'!F38)-$B40</f>
        <v>2.3600148694543155E-3</v>
      </c>
      <c r="S40" s="7">
        <f>LN('Stock TotRetIndx'!G39/'Stock TotRetIndx'!G38)-$B40</f>
        <v>7.9169725653999296E-3</v>
      </c>
      <c r="T40" s="7">
        <f>LN('Stock TotRetIndx'!H39/'Stock TotRetIndx'!H38)-$B40</f>
        <v>5.9696258609523677E-3</v>
      </c>
      <c r="U40" s="7">
        <f>LN('Stock TotRetIndx'!I39/'Stock TotRetIndx'!I38)-$B40</f>
        <v>3.1407320754642315E-3</v>
      </c>
      <c r="V40" s="7">
        <f>LN('Stock TotRetIndx'!J39/'Stock TotRetIndx'!J38)-$B40</f>
        <v>7.8245564450787584E-3</v>
      </c>
      <c r="W40" s="7">
        <f>LN('Stock TotRetIndx'!K39/'Stock TotRetIndx'!K38)-$B40</f>
        <v>1.8501592657762696E-2</v>
      </c>
      <c r="X40" s="7">
        <f>LN('Stock TotRetIndx'!L39/'Stock TotRetIndx'!L38)-$B40</f>
        <v>9.1630225583456456E-3</v>
      </c>
      <c r="Y40" s="7">
        <f>LN('Stock TotRetIndx'!M39/'Stock TotRetIndx'!M38)-$B40</f>
        <v>1.0898429606658882E-2</v>
      </c>
      <c r="Z40" s="7">
        <f>LN('Stock TotRetIndx'!N39/'Stock TotRetIndx'!N38)-$B40</f>
        <v>2.0240417229959772E-3</v>
      </c>
      <c r="AA40" s="7">
        <f>LN('Stock TotRetIndx'!O39/'Stock TotRetIndx'!O38)-$B40</f>
        <v>-3.5105934902458298E-3</v>
      </c>
      <c r="AB40" s="7">
        <f>LN('Stock TotRetIndx'!P39/'Stock TotRetIndx'!P38)-$B40</f>
        <v>-3.4111774504796653E-3</v>
      </c>
      <c r="AC40" s="7">
        <f>LN('Stock TotRetIndx'!Q39/'Stock TotRetIndx'!Q38)-$B40</f>
        <v>9.9499340277712667E-3</v>
      </c>
      <c r="AD40" s="7">
        <f>LN('Stock TotRetIndx'!R39/'Stock TotRetIndx'!R38)-$B40</f>
        <v>1.1067784787215422E-2</v>
      </c>
      <c r="AE40" s="7">
        <f>LN('Stock TotRetIndx'!S39/'Stock TotRetIndx'!S38)-$B40</f>
        <v>7.0865909846758272E-3</v>
      </c>
      <c r="AF40" s="7">
        <f>LN('Stock TotRetIndx'!T39/'Stock TotRetIndx'!T38)-$B40</f>
        <v>1.2509416369196343E-2</v>
      </c>
      <c r="AG40" s="7">
        <f>LN('Stock TotRetIndx'!U39/'Stock TotRetIndx'!U38)-$B40</f>
        <v>1.8568912633315893E-2</v>
      </c>
      <c r="AH40" s="7">
        <f>LN('Stock TotRetIndx'!V39/'Stock TotRetIndx'!V38)-$B40</f>
        <v>-1.410816572732118E-2</v>
      </c>
      <c r="AI40" s="7">
        <f>LN('Stock TotRetIndx'!W39/'Stock TotRetIndx'!W38)-$B40</f>
        <v>3.1121302154487698E-3</v>
      </c>
      <c r="AJ40" s="7">
        <f>LN('Stock TotRetIndx'!X39/'Stock TotRetIndx'!X38)-$B40</f>
        <v>5.6816868118838909E-3</v>
      </c>
    </row>
    <row r="41" spans="1:36" x14ac:dyDescent="0.5">
      <c r="A41" s="2">
        <f>'Sector Returns'!A40</f>
        <v>44323</v>
      </c>
      <c r="B41" s="3">
        <f>VLOOKUP(A41,'T-Bills'!$A$2:$C$493,3)</f>
        <v>3.9682539682539683E-7</v>
      </c>
      <c r="C41" s="8">
        <f>'Sector Returns'!B40-$B41</f>
        <v>9.5483268068657298E-3</v>
      </c>
      <c r="D41" s="8">
        <f>'Sector Returns'!C40-$B41</f>
        <v>8.4888064777655283E-3</v>
      </c>
      <c r="E41" s="8">
        <f>'Sector Returns'!D40-$B41</f>
        <v>5.5935501013659027E-3</v>
      </c>
      <c r="F41" s="8">
        <f>'Sector Returns'!E40-$B41</f>
        <v>1.0518998904143867E-2</v>
      </c>
      <c r="G41" s="8">
        <f>'Sector Returns'!F40-$B41</f>
        <v>1.0714310904506011E-2</v>
      </c>
      <c r="H41" s="8">
        <f>'Sector Returns'!G40-$B41</f>
        <v>1.6254742846637288E-3</v>
      </c>
      <c r="I41" s="8">
        <f>'Sector Returns'!H40-$B41</f>
        <v>1.0935579414149013E-2</v>
      </c>
      <c r="J41" s="8">
        <f>'Sector Returns'!I40-$B41</f>
        <v>2.1420828104633766E-2</v>
      </c>
      <c r="K41" s="8">
        <f>'Sector Returns'!J40-$B41</f>
        <v>9.995350500643669E-3</v>
      </c>
      <c r="L41" s="8">
        <f>'Sector Returns'!K40-$B41</f>
        <v>2.771052091981435E-3</v>
      </c>
      <c r="M41" s="8">
        <f>'Sector Returns'!L40-$B41</f>
        <v>1.3087579030795438E-2</v>
      </c>
      <c r="N41" s="7">
        <f>LN('Stock TotRetIndx'!B40/'Stock TotRetIndx'!B39)-$B41</f>
        <v>5.3038397718855731E-3</v>
      </c>
      <c r="O41" s="7">
        <f>LN('Stock TotRetIndx'!C40/'Stock TotRetIndx'!C39)-$B41</f>
        <v>1.0872089257316815E-2</v>
      </c>
      <c r="P41" s="7">
        <f>LN('Stock TotRetIndx'!D40/'Stock TotRetIndx'!D39)-$B41</f>
        <v>1.0530996147460534E-2</v>
      </c>
      <c r="Q41" s="7">
        <f>LN('Stock TotRetIndx'!E40/'Stock TotRetIndx'!E39)-$B41</f>
        <v>1.9720544664726478E-2</v>
      </c>
      <c r="R41" s="7">
        <f>LN('Stock TotRetIndx'!F40/'Stock TotRetIndx'!F39)-$B41</f>
        <v>1.3456732477597816E-3</v>
      </c>
      <c r="S41" s="7">
        <f>LN('Stock TotRetIndx'!G40/'Stock TotRetIndx'!G39)-$B41</f>
        <v>1.6704519695052145E-2</v>
      </c>
      <c r="T41" s="7">
        <f>LN('Stock TotRetIndx'!H40/'Stock TotRetIndx'!H39)-$B41</f>
        <v>6.4371359154336422E-3</v>
      </c>
      <c r="U41" s="7">
        <f>LN('Stock TotRetIndx'!I40/'Stock TotRetIndx'!I39)-$B41</f>
        <v>2.6345198100635415E-3</v>
      </c>
      <c r="V41" s="7">
        <f>LN('Stock TotRetIndx'!J40/'Stock TotRetIndx'!J39)-$B41</f>
        <v>2.6439542982309092E-3</v>
      </c>
      <c r="W41" s="7">
        <f>LN('Stock TotRetIndx'!K40/'Stock TotRetIndx'!K39)-$B41</f>
        <v>5.3025559634403635E-3</v>
      </c>
      <c r="X41" s="7">
        <f>LN('Stock TotRetIndx'!L40/'Stock TotRetIndx'!L39)-$B41</f>
        <v>3.4520492069932693E-3</v>
      </c>
      <c r="Y41" s="7">
        <f>LN('Stock TotRetIndx'!M40/'Stock TotRetIndx'!M39)-$B41</f>
        <v>-4.4744873441902554E-3</v>
      </c>
      <c r="Z41" s="7">
        <f>LN('Stock TotRetIndx'!N40/'Stock TotRetIndx'!N39)-$B41</f>
        <v>1.0775569519094913E-2</v>
      </c>
      <c r="AA41" s="7">
        <f>LN('Stock TotRetIndx'!O40/'Stock TotRetIndx'!O39)-$B41</f>
        <v>6.2015915051635727E-3</v>
      </c>
      <c r="AB41" s="7">
        <f>LN('Stock TotRetIndx'!P40/'Stock TotRetIndx'!P39)-$B41</f>
        <v>1.6399391053865373E-2</v>
      </c>
      <c r="AC41" s="7">
        <f>LN('Stock TotRetIndx'!Q40/'Stock TotRetIndx'!Q39)-$B41</f>
        <v>-5.5060316664977166E-4</v>
      </c>
      <c r="AD41" s="7">
        <f>LN('Stock TotRetIndx'!R40/'Stock TotRetIndx'!R39)-$B41</f>
        <v>8.439396791019238E-3</v>
      </c>
      <c r="AE41" s="7">
        <f>LN('Stock TotRetIndx'!S40/'Stock TotRetIndx'!S39)-$B41</f>
        <v>-6.0446888789466233E-3</v>
      </c>
      <c r="AF41" s="7">
        <f>LN('Stock TotRetIndx'!T40/'Stock TotRetIndx'!T39)-$B41</f>
        <v>7.3857970780286624E-5</v>
      </c>
      <c r="AG41" s="7">
        <f>LN('Stock TotRetIndx'!U40/'Stock TotRetIndx'!U39)-$B41</f>
        <v>9.0162886638541981E-3</v>
      </c>
      <c r="AH41" s="7">
        <f>LN('Stock TotRetIndx'!V40/'Stock TotRetIndx'!V39)-$B41</f>
        <v>2.3617623340769701E-2</v>
      </c>
      <c r="AI41" s="7">
        <f>LN('Stock TotRetIndx'!W40/'Stock TotRetIndx'!W39)-$B41</f>
        <v>7.001112858830461E-3</v>
      </c>
      <c r="AJ41" s="7">
        <f>LN('Stock TotRetIndx'!X40/'Stock TotRetIndx'!X39)-$B41</f>
        <v>9.248197455111247E-3</v>
      </c>
    </row>
    <row r="42" spans="1:36" x14ac:dyDescent="0.5">
      <c r="A42" s="2">
        <f>'Sector Returns'!A41</f>
        <v>44326</v>
      </c>
      <c r="B42" s="3">
        <f>VLOOKUP(A42,'T-Bills'!$A$2:$C$493,3)</f>
        <v>7.9365079365079366E-7</v>
      </c>
      <c r="C42" s="8">
        <f>'Sector Returns'!B41-$B42</f>
        <v>-2.6193068046590526E-2</v>
      </c>
      <c r="D42" s="8">
        <f>'Sector Returns'!C41-$B42</f>
        <v>-6.266593671825969E-3</v>
      </c>
      <c r="E42" s="8">
        <f>'Sector Returns'!D41-$B42</f>
        <v>-3.5469213143033357E-3</v>
      </c>
      <c r="F42" s="8">
        <f>'Sector Returns'!E41-$B42</f>
        <v>-1.8801085703559834E-2</v>
      </c>
      <c r="G42" s="8">
        <f>'Sector Returns'!F41-$B42</f>
        <v>-1.5884689952894745E-3</v>
      </c>
      <c r="H42" s="8">
        <f>'Sector Returns'!G41-$B42</f>
        <v>6.0460181474003023E-3</v>
      </c>
      <c r="I42" s="8">
        <f>'Sector Returns'!H41-$B42</f>
        <v>-1.8885715950754185E-2</v>
      </c>
      <c r="J42" s="8">
        <f>'Sector Returns'!I41-$B42</f>
        <v>-4.301846922497867E-3</v>
      </c>
      <c r="K42" s="8">
        <f>'Sector Returns'!J41-$B42</f>
        <v>-4.2051906771212308E-3</v>
      </c>
      <c r="L42" s="8">
        <f>'Sector Returns'!K41-$B42</f>
        <v>8.8864690560150148E-3</v>
      </c>
      <c r="M42" s="8">
        <f>'Sector Returns'!L41-$B42</f>
        <v>-3.0585925741664427E-4</v>
      </c>
      <c r="N42" s="7">
        <f>LN('Stock TotRetIndx'!B41/'Stock TotRetIndx'!B40)-$B42</f>
        <v>-2.6146581500131622E-2</v>
      </c>
      <c r="O42" s="7">
        <f>LN('Stock TotRetIndx'!C41/'Stock TotRetIndx'!C40)-$B42</f>
        <v>-2.1136797813919882E-2</v>
      </c>
      <c r="P42" s="7">
        <f>LN('Stock TotRetIndx'!D41/'Stock TotRetIndx'!D40)-$B42</f>
        <v>-1.9317381082136965E-2</v>
      </c>
      <c r="Q42" s="7">
        <f>LN('Stock TotRetIndx'!E41/'Stock TotRetIndx'!E40)-$B42</f>
        <v>-3.7593775247660874E-2</v>
      </c>
      <c r="R42" s="7">
        <f>LN('Stock TotRetIndx'!F41/'Stock TotRetIndx'!F40)-$B42</f>
        <v>-8.5393504008980141E-5</v>
      </c>
      <c r="S42" s="7">
        <f>LN('Stock TotRetIndx'!G41/'Stock TotRetIndx'!G40)-$B42</f>
        <v>8.656755887616779E-3</v>
      </c>
      <c r="T42" s="7">
        <f>LN('Stock TotRetIndx'!H41/'Stock TotRetIndx'!H40)-$B42</f>
        <v>7.7269620290787858E-3</v>
      </c>
      <c r="U42" s="7">
        <f>LN('Stock TotRetIndx'!I41/'Stock TotRetIndx'!I40)-$B42</f>
        <v>-3.0755385286783583E-2</v>
      </c>
      <c r="V42" s="7">
        <f>LN('Stock TotRetIndx'!J41/'Stock TotRetIndx'!J40)-$B42</f>
        <v>-2.179805358315642E-2</v>
      </c>
      <c r="W42" s="7">
        <f>LN('Stock TotRetIndx'!K41/'Stock TotRetIndx'!K40)-$B42</f>
        <v>-3.9161514918748912E-2</v>
      </c>
      <c r="X42" s="7">
        <f>LN('Stock TotRetIndx'!L41/'Stock TotRetIndx'!L40)-$B42</f>
        <v>-2.6853025874927137E-2</v>
      </c>
      <c r="Y42" s="7">
        <f>LN('Stock TotRetIndx'!M41/'Stock TotRetIndx'!M40)-$B42</f>
        <v>-3.1202994127917414E-2</v>
      </c>
      <c r="Z42" s="7">
        <f>LN('Stock TotRetIndx'!N41/'Stock TotRetIndx'!N40)-$B42</f>
        <v>1.7073051029735893E-2</v>
      </c>
      <c r="AA42" s="7">
        <f>LN('Stock TotRetIndx'!O41/'Stock TotRetIndx'!O40)-$B42</f>
        <v>2.6891336357950475E-3</v>
      </c>
      <c r="AB42" s="7">
        <f>LN('Stock TotRetIndx'!P41/'Stock TotRetIndx'!P40)-$B42</f>
        <v>6.699183055670078E-3</v>
      </c>
      <c r="AC42" s="7">
        <f>LN('Stock TotRetIndx'!Q41/'Stock TotRetIndx'!Q40)-$B42</f>
        <v>7.3105165637980815E-3</v>
      </c>
      <c r="AD42" s="7">
        <f>LN('Stock TotRetIndx'!R41/'Stock TotRetIndx'!R40)-$B42</f>
        <v>9.2652129360619678E-4</v>
      </c>
      <c r="AE42" s="7">
        <f>LN('Stock TotRetIndx'!S41/'Stock TotRetIndx'!S40)-$B42</f>
        <v>4.4120584115594531E-3</v>
      </c>
      <c r="AF42" s="7">
        <f>LN('Stock TotRetIndx'!T41/'Stock TotRetIndx'!T40)-$B42</f>
        <v>1.8472861477086617E-2</v>
      </c>
      <c r="AG42" s="7">
        <f>LN('Stock TotRetIndx'!U41/'Stock TotRetIndx'!U40)-$B42</f>
        <v>-1.4694474233362771E-2</v>
      </c>
      <c r="AH42" s="7">
        <f>LN('Stock TotRetIndx'!V41/'Stock TotRetIndx'!V40)-$B42</f>
        <v>-9.047287544575882E-3</v>
      </c>
      <c r="AI42" s="7">
        <f>LN('Stock TotRetIndx'!W41/'Stock TotRetIndx'!W40)-$B42</f>
        <v>3.6153624360354226E-3</v>
      </c>
      <c r="AJ42" s="7">
        <f>LN('Stock TotRetIndx'!X41/'Stock TotRetIndx'!X40)-$B42</f>
        <v>5.5973180831663284E-3</v>
      </c>
    </row>
    <row r="43" spans="1:36" x14ac:dyDescent="0.5">
      <c r="A43" s="2">
        <f>'Sector Returns'!A42</f>
        <v>44327</v>
      </c>
      <c r="B43" s="3">
        <f>VLOOKUP(A43,'T-Bills'!$A$2:$C$493,3)</f>
        <v>3.9682539682539683E-7</v>
      </c>
      <c r="C43" s="8">
        <f>'Sector Returns'!B42-$B43</f>
        <v>-8.8274610027970393E-4</v>
      </c>
      <c r="D43" s="8">
        <f>'Sector Returns'!C42-$B43</f>
        <v>-6.3898092060249087E-3</v>
      </c>
      <c r="E43" s="8">
        <f>'Sector Returns'!D42-$B43</f>
        <v>-1.6059367913215283E-2</v>
      </c>
      <c r="F43" s="8">
        <f>'Sector Returns'!E42-$B43</f>
        <v>-1.0654612132129064E-2</v>
      </c>
      <c r="G43" s="8">
        <f>'Sector Returns'!F42-$B43</f>
        <v>-1.3344698096275046E-2</v>
      </c>
      <c r="H43" s="8">
        <f>'Sector Returns'!G42-$B43</f>
        <v>-8.0529742527375506E-3</v>
      </c>
      <c r="I43" s="8">
        <f>'Sector Returns'!H42-$B43</f>
        <v>-3.0343407274627831E-3</v>
      </c>
      <c r="J43" s="8">
        <f>'Sector Returns'!I42-$B43</f>
        <v>-2.1241016329488983E-2</v>
      </c>
      <c r="K43" s="8">
        <f>'Sector Returns'!J42-$B43</f>
        <v>3.1159164692384418E-3</v>
      </c>
      <c r="L43" s="8">
        <f>'Sector Returns'!K42-$B43</f>
        <v>-1.1659108449583731E-2</v>
      </c>
      <c r="M43" s="8">
        <f>'Sector Returns'!L42-$B43</f>
        <v>-1.2680982045560682E-2</v>
      </c>
      <c r="N43" s="7">
        <f>LN('Stock TotRetIndx'!B42/'Stock TotRetIndx'!B41)-$B43</f>
        <v>-7.4336720946457649E-3</v>
      </c>
      <c r="O43" s="7">
        <f>LN('Stock TotRetIndx'!C42/'Stock TotRetIndx'!C41)-$B43</f>
        <v>-3.8511545072823475E-3</v>
      </c>
      <c r="P43" s="7">
        <f>LN('Stock TotRetIndx'!D42/'Stock TotRetIndx'!D41)-$B43</f>
        <v>1.204656765955567E-2</v>
      </c>
      <c r="Q43" s="7">
        <f>LN('Stock TotRetIndx'!E42/'Stock TotRetIndx'!E41)-$B43</f>
        <v>2.8345483744200164E-3</v>
      </c>
      <c r="R43" s="7">
        <f>LN('Stock TotRetIndx'!F42/'Stock TotRetIndx'!F41)-$B43</f>
        <v>-4.6349907160963258E-3</v>
      </c>
      <c r="S43" s="7">
        <f>LN('Stock TotRetIndx'!G42/'Stock TotRetIndx'!G41)-$B43</f>
        <v>-1.7389926597637537E-2</v>
      </c>
      <c r="T43" s="7">
        <f>LN('Stock TotRetIndx'!H42/'Stock TotRetIndx'!H41)-$B43</f>
        <v>-2.2076984931325448E-2</v>
      </c>
      <c r="U43" s="7">
        <f>LN('Stock TotRetIndx'!I42/'Stock TotRetIndx'!I41)-$B43</f>
        <v>-1.2812331303277845E-3</v>
      </c>
      <c r="V43" s="7">
        <f>LN('Stock TotRetIndx'!J42/'Stock TotRetIndx'!J41)-$B43</f>
        <v>-1.9679301567591546E-2</v>
      </c>
      <c r="W43" s="7">
        <f>LN('Stock TotRetIndx'!K42/'Stock TotRetIndx'!K41)-$B43</f>
        <v>2.0194101288784669E-2</v>
      </c>
      <c r="X43" s="7">
        <f>LN('Stock TotRetIndx'!L42/'Stock TotRetIndx'!L41)-$B43</f>
        <v>-2.171180710296719E-3</v>
      </c>
      <c r="Y43" s="7">
        <f>LN('Stock TotRetIndx'!M42/'Stock TotRetIndx'!M41)-$B43</f>
        <v>1.0413765641944846E-2</v>
      </c>
      <c r="Z43" s="7">
        <f>LN('Stock TotRetIndx'!N42/'Stock TotRetIndx'!N41)-$B43</f>
        <v>-1.5717534525001145E-2</v>
      </c>
      <c r="AA43" s="7">
        <f>LN('Stock TotRetIndx'!O42/'Stock TotRetIndx'!O41)-$B43</f>
        <v>-7.2814925762975649E-3</v>
      </c>
      <c r="AB43" s="7">
        <f>LN('Stock TotRetIndx'!P42/'Stock TotRetIndx'!P41)-$B43</f>
        <v>-1.3737964570208122E-2</v>
      </c>
      <c r="AC43" s="7">
        <f>LN('Stock TotRetIndx'!Q42/'Stock TotRetIndx'!Q41)-$B43</f>
        <v>-1.0803394865737344E-2</v>
      </c>
      <c r="AD43" s="7">
        <f>LN('Stock TotRetIndx'!R42/'Stock TotRetIndx'!R41)-$B43</f>
        <v>-1.6603307068751058E-2</v>
      </c>
      <c r="AE43" s="7">
        <f>LN('Stock TotRetIndx'!S42/'Stock TotRetIndx'!S41)-$B43</f>
        <v>-9.0602987416512244E-3</v>
      </c>
      <c r="AF43" s="7">
        <f>LN('Stock TotRetIndx'!T42/'Stock TotRetIndx'!T41)-$B43</f>
        <v>-4.952033802438212E-3</v>
      </c>
      <c r="AG43" s="7">
        <f>LN('Stock TotRetIndx'!U42/'Stock TotRetIndx'!U41)-$B43</f>
        <v>-2.6537864113619213E-2</v>
      </c>
      <c r="AH43" s="7">
        <f>LN('Stock TotRetIndx'!V42/'Stock TotRetIndx'!V41)-$B43</f>
        <v>-1.6266998369456387E-2</v>
      </c>
      <c r="AI43" s="7">
        <f>LN('Stock TotRetIndx'!W42/'Stock TotRetIndx'!W41)-$B43</f>
        <v>-9.8076897806305633E-3</v>
      </c>
      <c r="AJ43" s="7">
        <f>LN('Stock TotRetIndx'!X42/'Stock TotRetIndx'!X41)-$B43</f>
        <v>-1.1735832606532741E-2</v>
      </c>
    </row>
    <row r="44" spans="1:36" x14ac:dyDescent="0.5">
      <c r="A44" s="2">
        <f>'Sector Returns'!A43</f>
        <v>44328</v>
      </c>
      <c r="B44" s="3">
        <f>VLOOKUP(A44,'T-Bills'!$A$2:$C$493,3)</f>
        <v>3.9682539682539683E-7</v>
      </c>
      <c r="C44" s="8">
        <f>'Sector Returns'!B43-$B44</f>
        <v>-2.9872375273403435E-2</v>
      </c>
      <c r="D44" s="8">
        <f>'Sector Returns'!C43-$B44</f>
        <v>-1.1793046677405501E-2</v>
      </c>
      <c r="E44" s="8">
        <f>'Sector Returns'!D43-$B44</f>
        <v>-1.6210790687319926E-2</v>
      </c>
      <c r="F44" s="8">
        <f>'Sector Returns'!E43-$B44</f>
        <v>-3.6619591639261886E-2</v>
      </c>
      <c r="G44" s="8">
        <f>'Sector Returns'!F43-$B44</f>
        <v>-2.7184344218933846E-2</v>
      </c>
      <c r="H44" s="8">
        <f>'Sector Returns'!G43-$B44</f>
        <v>-1.5089974678469422E-2</v>
      </c>
      <c r="I44" s="8">
        <f>'Sector Returns'!H43-$B44</f>
        <v>-2.3017623422609015E-2</v>
      </c>
      <c r="J44" s="8">
        <f>'Sector Returns'!I43-$B44</f>
        <v>3.1601306729938435E-3</v>
      </c>
      <c r="K44" s="8">
        <f>'Sector Returns'!J43-$B44</f>
        <v>-2.7977218528266731E-2</v>
      </c>
      <c r="L44" s="8">
        <f>'Sector Returns'!K43-$B44</f>
        <v>-2.4516648796452996E-2</v>
      </c>
      <c r="M44" s="8">
        <f>'Sector Returns'!L43-$B44</f>
        <v>-2.5642322484032479E-2</v>
      </c>
      <c r="N44" s="7">
        <f>LN('Stock TotRetIndx'!B43/'Stock TotRetIndx'!B42)-$B44</f>
        <v>-2.5260672071662417E-2</v>
      </c>
      <c r="O44" s="7">
        <f>LN('Stock TotRetIndx'!C43/'Stock TotRetIndx'!C42)-$B44</f>
        <v>-2.9802903373590116E-2</v>
      </c>
      <c r="P44" s="7">
        <f>LN('Stock TotRetIndx'!D43/'Stock TotRetIndx'!D42)-$B44</f>
        <v>-2.7371318250269335E-2</v>
      </c>
      <c r="Q44" s="7">
        <f>LN('Stock TotRetIndx'!E43/'Stock TotRetIndx'!E42)-$B44</f>
        <v>-3.9040086609045267E-2</v>
      </c>
      <c r="R44" s="7">
        <f>LN('Stock TotRetIndx'!F43/'Stock TotRetIndx'!F42)-$B44</f>
        <v>-1.7382144347875349E-2</v>
      </c>
      <c r="S44" s="7">
        <f>LN('Stock TotRetIndx'!G43/'Stock TotRetIndx'!G42)-$B44</f>
        <v>-1.1803832745322009E-2</v>
      </c>
      <c r="T44" s="7">
        <f>LN('Stock TotRetIndx'!H43/'Stock TotRetIndx'!H42)-$B44</f>
        <v>-1.5495095308244052E-2</v>
      </c>
      <c r="U44" s="7">
        <f>LN('Stock TotRetIndx'!I43/'Stock TotRetIndx'!I42)-$B44</f>
        <v>-6.6708061121214645E-4</v>
      </c>
      <c r="V44" s="7">
        <f>LN('Stock TotRetIndx'!J43/'Stock TotRetIndx'!J42)-$B44</f>
        <v>-2.9093159785732433E-3</v>
      </c>
      <c r="W44" s="7">
        <f>LN('Stock TotRetIndx'!K43/'Stock TotRetIndx'!K42)-$B44</f>
        <v>-3.5581722890099282E-2</v>
      </c>
      <c r="X44" s="7">
        <f>LN('Stock TotRetIndx'!L43/'Stock TotRetIndx'!L42)-$B44</f>
        <v>-2.1744769718490875E-2</v>
      </c>
      <c r="Y44" s="7">
        <f>LN('Stock TotRetIndx'!M43/'Stock TotRetIndx'!M42)-$B44</f>
        <v>-2.257406733754325E-2</v>
      </c>
      <c r="Z44" s="7">
        <f>LN('Stock TotRetIndx'!N43/'Stock TotRetIndx'!N42)-$B44</f>
        <v>-3.4408959289609874E-2</v>
      </c>
      <c r="AA44" s="7">
        <f>LN('Stock TotRetIndx'!O43/'Stock TotRetIndx'!O42)-$B44</f>
        <v>-3.3016190547718711E-2</v>
      </c>
      <c r="AB44" s="7">
        <f>LN('Stock TotRetIndx'!P43/'Stock TotRetIndx'!P42)-$B44</f>
        <v>-8.308688485275894E-3</v>
      </c>
      <c r="AC44" s="7">
        <f>LN('Stock TotRetIndx'!Q43/'Stock TotRetIndx'!Q42)-$B44</f>
        <v>-5.1683669838393865E-3</v>
      </c>
      <c r="AD44" s="7">
        <f>LN('Stock TotRetIndx'!R43/'Stock TotRetIndx'!R42)-$B44</f>
        <v>2.2907224774216028E-2</v>
      </c>
      <c r="AE44" s="7">
        <f>LN('Stock TotRetIndx'!S43/'Stock TotRetIndx'!S42)-$B44</f>
        <v>-2.6209688523117031E-2</v>
      </c>
      <c r="AF44" s="7">
        <f>LN('Stock TotRetIndx'!T43/'Stock TotRetIndx'!T42)-$B44</f>
        <v>-1.0641032974206091E-2</v>
      </c>
      <c r="AG44" s="7">
        <f>LN('Stock TotRetIndx'!U43/'Stock TotRetIndx'!U42)-$B44</f>
        <v>8.1510311338394217E-3</v>
      </c>
      <c r="AH44" s="7">
        <f>LN('Stock TotRetIndx'!V43/'Stock TotRetIndx'!V42)-$B44</f>
        <v>-6.8152098026717192E-2</v>
      </c>
      <c r="AI44" s="7">
        <f>LN('Stock TotRetIndx'!W43/'Stock TotRetIndx'!W42)-$B44</f>
        <v>-3.4754255019722805E-2</v>
      </c>
      <c r="AJ44" s="7">
        <f>LN('Stock TotRetIndx'!X43/'Stock TotRetIndx'!X42)-$B44</f>
        <v>-2.6035749108725494E-2</v>
      </c>
    </row>
    <row r="45" spans="1:36" x14ac:dyDescent="0.5">
      <c r="A45" s="2">
        <f>'Sector Returns'!A44</f>
        <v>44329</v>
      </c>
      <c r="B45" s="3">
        <f>VLOOKUP(A45,'T-Bills'!$A$2:$C$493,3)</f>
        <v>3.9682539682539683E-7</v>
      </c>
      <c r="C45" s="8">
        <f>'Sector Returns'!B44-$B45</f>
        <v>1.1302881435872734E-2</v>
      </c>
      <c r="D45" s="8">
        <f>'Sector Returns'!C44-$B45</f>
        <v>6.9307898217722914E-3</v>
      </c>
      <c r="E45" s="8">
        <f>'Sector Returns'!D44-$B45</f>
        <v>2.090222730226993E-2</v>
      </c>
      <c r="F45" s="8">
        <f>'Sector Returns'!E44-$B45</f>
        <v>9.3573151876271236E-3</v>
      </c>
      <c r="G45" s="8">
        <f>'Sector Returns'!F44-$B45</f>
        <v>1.9151152250719079E-2</v>
      </c>
      <c r="H45" s="8">
        <f>'Sector Returns'!G44-$B45</f>
        <v>1.5306127107712024E-2</v>
      </c>
      <c r="I45" s="8">
        <f>'Sector Returns'!H44-$B45</f>
        <v>6.9527485824577191E-3</v>
      </c>
      <c r="J45" s="8">
        <f>'Sector Returns'!I44-$B45</f>
        <v>-1.4229762636075043E-2</v>
      </c>
      <c r="K45" s="8">
        <f>'Sector Returns'!J44-$B45</f>
        <v>1.5976840459294234E-2</v>
      </c>
      <c r="L45" s="8">
        <f>'Sector Returns'!K44-$B45</f>
        <v>1.9715991832768585E-2</v>
      </c>
      <c r="M45" s="8">
        <f>'Sector Returns'!L44-$B45</f>
        <v>1.2902752296302906E-2</v>
      </c>
      <c r="N45" s="7">
        <f>LN('Stock TotRetIndx'!B44/'Stock TotRetIndx'!B43)-$B45</f>
        <v>1.7762947118476341E-2</v>
      </c>
      <c r="O45" s="7">
        <f>LN('Stock TotRetIndx'!C44/'Stock TotRetIndx'!C43)-$B45</f>
        <v>1.6720943753602124E-2</v>
      </c>
      <c r="P45" s="7">
        <f>LN('Stock TotRetIndx'!D44/'Stock TotRetIndx'!D43)-$B45</f>
        <v>4.3747752792616373E-3</v>
      </c>
      <c r="Q45" s="7">
        <f>LN('Stock TotRetIndx'!E44/'Stock TotRetIndx'!E43)-$B45</f>
        <v>-6.8010976337927534E-3</v>
      </c>
      <c r="R45" s="7">
        <f>LN('Stock TotRetIndx'!F44/'Stock TotRetIndx'!F43)-$B45</f>
        <v>9.4096465360474675E-3</v>
      </c>
      <c r="S45" s="7">
        <f>LN('Stock TotRetIndx'!G44/'Stock TotRetIndx'!G43)-$B45</f>
        <v>1.0616566625068307E-2</v>
      </c>
      <c r="T45" s="7">
        <f>LN('Stock TotRetIndx'!H44/'Stock TotRetIndx'!H43)-$B45</f>
        <v>7.8381552209798224E-3</v>
      </c>
      <c r="U45" s="7">
        <f>LN('Stock TotRetIndx'!I44/'Stock TotRetIndx'!I43)-$B45</f>
        <v>8.9371259602881205E-3</v>
      </c>
      <c r="V45" s="7">
        <f>LN('Stock TotRetIndx'!J44/'Stock TotRetIndx'!J43)-$B45</f>
        <v>4.1446411985333512E-2</v>
      </c>
      <c r="W45" s="7">
        <f>LN('Stock TotRetIndx'!K44/'Stock TotRetIndx'!K43)-$B45</f>
        <v>3.7024635973610738E-3</v>
      </c>
      <c r="X45" s="7">
        <f>LN('Stock TotRetIndx'!L44/'Stock TotRetIndx'!L43)-$B45</f>
        <v>1.5426385984900112E-2</v>
      </c>
      <c r="Y45" s="7">
        <f>LN('Stock TotRetIndx'!M44/'Stock TotRetIndx'!M43)-$B45</f>
        <v>3.0217392786411148E-3</v>
      </c>
      <c r="Z45" s="7">
        <f>LN('Stock TotRetIndx'!N44/'Stock TotRetIndx'!N43)-$B45</f>
        <v>2.667173736730024E-2</v>
      </c>
      <c r="AA45" s="7">
        <f>LN('Stock TotRetIndx'!O44/'Stock TotRetIndx'!O43)-$B45</f>
        <v>1.6369199642519761E-2</v>
      </c>
      <c r="AB45" s="7">
        <f>LN('Stock TotRetIndx'!P44/'Stock TotRetIndx'!P43)-$B45</f>
        <v>1.152066926876809E-2</v>
      </c>
      <c r="AC45" s="7">
        <f>LN('Stock TotRetIndx'!Q44/'Stock TotRetIndx'!Q43)-$B45</f>
        <v>8.659261158794512E-3</v>
      </c>
      <c r="AD45" s="7">
        <f>LN('Stock TotRetIndx'!R44/'Stock TotRetIndx'!R43)-$B45</f>
        <v>9.5437698776822226E-3</v>
      </c>
      <c r="AE45" s="7">
        <f>LN('Stock TotRetIndx'!S44/'Stock TotRetIndx'!S43)-$B45</f>
        <v>1.6777035457393188E-2</v>
      </c>
      <c r="AF45" s="7">
        <f>LN('Stock TotRetIndx'!T44/'Stock TotRetIndx'!T43)-$B45</f>
        <v>1.5955553076628718E-2</v>
      </c>
      <c r="AG45" s="7">
        <f>LN('Stock TotRetIndx'!U44/'Stock TotRetIndx'!U43)-$B45</f>
        <v>-1.7844953990292751E-2</v>
      </c>
      <c r="AH45" s="7">
        <f>LN('Stock TotRetIndx'!V44/'Stock TotRetIndx'!V43)-$B45</f>
        <v>1.9582604842557246E-2</v>
      </c>
      <c r="AI45" s="7">
        <f>LN('Stock TotRetIndx'!W44/'Stock TotRetIndx'!W43)-$B45</f>
        <v>1.512092896180813E-2</v>
      </c>
      <c r="AJ45" s="7">
        <f>LN('Stock TotRetIndx'!X44/'Stock TotRetIndx'!X43)-$B45</f>
        <v>1.6218465013948897E-3</v>
      </c>
    </row>
    <row r="46" spans="1:36" x14ac:dyDescent="0.5">
      <c r="A46" s="2">
        <f>'Sector Returns'!A45</f>
        <v>44330</v>
      </c>
      <c r="B46" s="3">
        <f>VLOOKUP(A46,'T-Bills'!$A$2:$C$493,3)</f>
        <v>3.9682539682539683E-7</v>
      </c>
      <c r="C46" s="8">
        <f>'Sector Returns'!B45-$B46</f>
        <v>2.2889494300828463E-2</v>
      </c>
      <c r="D46" s="8">
        <f>'Sector Returns'!C45-$B46</f>
        <v>7.9346895748523532E-3</v>
      </c>
      <c r="E46" s="8">
        <f>'Sector Returns'!D45-$B46</f>
        <v>1.5769569587791205E-2</v>
      </c>
      <c r="F46" s="8">
        <f>'Sector Returns'!E45-$B46</f>
        <v>2.1277817724150296E-2</v>
      </c>
      <c r="G46" s="8">
        <f>'Sector Returns'!F45-$B46</f>
        <v>1.5250895682978752E-2</v>
      </c>
      <c r="H46" s="8">
        <f>'Sector Returns'!G45-$B46</f>
        <v>5.6795472467739737E-3</v>
      </c>
      <c r="I46" s="8">
        <f>'Sector Returns'!H45-$B46</f>
        <v>1.8506487609369529E-2</v>
      </c>
      <c r="J46" s="8">
        <f>'Sector Returns'!I45-$B46</f>
        <v>3.3386392992073473E-2</v>
      </c>
      <c r="K46" s="8">
        <f>'Sector Returns'!J45-$B46</f>
        <v>1.1116898631960404E-2</v>
      </c>
      <c r="L46" s="8">
        <f>'Sector Returns'!K45-$B46</f>
        <v>4.5906257698252999E-3</v>
      </c>
      <c r="M46" s="8">
        <f>'Sector Returns'!L45-$B46</f>
        <v>1.1811956574990999E-2</v>
      </c>
      <c r="N46" s="7">
        <f>LN('Stock TotRetIndx'!B45/'Stock TotRetIndx'!B44)-$B46</f>
        <v>1.9648558810424818E-2</v>
      </c>
      <c r="O46" s="7">
        <f>LN('Stock TotRetIndx'!C45/'Stock TotRetIndx'!C44)-$B46</f>
        <v>2.0848112697543362E-2</v>
      </c>
      <c r="P46" s="7">
        <f>LN('Stock TotRetIndx'!D45/'Stock TotRetIndx'!D44)-$B46</f>
        <v>2.5815009624074948E-2</v>
      </c>
      <c r="Q46" s="7">
        <f>LN('Stock TotRetIndx'!E45/'Stock TotRetIndx'!E44)-$B46</f>
        <v>4.1409047000356941E-2</v>
      </c>
      <c r="R46" s="7">
        <f>LN('Stock TotRetIndx'!F45/'Stock TotRetIndx'!F44)-$B46</f>
        <v>7.2953150934869058E-3</v>
      </c>
      <c r="S46" s="7">
        <f>LN('Stock TotRetIndx'!G45/'Stock TotRetIndx'!G44)-$B46</f>
        <v>7.1141995191531353E-4</v>
      </c>
      <c r="T46" s="7">
        <f>LN('Stock TotRetIndx'!H45/'Stock TotRetIndx'!H44)-$B46</f>
        <v>3.0300566400141078E-3</v>
      </c>
      <c r="U46" s="7">
        <f>LN('Stock TotRetIndx'!I45/'Stock TotRetIndx'!I44)-$B46</f>
        <v>1.1374564679750565E-2</v>
      </c>
      <c r="V46" s="7">
        <f>LN('Stock TotRetIndx'!J45/'Stock TotRetIndx'!J44)-$B46</f>
        <v>1.3151493518498406E-2</v>
      </c>
      <c r="W46" s="7">
        <f>LN('Stock TotRetIndx'!K45/'Stock TotRetIndx'!K44)-$B46</f>
        <v>2.2542593148971213E-2</v>
      </c>
      <c r="X46" s="7">
        <f>LN('Stock TotRetIndx'!L45/'Stock TotRetIndx'!L44)-$B46</f>
        <v>1.4200707462543522E-2</v>
      </c>
      <c r="Y46" s="7">
        <f>LN('Stock TotRetIndx'!M45/'Stock TotRetIndx'!M44)-$B46</f>
        <v>1.9240906147574791E-2</v>
      </c>
      <c r="Z46" s="7">
        <f>LN('Stock TotRetIndx'!N45/'Stock TotRetIndx'!N44)-$B46</f>
        <v>-4.3966418792978842E-3</v>
      </c>
      <c r="AA46" s="7">
        <f>LN('Stock TotRetIndx'!O45/'Stock TotRetIndx'!O44)-$B46</f>
        <v>1.5835309389196101E-2</v>
      </c>
      <c r="AB46" s="7">
        <f>LN('Stock TotRetIndx'!P45/'Stock TotRetIndx'!P44)-$B46</f>
        <v>8.956872848946168E-3</v>
      </c>
      <c r="AC46" s="7">
        <f>LN('Stock TotRetIndx'!Q45/'Stock TotRetIndx'!Q44)-$B46</f>
        <v>4.0274372542404898E-3</v>
      </c>
      <c r="AD46" s="7">
        <f>LN('Stock TotRetIndx'!R45/'Stock TotRetIndx'!R44)-$B46</f>
        <v>1.5284150495993878E-2</v>
      </c>
      <c r="AE46" s="7">
        <f>LN('Stock TotRetIndx'!S45/'Stock TotRetIndx'!S44)-$B46</f>
        <v>9.2167783274109578E-3</v>
      </c>
      <c r="AF46" s="7">
        <f>LN('Stock TotRetIndx'!T45/'Stock TotRetIndx'!T44)-$B46</f>
        <v>2.102580620148049E-3</v>
      </c>
      <c r="AG46" s="7">
        <f>LN('Stock TotRetIndx'!U45/'Stock TotRetIndx'!U44)-$B46</f>
        <v>5.5681130023315234E-2</v>
      </c>
      <c r="AH46" s="7">
        <f>LN('Stock TotRetIndx'!V45/'Stock TotRetIndx'!V44)-$B46</f>
        <v>3.5189859419295581E-2</v>
      </c>
      <c r="AI46" s="7">
        <f>LN('Stock TotRetIndx'!W45/'Stock TotRetIndx'!W44)-$B46</f>
        <v>6.723470702420957E-3</v>
      </c>
      <c r="AJ46" s="7">
        <f>LN('Stock TotRetIndx'!X45/'Stock TotRetIndx'!X44)-$B46</f>
        <v>6.0583985514011248E-3</v>
      </c>
    </row>
    <row r="47" spans="1:36" x14ac:dyDescent="0.5">
      <c r="A47" s="2">
        <f>'Sector Returns'!A46</f>
        <v>44333</v>
      </c>
      <c r="B47" s="3">
        <f>VLOOKUP(A47,'T-Bills'!$A$2:$C$493,3)</f>
        <v>3.9682539682539683E-7</v>
      </c>
      <c r="C47" s="8">
        <f>'Sector Returns'!B46-$B47</f>
        <v>-7.5537854459603497E-3</v>
      </c>
      <c r="D47" s="8">
        <f>'Sector Returns'!C46-$B47</f>
        <v>-1.9782732114934994E-3</v>
      </c>
      <c r="E47" s="8">
        <f>'Sector Returns'!D46-$B47</f>
        <v>1.1778470666201242E-3</v>
      </c>
      <c r="F47" s="8">
        <f>'Sector Returns'!E46-$B47</f>
        <v>-2.9872835879949478E-4</v>
      </c>
      <c r="G47" s="8">
        <f>'Sector Returns'!F46-$B47</f>
        <v>-2.6513013010627169E-3</v>
      </c>
      <c r="H47" s="8">
        <f>'Sector Returns'!G46-$B47</f>
        <v>-2.0467525837132034E-3</v>
      </c>
      <c r="I47" s="8">
        <f>'Sector Returns'!H46-$B47</f>
        <v>-8.1666361508292117E-3</v>
      </c>
      <c r="J47" s="8">
        <f>'Sector Returns'!I46-$B47</f>
        <v>2.3670944837085508E-2</v>
      </c>
      <c r="K47" s="8">
        <f>'Sector Returns'!J46-$B47</f>
        <v>9.3506299177239967E-3</v>
      </c>
      <c r="L47" s="8">
        <f>'Sector Returns'!K46-$B47</f>
        <v>-8.6437442943066312E-3</v>
      </c>
      <c r="M47" s="8">
        <f>'Sector Returns'!L46-$B47</f>
        <v>1.0293639639540892E-3</v>
      </c>
      <c r="N47" s="7">
        <f>LN('Stock TotRetIndx'!B46/'Stock TotRetIndx'!B45)-$B47</f>
        <v>-9.3021306374238902E-3</v>
      </c>
      <c r="O47" s="7">
        <f>LN('Stock TotRetIndx'!C46/'Stock TotRetIndx'!C45)-$B47</f>
        <v>-1.2041164191998448E-2</v>
      </c>
      <c r="P47" s="7">
        <f>LN('Stock TotRetIndx'!D46/'Stock TotRetIndx'!D45)-$B47</f>
        <v>-7.8824143159978433E-3</v>
      </c>
      <c r="Q47" s="7">
        <f>LN('Stock TotRetIndx'!E46/'Stock TotRetIndx'!E45)-$B47</f>
        <v>-5.4565238479507084E-3</v>
      </c>
      <c r="R47" s="7">
        <f>LN('Stock TotRetIndx'!F46/'Stock TotRetIndx'!F45)-$B47</f>
        <v>-1.3359327201435853E-2</v>
      </c>
      <c r="S47" s="7">
        <f>LN('Stock TotRetIndx'!G46/'Stock TotRetIndx'!G45)-$B47</f>
        <v>2.7231583012753803E-3</v>
      </c>
      <c r="T47" s="7">
        <f>LN('Stock TotRetIndx'!H46/'Stock TotRetIndx'!H45)-$B47</f>
        <v>-2.8595315028363097E-3</v>
      </c>
      <c r="U47" s="7">
        <f>LN('Stock TotRetIndx'!I46/'Stock TotRetIndx'!I45)-$B47</f>
        <v>-1.071460453893682E-2</v>
      </c>
      <c r="V47" s="7">
        <f>LN('Stock TotRetIndx'!J46/'Stock TotRetIndx'!J45)-$B47</f>
        <v>-5.5323978893300268E-3</v>
      </c>
      <c r="W47" s="7">
        <f>LN('Stock TotRetIndx'!K46/'Stock TotRetIndx'!K45)-$B47</f>
        <v>-7.8675524528645617E-3</v>
      </c>
      <c r="X47" s="7">
        <f>LN('Stock TotRetIndx'!L46/'Stock TotRetIndx'!L45)-$B47</f>
        <v>-2.2059861352151534E-3</v>
      </c>
      <c r="Y47" s="7">
        <f>LN('Stock TotRetIndx'!M46/'Stock TotRetIndx'!M45)-$B47</f>
        <v>1.4630329403327438E-2</v>
      </c>
      <c r="Z47" s="7">
        <f>LN('Stock TotRetIndx'!N46/'Stock TotRetIndx'!N45)-$B47</f>
        <v>4.6834524870296122E-3</v>
      </c>
      <c r="AA47" s="7">
        <f>LN('Stock TotRetIndx'!O46/'Stock TotRetIndx'!O45)-$B47</f>
        <v>-2.2461827557781869E-2</v>
      </c>
      <c r="AB47" s="7">
        <f>LN('Stock TotRetIndx'!P46/'Stock TotRetIndx'!P45)-$B47</f>
        <v>1.0512373747766613E-2</v>
      </c>
      <c r="AC47" s="7">
        <f>LN('Stock TotRetIndx'!Q46/'Stock TotRetIndx'!Q45)-$B47</f>
        <v>-1.6461867186889502E-3</v>
      </c>
      <c r="AD47" s="7">
        <f>LN('Stock TotRetIndx'!R46/'Stock TotRetIndx'!R45)-$B47</f>
        <v>2.8495101066728454E-3</v>
      </c>
      <c r="AE47" s="7">
        <f>LN('Stock TotRetIndx'!S46/'Stock TotRetIndx'!S45)-$B47</f>
        <v>-4.5265875807335857E-3</v>
      </c>
      <c r="AF47" s="7">
        <f>LN('Stock TotRetIndx'!T46/'Stock TotRetIndx'!T45)-$B47</f>
        <v>-2.0312319022745091E-3</v>
      </c>
      <c r="AG47" s="7">
        <f>LN('Stock TotRetIndx'!U46/'Stock TotRetIndx'!U45)-$B47</f>
        <v>2.3452188625272166E-2</v>
      </c>
      <c r="AH47" s="7">
        <f>LN('Stock TotRetIndx'!V46/'Stock TotRetIndx'!V45)-$B47</f>
        <v>-2.8190377995973782E-2</v>
      </c>
      <c r="AI47" s="7">
        <f>LN('Stock TotRetIndx'!W46/'Stock TotRetIndx'!W45)-$B47</f>
        <v>-1.682605924429036E-2</v>
      </c>
      <c r="AJ47" s="7">
        <f>LN('Stock TotRetIndx'!X46/'Stock TotRetIndx'!X45)-$B47</f>
        <v>-5.6544733124528528E-3</v>
      </c>
    </row>
    <row r="48" spans="1:36" x14ac:dyDescent="0.5">
      <c r="A48" s="2">
        <f>'Sector Returns'!A47</f>
        <v>44334</v>
      </c>
      <c r="B48" s="3">
        <f>VLOOKUP(A48,'T-Bills'!$A$2:$C$493,3)</f>
        <v>3.9682539682539683E-7</v>
      </c>
      <c r="C48" s="8">
        <f>'Sector Returns'!B47-$B48</f>
        <v>-6.5802722839585484E-3</v>
      </c>
      <c r="D48" s="8">
        <f>'Sector Returns'!C47-$B48</f>
        <v>1.5992452228286388E-3</v>
      </c>
      <c r="E48" s="8">
        <f>'Sector Returns'!D47-$B48</f>
        <v>-1.3579115879773687E-2</v>
      </c>
      <c r="F48" s="8">
        <f>'Sector Returns'!E47-$B48</f>
        <v>-8.1590307435940868E-3</v>
      </c>
      <c r="G48" s="8">
        <f>'Sector Returns'!F47-$B48</f>
        <v>-1.4326711364353541E-2</v>
      </c>
      <c r="H48" s="8">
        <f>'Sector Returns'!G47-$B48</f>
        <v>-3.0918257618677372E-3</v>
      </c>
      <c r="I48" s="8">
        <f>'Sector Returns'!H47-$B48</f>
        <v>-9.6637095758388396E-3</v>
      </c>
      <c r="J48" s="8">
        <f>'Sector Returns'!I47-$B48</f>
        <v>-2.2998994901028684E-2</v>
      </c>
      <c r="K48" s="8">
        <f>'Sector Returns'!J47-$B48</f>
        <v>-1.2106211278501399E-2</v>
      </c>
      <c r="L48" s="8">
        <f>'Sector Returns'!K47-$B48</f>
        <v>-2.1039919738746033E-4</v>
      </c>
      <c r="M48" s="8">
        <f>'Sector Returns'!L47-$B48</f>
        <v>2.0522356836940082E-4</v>
      </c>
      <c r="N48" s="7">
        <f>LN('Stock TotRetIndx'!B47/'Stock TotRetIndx'!B46)-$B48</f>
        <v>-1.1306690341378824E-2</v>
      </c>
      <c r="O48" s="7">
        <f>LN('Stock TotRetIndx'!C47/'Stock TotRetIndx'!C46)-$B48</f>
        <v>-8.6024242250904628E-3</v>
      </c>
      <c r="P48" s="7">
        <f>LN('Stock TotRetIndx'!D47/'Stock TotRetIndx'!D46)-$B48</f>
        <v>-4.4016661789910757E-3</v>
      </c>
      <c r="Q48" s="7">
        <f>LN('Stock TotRetIndx'!E47/'Stock TotRetIndx'!E46)-$B48</f>
        <v>-1.0628130478324251E-2</v>
      </c>
      <c r="R48" s="7">
        <f>LN('Stock TotRetIndx'!F47/'Stock TotRetIndx'!F46)-$B48</f>
        <v>2.053437527516347E-3</v>
      </c>
      <c r="S48" s="7">
        <f>LN('Stock TotRetIndx'!G47/'Stock TotRetIndx'!G46)-$B48</f>
        <v>4.6783184656134742E-2</v>
      </c>
      <c r="T48" s="7">
        <f>LN('Stock TotRetIndx'!H47/'Stock TotRetIndx'!H46)-$B48</f>
        <v>4.2730617728446848E-3</v>
      </c>
      <c r="U48" s="7">
        <f>LN('Stock TotRetIndx'!I47/'Stock TotRetIndx'!I46)-$B48</f>
        <v>-6.3719554502980075E-3</v>
      </c>
      <c r="V48" s="7">
        <f>LN('Stock TotRetIndx'!J47/'Stock TotRetIndx'!J46)-$B48</f>
        <v>-2.2141295241145366E-2</v>
      </c>
      <c r="W48" s="7">
        <f>LN('Stock TotRetIndx'!K47/'Stock TotRetIndx'!K46)-$B48</f>
        <v>-4.717676939237545E-3</v>
      </c>
      <c r="X48" s="7">
        <f>LN('Stock TotRetIndx'!L47/'Stock TotRetIndx'!L46)-$B48</f>
        <v>-3.8501198541478726E-3</v>
      </c>
      <c r="Y48" s="7">
        <f>LN('Stock TotRetIndx'!M47/'Stock TotRetIndx'!M46)-$B48</f>
        <v>-1.172492784285421E-2</v>
      </c>
      <c r="Z48" s="7">
        <f>LN('Stock TotRetIndx'!N47/'Stock TotRetIndx'!N46)-$B48</f>
        <v>-2.5705383663496086E-2</v>
      </c>
      <c r="AA48" s="7">
        <f>LN('Stock TotRetIndx'!O47/'Stock TotRetIndx'!O46)-$B48</f>
        <v>-1.9581199968295042E-2</v>
      </c>
      <c r="AB48" s="7">
        <f>LN('Stock TotRetIndx'!P47/'Stock TotRetIndx'!P46)-$B48</f>
        <v>-2.1972895890096458E-2</v>
      </c>
      <c r="AC48" s="7">
        <f>LN('Stock TotRetIndx'!Q47/'Stock TotRetIndx'!Q46)-$B48</f>
        <v>-5.5060080897296765E-3</v>
      </c>
      <c r="AD48" s="7">
        <f>LN('Stock TotRetIndx'!R47/'Stock TotRetIndx'!R46)-$B48</f>
        <v>4.2112170131438948E-4</v>
      </c>
      <c r="AE48" s="7">
        <f>LN('Stock TotRetIndx'!S47/'Stock TotRetIndx'!S46)-$B48</f>
        <v>2.1510397349234947E-2</v>
      </c>
      <c r="AF48" s="7">
        <f>LN('Stock TotRetIndx'!T47/'Stock TotRetIndx'!T46)-$B48</f>
        <v>-1.0290513201360981E-2</v>
      </c>
      <c r="AG48" s="7">
        <f>LN('Stock TotRetIndx'!U47/'Stock TotRetIndx'!U46)-$B48</f>
        <v>-2.8490776306022911E-2</v>
      </c>
      <c r="AH48" s="7">
        <f>LN('Stock TotRetIndx'!V47/'Stock TotRetIndx'!V46)-$B48</f>
        <v>-2.4769156940580617E-2</v>
      </c>
      <c r="AI48" s="7">
        <f>LN('Stock TotRetIndx'!W47/'Stock TotRetIndx'!W46)-$B48</f>
        <v>5.4091454598079718E-3</v>
      </c>
      <c r="AJ48" s="7">
        <f>LN('Stock TotRetIndx'!X47/'Stock TotRetIndx'!X46)-$B48</f>
        <v>4.5019595887222513E-3</v>
      </c>
    </row>
    <row r="49" spans="1:36" x14ac:dyDescent="0.5">
      <c r="A49" s="2">
        <f>'Sector Returns'!A48</f>
        <v>44335</v>
      </c>
      <c r="B49" s="3">
        <f>VLOOKUP(A49,'T-Bills'!$A$2:$C$493,3)</f>
        <v>3.9682539682539683E-7</v>
      </c>
      <c r="C49" s="8">
        <f>'Sector Returns'!B48-$B49</f>
        <v>3.5030630279261317E-3</v>
      </c>
      <c r="D49" s="8">
        <f>'Sector Returns'!C48-$B49</f>
        <v>-2.5271634251964473E-3</v>
      </c>
      <c r="E49" s="8">
        <f>'Sector Returns'!D48-$B49</f>
        <v>-5.768116490806126E-3</v>
      </c>
      <c r="F49" s="8">
        <f>'Sector Returns'!E48-$B49</f>
        <v>-9.9132662209456442E-3</v>
      </c>
      <c r="G49" s="8">
        <f>'Sector Returns'!F48-$B49</f>
        <v>-7.2412627394190156E-3</v>
      </c>
      <c r="H49" s="8">
        <f>'Sector Returns'!G48-$B49</f>
        <v>-4.4564301305839941E-3</v>
      </c>
      <c r="I49" s="8">
        <f>'Sector Returns'!H48-$B49</f>
        <v>6.0212597525437261E-4</v>
      </c>
      <c r="J49" s="8">
        <f>'Sector Returns'!I48-$B49</f>
        <v>-2.4642671760621467E-2</v>
      </c>
      <c r="K49" s="8">
        <f>'Sector Returns'!J48-$B49</f>
        <v>-1.6637135642332442E-2</v>
      </c>
      <c r="L49" s="8">
        <f>'Sector Returns'!K48-$B49</f>
        <v>-1.4716495553409486E-3</v>
      </c>
      <c r="M49" s="8">
        <f>'Sector Returns'!L48-$B49</f>
        <v>-3.1948392906060038E-3</v>
      </c>
      <c r="N49" s="7">
        <f>LN('Stock TotRetIndx'!B48/'Stock TotRetIndx'!B47)-$B49</f>
        <v>-1.2805915898169591E-3</v>
      </c>
      <c r="O49" s="7">
        <f>LN('Stock TotRetIndx'!C48/'Stock TotRetIndx'!C47)-$B49</f>
        <v>2.4648850543004192E-3</v>
      </c>
      <c r="P49" s="7">
        <f>LN('Stock TotRetIndx'!D48/'Stock TotRetIndx'!D47)-$B49</f>
        <v>-3.1254241263194144E-4</v>
      </c>
      <c r="Q49" s="7">
        <f>LN('Stock TotRetIndx'!E48/'Stock TotRetIndx'!E47)-$B49</f>
        <v>3.560670271326556E-3</v>
      </c>
      <c r="R49" s="7">
        <f>LN('Stock TotRetIndx'!F48/'Stock TotRetIndx'!F47)-$B49</f>
        <v>-5.1433416655612503E-3</v>
      </c>
      <c r="S49" s="7">
        <f>LN('Stock TotRetIndx'!G48/'Stock TotRetIndx'!G47)-$B49</f>
        <v>6.7476011205011904E-3</v>
      </c>
      <c r="T49" s="7">
        <f>LN('Stock TotRetIndx'!H48/'Stock TotRetIndx'!H47)-$B49</f>
        <v>-2.1470532578742011E-3</v>
      </c>
      <c r="U49" s="7">
        <f>LN('Stock TotRetIndx'!I48/'Stock TotRetIndx'!I47)-$B49</f>
        <v>-4.0482592940331566E-3</v>
      </c>
      <c r="V49" s="7">
        <f>LN('Stock TotRetIndx'!J48/'Stock TotRetIndx'!J47)-$B49</f>
        <v>2.9782563741571444E-4</v>
      </c>
      <c r="W49" s="7">
        <f>LN('Stock TotRetIndx'!K48/'Stock TotRetIndx'!K47)-$B49</f>
        <v>5.8212004623701659E-3</v>
      </c>
      <c r="X49" s="7">
        <f>LN('Stock TotRetIndx'!L48/'Stock TotRetIndx'!L47)-$B49</f>
        <v>-4.3544042689777507E-3</v>
      </c>
      <c r="Y49" s="7">
        <f>LN('Stock TotRetIndx'!M48/'Stock TotRetIndx'!M47)-$B49</f>
        <v>-1.489098391226099E-4</v>
      </c>
      <c r="Z49" s="7">
        <f>LN('Stock TotRetIndx'!N48/'Stock TotRetIndx'!N47)-$B49</f>
        <v>6.4697382376525218E-3</v>
      </c>
      <c r="AA49" s="7">
        <f>LN('Stock TotRetIndx'!O48/'Stock TotRetIndx'!O47)-$B49</f>
        <v>-1.3080155897636173E-2</v>
      </c>
      <c r="AB49" s="7">
        <f>LN('Stock TotRetIndx'!P48/'Stock TotRetIndx'!P47)-$B49</f>
        <v>-1.0916917933235853E-2</v>
      </c>
      <c r="AC49" s="7">
        <f>LN('Stock TotRetIndx'!Q48/'Stock TotRetIndx'!Q47)-$B49</f>
        <v>-3.1337511537910621E-3</v>
      </c>
      <c r="AD49" s="7">
        <f>LN('Stock TotRetIndx'!R48/'Stock TotRetIndx'!R47)-$B49</f>
        <v>8.9474053263872467E-4</v>
      </c>
      <c r="AE49" s="7">
        <f>LN('Stock TotRetIndx'!S48/'Stock TotRetIndx'!S47)-$B49</f>
        <v>7.019747026379487E-5</v>
      </c>
      <c r="AF49" s="7">
        <f>LN('Stock TotRetIndx'!T48/'Stock TotRetIndx'!T47)-$B49</f>
        <v>2.0514221345095387E-3</v>
      </c>
      <c r="AG49" s="7">
        <f>LN('Stock TotRetIndx'!U48/'Stock TotRetIndx'!U47)-$B49</f>
        <v>-2.8748641013674747E-2</v>
      </c>
      <c r="AH49" s="7">
        <f>LN('Stock TotRetIndx'!V48/'Stock TotRetIndx'!V47)-$B49</f>
        <v>-1.4916202759688524E-2</v>
      </c>
      <c r="AI49" s="7">
        <f>LN('Stock TotRetIndx'!W48/'Stock TotRetIndx'!W47)-$B49</f>
        <v>5.1048229554531369E-3</v>
      </c>
      <c r="AJ49" s="7">
        <f>LN('Stock TotRetIndx'!X48/'Stock TotRetIndx'!X47)-$B49</f>
        <v>-3.1730486831109666E-3</v>
      </c>
    </row>
    <row r="50" spans="1:36" x14ac:dyDescent="0.5">
      <c r="A50" s="2">
        <f>'Sector Returns'!A49</f>
        <v>44336</v>
      </c>
      <c r="B50" s="3">
        <f>VLOOKUP(A50,'T-Bills'!$A$2:$C$493,3)</f>
        <v>3.9682539682539683E-7</v>
      </c>
      <c r="C50" s="8">
        <f>'Sector Returns'!B49-$B50</f>
        <v>1.9597174148704152E-2</v>
      </c>
      <c r="D50" s="8">
        <f>'Sector Returns'!C49-$B50</f>
        <v>1.2444667321168223E-2</v>
      </c>
      <c r="E50" s="8">
        <f>'Sector Returns'!D49-$B50</f>
        <v>1.8535802574041601E-3</v>
      </c>
      <c r="F50" s="8">
        <f>'Sector Returns'!E49-$B50</f>
        <v>7.334464520781298E-3</v>
      </c>
      <c r="G50" s="8">
        <f>'Sector Returns'!F49-$B50</f>
        <v>2.7082229664259446E-3</v>
      </c>
      <c r="H50" s="8">
        <f>'Sector Returns'!G49-$B50</f>
        <v>7.9738693547116157E-3</v>
      </c>
      <c r="I50" s="8">
        <f>'Sector Returns'!H49-$B50</f>
        <v>1.8113581227282887E-2</v>
      </c>
      <c r="J50" s="8">
        <f>'Sector Returns'!I49-$B50</f>
        <v>-9.6587656421100686E-4</v>
      </c>
      <c r="K50" s="8">
        <f>'Sector Returns'!J49-$B50</f>
        <v>1.5837632792625649E-4</v>
      </c>
      <c r="L50" s="8">
        <f>'Sector Returns'!K49-$B50</f>
        <v>7.6834016718100757E-3</v>
      </c>
      <c r="M50" s="8">
        <f>'Sector Returns'!L49-$B50</f>
        <v>1.1186528733040301E-2</v>
      </c>
      <c r="N50" s="7">
        <f>LN('Stock TotRetIndx'!B49/'Stock TotRetIndx'!B48)-$B50</f>
        <v>2.0790603478988392E-2</v>
      </c>
      <c r="O50" s="7">
        <f>LN('Stock TotRetIndx'!C49/'Stock TotRetIndx'!C48)-$B50</f>
        <v>1.3725149419869076E-2</v>
      </c>
      <c r="P50" s="7">
        <f>LN('Stock TotRetIndx'!D49/'Stock TotRetIndx'!D48)-$B50</f>
        <v>2.3042571420824606E-2</v>
      </c>
      <c r="Q50" s="7">
        <f>LN('Stock TotRetIndx'!E49/'Stock TotRetIndx'!E48)-$B50</f>
        <v>3.8134165599098907E-2</v>
      </c>
      <c r="R50" s="7">
        <f>LN('Stock TotRetIndx'!F49/'Stock TotRetIndx'!F48)-$B50</f>
        <v>1.2127523556165504E-2</v>
      </c>
      <c r="S50" s="7">
        <f>LN('Stock TotRetIndx'!G49/'Stock TotRetIndx'!G48)-$B50</f>
        <v>-1.5707501320270127E-3</v>
      </c>
      <c r="T50" s="7">
        <f>LN('Stock TotRetIndx'!H49/'Stock TotRetIndx'!H48)-$B50</f>
        <v>-2.1027272743464843E-3</v>
      </c>
      <c r="U50" s="7">
        <f>LN('Stock TotRetIndx'!I49/'Stock TotRetIndx'!I48)-$B50</f>
        <v>3.535982843484449E-3</v>
      </c>
      <c r="V50" s="7">
        <f>LN('Stock TotRetIndx'!J49/'Stock TotRetIndx'!J48)-$B50</f>
        <v>-8.6926445221430712E-3</v>
      </c>
      <c r="W50" s="7">
        <f>LN('Stock TotRetIndx'!K49/'Stock TotRetIndx'!K48)-$B50</f>
        <v>2.7854760838120073E-2</v>
      </c>
      <c r="X50" s="7">
        <f>LN('Stock TotRetIndx'!L49/'Stock TotRetIndx'!L48)-$B50</f>
        <v>8.2033336469352278E-3</v>
      </c>
      <c r="Y50" s="7">
        <f>LN('Stock TotRetIndx'!M49/'Stock TotRetIndx'!M48)-$B50</f>
        <v>4.9012408969090135E-3</v>
      </c>
      <c r="Z50" s="7">
        <f>LN('Stock TotRetIndx'!N49/'Stock TotRetIndx'!N48)-$B50</f>
        <v>1.3178983706521403E-3</v>
      </c>
      <c r="AA50" s="7">
        <f>LN('Stock TotRetIndx'!O49/'Stock TotRetIndx'!O48)-$B50</f>
        <v>3.4293558342579009E-3</v>
      </c>
      <c r="AB50" s="7">
        <f>LN('Stock TotRetIndx'!P49/'Stock TotRetIndx'!P48)-$B50</f>
        <v>-7.9692624769644189E-3</v>
      </c>
      <c r="AC50" s="7">
        <f>LN('Stock TotRetIndx'!Q49/'Stock TotRetIndx'!Q48)-$B50</f>
        <v>8.8215681273431986E-3</v>
      </c>
      <c r="AD50" s="7">
        <f>LN('Stock TotRetIndx'!R49/'Stock TotRetIndx'!R48)-$B50</f>
        <v>1.0470903041898611E-2</v>
      </c>
      <c r="AE50" s="7">
        <f>LN('Stock TotRetIndx'!S49/'Stock TotRetIndx'!S48)-$B50</f>
        <v>3.5167107326430514E-3</v>
      </c>
      <c r="AF50" s="7">
        <f>LN('Stock TotRetIndx'!T49/'Stock TotRetIndx'!T48)-$B50</f>
        <v>1.0196739664725514E-2</v>
      </c>
      <c r="AG50" s="7">
        <f>LN('Stock TotRetIndx'!U49/'Stock TotRetIndx'!U48)-$B50</f>
        <v>-2.5147920842251016E-2</v>
      </c>
      <c r="AH50" s="7">
        <f>LN('Stock TotRetIndx'!V49/'Stock TotRetIndx'!V48)-$B50</f>
        <v>-6.6674300852602886E-3</v>
      </c>
      <c r="AI50" s="7">
        <f>LN('Stock TotRetIndx'!W49/'Stock TotRetIndx'!W48)-$B50</f>
        <v>2.2184929545262213E-2</v>
      </c>
      <c r="AJ50" s="7">
        <f>LN('Stock TotRetIndx'!X49/'Stock TotRetIndx'!X48)-$B50</f>
        <v>1.1831319101258671E-2</v>
      </c>
    </row>
    <row r="51" spans="1:36" x14ac:dyDescent="0.5">
      <c r="A51" s="2">
        <f>'Sector Returns'!A50</f>
        <v>44337</v>
      </c>
      <c r="B51" s="3">
        <f>VLOOKUP(A51,'T-Bills'!$A$2:$C$493,3)</f>
        <v>3.9682539682539683E-7</v>
      </c>
      <c r="C51" s="8">
        <f>'Sector Returns'!B50-$B51</f>
        <v>-4.8023349948354199E-3</v>
      </c>
      <c r="D51" s="8">
        <f>'Sector Returns'!C50-$B51</f>
        <v>-5.8360396602667492E-4</v>
      </c>
      <c r="E51" s="8">
        <f>'Sector Returns'!D50-$B51</f>
        <v>8.6755032736776649E-3</v>
      </c>
      <c r="F51" s="8">
        <f>'Sector Returns'!E50-$B51</f>
        <v>-3.2239604768122057E-3</v>
      </c>
      <c r="G51" s="8">
        <f>'Sector Returns'!F50-$B51</f>
        <v>5.4966899235202281E-3</v>
      </c>
      <c r="H51" s="8">
        <f>'Sector Returns'!G50-$B51</f>
        <v>5.3881298409910112E-5</v>
      </c>
      <c r="I51" s="8">
        <f>'Sector Returns'!H50-$B51</f>
        <v>-2.7375628143973822E-3</v>
      </c>
      <c r="J51" s="8">
        <f>'Sector Returns'!I50-$B51</f>
        <v>2.4790216657561465E-3</v>
      </c>
      <c r="K51" s="8">
        <f>'Sector Returns'!J50-$B51</f>
        <v>3.1692580539072605E-3</v>
      </c>
      <c r="L51" s="8">
        <f>'Sector Returns'!K50-$B51</f>
        <v>4.6511848637842759E-3</v>
      </c>
      <c r="M51" s="8">
        <f>'Sector Returns'!L50-$B51</f>
        <v>-1.0217457444026859E-3</v>
      </c>
      <c r="N51" s="7">
        <f>LN('Stock TotRetIndx'!B50/'Stock TotRetIndx'!B49)-$B51</f>
        <v>-1.4876227593345477E-2</v>
      </c>
      <c r="O51" s="7">
        <f>LN('Stock TotRetIndx'!C50/'Stock TotRetIndx'!C49)-$B51</f>
        <v>-5.3293335210481295E-3</v>
      </c>
      <c r="P51" s="7">
        <f>LN('Stock TotRetIndx'!D50/'Stock TotRetIndx'!D49)-$B51</f>
        <v>-7.3493183800538665E-3</v>
      </c>
      <c r="Q51" s="7">
        <f>LN('Stock TotRetIndx'!E50/'Stock TotRetIndx'!E49)-$B51</f>
        <v>2.5622326173145134E-2</v>
      </c>
      <c r="R51" s="7">
        <f>LN('Stock TotRetIndx'!F50/'Stock TotRetIndx'!F49)-$B51</f>
        <v>-5.7043963007899229E-3</v>
      </c>
      <c r="S51" s="7">
        <f>LN('Stock TotRetIndx'!G50/'Stock TotRetIndx'!G49)-$B51</f>
        <v>8.2738301966537153E-3</v>
      </c>
      <c r="T51" s="7">
        <f>LN('Stock TotRetIndx'!H50/'Stock TotRetIndx'!H49)-$B51</f>
        <v>7.2899179316222914E-3</v>
      </c>
      <c r="U51" s="7">
        <f>LN('Stock TotRetIndx'!I50/'Stock TotRetIndx'!I49)-$B51</f>
        <v>-9.561976893609981E-3</v>
      </c>
      <c r="V51" s="7">
        <f>LN('Stock TotRetIndx'!J50/'Stock TotRetIndx'!J49)-$B51</f>
        <v>1.9967703618741436E-2</v>
      </c>
      <c r="W51" s="7">
        <f>LN('Stock TotRetIndx'!K50/'Stock TotRetIndx'!K49)-$B51</f>
        <v>-3.3853033884428587E-3</v>
      </c>
      <c r="X51" s="7">
        <f>LN('Stock TotRetIndx'!L50/'Stock TotRetIndx'!L49)-$B51</f>
        <v>1.4555647871324572E-3</v>
      </c>
      <c r="Y51" s="7">
        <f>LN('Stock TotRetIndx'!M50/'Stock TotRetIndx'!M49)-$B51</f>
        <v>-1.3828445204149626E-2</v>
      </c>
      <c r="Z51" s="7">
        <f>LN('Stock TotRetIndx'!N50/'Stock TotRetIndx'!N49)-$B51</f>
        <v>1.4026505638331759E-2</v>
      </c>
      <c r="AA51" s="7">
        <f>LN('Stock TotRetIndx'!O50/'Stock TotRetIndx'!O49)-$B51</f>
        <v>-2.8789588446548743E-4</v>
      </c>
      <c r="AB51" s="7">
        <f>LN('Stock TotRetIndx'!P50/'Stock TotRetIndx'!P49)-$B51</f>
        <v>9.5290524045884856E-3</v>
      </c>
      <c r="AC51" s="7">
        <f>LN('Stock TotRetIndx'!Q50/'Stock TotRetIndx'!Q49)-$B51</f>
        <v>-5.4949540238548398E-4</v>
      </c>
      <c r="AD51" s="7">
        <f>LN('Stock TotRetIndx'!R50/'Stock TotRetIndx'!R49)-$B51</f>
        <v>-5.0652850776179217E-3</v>
      </c>
      <c r="AE51" s="7">
        <f>LN('Stock TotRetIndx'!S50/'Stock TotRetIndx'!S49)-$B51</f>
        <v>-4.7161863965148815E-3</v>
      </c>
      <c r="AF51" s="7">
        <f>LN('Stock TotRetIndx'!T50/'Stock TotRetIndx'!T49)-$B51</f>
        <v>-3.9682539682539683E-7</v>
      </c>
      <c r="AG51" s="7">
        <f>LN('Stock TotRetIndx'!U50/'Stock TotRetIndx'!U49)-$B51</f>
        <v>6.4931324851514862E-3</v>
      </c>
      <c r="AH51" s="7">
        <f>LN('Stock TotRetIndx'!V50/'Stock TotRetIndx'!V49)-$B51</f>
        <v>-9.7212593084349559E-3</v>
      </c>
      <c r="AI51" s="7">
        <f>LN('Stock TotRetIndx'!W50/'Stock TotRetIndx'!W49)-$B51</f>
        <v>2.0166817849381503E-3</v>
      </c>
      <c r="AJ51" s="7">
        <f>LN('Stock TotRetIndx'!X50/'Stock TotRetIndx'!X49)-$B51</f>
        <v>-3.0881806126937866E-3</v>
      </c>
    </row>
    <row r="52" spans="1:36" x14ac:dyDescent="0.5">
      <c r="A52" s="2">
        <f>'Sector Returns'!A51</f>
        <v>44340</v>
      </c>
      <c r="B52" s="3">
        <f>VLOOKUP(A52,'T-Bills'!$A$2:$C$493,3)</f>
        <v>3.9682539682539683E-7</v>
      </c>
      <c r="C52" s="8">
        <f>'Sector Returns'!B51-$B52</f>
        <v>1.7244237736103573E-2</v>
      </c>
      <c r="D52" s="8">
        <f>'Sector Returns'!C51-$B52</f>
        <v>1.5399614816213433E-3</v>
      </c>
      <c r="E52" s="8">
        <f>'Sector Returns'!D51-$B52</f>
        <v>3.3418515577104905E-3</v>
      </c>
      <c r="F52" s="8">
        <f>'Sector Returns'!E51-$B52</f>
        <v>8.4058919748830393E-3</v>
      </c>
      <c r="G52" s="8">
        <f>'Sector Returns'!F51-$B52</f>
        <v>6.1732644671706124E-3</v>
      </c>
      <c r="H52" s="8">
        <f>'Sector Returns'!G51-$B52</f>
        <v>3.7205641457959539E-3</v>
      </c>
      <c r="I52" s="8">
        <f>'Sector Returns'!H51-$B52</f>
        <v>1.8057557028219168E-2</v>
      </c>
      <c r="J52" s="8">
        <f>'Sector Returns'!I51-$B52</f>
        <v>8.4963752318675274E-3</v>
      </c>
      <c r="K52" s="8">
        <f>'Sector Returns'!J51-$B52</f>
        <v>8.194305906908915E-3</v>
      </c>
      <c r="L52" s="8">
        <f>'Sector Returns'!K51-$B52</f>
        <v>-8.3176248075963642E-4</v>
      </c>
      <c r="M52" s="8">
        <f>'Sector Returns'!L51-$B52</f>
        <v>1.2387147261358183E-2</v>
      </c>
      <c r="N52" s="7">
        <f>LN('Stock TotRetIndx'!B51/'Stock TotRetIndx'!B50)-$B52</f>
        <v>1.3227340648455753E-2</v>
      </c>
      <c r="O52" s="7">
        <f>LN('Stock TotRetIndx'!C51/'Stock TotRetIndx'!C50)-$B52</f>
        <v>2.2623730881303549E-2</v>
      </c>
      <c r="P52" s="7">
        <f>LN('Stock TotRetIndx'!D51/'Stock TotRetIndx'!D50)-$B52</f>
        <v>1.979941826976761E-2</v>
      </c>
      <c r="Q52" s="7">
        <f>LN('Stock TotRetIndx'!E51/'Stock TotRetIndx'!E50)-$B52</f>
        <v>4.0539402696242961E-2</v>
      </c>
      <c r="R52" s="7">
        <f>LN('Stock TotRetIndx'!F51/'Stock TotRetIndx'!F50)-$B52</f>
        <v>1.3647377197362619E-3</v>
      </c>
      <c r="S52" s="7">
        <f>LN('Stock TotRetIndx'!G51/'Stock TotRetIndx'!G50)-$B52</f>
        <v>-1.1149619366855707E-3</v>
      </c>
      <c r="T52" s="7">
        <f>LN('Stock TotRetIndx'!H51/'Stock TotRetIndx'!H50)-$B52</f>
        <v>-1.653731832081377E-3</v>
      </c>
      <c r="U52" s="7">
        <f>LN('Stock TotRetIndx'!I51/'Stock TotRetIndx'!I50)-$B52</f>
        <v>8.4862170519218998E-3</v>
      </c>
      <c r="V52" s="7">
        <f>LN('Stock TotRetIndx'!J51/'Stock TotRetIndx'!J50)-$B52</f>
        <v>-1.0530341098095366E-2</v>
      </c>
      <c r="W52" s="7">
        <f>LN('Stock TotRetIndx'!K51/'Stock TotRetIndx'!K50)-$B52</f>
        <v>2.5519831932542453E-2</v>
      </c>
      <c r="X52" s="7">
        <f>LN('Stock TotRetIndx'!L51/'Stock TotRetIndx'!L50)-$B52</f>
        <v>1.1181955282399117E-2</v>
      </c>
      <c r="Y52" s="7">
        <f>LN('Stock TotRetIndx'!M51/'Stock TotRetIndx'!M50)-$B52</f>
        <v>1.2995943083902306E-2</v>
      </c>
      <c r="Z52" s="7">
        <f>LN('Stock TotRetIndx'!N51/'Stock TotRetIndx'!N50)-$B52</f>
        <v>7.8354507516640373E-3</v>
      </c>
      <c r="AA52" s="7">
        <f>LN('Stock TotRetIndx'!O51/'Stock TotRetIndx'!O50)-$B52</f>
        <v>-1.8719441788657056E-2</v>
      </c>
      <c r="AB52" s="7">
        <f>LN('Stock TotRetIndx'!P51/'Stock TotRetIndx'!P50)-$B52</f>
        <v>7.6000443422376013E-3</v>
      </c>
      <c r="AC52" s="7">
        <f>LN('Stock TotRetIndx'!Q51/'Stock TotRetIndx'!Q50)-$B52</f>
        <v>3.2896810830140744E-3</v>
      </c>
      <c r="AD52" s="7">
        <f>LN('Stock TotRetIndx'!R51/'Stock TotRetIndx'!R50)-$B52</f>
        <v>3.8137095251715991E-3</v>
      </c>
      <c r="AE52" s="7">
        <f>LN('Stock TotRetIndx'!S51/'Stock TotRetIndx'!S50)-$B52</f>
        <v>7.027714894160405E-5</v>
      </c>
      <c r="AF52" s="7">
        <f>LN('Stock TotRetIndx'!T51/'Stock TotRetIndx'!T50)-$B52</f>
        <v>-2.9059326449805336E-4</v>
      </c>
      <c r="AG52" s="7">
        <f>LN('Stock TotRetIndx'!U51/'Stock TotRetIndx'!U50)-$B52</f>
        <v>6.1588835351380419E-3</v>
      </c>
      <c r="AH52" s="7">
        <f>LN('Stock TotRetIndx'!V51/'Stock TotRetIndx'!V50)-$B52</f>
        <v>8.2786528435018283E-3</v>
      </c>
      <c r="AI52" s="7">
        <f>LN('Stock TotRetIndx'!W51/'Stock TotRetIndx'!W50)-$B52</f>
        <v>-5.5234121444398118E-3</v>
      </c>
      <c r="AJ52" s="7">
        <f>LN('Stock TotRetIndx'!X51/'Stock TotRetIndx'!X50)-$B52</f>
        <v>1.9229198468041091E-2</v>
      </c>
    </row>
    <row r="53" spans="1:36" x14ac:dyDescent="0.5">
      <c r="A53" s="2">
        <f>'Sector Returns'!A52</f>
        <v>44341</v>
      </c>
      <c r="B53" s="3">
        <f>VLOOKUP(A53,'T-Bills'!$A$2:$C$493,3)</f>
        <v>3.9682539682539683E-7</v>
      </c>
      <c r="C53" s="8">
        <f>'Sector Returns'!B52-$B53</f>
        <v>3.2210186070764848E-4</v>
      </c>
      <c r="D53" s="8">
        <f>'Sector Returns'!C52-$B53</f>
        <v>-2.5413902262846158E-3</v>
      </c>
      <c r="E53" s="8">
        <f>'Sector Returns'!D52-$B53</f>
        <v>-1.1148102004055686E-2</v>
      </c>
      <c r="F53" s="8">
        <f>'Sector Returns'!E52-$B53</f>
        <v>3.0629595450136554E-3</v>
      </c>
      <c r="G53" s="8">
        <f>'Sector Returns'!F52-$B53</f>
        <v>-4.2976923347245429E-3</v>
      </c>
      <c r="H53" s="8">
        <f>'Sector Returns'!G52-$B53</f>
        <v>-5.9272094361129775E-4</v>
      </c>
      <c r="I53" s="8">
        <f>'Sector Returns'!H52-$B53</f>
        <v>-2.0391676093677018E-3</v>
      </c>
      <c r="J53" s="8">
        <f>'Sector Returns'!I52-$B53</f>
        <v>-2.0681622632130324E-2</v>
      </c>
      <c r="K53" s="8">
        <f>'Sector Returns'!J52-$B53</f>
        <v>-1.0201363223731389E-2</v>
      </c>
      <c r="L53" s="8">
        <f>'Sector Returns'!K52-$B53</f>
        <v>-1.255733020230616E-2</v>
      </c>
      <c r="M53" s="8">
        <f>'Sector Returns'!L52-$B53</f>
        <v>-3.0343047548838883E-4</v>
      </c>
      <c r="N53" s="7">
        <f>LN('Stock TotRetIndx'!B52/'Stock TotRetIndx'!B51)-$B53</f>
        <v>-1.5804057223005954E-3</v>
      </c>
      <c r="O53" s="7">
        <f>LN('Stock TotRetIndx'!C52/'Stock TotRetIndx'!C51)-$B53</f>
        <v>3.7410397110397035E-3</v>
      </c>
      <c r="P53" s="7">
        <f>LN('Stock TotRetIndx'!D52/'Stock TotRetIndx'!D51)-$B53</f>
        <v>1.445778246072966E-2</v>
      </c>
      <c r="Q53" s="7">
        <f>LN('Stock TotRetIndx'!E52/'Stock TotRetIndx'!E51)-$B53</f>
        <v>2.2868905384530315E-3</v>
      </c>
      <c r="R53" s="7">
        <f>LN('Stock TotRetIndx'!F52/'Stock TotRetIndx'!F51)-$B53</f>
        <v>9.4187321834179449E-3</v>
      </c>
      <c r="S53" s="7">
        <f>LN('Stock TotRetIndx'!G52/'Stock TotRetIndx'!G51)-$B53</f>
        <v>-1.1322428217028585E-2</v>
      </c>
      <c r="T53" s="7">
        <f>LN('Stock TotRetIndx'!H52/'Stock TotRetIndx'!H51)-$B53</f>
        <v>5.0967015886085121E-3</v>
      </c>
      <c r="U53" s="7">
        <f>LN('Stock TotRetIndx'!I52/'Stock TotRetIndx'!I51)-$B53</f>
        <v>-7.1768346338478388E-4</v>
      </c>
      <c r="V53" s="7">
        <f>LN('Stock TotRetIndx'!J52/'Stock TotRetIndx'!J51)-$B53</f>
        <v>-3.0273317228461095E-2</v>
      </c>
      <c r="W53" s="7">
        <f>LN('Stock TotRetIndx'!K52/'Stock TotRetIndx'!K51)-$B53</f>
        <v>5.7380548102243627E-3</v>
      </c>
      <c r="X53" s="7">
        <f>LN('Stock TotRetIndx'!L52/'Stock TotRetIndx'!L51)-$B53</f>
        <v>-1.309342021780171E-3</v>
      </c>
      <c r="Y53" s="7">
        <f>LN('Stock TotRetIndx'!M52/'Stock TotRetIndx'!M51)-$B53</f>
        <v>4.3292266070779073E-3</v>
      </c>
      <c r="Z53" s="7">
        <f>LN('Stock TotRetIndx'!N52/'Stock TotRetIndx'!N51)-$B53</f>
        <v>-2.7251941515819677E-3</v>
      </c>
      <c r="AA53" s="7">
        <f>LN('Stock TotRetIndx'!O52/'Stock TotRetIndx'!O51)-$B53</f>
        <v>-1.0814560489477244E-2</v>
      </c>
      <c r="AB53" s="7">
        <f>LN('Stock TotRetIndx'!P52/'Stock TotRetIndx'!P51)-$B53</f>
        <v>-7.8958854577319149E-3</v>
      </c>
      <c r="AC53" s="7">
        <f>LN('Stock TotRetIndx'!Q52/'Stock TotRetIndx'!Q51)-$B53</f>
        <v>-1.8289522904228089E-4</v>
      </c>
      <c r="AD53" s="7">
        <f>LN('Stock TotRetIndx'!R52/'Stock TotRetIndx'!R51)-$B53</f>
        <v>1.9792860300666534E-3</v>
      </c>
      <c r="AE53" s="7">
        <f>LN('Stock TotRetIndx'!S52/'Stock TotRetIndx'!S51)-$B53</f>
        <v>4.0825055453994679E-3</v>
      </c>
      <c r="AF53" s="7">
        <f>LN('Stock TotRetIndx'!T52/'Stock TotRetIndx'!T51)-$B53</f>
        <v>3.4010538127565958E-3</v>
      </c>
      <c r="AG53" s="7">
        <f>LN('Stock TotRetIndx'!U52/'Stock TotRetIndx'!U51)-$B53</f>
        <v>-3.7538316144462153E-2</v>
      </c>
      <c r="AH53" s="7">
        <f>LN('Stock TotRetIndx'!V52/'Stock TotRetIndx'!V51)-$B53</f>
        <v>-2.7869201207784185E-3</v>
      </c>
      <c r="AI53" s="7">
        <f>LN('Stock TotRetIndx'!W52/'Stock TotRetIndx'!W51)-$B53</f>
        <v>-8.9556805545008798E-3</v>
      </c>
      <c r="AJ53" s="7">
        <f>LN('Stock TotRetIndx'!X52/'Stock TotRetIndx'!X51)-$B53</f>
        <v>2.0203691211486212E-3</v>
      </c>
    </row>
    <row r="54" spans="1:36" x14ac:dyDescent="0.5">
      <c r="A54" s="2">
        <f>'Sector Returns'!A53</f>
        <v>44342</v>
      </c>
      <c r="B54" s="3">
        <f>VLOOKUP(A54,'T-Bills'!$A$2:$C$493,3)</f>
        <v>3.9682539682539683E-7</v>
      </c>
      <c r="C54" s="8">
        <f>'Sector Returns'!B53-$B54</f>
        <v>1.9594556485931151E-3</v>
      </c>
      <c r="D54" s="8">
        <f>'Sector Returns'!C53-$B54</f>
        <v>-2.8406315763408944E-3</v>
      </c>
      <c r="E54" s="8">
        <f>'Sector Returns'!D53-$B54</f>
        <v>5.2107232085039099E-3</v>
      </c>
      <c r="F54" s="8">
        <f>'Sector Returns'!E53-$B54</f>
        <v>1.3145555611027475E-2</v>
      </c>
      <c r="G54" s="8">
        <f>'Sector Returns'!F53-$B54</f>
        <v>4.3472092257607923E-3</v>
      </c>
      <c r="H54" s="8">
        <f>'Sector Returns'!G53-$B54</f>
        <v>1.0727587220575512E-4</v>
      </c>
      <c r="I54" s="8">
        <f>'Sector Returns'!H53-$B54</f>
        <v>7.1901770152299222E-3</v>
      </c>
      <c r="J54" s="8">
        <f>'Sector Returns'!I53-$B54</f>
        <v>1.0532249552119319E-2</v>
      </c>
      <c r="K54" s="8">
        <f>'Sector Returns'!J53-$B54</f>
        <v>1.9007064077787663E-3</v>
      </c>
      <c r="L54" s="8">
        <f>'Sector Returns'!K53-$B54</f>
        <v>1.2628335539252686E-3</v>
      </c>
      <c r="M54" s="8">
        <f>'Sector Returns'!L53-$B54</f>
        <v>4.4315891685153645E-3</v>
      </c>
      <c r="N54" s="7">
        <f>LN('Stock TotRetIndx'!B53/'Stock TotRetIndx'!B52)-$B54</f>
        <v>-3.9382191053355218E-4</v>
      </c>
      <c r="O54" s="7">
        <f>LN('Stock TotRetIndx'!C53/'Stock TotRetIndx'!C52)-$B54</f>
        <v>-9.1441005914578185E-4</v>
      </c>
      <c r="P54" s="7">
        <f>LN('Stock TotRetIndx'!D53/'Stock TotRetIndx'!D52)-$B54</f>
        <v>3.754325685469114E-3</v>
      </c>
      <c r="Q54" s="7">
        <f>LN('Stock TotRetIndx'!E53/'Stock TotRetIndx'!E52)-$B54</f>
        <v>3.3331788466470576E-3</v>
      </c>
      <c r="R54" s="7">
        <f>LN('Stock TotRetIndx'!F53/'Stock TotRetIndx'!F52)-$B54</f>
        <v>-1.4034130109647843E-2</v>
      </c>
      <c r="S54" s="7">
        <f>LN('Stock TotRetIndx'!G53/'Stock TotRetIndx'!G52)-$B54</f>
        <v>-1.5681233415396244E-2</v>
      </c>
      <c r="T54" s="7">
        <f>LN('Stock TotRetIndx'!H53/'Stock TotRetIndx'!H52)-$B54</f>
        <v>3.8689047400009669E-4</v>
      </c>
      <c r="U54" s="7">
        <f>LN('Stock TotRetIndx'!I53/'Stock TotRetIndx'!I52)-$B54</f>
        <v>-1.1858650855899697E-2</v>
      </c>
      <c r="V54" s="7">
        <f>LN('Stock TotRetIndx'!J53/'Stock TotRetIndx'!J52)-$B54</f>
        <v>2.2189208928057768E-2</v>
      </c>
      <c r="W54" s="7">
        <f>LN('Stock TotRetIndx'!K53/'Stock TotRetIndx'!K52)-$B54</f>
        <v>1.0460834687842886E-2</v>
      </c>
      <c r="X54" s="7">
        <f>LN('Stock TotRetIndx'!L53/'Stock TotRetIndx'!L52)-$B54</f>
        <v>-8.5514395974316832E-3</v>
      </c>
      <c r="Y54" s="7">
        <f>LN('Stock TotRetIndx'!M53/'Stock TotRetIndx'!M52)-$B54</f>
        <v>1.8695590551551246E-3</v>
      </c>
      <c r="Z54" s="7">
        <f>LN('Stock TotRetIndx'!N53/'Stock TotRetIndx'!N52)-$B54</f>
        <v>8.7214199731626019E-3</v>
      </c>
      <c r="AA54" s="7">
        <f>LN('Stock TotRetIndx'!O53/'Stock TotRetIndx'!O52)-$B54</f>
        <v>-5.0065584087423945E-3</v>
      </c>
      <c r="AB54" s="7">
        <f>LN('Stock TotRetIndx'!P53/'Stock TotRetIndx'!P52)-$B54</f>
        <v>2.2737912921904947E-3</v>
      </c>
      <c r="AC54" s="7">
        <f>LN('Stock TotRetIndx'!Q53/'Stock TotRetIndx'!Q52)-$B54</f>
        <v>4.3703986959463146E-3</v>
      </c>
      <c r="AD54" s="7">
        <f>LN('Stock TotRetIndx'!R53/'Stock TotRetIndx'!R52)-$B54</f>
        <v>3.0136884996267814E-3</v>
      </c>
      <c r="AE54" s="7">
        <f>LN('Stock TotRetIndx'!S53/'Stock TotRetIndx'!S52)-$B54</f>
        <v>-1.1948422737697514E-3</v>
      </c>
      <c r="AF54" s="7">
        <f>LN('Stock TotRetIndx'!T53/'Stock TotRetIndx'!T52)-$B54</f>
        <v>-2.2430053696779768E-3</v>
      </c>
      <c r="AG54" s="7">
        <f>LN('Stock TotRetIndx'!U53/'Stock TotRetIndx'!U52)-$B54</f>
        <v>3.3334447228041452E-3</v>
      </c>
      <c r="AH54" s="7">
        <f>LN('Stock TotRetIndx'!V53/'Stock TotRetIndx'!V52)-$B54</f>
        <v>6.0786492509851469E-3</v>
      </c>
      <c r="AI54" s="7">
        <f>LN('Stock TotRetIndx'!W53/'Stock TotRetIndx'!W52)-$B54</f>
        <v>1.3616300808861679E-3</v>
      </c>
      <c r="AJ54" s="7">
        <f>LN('Stock TotRetIndx'!X53/'Stock TotRetIndx'!X52)-$B54</f>
        <v>-5.2285237166513803E-3</v>
      </c>
    </row>
    <row r="55" spans="1:36" x14ac:dyDescent="0.5">
      <c r="A55" s="2">
        <f>'Sector Returns'!A54</f>
        <v>44343</v>
      </c>
      <c r="B55" s="3">
        <f>VLOOKUP(A55,'T-Bills'!$A$2:$C$493,3)</f>
        <v>3.9682539682539683E-7</v>
      </c>
      <c r="C55" s="8">
        <f>'Sector Returns'!B54-$B55</f>
        <v>-4.2201961380303075E-3</v>
      </c>
      <c r="D55" s="8">
        <f>'Sector Returns'!C54-$B55</f>
        <v>-1.1723277154468107E-3</v>
      </c>
      <c r="E55" s="8">
        <f>'Sector Returns'!D54-$B55</f>
        <v>1.0125560641901583E-2</v>
      </c>
      <c r="F55" s="8">
        <f>'Sector Returns'!E54-$B55</f>
        <v>3.7986649857565617E-3</v>
      </c>
      <c r="G55" s="8">
        <f>'Sector Returns'!F54-$B55</f>
        <v>1.2033330806198545E-2</v>
      </c>
      <c r="H55" s="8">
        <f>'Sector Returns'!G54-$B55</f>
        <v>-6.9715646250427888E-3</v>
      </c>
      <c r="I55" s="8">
        <f>'Sector Returns'!H54-$B55</f>
        <v>4.1165580339301974E-3</v>
      </c>
      <c r="J55" s="8">
        <f>'Sector Returns'!I54-$B55</f>
        <v>1.9266737857986784E-3</v>
      </c>
      <c r="K55" s="8">
        <f>'Sector Returns'!J54-$B55</f>
        <v>9.3976289953799606E-3</v>
      </c>
      <c r="L55" s="8">
        <f>'Sector Returns'!K54-$B55</f>
        <v>-6.8246115522102415E-3</v>
      </c>
      <c r="M55" s="8">
        <f>'Sector Returns'!L54-$B55</f>
        <v>-2.3140746079591966E-3</v>
      </c>
      <c r="N55" s="7">
        <f>LN('Stock TotRetIndx'!B54/'Stock TotRetIndx'!B53)-$B55</f>
        <v>-1.2449281838132509E-2</v>
      </c>
      <c r="O55" s="7">
        <f>LN('Stock TotRetIndx'!C54/'Stock TotRetIndx'!C53)-$B55</f>
        <v>-8.7064357939774396E-3</v>
      </c>
      <c r="P55" s="7">
        <f>LN('Stock TotRetIndx'!D54/'Stock TotRetIndx'!D53)-$B55</f>
        <v>-1.7309783888850488E-2</v>
      </c>
      <c r="Q55" s="7">
        <f>LN('Stock TotRetIndx'!E54/'Stock TotRetIndx'!E53)-$B55</f>
        <v>-1.3595578645438061E-2</v>
      </c>
      <c r="R55" s="7">
        <f>LN('Stock TotRetIndx'!F54/'Stock TotRetIndx'!F53)-$B55</f>
        <v>-9.1208706414833019E-3</v>
      </c>
      <c r="S55" s="7">
        <f>LN('Stock TotRetIndx'!G54/'Stock TotRetIndx'!G53)-$B55</f>
        <v>-1.0360718748214336E-2</v>
      </c>
      <c r="T55" s="7">
        <f>LN('Stock TotRetIndx'!H54/'Stock TotRetIndx'!H53)-$B55</f>
        <v>-1.2353983747719394E-3</v>
      </c>
      <c r="U55" s="7">
        <f>LN('Stock TotRetIndx'!I54/'Stock TotRetIndx'!I53)-$B55</f>
        <v>2.0720353965908984E-3</v>
      </c>
      <c r="V55" s="7">
        <f>LN('Stock TotRetIndx'!J54/'Stock TotRetIndx'!J53)-$B55</f>
        <v>2.3030012713116364E-2</v>
      </c>
      <c r="W55" s="7">
        <f>LN('Stock TotRetIndx'!K54/'Stock TotRetIndx'!K53)-$B55</f>
        <v>-7.2963358016302918E-3</v>
      </c>
      <c r="X55" s="7">
        <f>LN('Stock TotRetIndx'!L54/'Stock TotRetIndx'!L53)-$B55</f>
        <v>-9.2564799720754986E-4</v>
      </c>
      <c r="Y55" s="7">
        <f>LN('Stock TotRetIndx'!M54/'Stock TotRetIndx'!M53)-$B55</f>
        <v>-1.078987470004191E-2</v>
      </c>
      <c r="Z55" s="7">
        <f>LN('Stock TotRetIndx'!N54/'Stock TotRetIndx'!N53)-$B55</f>
        <v>1.9906441509171843E-3</v>
      </c>
      <c r="AA55" s="7">
        <f>LN('Stock TotRetIndx'!O54/'Stock TotRetIndx'!O53)-$B55</f>
        <v>-3.9682539682539683E-7</v>
      </c>
      <c r="AB55" s="7">
        <f>LN('Stock TotRetIndx'!P54/'Stock TotRetIndx'!P53)-$B55</f>
        <v>1.4906329382496922E-2</v>
      </c>
      <c r="AC55" s="7">
        <f>LN('Stock TotRetIndx'!Q54/'Stock TotRetIndx'!Q53)-$B55</f>
        <v>8.3239364407455586E-3</v>
      </c>
      <c r="AD55" s="7">
        <f>LN('Stock TotRetIndx'!R54/'Stock TotRetIndx'!R53)-$B55</f>
        <v>9.3316477967075916E-4</v>
      </c>
      <c r="AE55" s="7">
        <f>LN('Stock TotRetIndx'!S54/'Stock TotRetIndx'!S53)-$B55</f>
        <v>-3.3829764276761217E-3</v>
      </c>
      <c r="AF55" s="7">
        <f>LN('Stock TotRetIndx'!T54/'Stock TotRetIndx'!T53)-$B55</f>
        <v>-2.2996021270918446E-2</v>
      </c>
      <c r="AG55" s="7">
        <f>LN('Stock TotRetIndx'!U54/'Stock TotRetIndx'!U53)-$B55</f>
        <v>-1.5144016566117861E-3</v>
      </c>
      <c r="AH55" s="7">
        <f>LN('Stock TotRetIndx'!V54/'Stock TotRetIndx'!V53)-$B55</f>
        <v>-2.5717533463262771E-3</v>
      </c>
      <c r="AI55" s="7">
        <f>LN('Stock TotRetIndx'!W54/'Stock TotRetIndx'!W53)-$B55</f>
        <v>-6.4181153091917966E-3</v>
      </c>
      <c r="AJ55" s="7">
        <f>LN('Stock TotRetIndx'!X54/'Stock TotRetIndx'!X53)-$B55</f>
        <v>-7.1841504588196388E-3</v>
      </c>
    </row>
    <row r="56" spans="1:36" x14ac:dyDescent="0.5">
      <c r="A56" s="2">
        <f>'Sector Returns'!A55</f>
        <v>44344</v>
      </c>
      <c r="B56" s="3">
        <f>VLOOKUP(A56,'T-Bills'!$A$2:$C$493,3)</f>
        <v>3.9682539682539683E-7</v>
      </c>
      <c r="C56" s="8">
        <f>'Sector Returns'!B55-$B56</f>
        <v>2.6892077768014785E-3</v>
      </c>
      <c r="D56" s="8">
        <f>'Sector Returns'!C55-$B56</f>
        <v>4.9288827400222491E-3</v>
      </c>
      <c r="E56" s="8">
        <f>'Sector Returns'!D55-$B56</f>
        <v>2.2474334310028338E-3</v>
      </c>
      <c r="F56" s="8">
        <f>'Sector Returns'!E55-$B56</f>
        <v>-2.7828007369541143E-3</v>
      </c>
      <c r="G56" s="8">
        <f>'Sector Returns'!F55-$B56</f>
        <v>1.6430729884793329E-3</v>
      </c>
      <c r="H56" s="8">
        <f>'Sector Returns'!G55-$B56</f>
        <v>2.3287296363583912E-3</v>
      </c>
      <c r="I56" s="8">
        <f>'Sector Returns'!H55-$B56</f>
        <v>-1.1539440024789555E-3</v>
      </c>
      <c r="J56" s="8">
        <f>'Sector Returns'!I55-$B56</f>
        <v>1.0998990581857937E-3</v>
      </c>
      <c r="K56" s="8">
        <f>'Sector Returns'!J55-$B56</f>
        <v>1.037799877514932E-4</v>
      </c>
      <c r="L56" s="8">
        <f>'Sector Returns'!K55-$B56</f>
        <v>5.2802727309344899E-3</v>
      </c>
      <c r="M56" s="8">
        <f>'Sector Returns'!L55-$B56</f>
        <v>6.0241748967012534E-3</v>
      </c>
      <c r="N56" s="7">
        <f>LN('Stock TotRetIndx'!B55/'Stock TotRetIndx'!B54)-$B56</f>
        <v>-5.3616973350975577E-3</v>
      </c>
      <c r="O56" s="7">
        <f>LN('Stock TotRetIndx'!C55/'Stock TotRetIndx'!C54)-$B56</f>
        <v>1.4823900453776822E-3</v>
      </c>
      <c r="P56" s="7">
        <f>LN('Stock TotRetIndx'!D55/'Stock TotRetIndx'!D54)-$B56</f>
        <v>1.2563835223430854E-2</v>
      </c>
      <c r="Q56" s="7">
        <f>LN('Stock TotRetIndx'!E55/'Stock TotRetIndx'!E54)-$B56</f>
        <v>4.7688462586632924E-2</v>
      </c>
      <c r="R56" s="7">
        <f>LN('Stock TotRetIndx'!F55/'Stock TotRetIndx'!F54)-$B56</f>
        <v>8.2629257876295267E-3</v>
      </c>
      <c r="S56" s="7">
        <f>LN('Stock TotRetIndx'!G55/'Stock TotRetIndx'!G54)-$B56</f>
        <v>2.3064496143444159E-4</v>
      </c>
      <c r="T56" s="7">
        <f>LN('Stock TotRetIndx'!H55/'Stock TotRetIndx'!H54)-$B56</f>
        <v>-1.8921778460470006E-3</v>
      </c>
      <c r="U56" s="7">
        <f>LN('Stock TotRetIndx'!I55/'Stock TotRetIndx'!I54)-$B56</f>
        <v>2.5841182077964223E-3</v>
      </c>
      <c r="V56" s="7">
        <f>LN('Stock TotRetIndx'!J55/'Stock TotRetIndx'!J54)-$B56</f>
        <v>3.0791667709432124E-3</v>
      </c>
      <c r="W56" s="7">
        <f>LN('Stock TotRetIndx'!K55/'Stock TotRetIndx'!K54)-$B56</f>
        <v>2.1170653220954571E-3</v>
      </c>
      <c r="X56" s="7">
        <f>LN('Stock TotRetIndx'!L55/'Stock TotRetIndx'!L54)-$B56</f>
        <v>1.9371178525387585E-3</v>
      </c>
      <c r="Y56" s="7">
        <f>LN('Stock TotRetIndx'!M55/'Stock TotRetIndx'!M54)-$B56</f>
        <v>-2.1822609526033617E-3</v>
      </c>
      <c r="Z56" s="7">
        <f>LN('Stock TotRetIndx'!N55/'Stock TotRetIndx'!N54)-$B56</f>
        <v>1.0755642933452299E-2</v>
      </c>
      <c r="AA56" s="7">
        <f>LN('Stock TotRetIndx'!O55/'Stock TotRetIndx'!O54)-$B56</f>
        <v>6.7694336454454064E-3</v>
      </c>
      <c r="AB56" s="7">
        <f>LN('Stock TotRetIndx'!P55/'Stock TotRetIndx'!P54)-$B56</f>
        <v>-8.296727466689742E-4</v>
      </c>
      <c r="AC56" s="7">
        <f>LN('Stock TotRetIndx'!Q55/'Stock TotRetIndx'!Q54)-$B56</f>
        <v>-3.6111608133651222E-3</v>
      </c>
      <c r="AD56" s="7">
        <f>LN('Stock TotRetIndx'!R55/'Stock TotRetIndx'!R54)-$B56</f>
        <v>1.8123707304510835E-3</v>
      </c>
      <c r="AE56" s="7">
        <f>LN('Stock TotRetIndx'!S55/'Stock TotRetIndx'!S54)-$B56</f>
        <v>2.3965456349013957E-3</v>
      </c>
      <c r="AF56" s="7">
        <f>LN('Stock TotRetIndx'!T55/'Stock TotRetIndx'!T54)-$B56</f>
        <v>-9.6440919433979063E-4</v>
      </c>
      <c r="AG56" s="7">
        <f>LN('Stock TotRetIndx'!U55/'Stock TotRetIndx'!U54)-$B56</f>
        <v>-1.6191372177122527E-2</v>
      </c>
      <c r="AH56" s="7">
        <f>LN('Stock TotRetIndx'!V55/'Stock TotRetIndx'!V54)-$B56</f>
        <v>3.1871026601882303E-3</v>
      </c>
      <c r="AI56" s="7">
        <f>LN('Stock TotRetIndx'!W55/'Stock TotRetIndx'!W54)-$B56</f>
        <v>3.0087697183022138E-3</v>
      </c>
      <c r="AJ56" s="7">
        <f>LN('Stock TotRetIndx'!X55/'Stock TotRetIndx'!X54)-$B56</f>
        <v>1.1906674911350954E-2</v>
      </c>
    </row>
    <row r="57" spans="1:36" x14ac:dyDescent="0.5">
      <c r="A57" s="2">
        <f>'Sector Returns'!A56</f>
        <v>44348</v>
      </c>
      <c r="B57" s="3">
        <f>VLOOKUP(A57,'T-Bills'!$A$2:$C$493,3)</f>
        <v>3.9682539682539683E-7</v>
      </c>
      <c r="C57" s="8">
        <f>'Sector Returns'!B56-$B57</f>
        <v>-4.4962563707384639E-3</v>
      </c>
      <c r="D57" s="8">
        <f>'Sector Returns'!C56-$B57</f>
        <v>-1.5115247522965586E-2</v>
      </c>
      <c r="E57" s="8">
        <f>'Sector Returns'!D56-$B57</f>
        <v>5.9702898020617401E-3</v>
      </c>
      <c r="F57" s="8">
        <f>'Sector Returns'!E56-$B57</f>
        <v>4.913326455108643E-4</v>
      </c>
      <c r="G57" s="8">
        <f>'Sector Returns'!F56-$B57</f>
        <v>5.0126288502682619E-3</v>
      </c>
      <c r="H57" s="8">
        <f>'Sector Returns'!G56-$B57</f>
        <v>-2.0043159106536016E-3</v>
      </c>
      <c r="I57" s="8">
        <f>'Sector Returns'!H56-$B57</f>
        <v>2.1615934500472732E-3</v>
      </c>
      <c r="J57" s="8">
        <f>'Sector Returns'!I56-$B57</f>
        <v>4.0667846927162625E-2</v>
      </c>
      <c r="K57" s="8">
        <f>'Sector Returns'!J56-$B57</f>
        <v>1.4112173912681023E-2</v>
      </c>
      <c r="L57" s="8">
        <f>'Sector Returns'!K56-$B57</f>
        <v>-4.2229794161834757E-3</v>
      </c>
      <c r="M57" s="8">
        <f>'Sector Returns'!L56-$B57</f>
        <v>1.7861493011715052E-2</v>
      </c>
      <c r="N57" s="7">
        <f>LN('Stock TotRetIndx'!B56/'Stock TotRetIndx'!B55)-$B57</f>
        <v>-2.6557164421197326E-3</v>
      </c>
      <c r="O57" s="7">
        <f>LN('Stock TotRetIndx'!C56/'Stock TotRetIndx'!C55)-$B57</f>
        <v>-9.1738266022564352E-3</v>
      </c>
      <c r="P57" s="7">
        <f>LN('Stock TotRetIndx'!D56/'Stock TotRetIndx'!D55)-$B57</f>
        <v>-1.7332338244427592E-2</v>
      </c>
      <c r="Q57" s="7">
        <f>LN('Stock TotRetIndx'!E56/'Stock TotRetIndx'!E55)-$B57</f>
        <v>1.2300318265616066E-3</v>
      </c>
      <c r="R57" s="7">
        <f>LN('Stock TotRetIndx'!F56/'Stock TotRetIndx'!F55)-$B57</f>
        <v>-9.7722221483133725E-2</v>
      </c>
      <c r="S57" s="7">
        <f>LN('Stock TotRetIndx'!G56/'Stock TotRetIndx'!G55)-$B57</f>
        <v>-6.6159309046607429E-3</v>
      </c>
      <c r="T57" s="7">
        <f>LN('Stock TotRetIndx'!H56/'Stock TotRetIndx'!H55)-$B57</f>
        <v>-1.2704564562193528E-2</v>
      </c>
      <c r="U57" s="7">
        <f>LN('Stock TotRetIndx'!I56/'Stock TotRetIndx'!I55)-$B57</f>
        <v>-2.0691239224164974E-4</v>
      </c>
      <c r="V57" s="7">
        <f>LN('Stock TotRetIndx'!J56/'Stock TotRetIndx'!J55)-$B57</f>
        <v>8.891797336311319E-3</v>
      </c>
      <c r="W57" s="7">
        <f>LN('Stock TotRetIndx'!K56/'Stock TotRetIndx'!K55)-$B57</f>
        <v>-2.8889582130091919E-3</v>
      </c>
      <c r="X57" s="7">
        <f>LN('Stock TotRetIndx'!L56/'Stock TotRetIndx'!L55)-$B57</f>
        <v>-2.9525797996075315E-3</v>
      </c>
      <c r="Y57" s="7">
        <f>LN('Stock TotRetIndx'!M56/'Stock TotRetIndx'!M55)-$B57</f>
        <v>-1.3726970714944093E-3</v>
      </c>
      <c r="Z57" s="7">
        <f>LN('Stock TotRetIndx'!N56/'Stock TotRetIndx'!N55)-$B57</f>
        <v>1.7571129771453509E-3</v>
      </c>
      <c r="AA57" s="7">
        <f>LN('Stock TotRetIndx'!O56/'Stock TotRetIndx'!O55)-$B57</f>
        <v>-9.7274733709046043E-3</v>
      </c>
      <c r="AB57" s="7">
        <f>LN('Stock TotRetIndx'!P56/'Stock TotRetIndx'!P55)-$B57</f>
        <v>6.9439940801996093E-3</v>
      </c>
      <c r="AC57" s="7">
        <f>LN('Stock TotRetIndx'!Q56/'Stock TotRetIndx'!Q55)-$B57</f>
        <v>-1.8127771582392081E-4</v>
      </c>
      <c r="AD57" s="7">
        <f>LN('Stock TotRetIndx'!R56/'Stock TotRetIndx'!R55)-$B57</f>
        <v>2.2738585612197674E-3</v>
      </c>
      <c r="AE57" s="7">
        <f>LN('Stock TotRetIndx'!S56/'Stock TotRetIndx'!S55)-$B57</f>
        <v>-2.6087807924503725E-3</v>
      </c>
      <c r="AF57" s="7">
        <f>LN('Stock TotRetIndx'!T56/'Stock TotRetIndx'!T55)-$B57</f>
        <v>-1.4716777664218061E-2</v>
      </c>
      <c r="AG57" s="7">
        <f>LN('Stock TotRetIndx'!U56/'Stock TotRetIndx'!U55)-$B57</f>
        <v>4.4571871064553896E-2</v>
      </c>
      <c r="AH57" s="7">
        <f>LN('Stock TotRetIndx'!V56/'Stock TotRetIndx'!V55)-$B57</f>
        <v>-8.868262733737654E-3</v>
      </c>
      <c r="AI57" s="7">
        <f>LN('Stock TotRetIndx'!W56/'Stock TotRetIndx'!W55)-$B57</f>
        <v>-9.8134795176285251E-3</v>
      </c>
      <c r="AJ57" s="7">
        <f>LN('Stock TotRetIndx'!X56/'Stock TotRetIndx'!X55)-$B57</f>
        <v>1.3705169529120183E-2</v>
      </c>
    </row>
    <row r="58" spans="1:36" x14ac:dyDescent="0.5">
      <c r="A58" s="2">
        <f>'Sector Returns'!A57</f>
        <v>44349</v>
      </c>
      <c r="B58" s="3">
        <f>VLOOKUP(A58,'T-Bills'!$A$2:$C$493,3)</f>
        <v>3.9682539682539683E-7</v>
      </c>
      <c r="C58" s="8">
        <f>'Sector Returns'!B57-$B58</f>
        <v>5.6767401482181274E-3</v>
      </c>
      <c r="D58" s="8">
        <f>'Sector Returns'!C57-$B58</f>
        <v>-2.1601920410535703E-3</v>
      </c>
      <c r="E58" s="8">
        <f>'Sector Returns'!D57-$B58</f>
        <v>-3.9682539682539683E-7</v>
      </c>
      <c r="F58" s="8">
        <f>'Sector Returns'!E57-$B58</f>
        <v>-3.9071523672990875E-3</v>
      </c>
      <c r="G58" s="8">
        <f>'Sector Returns'!F57-$B58</f>
        <v>-4.1180764793218435E-3</v>
      </c>
      <c r="H58" s="8">
        <f>'Sector Returns'!G57-$B58</f>
        <v>4.2730081759054786E-3</v>
      </c>
      <c r="I58" s="8">
        <f>'Sector Returns'!H57-$B58</f>
        <v>3.2345662478036144E-3</v>
      </c>
      <c r="J58" s="8">
        <f>'Sector Returns'!I57-$B58</f>
        <v>1.9212757355494575E-2</v>
      </c>
      <c r="K58" s="8">
        <f>'Sector Returns'!J57-$B58</f>
        <v>-9.0049702412510757E-3</v>
      </c>
      <c r="L58" s="8">
        <f>'Sector Returns'!K57-$B58</f>
        <v>4.7130336242646211E-3</v>
      </c>
      <c r="M58" s="8">
        <f>'Sector Returns'!L57-$B58</f>
        <v>1.1634129760225344E-2</v>
      </c>
      <c r="N58" s="7">
        <f>LN('Stock TotRetIndx'!B57/'Stock TotRetIndx'!B56)-$B58</f>
        <v>6.2536023623915842E-3</v>
      </c>
      <c r="O58" s="7">
        <f>LN('Stock TotRetIndx'!C57/'Stock TotRetIndx'!C56)-$B58</f>
        <v>-4.0496322790430355E-4</v>
      </c>
      <c r="P58" s="7">
        <f>LN('Stock TotRetIndx'!D57/'Stock TotRetIndx'!D56)-$B58</f>
        <v>-2.8274597215807815E-4</v>
      </c>
      <c r="Q58" s="7">
        <f>LN('Stock TotRetIndx'!E57/'Stock TotRetIndx'!E56)-$B58</f>
        <v>3.1098189354380412E-2</v>
      </c>
      <c r="R58" s="7">
        <f>LN('Stock TotRetIndx'!F57/'Stock TotRetIndx'!F56)-$B58</f>
        <v>1.0437322099883555E-2</v>
      </c>
      <c r="S58" s="7">
        <f>LN('Stock TotRetIndx'!G57/'Stock TotRetIndx'!G56)-$B58</f>
        <v>1.3962320695063788E-3</v>
      </c>
      <c r="T58" s="7">
        <f>LN('Stock TotRetIndx'!H57/'Stock TotRetIndx'!H56)-$B58</f>
        <v>-2.1417516193014039E-3</v>
      </c>
      <c r="U58" s="7">
        <f>LN('Stock TotRetIndx'!I57/'Stock TotRetIndx'!I56)-$B58</f>
        <v>1.1958582665479996E-2</v>
      </c>
      <c r="V58" s="7">
        <f>LN('Stock TotRetIndx'!J57/'Stock TotRetIndx'!J56)-$B58</f>
        <v>-2.5578606844588205E-2</v>
      </c>
      <c r="W58" s="7">
        <f>LN('Stock TotRetIndx'!K57/'Stock TotRetIndx'!K56)-$B58</f>
        <v>1.1122761735755647E-2</v>
      </c>
      <c r="X58" s="7">
        <f>LN('Stock TotRetIndx'!L57/'Stock TotRetIndx'!L56)-$B58</f>
        <v>1.3281116455236445E-2</v>
      </c>
      <c r="Y58" s="7">
        <f>LN('Stock TotRetIndx'!M57/'Stock TotRetIndx'!M56)-$B58</f>
        <v>4.7542404555782685E-3</v>
      </c>
      <c r="Z58" s="7">
        <f>LN('Stock TotRetIndx'!N57/'Stock TotRetIndx'!N56)-$B58</f>
        <v>-6.5553188911866055E-3</v>
      </c>
      <c r="AA58" s="7">
        <f>LN('Stock TotRetIndx'!O57/'Stock TotRetIndx'!O56)-$B58</f>
        <v>4.7264198762586506E-3</v>
      </c>
      <c r="AB58" s="7">
        <f>LN('Stock TotRetIndx'!P57/'Stock TotRetIndx'!P56)-$B58</f>
        <v>2.8792332698575934E-3</v>
      </c>
      <c r="AC58" s="7">
        <f>LN('Stock TotRetIndx'!Q57/'Stock TotRetIndx'!Q56)-$B58</f>
        <v>3.971444467577555E-3</v>
      </c>
      <c r="AD58" s="7">
        <f>LN('Stock TotRetIndx'!R57/'Stock TotRetIndx'!R56)-$B58</f>
        <v>4.275645856040418E-3</v>
      </c>
      <c r="AE58" s="7">
        <f>LN('Stock TotRetIndx'!S57/'Stock TotRetIndx'!S56)-$B58</f>
        <v>-2.1909551719439271E-3</v>
      </c>
      <c r="AF58" s="7">
        <f>LN('Stock TotRetIndx'!T57/'Stock TotRetIndx'!T56)-$B58</f>
        <v>4.3545938355605204E-3</v>
      </c>
      <c r="AG58" s="7">
        <f>LN('Stock TotRetIndx'!U57/'Stock TotRetIndx'!U56)-$B58</f>
        <v>5.8907426830681703E-2</v>
      </c>
      <c r="AH58" s="7">
        <f>LN('Stock TotRetIndx'!V57/'Stock TotRetIndx'!V56)-$B58</f>
        <v>-2.7724528883398051E-2</v>
      </c>
      <c r="AI58" s="7">
        <f>LN('Stock TotRetIndx'!W57/'Stock TotRetIndx'!W56)-$B58</f>
        <v>8.1464528006193158E-3</v>
      </c>
      <c r="AJ58" s="7">
        <f>LN('Stock TotRetIndx'!X57/'Stock TotRetIndx'!X56)-$B58</f>
        <v>7.16772746977883E-3</v>
      </c>
    </row>
    <row r="59" spans="1:36" x14ac:dyDescent="0.5">
      <c r="A59" s="2">
        <f>'Sector Returns'!A58</f>
        <v>44350</v>
      </c>
      <c r="B59" s="3">
        <f>VLOOKUP(A59,'T-Bills'!$A$2:$C$493,3)</f>
        <v>3.9682539682539683E-7</v>
      </c>
      <c r="C59" s="8">
        <f>'Sector Returns'!B58-$B59</f>
        <v>-1.076314022188737E-2</v>
      </c>
      <c r="D59" s="8">
        <f>'Sector Returns'!C58-$B59</f>
        <v>3.0053200946958854E-3</v>
      </c>
      <c r="E59" s="8">
        <f>'Sector Returns'!D58-$B59</f>
        <v>2.6545075320357787E-3</v>
      </c>
      <c r="F59" s="8">
        <f>'Sector Returns'!E58-$B59</f>
        <v>-1.2844682964516654E-2</v>
      </c>
      <c r="G59" s="8">
        <f>'Sector Returns'!F58-$B59</f>
        <v>-4.4348638796697683E-3</v>
      </c>
      <c r="H59" s="8">
        <f>'Sector Returns'!G58-$B59</f>
        <v>4.6316801894710794E-3</v>
      </c>
      <c r="I59" s="8">
        <f>'Sector Returns'!H58-$B59</f>
        <v>-1.1477938259627255E-2</v>
      </c>
      <c r="J59" s="8">
        <f>'Sector Returns'!I58-$B59</f>
        <v>2.9717463408014178E-3</v>
      </c>
      <c r="K59" s="8">
        <f>'Sector Returns'!J58-$B59</f>
        <v>-1.5614061454079363E-3</v>
      </c>
      <c r="L59" s="8">
        <f>'Sector Returns'!K58-$B59</f>
        <v>6.296457636323762E-3</v>
      </c>
      <c r="M59" s="8">
        <f>'Sector Returns'!L58-$B59</f>
        <v>-3.7012106376685988E-3</v>
      </c>
      <c r="N59" s="7">
        <f>LN('Stock TotRetIndx'!B58/'Stock TotRetIndx'!B57)-$B59</f>
        <v>-1.222446679881079E-2</v>
      </c>
      <c r="O59" s="7">
        <f>LN('Stock TotRetIndx'!C58/'Stock TotRetIndx'!C57)-$B59</f>
        <v>-6.4503400191066908E-3</v>
      </c>
      <c r="P59" s="7">
        <f>LN('Stock TotRetIndx'!D58/'Stock TotRetIndx'!D57)-$B59</f>
        <v>-5.3193969378606751E-3</v>
      </c>
      <c r="Q59" s="7">
        <f>LN('Stock TotRetIndx'!E58/'Stock TotRetIndx'!E57)-$B59</f>
        <v>1.1348545654448421E-2</v>
      </c>
      <c r="R59" s="7">
        <f>LN('Stock TotRetIndx'!F58/'Stock TotRetIndx'!F57)-$B59</f>
        <v>2.1286684585900419E-2</v>
      </c>
      <c r="S59" s="7">
        <f>LN('Stock TotRetIndx'!G58/'Stock TotRetIndx'!G57)-$B59</f>
        <v>1.2365866382463056E-2</v>
      </c>
      <c r="T59" s="7">
        <f>LN('Stock TotRetIndx'!H58/'Stock TotRetIndx'!H57)-$B59</f>
        <v>5.1851003497358364E-3</v>
      </c>
      <c r="U59" s="7">
        <f>LN('Stock TotRetIndx'!I58/'Stock TotRetIndx'!I57)-$B59</f>
        <v>-1.3199366141907639E-2</v>
      </c>
      <c r="V59" s="7">
        <f>LN('Stock TotRetIndx'!J58/'Stock TotRetIndx'!J57)-$B59</f>
        <v>3.8633244331458799E-3</v>
      </c>
      <c r="W59" s="7">
        <f>LN('Stock TotRetIndx'!K58/'Stock TotRetIndx'!K57)-$B59</f>
        <v>-1.6848245139718079E-2</v>
      </c>
      <c r="X59" s="7">
        <f>LN('Stock TotRetIndx'!L58/'Stock TotRetIndx'!L57)-$B59</f>
        <v>-6.7723076462257526E-3</v>
      </c>
      <c r="Y59" s="7">
        <f>LN('Stock TotRetIndx'!M58/'Stock TotRetIndx'!M57)-$B59</f>
        <v>-1.4633847070608203E-2</v>
      </c>
      <c r="Z59" s="7">
        <f>LN('Stock TotRetIndx'!N58/'Stock TotRetIndx'!N57)-$B59</f>
        <v>2.2595788140650245E-3</v>
      </c>
      <c r="AA59" s="7">
        <f>LN('Stock TotRetIndx'!O58/'Stock TotRetIndx'!O57)-$B59</f>
        <v>-2.4774426311025319E-2</v>
      </c>
      <c r="AB59" s="7">
        <f>LN('Stock TotRetIndx'!P58/'Stock TotRetIndx'!P57)-$B59</f>
        <v>1.5592136331441262E-3</v>
      </c>
      <c r="AC59" s="7">
        <f>LN('Stock TotRetIndx'!Q58/'Stock TotRetIndx'!Q57)-$B59</f>
        <v>2.5189494774564827E-3</v>
      </c>
      <c r="AD59" s="7">
        <f>LN('Stock TotRetIndx'!R58/'Stock TotRetIndx'!R57)-$B59</f>
        <v>-8.4671484880663277E-3</v>
      </c>
      <c r="AE59" s="7">
        <f>LN('Stock TotRetIndx'!S58/'Stock TotRetIndx'!S57)-$B59</f>
        <v>1.7664438298503353E-3</v>
      </c>
      <c r="AF59" s="7">
        <f>LN('Stock TotRetIndx'!T58/'Stock TotRetIndx'!T57)-$B59</f>
        <v>1.7749568449077598E-2</v>
      </c>
      <c r="AG59" s="7">
        <f>LN('Stock TotRetIndx'!U58/'Stock TotRetIndx'!U57)-$B59</f>
        <v>-2.8449012996766995E-2</v>
      </c>
      <c r="AH59" s="7">
        <f>LN('Stock TotRetIndx'!V58/'Stock TotRetIndx'!V57)-$B59</f>
        <v>7.84860401341291E-3</v>
      </c>
      <c r="AI59" s="7">
        <f>LN('Stock TotRetIndx'!W58/'Stock TotRetIndx'!W57)-$B59</f>
        <v>-4.6872712109103523E-3</v>
      </c>
      <c r="AJ59" s="7">
        <f>LN('Stock TotRetIndx'!X58/'Stock TotRetIndx'!X57)-$B59</f>
        <v>8.2606359944746906E-3</v>
      </c>
    </row>
    <row r="60" spans="1:36" x14ac:dyDescent="0.5">
      <c r="A60" s="2">
        <f>'Sector Returns'!A59</f>
        <v>44351</v>
      </c>
      <c r="B60" s="3">
        <f>VLOOKUP(A60,'T-Bills'!$A$2:$C$493,3)</f>
        <v>3.9682539682539683E-7</v>
      </c>
      <c r="C60" s="8">
        <f>'Sector Returns'!B59-$B60</f>
        <v>1.8725982286950639E-2</v>
      </c>
      <c r="D60" s="8">
        <f>'Sector Returns'!C59-$B60</f>
        <v>3.9225486145673194E-3</v>
      </c>
      <c r="E60" s="8">
        <f>'Sector Returns'!D59-$B60</f>
        <v>1.7996982526454312E-3</v>
      </c>
      <c r="F60" s="8">
        <f>'Sector Returns'!E59-$B60</f>
        <v>7.1043085454909781E-3</v>
      </c>
      <c r="G60" s="8">
        <f>'Sector Returns'!F59-$B60</f>
        <v>4.9312486401609529E-3</v>
      </c>
      <c r="H60" s="8">
        <f>'Sector Returns'!G59-$B60</f>
        <v>3.0573064540323209E-3</v>
      </c>
      <c r="I60" s="8">
        <f>'Sector Returns'!H59-$B60</f>
        <v>1.0256739457860542E-2</v>
      </c>
      <c r="J60" s="8">
        <f>'Sector Returns'!I59-$B60</f>
        <v>7.32937491656764E-3</v>
      </c>
      <c r="K60" s="8">
        <f>'Sector Returns'!J59-$B60</f>
        <v>2.7553932013355906E-3</v>
      </c>
      <c r="L60" s="8">
        <f>'Sector Returns'!K59-$B60</f>
        <v>-1.954972133528245E-3</v>
      </c>
      <c r="M60" s="8">
        <f>'Sector Returns'!L59-$B60</f>
        <v>4.8743763091776531E-4</v>
      </c>
      <c r="N60" s="7">
        <f>LN('Stock TotRetIndx'!B59/'Stock TotRetIndx'!B58)-$B60</f>
        <v>1.8843315896762556E-2</v>
      </c>
      <c r="O60" s="7">
        <f>LN('Stock TotRetIndx'!C59/'Stock TotRetIndx'!C58)-$B60</f>
        <v>2.0463552332302796E-2</v>
      </c>
      <c r="P60" s="7">
        <f>LN('Stock TotRetIndx'!D59/'Stock TotRetIndx'!D58)-$B60</f>
        <v>2.2774333579803182E-2</v>
      </c>
      <c r="Q60" s="7">
        <f>LN('Stock TotRetIndx'!E59/'Stock TotRetIndx'!E58)-$B60</f>
        <v>3.5229598281447276E-2</v>
      </c>
      <c r="R60" s="7">
        <f>LN('Stock TotRetIndx'!F59/'Stock TotRetIndx'!F58)-$B60</f>
        <v>8.2404763331965524E-4</v>
      </c>
      <c r="S60" s="7">
        <f>LN('Stock TotRetIndx'!G59/'Stock TotRetIndx'!G58)-$B60</f>
        <v>-6.8007177607085035E-3</v>
      </c>
      <c r="T60" s="7">
        <f>LN('Stock TotRetIndx'!H59/'Stock TotRetIndx'!H58)-$B60</f>
        <v>-5.7034604639186167E-3</v>
      </c>
      <c r="U60" s="7">
        <f>LN('Stock TotRetIndx'!I59/'Stock TotRetIndx'!I58)-$B60</f>
        <v>3.9724691178213067E-3</v>
      </c>
      <c r="V60" s="7">
        <f>LN('Stock TotRetIndx'!J59/'Stock TotRetIndx'!J58)-$B60</f>
        <v>7.9781071765492317E-3</v>
      </c>
      <c r="W60" s="7">
        <f>LN('Stock TotRetIndx'!K59/'Stock TotRetIndx'!K58)-$B60</f>
        <v>2.0160415049176868E-2</v>
      </c>
      <c r="X60" s="7">
        <f>LN('Stock TotRetIndx'!L59/'Stock TotRetIndx'!L58)-$B60</f>
        <v>8.8594372710390588E-3</v>
      </c>
      <c r="Y60" s="7">
        <f>LN('Stock TotRetIndx'!M59/'Stock TotRetIndx'!M58)-$B60</f>
        <v>6.0059654329215938E-3</v>
      </c>
      <c r="Z60" s="7">
        <f>LN('Stock TotRetIndx'!N59/'Stock TotRetIndx'!N58)-$B60</f>
        <v>1.1784184718783706E-2</v>
      </c>
      <c r="AA60" s="7">
        <f>LN('Stock TotRetIndx'!O59/'Stock TotRetIndx'!O58)-$B60</f>
        <v>3.0166417820105536E-3</v>
      </c>
      <c r="AB60" s="7">
        <f>LN('Stock TotRetIndx'!P59/'Stock TotRetIndx'!P58)-$B60</f>
        <v>7.3749643313879873E-4</v>
      </c>
      <c r="AC60" s="7">
        <f>LN('Stock TotRetIndx'!Q59/'Stock TotRetIndx'!Q58)-$B60</f>
        <v>1.0725483621770403E-2</v>
      </c>
      <c r="AD60" s="7">
        <f>LN('Stock TotRetIndx'!R59/'Stock TotRetIndx'!R58)-$B60</f>
        <v>-1.3492945655941848E-3</v>
      </c>
      <c r="AE60" s="7">
        <f>LN('Stock TotRetIndx'!S59/'Stock TotRetIndx'!S58)-$B60</f>
        <v>1.7633276090057476E-3</v>
      </c>
      <c r="AF60" s="7">
        <f>LN('Stock TotRetIndx'!T59/'Stock TotRetIndx'!T58)-$B60</f>
        <v>7.3510160662469237E-4</v>
      </c>
      <c r="AG60" s="7">
        <f>LN('Stock TotRetIndx'!U59/'Stock TotRetIndx'!U58)-$B60</f>
        <v>2.0642213720507754E-2</v>
      </c>
      <c r="AH60" s="7">
        <f>LN('Stock TotRetIndx'!V59/'Stock TotRetIndx'!V58)-$B60</f>
        <v>2.153053524814301E-2</v>
      </c>
      <c r="AI60" s="7">
        <f>LN('Stock TotRetIndx'!W59/'Stock TotRetIndx'!W58)-$B60</f>
        <v>-4.1419230498349226E-4</v>
      </c>
      <c r="AJ60" s="7">
        <f>LN('Stock TotRetIndx'!X59/'Stock TotRetIndx'!X58)-$B60</f>
        <v>3.0463863457120674E-3</v>
      </c>
    </row>
    <row r="61" spans="1:36" x14ac:dyDescent="0.5">
      <c r="A61" s="2">
        <f>'Sector Returns'!A60</f>
        <v>44354</v>
      </c>
      <c r="B61" s="3">
        <f>VLOOKUP(A61,'T-Bills'!$A$2:$C$493,3)</f>
        <v>3.9682539682539683E-7</v>
      </c>
      <c r="C61" s="8">
        <f>'Sector Returns'!B60-$B61</f>
        <v>1.3826894133936447E-3</v>
      </c>
      <c r="D61" s="8">
        <f>'Sector Returns'!C60-$B61</f>
        <v>8.092872066321059E-3</v>
      </c>
      <c r="E61" s="8">
        <f>'Sector Returns'!D60-$B61</f>
        <v>-4.3485143911625931E-3</v>
      </c>
      <c r="F61" s="8">
        <f>'Sector Returns'!E60-$B61</f>
        <v>2.0814768325271718E-3</v>
      </c>
      <c r="G61" s="8">
        <f>'Sector Returns'!F60-$B61</f>
        <v>-4.6820684323371272E-3</v>
      </c>
      <c r="H61" s="8">
        <f>'Sector Returns'!G60-$B61</f>
        <v>-6.431789534551409E-4</v>
      </c>
      <c r="I61" s="8">
        <f>'Sector Returns'!H60-$B61</f>
        <v>8.7994013747704717E-3</v>
      </c>
      <c r="J61" s="8">
        <f>'Sector Returns'!I60-$B61</f>
        <v>-3.5936252959939724E-3</v>
      </c>
      <c r="K61" s="8">
        <f>'Sector Returns'!J60-$B61</f>
        <v>-1.1489229437027544E-2</v>
      </c>
      <c r="L61" s="8">
        <f>'Sector Returns'!K60-$B61</f>
        <v>2.9303813667382857E-3</v>
      </c>
      <c r="M61" s="8">
        <f>'Sector Returns'!L60-$B61</f>
        <v>1.1730717519679723E-2</v>
      </c>
      <c r="N61" s="7">
        <f>LN('Stock TotRetIndx'!B60/'Stock TotRetIndx'!B59)-$B61</f>
        <v>7.8900285058032755E-5</v>
      </c>
      <c r="O61" s="7">
        <f>LN('Stock TotRetIndx'!C60/'Stock TotRetIndx'!C59)-$B61</f>
        <v>1.1969400607521729E-2</v>
      </c>
      <c r="P61" s="7">
        <f>LN('Stock TotRetIndx'!D60/'Stock TotRetIndx'!D59)-$B61</f>
        <v>9.8027330540164E-3</v>
      </c>
      <c r="Q61" s="7">
        <f>LN('Stock TotRetIndx'!E60/'Stock TotRetIndx'!E59)-$B61</f>
        <v>2.3151260184192577E-3</v>
      </c>
      <c r="R61" s="7">
        <f>LN('Stock TotRetIndx'!F60/'Stock TotRetIndx'!F59)-$B61</f>
        <v>6.4747996045587345E-3</v>
      </c>
      <c r="S61" s="7">
        <f>LN('Stock TotRetIndx'!G60/'Stock TotRetIndx'!G59)-$B61</f>
        <v>-1.620551019665578E-3</v>
      </c>
      <c r="T61" s="7">
        <f>LN('Stock TotRetIndx'!H60/'Stock TotRetIndx'!H59)-$B61</f>
        <v>-1.3377111692368375E-2</v>
      </c>
      <c r="U61" s="7">
        <f>LN('Stock TotRetIndx'!I60/'Stock TotRetIndx'!I59)-$B61</f>
        <v>-1.5568952065320423E-2</v>
      </c>
      <c r="V61" s="7">
        <f>LN('Stock TotRetIndx'!J60/'Stock TotRetIndx'!J59)-$B61</f>
        <v>1.5042087738447155E-2</v>
      </c>
      <c r="W61" s="7">
        <f>LN('Stock TotRetIndx'!K60/'Stock TotRetIndx'!K59)-$B61</f>
        <v>-9.3198440024671453E-3</v>
      </c>
      <c r="X61" s="7">
        <f>LN('Stock TotRetIndx'!L60/'Stock TotRetIndx'!L59)-$B61</f>
        <v>5.1134375683988421E-3</v>
      </c>
      <c r="Y61" s="7">
        <f>LN('Stock TotRetIndx'!M60/'Stock TotRetIndx'!M59)-$B61</f>
        <v>-2.5612016925190256E-3</v>
      </c>
      <c r="Z61" s="7">
        <f>LN('Stock TotRetIndx'!N60/'Stock TotRetIndx'!N59)-$B61</f>
        <v>-1.2066843784936665E-2</v>
      </c>
      <c r="AA61" s="7">
        <f>LN('Stock TotRetIndx'!O60/'Stock TotRetIndx'!O59)-$B61</f>
        <v>-1.1819285327545295E-2</v>
      </c>
      <c r="AB61" s="7">
        <f>LN('Stock TotRetIndx'!P60/'Stock TotRetIndx'!P59)-$B61</f>
        <v>-1.7612292013733977E-2</v>
      </c>
      <c r="AC61" s="7">
        <f>LN('Stock TotRetIndx'!Q60/'Stock TotRetIndx'!Q59)-$B61</f>
        <v>-3.5629228590001345E-3</v>
      </c>
      <c r="AD61" s="7">
        <f>LN('Stock TotRetIndx'!R60/'Stock TotRetIndx'!R59)-$B61</f>
        <v>2.799128047226125E-3</v>
      </c>
      <c r="AE61" s="7">
        <f>LN('Stock TotRetIndx'!S60/'Stock TotRetIndx'!S59)-$B61</f>
        <v>-6.7198672082752573E-3</v>
      </c>
      <c r="AF61" s="7">
        <f>LN('Stock TotRetIndx'!T60/'Stock TotRetIndx'!T59)-$B61</f>
        <v>3.4512574076620466E-3</v>
      </c>
      <c r="AG61" s="7">
        <f>LN('Stock TotRetIndx'!U60/'Stock TotRetIndx'!U59)-$B61</f>
        <v>1.1962466663260403E-2</v>
      </c>
      <c r="AH61" s="7">
        <f>LN('Stock TotRetIndx'!V60/'Stock TotRetIndx'!V59)-$B61</f>
        <v>4.2301207569195361E-3</v>
      </c>
      <c r="AI61" s="7">
        <f>LN('Stock TotRetIndx'!W60/'Stock TotRetIndx'!W59)-$B61</f>
        <v>1.7951417379978999E-3</v>
      </c>
      <c r="AJ61" s="7">
        <f>LN('Stock TotRetIndx'!X60/'Stock TotRetIndx'!X59)-$B61</f>
        <v>1.8460418838429086E-2</v>
      </c>
    </row>
    <row r="62" spans="1:36" x14ac:dyDescent="0.5">
      <c r="A62" s="2">
        <f>'Sector Returns'!A61</f>
        <v>44355</v>
      </c>
      <c r="B62" s="3">
        <f>VLOOKUP(A62,'T-Bills'!$A$2:$C$493,3)</f>
        <v>3.9682539682539683E-7</v>
      </c>
      <c r="C62" s="8">
        <f>'Sector Returns'!B61-$B62</f>
        <v>1.7521964253278308E-3</v>
      </c>
      <c r="D62" s="8">
        <f>'Sector Returns'!C61-$B62</f>
        <v>-1.3377837776876293E-3</v>
      </c>
      <c r="E62" s="8">
        <f>'Sector Returns'!D61-$B62</f>
        <v>-8.5153548639633158E-4</v>
      </c>
      <c r="F62" s="8">
        <f>'Sector Returns'!E61-$B62</f>
        <v>9.3644631072374723E-3</v>
      </c>
      <c r="G62" s="8">
        <f>'Sector Returns'!F61-$B62</f>
        <v>3.4381130637439589E-3</v>
      </c>
      <c r="H62" s="8">
        <f>'Sector Returns'!G61-$B62</f>
        <v>-6.4537282069781852E-3</v>
      </c>
      <c r="I62" s="8">
        <f>'Sector Returns'!H61-$B62</f>
        <v>-1.0698924321494224E-3</v>
      </c>
      <c r="J62" s="8">
        <f>'Sector Returns'!I61-$B62</f>
        <v>8.9604740068185123E-3</v>
      </c>
      <c r="K62" s="8">
        <f>'Sector Returns'!J61-$B62</f>
        <v>3.9833182885228137E-3</v>
      </c>
      <c r="L62" s="8">
        <f>'Sector Returns'!K61-$B62</f>
        <v>-7.4839872388357473E-3</v>
      </c>
      <c r="M62" s="8">
        <f>'Sector Returns'!L61-$B62</f>
        <v>8.2547744356883286E-3</v>
      </c>
      <c r="N62" s="7">
        <f>LN('Stock TotRetIndx'!B61/'Stock TotRetIndx'!B60)-$B62</f>
        <v>6.6460888561266501E-3</v>
      </c>
      <c r="O62" s="7">
        <f>LN('Stock TotRetIndx'!C61/'Stock TotRetIndx'!C60)-$B62</f>
        <v>-4.8976928514981024E-3</v>
      </c>
      <c r="P62" s="7">
        <f>LN('Stock TotRetIndx'!D61/'Stock TotRetIndx'!D60)-$B62</f>
        <v>-5.3049981522227025E-4</v>
      </c>
      <c r="Q62" s="7">
        <f>LN('Stock TotRetIndx'!E61/'Stock TotRetIndx'!E60)-$B62</f>
        <v>-9.2375476912463592E-3</v>
      </c>
      <c r="R62" s="7">
        <f>LN('Stock TotRetIndx'!F61/'Stock TotRetIndx'!F60)-$B62</f>
        <v>-1.9276096851569398E-2</v>
      </c>
      <c r="S62" s="7">
        <f>LN('Stock TotRetIndx'!G61/'Stock TotRetIndx'!G60)-$B62</f>
        <v>-6.0418603923433649E-3</v>
      </c>
      <c r="T62" s="7">
        <f>LN('Stock TotRetIndx'!H61/'Stock TotRetIndx'!H60)-$B62</f>
        <v>3.7153645041812741E-3</v>
      </c>
      <c r="U62" s="7">
        <f>LN('Stock TotRetIndx'!I61/'Stock TotRetIndx'!I60)-$B62</f>
        <v>1.5674111780029272E-3</v>
      </c>
      <c r="V62" s="7">
        <f>LN('Stock TotRetIndx'!J61/'Stock TotRetIndx'!J60)-$B62</f>
        <v>-3.1946720794204142E-3</v>
      </c>
      <c r="W62" s="7">
        <f>LN('Stock TotRetIndx'!K61/'Stock TotRetIndx'!K60)-$B62</f>
        <v>9.7371502836462853E-3</v>
      </c>
      <c r="X62" s="7">
        <f>LN('Stock TotRetIndx'!L61/'Stock TotRetIndx'!L60)-$B62</f>
        <v>3.1506768163545172E-3</v>
      </c>
      <c r="Y62" s="7">
        <f>LN('Stock TotRetIndx'!M61/'Stock TotRetIndx'!M60)-$B62</f>
        <v>2.0457936005640897E-2</v>
      </c>
      <c r="Z62" s="7">
        <f>LN('Stock TotRetIndx'!N61/'Stock TotRetIndx'!N60)-$B62</f>
        <v>6.6123283778146231E-3</v>
      </c>
      <c r="AA62" s="7">
        <f>LN('Stock TotRetIndx'!O61/'Stock TotRetIndx'!O60)-$B62</f>
        <v>9.7087259328366565E-3</v>
      </c>
      <c r="AB62" s="7">
        <f>LN('Stock TotRetIndx'!P61/'Stock TotRetIndx'!P60)-$B62</f>
        <v>1.6665876097711144E-3</v>
      </c>
      <c r="AC62" s="7">
        <f>LN('Stock TotRetIndx'!Q61/'Stock TotRetIndx'!Q60)-$B62</f>
        <v>-6.9840405726492947E-3</v>
      </c>
      <c r="AD62" s="7">
        <f>LN('Stock TotRetIndx'!R61/'Stock TotRetIndx'!R60)-$B62</f>
        <v>4.0295750456622375E-3</v>
      </c>
      <c r="AE62" s="7">
        <f>LN('Stock TotRetIndx'!S61/'Stock TotRetIndx'!S60)-$B62</f>
        <v>-7.6233000759001364E-3</v>
      </c>
      <c r="AF62" s="7">
        <f>LN('Stock TotRetIndx'!T61/'Stock TotRetIndx'!T60)-$B62</f>
        <v>-1.164980775832704E-2</v>
      </c>
      <c r="AG62" s="7">
        <f>LN('Stock TotRetIndx'!U61/'Stock TotRetIndx'!U60)-$B62</f>
        <v>-1.661067010537159E-3</v>
      </c>
      <c r="AH62" s="7">
        <f>LN('Stock TotRetIndx'!V61/'Stock TotRetIndx'!V60)-$B62</f>
        <v>2.0887825061448716E-2</v>
      </c>
      <c r="AI62" s="7">
        <f>LN('Stock TotRetIndx'!W61/'Stock TotRetIndx'!W60)-$B62</f>
        <v>-4.5649313081644596E-3</v>
      </c>
      <c r="AJ62" s="7">
        <f>LN('Stock TotRetIndx'!X61/'Stock TotRetIndx'!X60)-$B62</f>
        <v>4.2037491122451165E-3</v>
      </c>
    </row>
    <row r="63" spans="1:36" x14ac:dyDescent="0.5">
      <c r="A63" s="2">
        <f>'Sector Returns'!A62</f>
        <v>44356</v>
      </c>
      <c r="B63" s="3">
        <f>VLOOKUP(A63,'T-Bills'!$A$2:$C$493,3)</f>
        <v>3.9682539682539683E-7</v>
      </c>
      <c r="C63" s="8">
        <f>'Sector Returns'!B62-$B63</f>
        <v>-5.3107306322465291E-4</v>
      </c>
      <c r="D63" s="8">
        <f>'Sector Returns'!C62-$B63</f>
        <v>8.4116862733523267E-3</v>
      </c>
      <c r="E63" s="8">
        <f>'Sector Returns'!D62-$B63</f>
        <v>-1.0372627376211712E-2</v>
      </c>
      <c r="F63" s="8">
        <f>'Sector Returns'!E62-$B63</f>
        <v>-6.1350846159069841E-3</v>
      </c>
      <c r="G63" s="8">
        <f>'Sector Returns'!F62-$B63</f>
        <v>-1.0352102466530129E-2</v>
      </c>
      <c r="H63" s="8">
        <f>'Sector Returns'!G62-$B63</f>
        <v>-6.1694730887186886E-3</v>
      </c>
      <c r="I63" s="8">
        <f>'Sector Returns'!H62-$B63</f>
        <v>-2.8565617979045294E-3</v>
      </c>
      <c r="J63" s="8">
        <f>'Sector Returns'!I62-$B63</f>
        <v>-5.2399027786554165E-3</v>
      </c>
      <c r="K63" s="8">
        <f>'Sector Returns'!J62-$B63</f>
        <v>-6.8242938227285896E-3</v>
      </c>
      <c r="L63" s="8">
        <f>'Sector Returns'!K62-$B63</f>
        <v>8.8061230215593905E-3</v>
      </c>
      <c r="M63" s="8">
        <f>'Sector Returns'!L62-$B63</f>
        <v>1.3369093671823219E-3</v>
      </c>
      <c r="N63" s="7">
        <f>LN('Stock TotRetIndx'!B62/'Stock TotRetIndx'!B61)-$B63</f>
        <v>3.0747258303770188E-3</v>
      </c>
      <c r="O63" s="7">
        <f>LN('Stock TotRetIndx'!C62/'Stock TotRetIndx'!C61)-$B63</f>
        <v>4.0297596625586997E-3</v>
      </c>
      <c r="P63" s="7">
        <f>LN('Stock TotRetIndx'!D62/'Stock TotRetIndx'!D61)-$B63</f>
        <v>1.0704084808141095E-2</v>
      </c>
      <c r="Q63" s="7">
        <f>LN('Stock TotRetIndx'!E62/'Stock TotRetIndx'!E61)-$B63</f>
        <v>-5.4428020393337507E-3</v>
      </c>
      <c r="R63" s="7">
        <f>LN('Stock TotRetIndx'!F62/'Stock TotRetIndx'!F61)-$B63</f>
        <v>1.0601598661657337E-2</v>
      </c>
      <c r="S63" s="7">
        <f>LN('Stock TotRetIndx'!G62/'Stock TotRetIndx'!G61)-$B63</f>
        <v>-1.0072578451626388E-2</v>
      </c>
      <c r="T63" s="7">
        <f>LN('Stock TotRetIndx'!H62/'Stock TotRetIndx'!H61)-$B63</f>
        <v>-1.5947372557917042E-3</v>
      </c>
      <c r="U63" s="7">
        <f>LN('Stock TotRetIndx'!I62/'Stock TotRetIndx'!I61)-$B63</f>
        <v>2.3467160007090977E-3</v>
      </c>
      <c r="V63" s="7">
        <f>LN('Stock TotRetIndx'!J62/'Stock TotRetIndx'!J61)-$B63</f>
        <v>-9.7908869921317816E-3</v>
      </c>
      <c r="W63" s="7">
        <f>LN('Stock TotRetIndx'!K62/'Stock TotRetIndx'!K61)-$B63</f>
        <v>1.708194003167433E-3</v>
      </c>
      <c r="X63" s="7">
        <f>LN('Stock TotRetIndx'!L62/'Stock TotRetIndx'!L61)-$B63</f>
        <v>1.1195450065234708E-3</v>
      </c>
      <c r="Y63" s="7">
        <f>LN('Stock TotRetIndx'!M62/'Stock TotRetIndx'!M61)-$B63</f>
        <v>5.2064204528635685E-3</v>
      </c>
      <c r="Z63" s="7">
        <f>LN('Stock TotRetIndx'!N62/'Stock TotRetIndx'!N61)-$B63</f>
        <v>-7.7434955212365127E-3</v>
      </c>
      <c r="AA63" s="7">
        <f>LN('Stock TotRetIndx'!O62/'Stock TotRetIndx'!O61)-$B63</f>
        <v>-2.1176423028462896E-3</v>
      </c>
      <c r="AB63" s="7">
        <f>LN('Stock TotRetIndx'!P62/'Stock TotRetIndx'!P61)-$B63</f>
        <v>-2.321087619998333E-2</v>
      </c>
      <c r="AC63" s="7">
        <f>LN('Stock TotRetIndx'!Q62/'Stock TotRetIndx'!Q61)-$B63</f>
        <v>-3.0598791003198537E-3</v>
      </c>
      <c r="AD63" s="7">
        <f>LN('Stock TotRetIndx'!R62/'Stock TotRetIndx'!R61)-$B63</f>
        <v>2.4715376911258104E-3</v>
      </c>
      <c r="AE63" s="7">
        <f>LN('Stock TotRetIndx'!S62/'Stock TotRetIndx'!S61)-$B63</f>
        <v>-5.3784192699056045E-3</v>
      </c>
      <c r="AF63" s="7">
        <f>LN('Stock TotRetIndx'!T62/'Stock TotRetIndx'!T61)-$B63</f>
        <v>-3.7184266785281645E-4</v>
      </c>
      <c r="AG63" s="7">
        <f>LN('Stock TotRetIndx'!U62/'Stock TotRetIndx'!U61)-$B63</f>
        <v>-2.2693624477053417E-2</v>
      </c>
      <c r="AH63" s="7">
        <f>LN('Stock TotRetIndx'!V62/'Stock TotRetIndx'!V61)-$B63</f>
        <v>-1.3706890912219504E-2</v>
      </c>
      <c r="AI63" s="7">
        <f>LN('Stock TotRetIndx'!W62/'Stock TotRetIndx'!W61)-$B63</f>
        <v>4.2882163220279998E-3</v>
      </c>
      <c r="AJ63" s="7">
        <f>LN('Stock TotRetIndx'!X62/'Stock TotRetIndx'!X61)-$B63</f>
        <v>1.1142051556036772E-2</v>
      </c>
    </row>
    <row r="64" spans="1:36" x14ac:dyDescent="0.5">
      <c r="A64" s="2">
        <f>'Sector Returns'!A63</f>
        <v>44357</v>
      </c>
      <c r="B64" s="3">
        <f>VLOOKUP(A64,'T-Bills'!$A$2:$C$493,3)</f>
        <v>3.9682539682539683E-7</v>
      </c>
      <c r="C64" s="8">
        <f>'Sector Returns'!B63-$B64</f>
        <v>8.9591207706405489E-3</v>
      </c>
      <c r="D64" s="8">
        <f>'Sector Returns'!C63-$B64</f>
        <v>1.6940963500996966E-2</v>
      </c>
      <c r="E64" s="8">
        <f>'Sector Returns'!D63-$B64</f>
        <v>-1.0807974616628831E-2</v>
      </c>
      <c r="F64" s="8">
        <f>'Sector Returns'!E63-$B64</f>
        <v>1.2162821137656433E-3</v>
      </c>
      <c r="G64" s="8">
        <f>'Sector Returns'!F63-$B64</f>
        <v>-5.3938741512620323E-3</v>
      </c>
      <c r="H64" s="8">
        <f>'Sector Returns'!G63-$B64</f>
        <v>5.4133840812800914E-3</v>
      </c>
      <c r="I64" s="8">
        <f>'Sector Returns'!H63-$B64</f>
        <v>3.9963805796366094E-3</v>
      </c>
      <c r="J64" s="8">
        <f>'Sector Returns'!I63-$B64</f>
        <v>-1.5391184414273492E-3</v>
      </c>
      <c r="K64" s="8">
        <f>'Sector Returns'!J63-$B64</f>
        <v>-5.8117490767076278E-3</v>
      </c>
      <c r="L64" s="8">
        <f>'Sector Returns'!K63-$B64</f>
        <v>6.7954419183740037E-3</v>
      </c>
      <c r="M64" s="8">
        <f>'Sector Returns'!L63-$B64</f>
        <v>7.1345258470697547E-3</v>
      </c>
      <c r="N64" s="7">
        <f>LN('Stock TotRetIndx'!B63/'Stock TotRetIndx'!B62)-$B64</f>
        <v>-8.0582167296391876E-3</v>
      </c>
      <c r="O64" s="7">
        <f>LN('Stock TotRetIndx'!C63/'Stock TotRetIndx'!C62)-$B64</f>
        <v>1.429028716489214E-2</v>
      </c>
      <c r="P64" s="7">
        <f>LN('Stock TotRetIndx'!D63/'Stock TotRetIndx'!D62)-$B64</f>
        <v>3.9692492320830289E-2</v>
      </c>
      <c r="Q64" s="7">
        <f>LN('Stock TotRetIndx'!E63/'Stock TotRetIndx'!E62)-$B64</f>
        <v>3.8379270975497331E-3</v>
      </c>
      <c r="R64" s="7">
        <f>LN('Stock TotRetIndx'!F63/'Stock TotRetIndx'!F62)-$B64</f>
        <v>1.0036417262264091E-2</v>
      </c>
      <c r="S64" s="7">
        <f>LN('Stock TotRetIndx'!G63/'Stock TotRetIndx'!G62)-$B64</f>
        <v>6.4530133667904613E-3</v>
      </c>
      <c r="T64" s="7">
        <f>LN('Stock TotRetIndx'!H63/'Stock TotRetIndx'!H62)-$B64</f>
        <v>9.714568749887943E-4</v>
      </c>
      <c r="U64" s="7">
        <f>LN('Stock TotRetIndx'!I63/'Stock TotRetIndx'!I62)-$B64</f>
        <v>-4.4331855273721732E-4</v>
      </c>
      <c r="V64" s="7">
        <f>LN('Stock TotRetIndx'!J63/'Stock TotRetIndx'!J62)-$B64</f>
        <v>-1.5837072819155803E-2</v>
      </c>
      <c r="W64" s="7">
        <f>LN('Stock TotRetIndx'!K63/'Stock TotRetIndx'!K62)-$B64</f>
        <v>2.2023867444903051E-2</v>
      </c>
      <c r="X64" s="7">
        <f>LN('Stock TotRetIndx'!L63/'Stock TotRetIndx'!L62)-$B64</f>
        <v>7.0341380124345149E-3</v>
      </c>
      <c r="Y64" s="7">
        <f>LN('Stock TotRetIndx'!M63/'Stock TotRetIndx'!M62)-$B64</f>
        <v>2.0661432913350673E-2</v>
      </c>
      <c r="Z64" s="7">
        <f>LN('Stock TotRetIndx'!N63/'Stock TotRetIndx'!N62)-$B64</f>
        <v>-1.8393648100264403E-3</v>
      </c>
      <c r="AA64" s="7">
        <f>LN('Stock TotRetIndx'!O63/'Stock TotRetIndx'!O62)-$B64</f>
        <v>4.2266143959676667E-3</v>
      </c>
      <c r="AB64" s="7">
        <f>LN('Stock TotRetIndx'!P63/'Stock TotRetIndx'!P62)-$B64</f>
        <v>-3.8755728848055428E-2</v>
      </c>
      <c r="AC64" s="7">
        <f>LN('Stock TotRetIndx'!Q63/'Stock TotRetIndx'!Q62)-$B64</f>
        <v>7.7202627665262889E-3</v>
      </c>
      <c r="AD64" s="7">
        <f>LN('Stock TotRetIndx'!R63/'Stock TotRetIndx'!R62)-$B64</f>
        <v>2.7219512102865779E-3</v>
      </c>
      <c r="AE64" s="7">
        <f>LN('Stock TotRetIndx'!S63/'Stock TotRetIndx'!S62)-$B64</f>
        <v>5.7350868819903899E-3</v>
      </c>
      <c r="AF64" s="7">
        <f>LN('Stock TotRetIndx'!T63/'Stock TotRetIndx'!T62)-$B64</f>
        <v>7.3914557442249099E-3</v>
      </c>
      <c r="AG64" s="7">
        <f>LN('Stock TotRetIndx'!U63/'Stock TotRetIndx'!U62)-$B64</f>
        <v>-1.3982647732146981E-2</v>
      </c>
      <c r="AH64" s="7">
        <f>LN('Stock TotRetIndx'!V63/'Stock TotRetIndx'!V62)-$B64</f>
        <v>1.29999893993343E-2</v>
      </c>
      <c r="AI64" s="7">
        <f>LN('Stock TotRetIndx'!W63/'Stock TotRetIndx'!W62)-$B64</f>
        <v>1.4523584931939119E-2</v>
      </c>
      <c r="AJ64" s="7">
        <f>LN('Stock TotRetIndx'!X63/'Stock TotRetIndx'!X62)-$B64</f>
        <v>1.7387747709762254E-2</v>
      </c>
    </row>
    <row r="65" spans="1:36" x14ac:dyDescent="0.5">
      <c r="A65" s="2">
        <f>'Sector Returns'!A64</f>
        <v>44358</v>
      </c>
      <c r="B65" s="3">
        <f>VLOOKUP(A65,'T-Bills'!$A$2:$C$493,3)</f>
        <v>3.9682539682539683E-7</v>
      </c>
      <c r="C65" s="8">
        <f>'Sector Returns'!B64-$B65</f>
        <v>6.1113379530151439E-3</v>
      </c>
      <c r="D65" s="8">
        <f>'Sector Returns'!C64-$B65</f>
        <v>-4.987149533524241E-3</v>
      </c>
      <c r="E65" s="8">
        <f>'Sector Returns'!D64-$B65</f>
        <v>6.0660156285883881E-3</v>
      </c>
      <c r="F65" s="8">
        <f>'Sector Returns'!E64-$B65</f>
        <v>8.2154847164171256E-3</v>
      </c>
      <c r="G65" s="8">
        <f>'Sector Returns'!F64-$B65</f>
        <v>3.3801506022749909E-3</v>
      </c>
      <c r="H65" s="8">
        <f>'Sector Returns'!G64-$B65</f>
        <v>2.691485734253385E-4</v>
      </c>
      <c r="I65" s="8">
        <f>'Sector Returns'!H64-$B65</f>
        <v>3.3413632307722563E-3</v>
      </c>
      <c r="J65" s="8">
        <f>'Sector Returns'!I64-$B65</f>
        <v>-2.3116542580887043E-3</v>
      </c>
      <c r="K65" s="8">
        <f>'Sector Returns'!J64-$B65</f>
        <v>4.4401496909400014E-3</v>
      </c>
      <c r="L65" s="8">
        <f>'Sector Returns'!K64-$B65</f>
        <v>2.6915055514644503E-3</v>
      </c>
      <c r="M65" s="8">
        <f>'Sector Returns'!L64-$B65</f>
        <v>-3.9890744352527362E-3</v>
      </c>
      <c r="N65" s="7">
        <f>LN('Stock TotRetIndx'!B64/'Stock TotRetIndx'!B63)-$B65</f>
        <v>9.783522915044144E-3</v>
      </c>
      <c r="O65" s="7">
        <f>LN('Stock TotRetIndx'!C64/'Stock TotRetIndx'!C63)-$B65</f>
        <v>2.5232503784887125E-3</v>
      </c>
      <c r="P65" s="7">
        <f>LN('Stock TotRetIndx'!D64/'Stock TotRetIndx'!D63)-$B65</f>
        <v>1.0661120608189191E-2</v>
      </c>
      <c r="Q65" s="7">
        <f>LN('Stock TotRetIndx'!E64/'Stock TotRetIndx'!E63)-$B65</f>
        <v>2.2709506794044019E-2</v>
      </c>
      <c r="R65" s="7">
        <f>LN('Stock TotRetIndx'!F64/'Stock TotRetIndx'!F63)-$B65</f>
        <v>-2.1817209811787076E-3</v>
      </c>
      <c r="S65" s="7">
        <f>LN('Stock TotRetIndx'!G64/'Stock TotRetIndx'!G63)-$B65</f>
        <v>-3.5137148095937856E-4</v>
      </c>
      <c r="T65" s="7">
        <f>LN('Stock TotRetIndx'!H64/'Stock TotRetIndx'!H63)-$B65</f>
        <v>-9.0074381274183862E-3</v>
      </c>
      <c r="U65" s="7">
        <f>LN('Stock TotRetIndx'!I64/'Stock TotRetIndx'!I63)-$B65</f>
        <v>9.5021696099215833E-3</v>
      </c>
      <c r="V65" s="7">
        <f>LN('Stock TotRetIndx'!J64/'Stock TotRetIndx'!J63)-$B65</f>
        <v>-1.7922845243346891E-3</v>
      </c>
      <c r="W65" s="7">
        <f>LN('Stock TotRetIndx'!K64/'Stock TotRetIndx'!K63)-$B65</f>
        <v>7.3204966274109679E-3</v>
      </c>
      <c r="X65" s="7">
        <f>LN('Stock TotRetIndx'!L64/'Stock TotRetIndx'!L63)-$B65</f>
        <v>4.307283534355214E-3</v>
      </c>
      <c r="Y65" s="7">
        <f>LN('Stock TotRetIndx'!M64/'Stock TotRetIndx'!M63)-$B65</f>
        <v>-8.4262789138589444E-4</v>
      </c>
      <c r="Z65" s="7">
        <f>LN('Stock TotRetIndx'!N64/'Stock TotRetIndx'!N63)-$B65</f>
        <v>-7.8888699239825187E-3</v>
      </c>
      <c r="AA65" s="7">
        <f>LN('Stock TotRetIndx'!O64/'Stock TotRetIndx'!O63)-$B65</f>
        <v>3.9093920668356917E-3</v>
      </c>
      <c r="AB65" s="7">
        <f>LN('Stock TotRetIndx'!P64/'Stock TotRetIndx'!P63)-$B65</f>
        <v>-2.2535610674516045E-2</v>
      </c>
      <c r="AC65" s="7">
        <f>LN('Stock TotRetIndx'!Q64/'Stock TotRetIndx'!Q63)-$B65</f>
        <v>4.4611078536049079E-3</v>
      </c>
      <c r="AD65" s="7">
        <f>LN('Stock TotRetIndx'!R64/'Stock TotRetIndx'!R63)-$B65</f>
        <v>-3.1343098427101946E-3</v>
      </c>
      <c r="AE65" s="7">
        <f>LN('Stock TotRetIndx'!S64/'Stock TotRetIndx'!S63)-$B65</f>
        <v>6.2000478297140954E-3</v>
      </c>
      <c r="AF65" s="7">
        <f>LN('Stock TotRetIndx'!T64/'Stock TotRetIndx'!T63)-$B65</f>
        <v>-6.8727058888824301E-3</v>
      </c>
      <c r="AG65" s="7">
        <f>LN('Stock TotRetIndx'!U64/'Stock TotRetIndx'!U63)-$B65</f>
        <v>-2.878096653011772E-3</v>
      </c>
      <c r="AH65" s="7">
        <f>LN('Stock TotRetIndx'!V64/'Stock TotRetIndx'!V63)-$B65</f>
        <v>1.3629800160559417E-2</v>
      </c>
      <c r="AI65" s="7">
        <f>LN('Stock TotRetIndx'!W64/'Stock TotRetIndx'!W63)-$B65</f>
        <v>-2.724141603975183E-4</v>
      </c>
      <c r="AJ65" s="7">
        <f>LN('Stock TotRetIndx'!X64/'Stock TotRetIndx'!X63)-$B65</f>
        <v>-1.7565379958442145E-3</v>
      </c>
    </row>
    <row r="66" spans="1:36" x14ac:dyDescent="0.5">
      <c r="A66" s="2">
        <f>'Sector Returns'!A65</f>
        <v>44361</v>
      </c>
      <c r="B66" s="3">
        <f>VLOOKUP(A66,'T-Bills'!$A$2:$C$493,3)</f>
        <v>3.9682539682539683E-7</v>
      </c>
      <c r="C66" s="8">
        <f>'Sector Returns'!B65-$B66</f>
        <v>1.0974653794364912E-2</v>
      </c>
      <c r="D66" s="8">
        <f>'Sector Returns'!C65-$B66</f>
        <v>1.1055675713854188E-3</v>
      </c>
      <c r="E66" s="8">
        <f>'Sector Returns'!D65-$B66</f>
        <v>-1.0422758917426007E-2</v>
      </c>
      <c r="F66" s="8">
        <f>'Sector Returns'!E65-$B66</f>
        <v>-2.252308745161261E-3</v>
      </c>
      <c r="G66" s="8">
        <f>'Sector Returns'!F65-$B66</f>
        <v>-5.4047711965214485E-3</v>
      </c>
      <c r="H66" s="8">
        <f>'Sector Returns'!G65-$B66</f>
        <v>-8.1032569475949308E-4</v>
      </c>
      <c r="I66" s="8">
        <f>'Sector Returns'!H65-$B66</f>
        <v>6.7209154614244629E-3</v>
      </c>
      <c r="J66" s="8">
        <f>'Sector Returns'!I65-$B66</f>
        <v>-4.3831500640702462E-3</v>
      </c>
      <c r="K66" s="8">
        <f>'Sector Returns'!J65-$B66</f>
        <v>-1.4183371873465698E-2</v>
      </c>
      <c r="L66" s="8">
        <f>'Sector Returns'!K65-$B66</f>
        <v>8.9529607410867315E-4</v>
      </c>
      <c r="M66" s="8">
        <f>'Sector Returns'!L65-$B66</f>
        <v>3.8930929982052692E-3</v>
      </c>
      <c r="N66" s="7">
        <f>LN('Stock TotRetIndx'!B65/'Stock TotRetIndx'!B64)-$B66</f>
        <v>2.4278185190600089E-2</v>
      </c>
      <c r="O66" s="7">
        <f>LN('Stock TotRetIndx'!C65/'Stock TotRetIndx'!C64)-$B66</f>
        <v>7.7249049326616357E-3</v>
      </c>
      <c r="P66" s="7">
        <f>LN('Stock TotRetIndx'!D65/'Stock TotRetIndx'!D64)-$B66</f>
        <v>2.8575317569199662E-2</v>
      </c>
      <c r="Q66" s="7">
        <f>LN('Stock TotRetIndx'!E65/'Stock TotRetIndx'!E64)-$B66</f>
        <v>1.0796238032936301E-2</v>
      </c>
      <c r="R66" s="7">
        <f>LN('Stock TotRetIndx'!F65/'Stock TotRetIndx'!F64)-$B66</f>
        <v>5.1721617822137935E-3</v>
      </c>
      <c r="S66" s="7">
        <f>LN('Stock TotRetIndx'!G65/'Stock TotRetIndx'!G64)-$B66</f>
        <v>-9.995433493561065E-3</v>
      </c>
      <c r="T66" s="7">
        <f>LN('Stock TotRetIndx'!H65/'Stock TotRetIndx'!H64)-$B66</f>
        <v>3.1863570163437904E-3</v>
      </c>
      <c r="U66" s="7">
        <f>LN('Stock TotRetIndx'!I65/'Stock TotRetIndx'!I64)-$B66</f>
        <v>-6.6898388785689711E-3</v>
      </c>
      <c r="V66" s="7">
        <f>LN('Stock TotRetIndx'!J65/'Stock TotRetIndx'!J64)-$B66</f>
        <v>-7.0505763354741522E-3</v>
      </c>
      <c r="W66" s="7">
        <f>LN('Stock TotRetIndx'!K65/'Stock TotRetIndx'!K64)-$B66</f>
        <v>1.2738162632976131E-2</v>
      </c>
      <c r="X66" s="7">
        <f>LN('Stock TotRetIndx'!L65/'Stock TotRetIndx'!L64)-$B66</f>
        <v>-3.7524971978519055E-3</v>
      </c>
      <c r="Y66" s="7">
        <f>LN('Stock TotRetIndx'!M65/'Stock TotRetIndx'!M64)-$B66</f>
        <v>1.1005966213959769E-2</v>
      </c>
      <c r="Z66" s="7">
        <f>LN('Stock TotRetIndx'!N65/'Stock TotRetIndx'!N64)-$B66</f>
        <v>-1.1410405165336281E-2</v>
      </c>
      <c r="AA66" s="7">
        <f>LN('Stock TotRetIndx'!O65/'Stock TotRetIndx'!O64)-$B66</f>
        <v>9.5579307820962862E-3</v>
      </c>
      <c r="AB66" s="7">
        <f>LN('Stock TotRetIndx'!P65/'Stock TotRetIndx'!P64)-$B66</f>
        <v>-7.6874792280690113E-3</v>
      </c>
      <c r="AC66" s="7">
        <f>LN('Stock TotRetIndx'!Q65/'Stock TotRetIndx'!Q64)-$B66</f>
        <v>-3.3893236396842449E-3</v>
      </c>
      <c r="AD66" s="7">
        <f>LN('Stock TotRetIndx'!R65/'Stock TotRetIndx'!R64)-$B66</f>
        <v>5.6546136506635959E-4</v>
      </c>
      <c r="AE66" s="7">
        <f>LN('Stock TotRetIndx'!S65/'Stock TotRetIndx'!S64)-$B66</f>
        <v>-1.3515882795397693E-3</v>
      </c>
      <c r="AF66" s="7">
        <f>LN('Stock TotRetIndx'!T65/'Stock TotRetIndx'!T64)-$B66</f>
        <v>3.7011964417383274E-4</v>
      </c>
      <c r="AG66" s="7">
        <f>LN('Stock TotRetIndx'!U65/'Stock TotRetIndx'!U64)-$B66</f>
        <v>-2.5687740307776211E-2</v>
      </c>
      <c r="AH66" s="7">
        <f>LN('Stock TotRetIndx'!V65/'Stock TotRetIndx'!V64)-$B66</f>
        <v>-4.1899291378770017E-3</v>
      </c>
      <c r="AI66" s="7">
        <f>LN('Stock TotRetIndx'!W65/'Stock TotRetIndx'!W64)-$B66</f>
        <v>-2.4518882922441756E-3</v>
      </c>
      <c r="AJ66" s="7">
        <f>LN('Stock TotRetIndx'!X65/'Stock TotRetIndx'!X64)-$B66</f>
        <v>5.6804365270346762E-4</v>
      </c>
    </row>
    <row r="67" spans="1:36" x14ac:dyDescent="0.5">
      <c r="A67" s="2">
        <f>'Sector Returns'!A66</f>
        <v>44362</v>
      </c>
      <c r="B67" s="3">
        <f>VLOOKUP(A67,'T-Bills'!$A$2:$C$493,3)</f>
        <v>7.9365079365079366E-7</v>
      </c>
      <c r="C67" s="8">
        <f>'Sector Returns'!B66-$B67</f>
        <v>-6.9047621910663572E-3</v>
      </c>
      <c r="D67" s="8">
        <f>'Sector Returns'!C66-$B67</f>
        <v>-3.4861919684194419E-3</v>
      </c>
      <c r="E67" s="8">
        <f>'Sector Returns'!D66-$B67</f>
        <v>4.7899254365124603E-3</v>
      </c>
      <c r="F67" s="8">
        <f>'Sector Returns'!E66-$B67</f>
        <v>-4.9136484970256399E-3</v>
      </c>
      <c r="G67" s="8">
        <f>'Sector Returns'!F66-$B67</f>
        <v>3.1847181785314483E-3</v>
      </c>
      <c r="H67" s="8">
        <f>'Sector Returns'!G66-$B67</f>
        <v>-3.1387412241774288E-3</v>
      </c>
      <c r="I67" s="8">
        <f>'Sector Returns'!H66-$B67</f>
        <v>-6.4379293621279199E-3</v>
      </c>
      <c r="J67" s="8">
        <f>'Sector Returns'!I66-$B67</f>
        <v>1.982290067540976E-2</v>
      </c>
      <c r="K67" s="8">
        <f>'Sector Returns'!J66-$B67</f>
        <v>-1.4999134856660795E-3</v>
      </c>
      <c r="L67" s="8">
        <f>'Sector Returns'!K66-$B67</f>
        <v>3.2311182728764053E-3</v>
      </c>
      <c r="M67" s="8">
        <f>'Sector Returns'!L66-$B67</f>
        <v>-1.0770066544655944E-2</v>
      </c>
      <c r="N67" s="7">
        <f>LN('Stock TotRetIndx'!B66/'Stock TotRetIndx'!B65)-$B67</f>
        <v>-6.4561678309256604E-3</v>
      </c>
      <c r="O67" s="7">
        <f>LN('Stock TotRetIndx'!C66/'Stock TotRetIndx'!C65)-$B67</f>
        <v>-5.9052042927123724E-3</v>
      </c>
      <c r="P67" s="7">
        <f>LN('Stock TotRetIndx'!D66/'Stock TotRetIndx'!D65)-$B67</f>
        <v>-1.5361912048210063E-2</v>
      </c>
      <c r="Q67" s="7">
        <f>LN('Stock TotRetIndx'!E66/'Stock TotRetIndx'!E65)-$B67</f>
        <v>-1.2861324659073612E-2</v>
      </c>
      <c r="R67" s="7">
        <f>LN('Stock TotRetIndx'!F66/'Stock TotRetIndx'!F65)-$B67</f>
        <v>-6.3496084952062827E-4</v>
      </c>
      <c r="S67" s="7">
        <f>LN('Stock TotRetIndx'!G66/'Stock TotRetIndx'!G65)-$B67</f>
        <v>9.1744350158296725E-3</v>
      </c>
      <c r="T67" s="7">
        <f>LN('Stock TotRetIndx'!H66/'Stock TotRetIndx'!H65)-$B67</f>
        <v>2.8011695553498486E-3</v>
      </c>
      <c r="U67" s="7">
        <f>LN('Stock TotRetIndx'!I66/'Stock TotRetIndx'!I65)-$B67</f>
        <v>1.1071459454586131E-2</v>
      </c>
      <c r="V67" s="7">
        <f>LN('Stock TotRetIndx'!J66/'Stock TotRetIndx'!J65)-$B67</f>
        <v>7.7965197149149805E-3</v>
      </c>
      <c r="W67" s="7">
        <f>LN('Stock TotRetIndx'!K66/'Stock TotRetIndx'!K65)-$B67</f>
        <v>-1.1119740725826707E-2</v>
      </c>
      <c r="X67" s="7">
        <f>LN('Stock TotRetIndx'!L66/'Stock TotRetIndx'!L65)-$B67</f>
        <v>-4.7112323539674605E-3</v>
      </c>
      <c r="Y67" s="7">
        <f>LN('Stock TotRetIndx'!M66/'Stock TotRetIndx'!M65)-$B67</f>
        <v>-2.1950144327817457E-4</v>
      </c>
      <c r="Z67" s="7">
        <f>LN('Stock TotRetIndx'!N66/'Stock TotRetIndx'!N65)-$B67</f>
        <v>5.7626639207010346E-4</v>
      </c>
      <c r="AA67" s="7">
        <f>LN('Stock TotRetIndx'!O66/'Stock TotRetIndx'!O65)-$B67</f>
        <v>4.447584613024325E-3</v>
      </c>
      <c r="AB67" s="7">
        <f>LN('Stock TotRetIndx'!P66/'Stock TotRetIndx'!P65)-$B67</f>
        <v>2.0517345166710206E-3</v>
      </c>
      <c r="AC67" s="7">
        <f>LN('Stock TotRetIndx'!Q66/'Stock TotRetIndx'!Q65)-$B67</f>
        <v>-2.5249700947090276E-3</v>
      </c>
      <c r="AD67" s="7">
        <f>LN('Stock TotRetIndx'!R66/'Stock TotRetIndx'!R65)-$B67</f>
        <v>6.713564881866284E-3</v>
      </c>
      <c r="AE67" s="7">
        <f>LN('Stock TotRetIndx'!S66/'Stock TotRetIndx'!S65)-$B67</f>
        <v>-3.9923773917581555E-3</v>
      </c>
      <c r="AF67" s="7">
        <f>LN('Stock TotRetIndx'!T66/'Stock TotRetIndx'!T65)-$B67</f>
        <v>-1.9300132177194639E-3</v>
      </c>
      <c r="AG67" s="7">
        <f>LN('Stock TotRetIndx'!U66/'Stock TotRetIndx'!U65)-$B67</f>
        <v>3.3151413666106896E-2</v>
      </c>
      <c r="AH67" s="7">
        <f>LN('Stock TotRetIndx'!V66/'Stock TotRetIndx'!V65)-$B67</f>
        <v>-6.5193946802977855E-3</v>
      </c>
      <c r="AI67" s="7">
        <f>LN('Stock TotRetIndx'!W66/'Stock TotRetIndx'!W65)-$B67</f>
        <v>1.6342015684833362E-3</v>
      </c>
      <c r="AJ67" s="7">
        <f>LN('Stock TotRetIndx'!X66/'Stock TotRetIndx'!X65)-$B67</f>
        <v>-5.2020418415603918E-2</v>
      </c>
    </row>
    <row r="68" spans="1:36" x14ac:dyDescent="0.5">
      <c r="A68" s="2">
        <f>'Sector Returns'!A67</f>
        <v>44363</v>
      </c>
      <c r="B68" s="3">
        <f>VLOOKUP(A68,'T-Bills'!$A$2:$C$493,3)</f>
        <v>1.5873015873015873E-6</v>
      </c>
      <c r="C68" s="8">
        <f>'Sector Returns'!B67-$B68</f>
        <v>-4.203462440145583E-3</v>
      </c>
      <c r="D68" s="8">
        <f>'Sector Returns'!C67-$B68</f>
        <v>-3.0459007681570244E-3</v>
      </c>
      <c r="E68" s="8">
        <f>'Sector Returns'!D67-$B68</f>
        <v>-8.7131530680623688E-4</v>
      </c>
      <c r="F68" s="8">
        <f>'Sector Returns'!E67-$B68</f>
        <v>-1.0005161934675721E-4</v>
      </c>
      <c r="G68" s="8">
        <f>'Sector Returns'!F67-$B68</f>
        <v>-9.3335818333690288E-3</v>
      </c>
      <c r="H68" s="8">
        <f>'Sector Returns'!G67-$B68</f>
        <v>-1.276250478167696E-2</v>
      </c>
      <c r="I68" s="8">
        <f>'Sector Returns'!H67-$B68</f>
        <v>-7.5529047932679349E-3</v>
      </c>
      <c r="J68" s="8">
        <f>'Sector Returns'!I67-$B68</f>
        <v>-3.4270418666155172E-3</v>
      </c>
      <c r="K68" s="8">
        <f>'Sector Returns'!J67-$B68</f>
        <v>-1.0341870706656089E-2</v>
      </c>
      <c r="L68" s="8">
        <f>'Sector Returns'!K67-$B68</f>
        <v>-1.4591844906428644E-2</v>
      </c>
      <c r="M68" s="8">
        <f>'Sector Returns'!L67-$B68</f>
        <v>-6.5394012168528744E-3</v>
      </c>
      <c r="N68" s="7">
        <f>LN('Stock TotRetIndx'!B67/'Stock TotRetIndx'!B66)-$B68</f>
        <v>3.9257279230559229E-3</v>
      </c>
      <c r="O68" s="7">
        <f>LN('Stock TotRetIndx'!C67/'Stock TotRetIndx'!C66)-$B68</f>
        <v>-3.8021218920656903E-3</v>
      </c>
      <c r="P68" s="7">
        <f>LN('Stock TotRetIndx'!D67/'Stock TotRetIndx'!D66)-$B68</f>
        <v>-9.3990680508154994E-3</v>
      </c>
      <c r="Q68" s="7">
        <f>LN('Stock TotRetIndx'!E67/'Stock TotRetIndx'!E66)-$B68</f>
        <v>1.2200844622184978E-3</v>
      </c>
      <c r="R68" s="7">
        <f>LN('Stock TotRetIndx'!F67/'Stock TotRetIndx'!F66)-$B68</f>
        <v>-3.1766593925069168E-3</v>
      </c>
      <c r="S68" s="7">
        <f>LN('Stock TotRetIndx'!G67/'Stock TotRetIndx'!G66)-$B68</f>
        <v>-7.7595708643957203E-3</v>
      </c>
      <c r="T68" s="7">
        <f>LN('Stock TotRetIndx'!H67/'Stock TotRetIndx'!H66)-$B68</f>
        <v>-7.600084107017244E-3</v>
      </c>
      <c r="U68" s="7">
        <f>LN('Stock TotRetIndx'!I67/'Stock TotRetIndx'!I66)-$B68</f>
        <v>-1.2427107854125773E-2</v>
      </c>
      <c r="V68" s="7">
        <f>LN('Stock TotRetIndx'!J67/'Stock TotRetIndx'!J66)-$B68</f>
        <v>1.2022505101009122E-2</v>
      </c>
      <c r="W68" s="7">
        <f>LN('Stock TotRetIndx'!K67/'Stock TotRetIndx'!K66)-$B68</f>
        <v>-1.1357149393385087E-2</v>
      </c>
      <c r="X68" s="7">
        <f>LN('Stock TotRetIndx'!L67/'Stock TotRetIndx'!L66)-$B68</f>
        <v>-1.4615388129657833E-2</v>
      </c>
      <c r="Y68" s="7">
        <f>LN('Stock TotRetIndx'!M67/'Stock TotRetIndx'!M66)-$B68</f>
        <v>9.4477651930918987E-3</v>
      </c>
      <c r="Z68" s="7">
        <f>LN('Stock TotRetIndx'!N67/'Stock TotRetIndx'!N66)-$B68</f>
        <v>-6.296607527651342E-3</v>
      </c>
      <c r="AA68" s="7">
        <f>LN('Stock TotRetIndx'!O67/'Stock TotRetIndx'!O66)-$B68</f>
        <v>-1.8519558708378604E-2</v>
      </c>
      <c r="AB68" s="7">
        <f>LN('Stock TotRetIndx'!P67/'Stock TotRetIndx'!P66)-$B68</f>
        <v>-1.0537185807981044E-2</v>
      </c>
      <c r="AC68" s="7">
        <f>LN('Stock TotRetIndx'!Q67/'Stock TotRetIndx'!Q66)-$B68</f>
        <v>-1.3446658841158908E-2</v>
      </c>
      <c r="AD68" s="7">
        <f>LN('Stock TotRetIndx'!R67/'Stock TotRetIndx'!R66)-$B68</f>
        <v>-3.1737567561995993E-3</v>
      </c>
      <c r="AE68" s="7">
        <f>LN('Stock TotRetIndx'!S67/'Stock TotRetIndx'!S66)-$B68</f>
        <v>-2.0568667252325298E-2</v>
      </c>
      <c r="AF68" s="7">
        <f>LN('Stock TotRetIndx'!T67/'Stock TotRetIndx'!T66)-$B68</f>
        <v>-1.3986925090625595E-2</v>
      </c>
      <c r="AG68" s="7">
        <f>LN('Stock TotRetIndx'!U67/'Stock TotRetIndx'!U66)-$B68</f>
        <v>1.1375099680520528E-2</v>
      </c>
      <c r="AH68" s="7">
        <f>LN('Stock TotRetIndx'!V67/'Stock TotRetIndx'!V66)-$B68</f>
        <v>-1.9816288319914614E-2</v>
      </c>
      <c r="AI68" s="7">
        <f>LN('Stock TotRetIndx'!W67/'Stock TotRetIndx'!W66)-$B68</f>
        <v>-1.7736313708524684E-3</v>
      </c>
      <c r="AJ68" s="7">
        <f>LN('Stock TotRetIndx'!X67/'Stock TotRetIndx'!X66)-$B68</f>
        <v>-8.6390542962184614E-3</v>
      </c>
    </row>
    <row r="69" spans="1:36" x14ac:dyDescent="0.5">
      <c r="A69" s="2">
        <f>'Sector Returns'!A68</f>
        <v>44364</v>
      </c>
      <c r="B69" s="3">
        <f>VLOOKUP(A69,'T-Bills'!$A$2:$C$493,3)</f>
        <v>1.984126984126984E-6</v>
      </c>
      <c r="C69" s="8">
        <f>'Sector Returns'!B68-$B69</f>
        <v>1.2809348576378205E-2</v>
      </c>
      <c r="D69" s="8">
        <f>'Sector Returns'!C68-$B69</f>
        <v>8.4084868114266253E-3</v>
      </c>
      <c r="E69" s="8">
        <f>'Sector Returns'!D68-$B69</f>
        <v>-2.9680790322049552E-2</v>
      </c>
      <c r="F69" s="8">
        <f>'Sector Returns'!E68-$B69</f>
        <v>1.5401662020982339E-3</v>
      </c>
      <c r="G69" s="8">
        <f>'Sector Returns'!F68-$B69</f>
        <v>-1.5096388135334043E-2</v>
      </c>
      <c r="H69" s="8">
        <f>'Sector Returns'!G68-$B69</f>
        <v>1.9167082170965051E-3</v>
      </c>
      <c r="I69" s="8">
        <f>'Sector Returns'!H68-$B69</f>
        <v>6.6972704277859021E-3</v>
      </c>
      <c r="J69" s="8">
        <f>'Sector Returns'!I68-$B69</f>
        <v>-3.833876924196454E-2</v>
      </c>
      <c r="K69" s="8">
        <f>'Sector Returns'!J68-$B69</f>
        <v>-2.5219881422712608E-2</v>
      </c>
      <c r="L69" s="8">
        <f>'Sector Returns'!K68-$B69</f>
        <v>4.6537998671846064E-3</v>
      </c>
      <c r="M69" s="8">
        <f>'Sector Returns'!L68-$B69</f>
        <v>-1.2561205661779523E-3</v>
      </c>
      <c r="N69" s="7">
        <f>LN('Stock TotRetIndx'!B68/'Stock TotRetIndx'!B67)-$B69</f>
        <v>1.2521856783869934E-2</v>
      </c>
      <c r="O69" s="7">
        <f>LN('Stock TotRetIndx'!C68/'Stock TotRetIndx'!C67)-$B69</f>
        <v>1.3581970455180326E-2</v>
      </c>
      <c r="P69" s="7">
        <f>LN('Stock TotRetIndx'!D68/'Stock TotRetIndx'!D67)-$B69</f>
        <v>1.4669099068026409E-2</v>
      </c>
      <c r="Q69" s="7">
        <f>LN('Stock TotRetIndx'!E68/'Stock TotRetIndx'!E67)-$B69</f>
        <v>4.6458960938016852E-2</v>
      </c>
      <c r="R69" s="7">
        <f>LN('Stock TotRetIndx'!F68/'Stock TotRetIndx'!F67)-$B69</f>
        <v>1.4162046816490177E-2</v>
      </c>
      <c r="S69" s="7">
        <f>LN('Stock TotRetIndx'!G68/'Stock TotRetIndx'!G67)-$B69</f>
        <v>-6.0391969441263441E-3</v>
      </c>
      <c r="T69" s="7">
        <f>LN('Stock TotRetIndx'!H68/'Stock TotRetIndx'!H67)-$B69</f>
        <v>2.4971484237887851E-4</v>
      </c>
      <c r="U69" s="7">
        <f>LN('Stock TotRetIndx'!I68/'Stock TotRetIndx'!I67)-$B69</f>
        <v>6.8510469704877001E-3</v>
      </c>
      <c r="V69" s="7">
        <f>LN('Stock TotRetIndx'!J68/'Stock TotRetIndx'!J67)-$B69</f>
        <v>-3.5599775506803426E-2</v>
      </c>
      <c r="W69" s="7">
        <f>LN('Stock TotRetIndx'!K68/'Stock TotRetIndx'!K67)-$B69</f>
        <v>3.3972724111834579E-2</v>
      </c>
      <c r="X69" s="7">
        <f>LN('Stock TotRetIndx'!L68/'Stock TotRetIndx'!L67)-$B69</f>
        <v>1.1042862438442949E-2</v>
      </c>
      <c r="Y69" s="7">
        <f>LN('Stock TotRetIndx'!M68/'Stock TotRetIndx'!M67)-$B69</f>
        <v>2.1428338505614011E-2</v>
      </c>
      <c r="Z69" s="7">
        <f>LN('Stock TotRetIndx'!N68/'Stock TotRetIndx'!N67)-$B69</f>
        <v>-2.9166613768689616E-2</v>
      </c>
      <c r="AA69" s="7">
        <f>LN('Stock TotRetIndx'!O68/'Stock TotRetIndx'!O67)-$B69</f>
        <v>6.0085253343681476E-3</v>
      </c>
      <c r="AB69" s="7">
        <f>LN('Stock TotRetIndx'!P68/'Stock TotRetIndx'!P67)-$B69</f>
        <v>-3.6151299807008312E-2</v>
      </c>
      <c r="AC69" s="7">
        <f>LN('Stock TotRetIndx'!Q68/'Stock TotRetIndx'!Q67)-$B69</f>
        <v>5.1080870387755885E-3</v>
      </c>
      <c r="AD69" s="7">
        <f>LN('Stock TotRetIndx'!R68/'Stock TotRetIndx'!R67)-$B69</f>
        <v>-5.1396855227078559E-3</v>
      </c>
      <c r="AE69" s="7">
        <f>LN('Stock TotRetIndx'!S68/'Stock TotRetIndx'!S67)-$B69</f>
        <v>4.1451233925157652E-3</v>
      </c>
      <c r="AF69" s="7">
        <f>LN('Stock TotRetIndx'!T68/'Stock TotRetIndx'!T67)-$B69</f>
        <v>9.0701785374559581E-3</v>
      </c>
      <c r="AG69" s="7">
        <f>LN('Stock TotRetIndx'!U68/'Stock TotRetIndx'!U67)-$B69</f>
        <v>-4.5714310516772751E-2</v>
      </c>
      <c r="AH69" s="7">
        <f>LN('Stock TotRetIndx'!V68/'Stock TotRetIndx'!V67)-$B69</f>
        <v>-2.462532571763203E-2</v>
      </c>
      <c r="AI69" s="7">
        <f>LN('Stock TotRetIndx'!W68/'Stock TotRetIndx'!W67)-$B69</f>
        <v>1.7309340674699084E-2</v>
      </c>
      <c r="AJ69" s="7">
        <f>LN('Stock TotRetIndx'!X68/'Stock TotRetIndx'!X67)-$B69</f>
        <v>6.5101963098573926E-3</v>
      </c>
    </row>
    <row r="70" spans="1:36" x14ac:dyDescent="0.5">
      <c r="A70" s="2">
        <f>'Sector Returns'!A69</f>
        <v>44365</v>
      </c>
      <c r="B70" s="3">
        <f>VLOOKUP(A70,'T-Bills'!$A$2:$C$493,3)</f>
        <v>1.984126984126984E-6</v>
      </c>
      <c r="C70" s="8">
        <f>'Sector Returns'!B69-$B70</f>
        <v>-8.0385959166632583E-3</v>
      </c>
      <c r="D70" s="8">
        <f>'Sector Returns'!C69-$B70</f>
        <v>-1.0846029707397712E-2</v>
      </c>
      <c r="E70" s="8">
        <f>'Sector Returns'!D69-$B70</f>
        <v>-2.4601875677066686E-2</v>
      </c>
      <c r="F70" s="8">
        <f>'Sector Returns'!E69-$B70</f>
        <v>-7.1086534232764004E-3</v>
      </c>
      <c r="G70" s="8">
        <f>'Sector Returns'!F69-$B70</f>
        <v>-1.2913931883464794E-2</v>
      </c>
      <c r="H70" s="8">
        <f>'Sector Returns'!G69-$B70</f>
        <v>-1.7630993315256444E-2</v>
      </c>
      <c r="I70" s="8">
        <f>'Sector Returns'!H69-$B70</f>
        <v>-1.0426367696696883E-2</v>
      </c>
      <c r="J70" s="8">
        <f>'Sector Returns'!I69-$B70</f>
        <v>-2.8391155099810175E-2</v>
      </c>
      <c r="K70" s="8">
        <f>'Sector Returns'!J69-$B70</f>
        <v>-1.8154023099038855E-2</v>
      </c>
      <c r="L70" s="8">
        <f>'Sector Returns'!K69-$B70</f>
        <v>-2.6842011433539759E-2</v>
      </c>
      <c r="M70" s="8">
        <f>'Sector Returns'!L69-$B70</f>
        <v>-1.7144757516155892E-2</v>
      </c>
      <c r="N70" s="7">
        <f>LN('Stock TotRetIndx'!B69/'Stock TotRetIndx'!B68)-$B70</f>
        <v>-1.0150799979656058E-2</v>
      </c>
      <c r="O70" s="7">
        <f>LN('Stock TotRetIndx'!C69/'Stock TotRetIndx'!C68)-$B70</f>
        <v>-5.6523124886671871E-3</v>
      </c>
      <c r="P70" s="7">
        <f>LN('Stock TotRetIndx'!D69/'Stock TotRetIndx'!D68)-$B70</f>
        <v>2.5479496620052559E-2</v>
      </c>
      <c r="Q70" s="7">
        <f>LN('Stock TotRetIndx'!E69/'Stock TotRetIndx'!E68)-$B70</f>
        <v>-9.9381899542357456E-4</v>
      </c>
      <c r="R70" s="7">
        <f>LN('Stock TotRetIndx'!F69/'Stock TotRetIndx'!F68)-$B70</f>
        <v>-1.1715811273467271E-2</v>
      </c>
      <c r="S70" s="7">
        <f>LN('Stock TotRetIndx'!G69/'Stock TotRetIndx'!G68)-$B70</f>
        <v>-2.1967575864733267E-2</v>
      </c>
      <c r="T70" s="7">
        <f>LN('Stock TotRetIndx'!H69/'Stock TotRetIndx'!H68)-$B70</f>
        <v>-1.657239258137521E-2</v>
      </c>
      <c r="U70" s="7">
        <f>LN('Stock TotRetIndx'!I69/'Stock TotRetIndx'!I68)-$B70</f>
        <v>-1.270727378158432E-2</v>
      </c>
      <c r="V70" s="7">
        <f>LN('Stock TotRetIndx'!J69/'Stock TotRetIndx'!J68)-$B70</f>
        <v>-3.7865515900898081E-2</v>
      </c>
      <c r="W70" s="7">
        <f>LN('Stock TotRetIndx'!K69/'Stock TotRetIndx'!K68)-$B70</f>
        <v>1.8770050127275607E-2</v>
      </c>
      <c r="X70" s="7">
        <f>LN('Stock TotRetIndx'!L69/'Stock TotRetIndx'!L68)-$B70</f>
        <v>-7.5254182468736117E-3</v>
      </c>
      <c r="Y70" s="7">
        <f>LN('Stock TotRetIndx'!M69/'Stock TotRetIndx'!M68)-$B70</f>
        <v>-6.7284224845520573E-4</v>
      </c>
      <c r="Z70" s="7">
        <f>LN('Stock TotRetIndx'!N69/'Stock TotRetIndx'!N68)-$B70</f>
        <v>-3.1353222201217515E-2</v>
      </c>
      <c r="AA70" s="7">
        <f>LN('Stock TotRetIndx'!O69/'Stock TotRetIndx'!O68)-$B70</f>
        <v>-8.4280555524960474E-3</v>
      </c>
      <c r="AB70" s="7">
        <f>LN('Stock TotRetIndx'!P69/'Stock TotRetIndx'!P68)-$B70</f>
        <v>-2.8226657781233516E-3</v>
      </c>
      <c r="AC70" s="7">
        <f>LN('Stock TotRetIndx'!Q69/'Stock TotRetIndx'!Q68)-$B70</f>
        <v>-2.1711405125416812E-2</v>
      </c>
      <c r="AD70" s="7">
        <f>LN('Stock TotRetIndx'!R69/'Stock TotRetIndx'!R68)-$B70</f>
        <v>-1.7355773396878139E-2</v>
      </c>
      <c r="AE70" s="7">
        <f>LN('Stock TotRetIndx'!S69/'Stock TotRetIndx'!S68)-$B70</f>
        <v>-1.8691575905255973E-2</v>
      </c>
      <c r="AF70" s="7">
        <f>LN('Stock TotRetIndx'!T69/'Stock TotRetIndx'!T68)-$B70</f>
        <v>-1.4738260196217273E-2</v>
      </c>
      <c r="AG70" s="7">
        <f>LN('Stock TotRetIndx'!U69/'Stock TotRetIndx'!U68)-$B70</f>
        <v>-3.7708155021378059E-2</v>
      </c>
      <c r="AH70" s="7">
        <f>LN('Stock TotRetIndx'!V69/'Stock TotRetIndx'!V68)-$B70</f>
        <v>2.6057107889768075E-2</v>
      </c>
      <c r="AI70" s="7">
        <f>LN('Stock TotRetIndx'!W69/'Stock TotRetIndx'!W68)-$B70</f>
        <v>-1.7586105605225597E-2</v>
      </c>
      <c r="AJ70" s="7">
        <f>LN('Stock TotRetIndx'!X69/'Stock TotRetIndx'!X68)-$B70</f>
        <v>-3.5534716168366719E-3</v>
      </c>
    </row>
    <row r="71" spans="1:36" x14ac:dyDescent="0.5">
      <c r="A71" s="2">
        <f>'Sector Returns'!A70</f>
        <v>44368</v>
      </c>
      <c r="B71" s="3">
        <f>VLOOKUP(A71,'T-Bills'!$A$2:$C$493,3)</f>
        <v>1.5873015873015873E-6</v>
      </c>
      <c r="C71" s="8">
        <f>'Sector Returns'!B70-$B71</f>
        <v>8.8610541025901744E-3</v>
      </c>
      <c r="D71" s="8">
        <f>'Sector Returns'!C70-$B71</f>
        <v>1.2148994708444414E-2</v>
      </c>
      <c r="E71" s="8">
        <f>'Sector Returns'!D70-$B71</f>
        <v>2.378861559979013E-2</v>
      </c>
      <c r="F71" s="8">
        <f>'Sector Returns'!E70-$B71</f>
        <v>9.2271407354566088E-3</v>
      </c>
      <c r="G71" s="8">
        <f>'Sector Returns'!F70-$B71</f>
        <v>2.0691601030504596E-2</v>
      </c>
      <c r="H71" s="8">
        <f>'Sector Returns'!G70-$B71</f>
        <v>1.0662669530821371E-2</v>
      </c>
      <c r="I71" s="8">
        <f>'Sector Returns'!H70-$B71</f>
        <v>1.0100070445024515E-2</v>
      </c>
      <c r="J71" s="8">
        <f>'Sector Returns'!I70-$B71</f>
        <v>4.1350291541630627E-2</v>
      </c>
      <c r="K71" s="8">
        <f>'Sector Returns'!J70-$B71</f>
        <v>2.0773527942058251E-2</v>
      </c>
      <c r="L71" s="8">
        <f>'Sector Returns'!K70-$B71</f>
        <v>1.339612145915953E-2</v>
      </c>
      <c r="M71" s="8">
        <f>'Sector Returns'!L70-$B71</f>
        <v>2.041953811619544E-2</v>
      </c>
      <c r="N71" s="7">
        <f>LN('Stock TotRetIndx'!B70/'Stock TotRetIndx'!B69)-$B71</f>
        <v>1.4010587064858136E-2</v>
      </c>
      <c r="O71" s="7">
        <f>LN('Stock TotRetIndx'!C70/'Stock TotRetIndx'!C69)-$B71</f>
        <v>1.2257422915566897E-2</v>
      </c>
      <c r="P71" s="7">
        <f>LN('Stock TotRetIndx'!D70/'Stock TotRetIndx'!D69)-$B71</f>
        <v>3.1053758488096533E-3</v>
      </c>
      <c r="Q71" s="7">
        <f>LN('Stock TotRetIndx'!E70/'Stock TotRetIndx'!E69)-$B71</f>
        <v>-1.1413852373667908E-2</v>
      </c>
      <c r="R71" s="7">
        <f>LN('Stock TotRetIndx'!F70/'Stock TotRetIndx'!F69)-$B71</f>
        <v>1.0008770725830708E-2</v>
      </c>
      <c r="S71" s="7">
        <f>LN('Stock TotRetIndx'!G70/'Stock TotRetIndx'!G69)-$B71</f>
        <v>1.9468642822738667E-2</v>
      </c>
      <c r="T71" s="7">
        <f>LN('Stock TotRetIndx'!H70/'Stock TotRetIndx'!H69)-$B71</f>
        <v>2.2095236205894171E-2</v>
      </c>
      <c r="U71" s="7">
        <f>LN('Stock TotRetIndx'!I70/'Stock TotRetIndx'!I69)-$B71</f>
        <v>1.4822751969790842E-2</v>
      </c>
      <c r="V71" s="7">
        <f>LN('Stock TotRetIndx'!J70/'Stock TotRetIndx'!J69)-$B71</f>
        <v>2.6791466878155087E-2</v>
      </c>
      <c r="W71" s="7">
        <f>LN('Stock TotRetIndx'!K70/'Stock TotRetIndx'!K69)-$B71</f>
        <v>-9.9014831981401657E-4</v>
      </c>
      <c r="X71" s="7">
        <f>LN('Stock TotRetIndx'!L70/'Stock TotRetIndx'!L69)-$B71</f>
        <v>1.6825820645187391E-2</v>
      </c>
      <c r="Y71" s="7">
        <f>LN('Stock TotRetIndx'!M70/'Stock TotRetIndx'!M69)-$B71</f>
        <v>-9.4932777557050121E-3</v>
      </c>
      <c r="Z71" s="7">
        <f>LN('Stock TotRetIndx'!N70/'Stock TotRetIndx'!N69)-$B71</f>
        <v>2.3923437471265761E-2</v>
      </c>
      <c r="AA71" s="7">
        <f>LN('Stock TotRetIndx'!O70/'Stock TotRetIndx'!O69)-$B71</f>
        <v>1.9155560295105581E-2</v>
      </c>
      <c r="AB71" s="7">
        <f>LN('Stock TotRetIndx'!P70/'Stock TotRetIndx'!P69)-$B71</f>
        <v>2.0611970284937789E-2</v>
      </c>
      <c r="AC71" s="7">
        <f>LN('Stock TotRetIndx'!Q70/'Stock TotRetIndx'!Q69)-$B71</f>
        <v>1.0912034410787285E-2</v>
      </c>
      <c r="AD71" s="7">
        <f>LN('Stock TotRetIndx'!R70/'Stock TotRetIndx'!R69)-$B71</f>
        <v>1.8381856095519528E-2</v>
      </c>
      <c r="AE71" s="7">
        <f>LN('Stock TotRetIndx'!S70/'Stock TotRetIndx'!S69)-$B71</f>
        <v>9.0574970945186996E-3</v>
      </c>
      <c r="AF71" s="7">
        <f>LN('Stock TotRetIndx'!T70/'Stock TotRetIndx'!T69)-$B71</f>
        <v>7.8444063076521485E-3</v>
      </c>
      <c r="AG71" s="7">
        <f>LN('Stock TotRetIndx'!U70/'Stock TotRetIndx'!U69)-$B71</f>
        <v>4.0955657832112545E-2</v>
      </c>
      <c r="AH71" s="7">
        <f>LN('Stock TotRetIndx'!V70/'Stock TotRetIndx'!V69)-$B71</f>
        <v>3.4149301326951299E-2</v>
      </c>
      <c r="AI71" s="7">
        <f>LN('Stock TotRetIndx'!W70/'Stock TotRetIndx'!W69)-$B71</f>
        <v>1.4225259484381232E-2</v>
      </c>
      <c r="AJ71" s="7">
        <f>LN('Stock TotRetIndx'!X70/'Stock TotRetIndx'!X69)-$B71</f>
        <v>2.0479266383180147E-2</v>
      </c>
    </row>
    <row r="72" spans="1:36" x14ac:dyDescent="0.5">
      <c r="A72" s="2">
        <f>'Sector Returns'!A71</f>
        <v>44369</v>
      </c>
      <c r="B72" s="3">
        <f>VLOOKUP(A72,'T-Bills'!$A$2:$C$493,3)</f>
        <v>1.5873015873015873E-6</v>
      </c>
      <c r="C72" s="8">
        <f>'Sector Returns'!B71-$B72</f>
        <v>9.5500561744825616E-3</v>
      </c>
      <c r="D72" s="8">
        <f>'Sector Returns'!C71-$B72</f>
        <v>3.2575077210728683E-3</v>
      </c>
      <c r="E72" s="8">
        <f>'Sector Returns'!D71-$B72</f>
        <v>7.8580465393956534E-4</v>
      </c>
      <c r="F72" s="8">
        <f>'Sector Returns'!E71-$B72</f>
        <v>1.0198929093726128E-2</v>
      </c>
      <c r="G72" s="8">
        <f>'Sector Returns'!F71-$B72</f>
        <v>3.584658821348845E-3</v>
      </c>
      <c r="H72" s="8">
        <f>'Sector Returns'!G71-$B72</f>
        <v>2.9897171424659221E-3</v>
      </c>
      <c r="I72" s="8">
        <f>'Sector Returns'!H71-$B72</f>
        <v>9.1376033125370217E-3</v>
      </c>
      <c r="J72" s="8">
        <f>'Sector Returns'!I71-$B72</f>
        <v>7.3331196611126775E-3</v>
      </c>
      <c r="K72" s="8">
        <f>'Sector Returns'!J71-$B72</f>
        <v>3.9916434583375333E-3</v>
      </c>
      <c r="L72" s="8">
        <f>'Sector Returns'!K71-$B72</f>
        <v>-6.533993436364985E-3</v>
      </c>
      <c r="M72" s="8">
        <f>'Sector Returns'!L71-$B72</f>
        <v>-5.2136405282269252E-3</v>
      </c>
      <c r="N72" s="7">
        <f>LN('Stock TotRetIndx'!B71/'Stock TotRetIndx'!B70)-$B72</f>
        <v>1.2610584526215817E-2</v>
      </c>
      <c r="O72" s="7">
        <f>LN('Stock TotRetIndx'!C71/'Stock TotRetIndx'!C70)-$B72</f>
        <v>1.0904970434377367E-2</v>
      </c>
      <c r="P72" s="7">
        <f>LN('Stock TotRetIndx'!D71/'Stock TotRetIndx'!D70)-$B72</f>
        <v>1.4678185361784508E-2</v>
      </c>
      <c r="Q72" s="7">
        <f>LN('Stock TotRetIndx'!E71/'Stock TotRetIndx'!E70)-$B72</f>
        <v>2.4628166975701981E-2</v>
      </c>
      <c r="R72" s="7">
        <f>LN('Stock TotRetIndx'!F71/'Stock TotRetIndx'!F70)-$B72</f>
        <v>-4.3174439754378102E-3</v>
      </c>
      <c r="S72" s="7">
        <f>LN('Stock TotRetIndx'!G71/'Stock TotRetIndx'!G70)-$B72</f>
        <v>-2.5043767187241093E-3</v>
      </c>
      <c r="T72" s="7">
        <f>LN('Stock TotRetIndx'!H71/'Stock TotRetIndx'!H70)-$B72</f>
        <v>1.5564446918950332E-3</v>
      </c>
      <c r="U72" s="7">
        <f>LN('Stock TotRetIndx'!I71/'Stock TotRetIndx'!I70)-$B72</f>
        <v>-6.2124416773321205E-4</v>
      </c>
      <c r="V72" s="7">
        <f>LN('Stock TotRetIndx'!J71/'Stock TotRetIndx'!J70)-$B72</f>
        <v>-5.2724795875361838E-3</v>
      </c>
      <c r="W72" s="7">
        <f>LN('Stock TotRetIndx'!K71/'Stock TotRetIndx'!K70)-$B72</f>
        <v>1.2808976590038735E-2</v>
      </c>
      <c r="X72" s="7">
        <f>LN('Stock TotRetIndx'!L71/'Stock TotRetIndx'!L70)-$B72</f>
        <v>6.8458506514043399E-3</v>
      </c>
      <c r="Y72" s="7">
        <f>LN('Stock TotRetIndx'!M71/'Stock TotRetIndx'!M70)-$B72</f>
        <v>1.4793061374667644E-2</v>
      </c>
      <c r="Z72" s="7">
        <f>LN('Stock TotRetIndx'!N71/'Stock TotRetIndx'!N70)-$B72</f>
        <v>-5.2872097375935396E-4</v>
      </c>
      <c r="AA72" s="7">
        <f>LN('Stock TotRetIndx'!O71/'Stock TotRetIndx'!O70)-$B72</f>
        <v>6.2034762700946457E-3</v>
      </c>
      <c r="AB72" s="7">
        <f>LN('Stock TotRetIndx'!P71/'Stock TotRetIndx'!P70)-$B72</f>
        <v>-3.7707032006264508E-4</v>
      </c>
      <c r="AC72" s="7">
        <f>LN('Stock TotRetIndx'!Q71/'Stock TotRetIndx'!Q70)-$B72</f>
        <v>3.6706160897183311E-3</v>
      </c>
      <c r="AD72" s="7">
        <f>LN('Stock TotRetIndx'!R71/'Stock TotRetIndx'!R70)-$B72</f>
        <v>2.0545458377299037E-3</v>
      </c>
      <c r="AE72" s="7">
        <f>LN('Stock TotRetIndx'!S71/'Stock TotRetIndx'!S70)-$B72</f>
        <v>4.6063128915333996E-3</v>
      </c>
      <c r="AF72" s="7">
        <f>LN('Stock TotRetIndx'!T71/'Stock TotRetIndx'!T70)-$B72</f>
        <v>3.7391235811903579E-4</v>
      </c>
      <c r="AG72" s="7">
        <f>LN('Stock TotRetIndx'!U71/'Stock TotRetIndx'!U70)-$B72</f>
        <v>6.7621497029310548E-3</v>
      </c>
      <c r="AH72" s="7">
        <f>LN('Stock TotRetIndx'!V71/'Stock TotRetIndx'!V70)-$B72</f>
        <v>1.2986886151099098E-2</v>
      </c>
      <c r="AI72" s="7">
        <f>LN('Stock TotRetIndx'!W71/'Stock TotRetIndx'!W70)-$B72</f>
        <v>-2.9660931595315502E-3</v>
      </c>
      <c r="AJ72" s="7">
        <f>LN('Stock TotRetIndx'!X71/'Stock TotRetIndx'!X70)-$B72</f>
        <v>-1.6330695172377781E-2</v>
      </c>
    </row>
    <row r="73" spans="1:36" x14ac:dyDescent="0.5">
      <c r="A73" s="2">
        <f>'Sector Returns'!A72</f>
        <v>44370</v>
      </c>
      <c r="B73" s="3">
        <f>VLOOKUP(A73,'T-Bills'!$A$2:$C$493,3)</f>
        <v>1.5873015873015873E-6</v>
      </c>
      <c r="C73" s="8">
        <f>'Sector Returns'!B72-$B73</f>
        <v>-6.9160627131241166E-4</v>
      </c>
      <c r="D73" s="8">
        <f>'Sector Returns'!C72-$B73</f>
        <v>-3.9542491536446595E-3</v>
      </c>
      <c r="E73" s="8">
        <f>'Sector Returns'!D72-$B73</f>
        <v>2.9183893249222926E-3</v>
      </c>
      <c r="F73" s="8">
        <f>'Sector Returns'!E72-$B73</f>
        <v>6.5913446700744333E-3</v>
      </c>
      <c r="G73" s="8">
        <f>'Sector Returns'!F72-$B73</f>
        <v>-2.1007758435378243E-3</v>
      </c>
      <c r="H73" s="8">
        <f>'Sector Returns'!G72-$B73</f>
        <v>-5.7703134096541717E-3</v>
      </c>
      <c r="I73" s="8">
        <f>'Sector Returns'!H72-$B73</f>
        <v>1.9710471694235885E-3</v>
      </c>
      <c r="J73" s="8">
        <f>'Sector Returns'!I72-$B73</f>
        <v>2.8654322539386962E-3</v>
      </c>
      <c r="K73" s="8">
        <f>'Sector Returns'!J72-$B73</f>
        <v>-5.6637044964237505E-3</v>
      </c>
      <c r="L73" s="8">
        <f>'Sector Returns'!K72-$B73</f>
        <v>-1.0240649665971465E-2</v>
      </c>
      <c r="M73" s="8">
        <f>'Sector Returns'!L72-$B73</f>
        <v>-1.7443502234146509E-3</v>
      </c>
      <c r="N73" s="7">
        <f>LN('Stock TotRetIndx'!B72/'Stock TotRetIndx'!B71)-$B73</f>
        <v>-2.0901116237752259E-3</v>
      </c>
      <c r="O73" s="7">
        <f>LN('Stock TotRetIndx'!C72/'Stock TotRetIndx'!C71)-$B73</f>
        <v>-8.8728899232139483E-4</v>
      </c>
      <c r="P73" s="7">
        <f>LN('Stock TotRetIndx'!D72/'Stock TotRetIndx'!D71)-$B73</f>
        <v>-2.6277442758295337E-3</v>
      </c>
      <c r="Q73" s="7">
        <f>LN('Stock TotRetIndx'!E72/'Stock TotRetIndx'!E71)-$B73</f>
        <v>8.9854396075211441E-3</v>
      </c>
      <c r="R73" s="7">
        <f>LN('Stock TotRetIndx'!F72/'Stock TotRetIndx'!F71)-$B73</f>
        <v>-1.084142326758546E-3</v>
      </c>
      <c r="S73" s="7">
        <f>LN('Stock TotRetIndx'!G72/'Stock TotRetIndx'!G71)-$B73</f>
        <v>-9.5628546713550061E-4</v>
      </c>
      <c r="T73" s="7">
        <f>LN('Stock TotRetIndx'!H72/'Stock TotRetIndx'!H71)-$B73</f>
        <v>-7.8841380760259101E-3</v>
      </c>
      <c r="U73" s="7">
        <f>LN('Stock TotRetIndx'!I72/'Stock TotRetIndx'!I71)-$B73</f>
        <v>-1.4415689295960306E-2</v>
      </c>
      <c r="V73" s="7">
        <f>LN('Stock TotRetIndx'!J72/'Stock TotRetIndx'!J71)-$B73</f>
        <v>-8.586743046897178E-3</v>
      </c>
      <c r="W73" s="7">
        <f>LN('Stock TotRetIndx'!K72/'Stock TotRetIndx'!K71)-$B73</f>
        <v>4.7647167100948904E-3</v>
      </c>
      <c r="X73" s="7">
        <f>LN('Stock TotRetIndx'!L72/'Stock TotRetIndx'!L71)-$B73</f>
        <v>-5.3139068373737591E-3</v>
      </c>
      <c r="Y73" s="7">
        <f>LN('Stock TotRetIndx'!M72/'Stock TotRetIndx'!M71)-$B73</f>
        <v>-4.6383296770474881E-4</v>
      </c>
      <c r="Z73" s="7">
        <f>LN('Stock TotRetIndx'!N72/'Stock TotRetIndx'!N71)-$B73</f>
        <v>-6.3489609017298478E-3</v>
      </c>
      <c r="AA73" s="7">
        <f>LN('Stock TotRetIndx'!O72/'Stock TotRetIndx'!O71)-$B73</f>
        <v>-9.4720711675001928E-3</v>
      </c>
      <c r="AB73" s="7">
        <f>LN('Stock TotRetIndx'!P72/'Stock TotRetIndx'!P71)-$B73</f>
        <v>3.0900766994028123E-3</v>
      </c>
      <c r="AC73" s="7">
        <f>LN('Stock TotRetIndx'!Q72/'Stock TotRetIndx'!Q71)-$B73</f>
        <v>-8.0983094854231771E-3</v>
      </c>
      <c r="AD73" s="7">
        <f>LN('Stock TotRetIndx'!R72/'Stock TotRetIndx'!R71)-$B73</f>
        <v>-4.1696536440480186E-3</v>
      </c>
      <c r="AE73" s="7">
        <f>LN('Stock TotRetIndx'!S72/'Stock TotRetIndx'!S71)-$B73</f>
        <v>-7.8406210413635262E-3</v>
      </c>
      <c r="AF73" s="7">
        <f>LN('Stock TotRetIndx'!T72/'Stock TotRetIndx'!T71)-$B73</f>
        <v>-1.4296852166202044E-3</v>
      </c>
      <c r="AG73" s="7">
        <f>LN('Stock TotRetIndx'!U72/'Stock TotRetIndx'!U71)-$B73</f>
        <v>-9.7204091988670836E-3</v>
      </c>
      <c r="AH73" s="7">
        <f>LN('Stock TotRetIndx'!V72/'Stock TotRetIndx'!V71)-$B73</f>
        <v>-2.2343362773414026E-2</v>
      </c>
      <c r="AI73" s="7">
        <f>LN('Stock TotRetIndx'!W72/'Stock TotRetIndx'!W71)-$B73</f>
        <v>-1.030878721943961E-2</v>
      </c>
      <c r="AJ73" s="7">
        <f>LN('Stock TotRetIndx'!X72/'Stock TotRetIndx'!X71)-$B73</f>
        <v>2.6659578684888586E-3</v>
      </c>
    </row>
    <row r="74" spans="1:36" x14ac:dyDescent="0.5">
      <c r="A74" s="2">
        <f>'Sector Returns'!A73</f>
        <v>44371</v>
      </c>
      <c r="B74" s="3">
        <f>VLOOKUP(A74,'T-Bills'!$A$2:$C$493,3)</f>
        <v>1.984126984126984E-6</v>
      </c>
      <c r="C74" s="8">
        <f>'Sector Returns'!B73-$B74</f>
        <v>6.8183076242161571E-3</v>
      </c>
      <c r="D74" s="8">
        <f>'Sector Returns'!C73-$B74</f>
        <v>5.6509518155370107E-3</v>
      </c>
      <c r="E74" s="8">
        <f>'Sector Returns'!D73-$B74</f>
        <v>1.214483565912897E-2</v>
      </c>
      <c r="F74" s="8">
        <f>'Sector Returns'!E73-$B74</f>
        <v>3.9521023299418463E-3</v>
      </c>
      <c r="G74" s="8">
        <f>'Sector Returns'!F73-$B74</f>
        <v>8.228037364782486E-3</v>
      </c>
      <c r="H74" s="8">
        <f>'Sector Returns'!G73-$B74</f>
        <v>4.0508492988377441E-3</v>
      </c>
      <c r="I74" s="8">
        <f>'Sector Returns'!H73-$B74</f>
        <v>9.6642845600176421E-3</v>
      </c>
      <c r="J74" s="8">
        <f>'Sector Returns'!I73-$B74</f>
        <v>9.0654717525497589E-3</v>
      </c>
      <c r="K74" s="8">
        <f>'Sector Returns'!J73-$B74</f>
        <v>5.439101896059088E-3</v>
      </c>
      <c r="L74" s="8">
        <f>'Sector Returns'!K73-$B74</f>
        <v>-5.7769367293665833E-4</v>
      </c>
      <c r="M74" s="8">
        <f>'Sector Returns'!L73-$B74</f>
        <v>-2.1456035342186297E-3</v>
      </c>
      <c r="N74" s="7">
        <f>LN('Stock TotRetIndx'!B73/'Stock TotRetIndx'!B72)-$B74</f>
        <v>-2.1771898911975779E-3</v>
      </c>
      <c r="O74" s="7">
        <f>LN('Stock TotRetIndx'!C73/'Stock TotRetIndx'!C72)-$B74</f>
        <v>5.3180801922172727E-3</v>
      </c>
      <c r="P74" s="7">
        <f>LN('Stock TotRetIndx'!D73/'Stock TotRetIndx'!D72)-$B74</f>
        <v>6.991597467054099E-3</v>
      </c>
      <c r="Q74" s="7">
        <f>LN('Stock TotRetIndx'!E73/'Stock TotRetIndx'!E72)-$B74</f>
        <v>7.7474101155607751E-3</v>
      </c>
      <c r="R74" s="7">
        <f>LN('Stock TotRetIndx'!F73/'Stock TotRetIndx'!F72)-$B74</f>
        <v>7.7271353759787538E-3</v>
      </c>
      <c r="S74" s="7">
        <f>LN('Stock TotRetIndx'!G73/'Stock TotRetIndx'!G72)-$B74</f>
        <v>4.7488590650120313E-4</v>
      </c>
      <c r="T74" s="7">
        <f>LN('Stock TotRetIndx'!H73/'Stock TotRetIndx'!H72)-$B74</f>
        <v>8.3302687274101634E-3</v>
      </c>
      <c r="U74" s="7">
        <f>LN('Stock TotRetIndx'!I73/'Stock TotRetIndx'!I72)-$B74</f>
        <v>3.7645262265868363E-3</v>
      </c>
      <c r="V74" s="7">
        <f>LN('Stock TotRetIndx'!J73/'Stock TotRetIndx'!J72)-$B74</f>
        <v>1.9251747012580346E-2</v>
      </c>
      <c r="W74" s="7">
        <f>LN('Stock TotRetIndx'!K73/'Stock TotRetIndx'!K72)-$B74</f>
        <v>1.751003169474508E-2</v>
      </c>
      <c r="X74" s="7">
        <f>LN('Stock TotRetIndx'!L73/'Stock TotRetIndx'!L72)-$B74</f>
        <v>6.6236615415982839E-3</v>
      </c>
      <c r="Y74" s="7">
        <f>LN('Stock TotRetIndx'!M73/'Stock TotRetIndx'!M72)-$B74</f>
        <v>-1.5748257203914939E-2</v>
      </c>
      <c r="Z74" s="7">
        <f>LN('Stock TotRetIndx'!N73/'Stock TotRetIndx'!N72)-$B74</f>
        <v>2.4929301353173283E-2</v>
      </c>
      <c r="AA74" s="7">
        <f>LN('Stock TotRetIndx'!O73/'Stock TotRetIndx'!O72)-$B74</f>
        <v>8.2917902121282545E-3</v>
      </c>
      <c r="AB74" s="7">
        <f>LN('Stock TotRetIndx'!P73/'Stock TotRetIndx'!P72)-$B74</f>
        <v>2.562709538444222E-2</v>
      </c>
      <c r="AC74" s="7">
        <f>LN('Stock TotRetIndx'!Q73/'Stock TotRetIndx'!Q72)-$B74</f>
        <v>4.973769390498403E-3</v>
      </c>
      <c r="AD74" s="7">
        <f>LN('Stock TotRetIndx'!R73/'Stock TotRetIndx'!R72)-$B74</f>
        <v>2.2643057948420042E-3</v>
      </c>
      <c r="AE74" s="7">
        <f>LN('Stock TotRetIndx'!S73/'Stock TotRetIndx'!S72)-$B74</f>
        <v>6.9607827718682971E-3</v>
      </c>
      <c r="AF74" s="7">
        <f>LN('Stock TotRetIndx'!T73/'Stock TotRetIndx'!T72)-$B74</f>
        <v>6.7497341567462205E-4</v>
      </c>
      <c r="AG74" s="7">
        <f>LN('Stock TotRetIndx'!U73/'Stock TotRetIndx'!U72)-$B74</f>
        <v>-3.262695479056668E-3</v>
      </c>
      <c r="AH74" s="7">
        <f>LN('Stock TotRetIndx'!V73/'Stock TotRetIndx'!V72)-$B74</f>
        <v>7.2693263603359195E-3</v>
      </c>
      <c r="AI74" s="7">
        <f>LN('Stock TotRetIndx'!W73/'Stock TotRetIndx'!W72)-$B74</f>
        <v>-6.430109794100569E-3</v>
      </c>
      <c r="AJ74" s="7">
        <f>LN('Stock TotRetIndx'!X73/'Stock TotRetIndx'!X72)-$B74</f>
        <v>-2.7425378799403517E-4</v>
      </c>
    </row>
    <row r="75" spans="1:36" x14ac:dyDescent="0.5">
      <c r="A75" s="2">
        <f>'Sector Returns'!A74</f>
        <v>44372</v>
      </c>
      <c r="B75" s="3">
        <f>VLOOKUP(A75,'T-Bills'!$A$2:$C$493,3)</f>
        <v>1.984126984126984E-6</v>
      </c>
      <c r="C75" s="8">
        <f>'Sector Returns'!B74-$B75</f>
        <v>-2.3095468472897527E-4</v>
      </c>
      <c r="D75" s="8">
        <f>'Sector Returns'!C74-$B75</f>
        <v>6.0462423714255625E-3</v>
      </c>
      <c r="E75" s="8">
        <f>'Sector Returns'!D74-$B75</f>
        <v>1.2108645979233876E-2</v>
      </c>
      <c r="F75" s="8">
        <f>'Sector Returns'!E74-$B75</f>
        <v>3.2972560310239843E-3</v>
      </c>
      <c r="G75" s="8">
        <f>'Sector Returns'!F74-$B75</f>
        <v>2.7460909640612896E-3</v>
      </c>
      <c r="H75" s="8">
        <f>'Sector Returns'!G74-$B75</f>
        <v>7.8894742411530824E-3</v>
      </c>
      <c r="I75" s="8">
        <f>'Sector Returns'!H74-$B75</f>
        <v>2.7124410369442705E-3</v>
      </c>
      <c r="J75" s="8">
        <f>'Sector Returns'!I74-$B75</f>
        <v>4.2439634365397496E-3</v>
      </c>
      <c r="K75" s="8">
        <f>'Sector Returns'!J74-$B75</f>
        <v>-8.882488161320542E-4</v>
      </c>
      <c r="L75" s="8">
        <f>'Sector Returns'!K74-$B75</f>
        <v>1.1311397655342918E-2</v>
      </c>
      <c r="M75" s="8">
        <f>'Sector Returns'!L74-$B75</f>
        <v>6.725994211939027E-3</v>
      </c>
      <c r="N75" s="7">
        <f>LN('Stock TotRetIndx'!B74/'Stock TotRetIndx'!B73)-$B75</f>
        <v>-2.2494286059528985E-3</v>
      </c>
      <c r="O75" s="7">
        <f>LN('Stock TotRetIndx'!C74/'Stock TotRetIndx'!C73)-$B75</f>
        <v>-6.2838250525246138E-3</v>
      </c>
      <c r="P75" s="7">
        <f>LN('Stock TotRetIndx'!D74/'Stock TotRetIndx'!D73)-$B75</f>
        <v>2.4161461103228E-3</v>
      </c>
      <c r="Q75" s="7">
        <f>LN('Stock TotRetIndx'!E74/'Stock TotRetIndx'!E73)-$B75</f>
        <v>-9.1294387671071054E-3</v>
      </c>
      <c r="R75" s="7">
        <f>LN('Stock TotRetIndx'!F74/'Stock TotRetIndx'!F73)-$B75</f>
        <v>9.0883741050697634E-3</v>
      </c>
      <c r="S75" s="7">
        <f>LN('Stock TotRetIndx'!G74/'Stock TotRetIndx'!G73)-$B75</f>
        <v>3.6925670968993075E-3</v>
      </c>
      <c r="T75" s="7">
        <f>LN('Stock TotRetIndx'!H74/'Stock TotRetIndx'!H73)-$B75</f>
        <v>1.5126964976968225E-2</v>
      </c>
      <c r="U75" s="7">
        <f>LN('Stock TotRetIndx'!I74/'Stock TotRetIndx'!I73)-$B75</f>
        <v>3.750912524740187E-3</v>
      </c>
      <c r="V75" s="7">
        <f>LN('Stock TotRetIndx'!J74/'Stock TotRetIndx'!J73)-$B75</f>
        <v>2.3251750005025069E-2</v>
      </c>
      <c r="W75" s="7">
        <f>LN('Stock TotRetIndx'!K74/'Stock TotRetIndx'!K73)-$B75</f>
        <v>-1.239039945831406E-2</v>
      </c>
      <c r="X75" s="7">
        <f>LN('Stock TotRetIndx'!L74/'Stock TotRetIndx'!L73)-$B75</f>
        <v>4.5590315285008263E-3</v>
      </c>
      <c r="Y75" s="7">
        <f>LN('Stock TotRetIndx'!M74/'Stock TotRetIndx'!M73)-$B75</f>
        <v>-1.3904761725733074E-2</v>
      </c>
      <c r="Z75" s="7">
        <f>LN('Stock TotRetIndx'!N74/'Stock TotRetIndx'!N73)-$B75</f>
        <v>1.1758734061990269E-2</v>
      </c>
      <c r="AA75" s="7">
        <f>LN('Stock TotRetIndx'!O74/'Stock TotRetIndx'!O73)-$B75</f>
        <v>4.1192498497326195E-3</v>
      </c>
      <c r="AB75" s="7">
        <f>LN('Stock TotRetIndx'!P74/'Stock TotRetIndx'!P73)-$B75</f>
        <v>-1.3912628914110515E-2</v>
      </c>
      <c r="AC75" s="7">
        <f>LN('Stock TotRetIndx'!Q74/'Stock TotRetIndx'!Q73)-$B75</f>
        <v>-1.2892805170887655E-3</v>
      </c>
      <c r="AD75" s="7">
        <f>LN('Stock TotRetIndx'!R74/'Stock TotRetIndx'!R73)-$B75</f>
        <v>-2.0104822915630238E-3</v>
      </c>
      <c r="AE75" s="7">
        <f>LN('Stock TotRetIndx'!S74/'Stock TotRetIndx'!S73)-$B75</f>
        <v>1.1761171176722079E-2</v>
      </c>
      <c r="AF75" s="7">
        <f>LN('Stock TotRetIndx'!T74/'Stock TotRetIndx'!T73)-$B75</f>
        <v>1.4180715128926142E-2</v>
      </c>
      <c r="AG75" s="7">
        <f>LN('Stock TotRetIndx'!U74/'Stock TotRetIndx'!U73)-$B75</f>
        <v>2.9545287480548143E-2</v>
      </c>
      <c r="AH75" s="7">
        <f>LN('Stock TotRetIndx'!V74/'Stock TotRetIndx'!V73)-$B75</f>
        <v>-5.6750523402219807E-3</v>
      </c>
      <c r="AI75" s="7">
        <f>LN('Stock TotRetIndx'!W74/'Stock TotRetIndx'!W73)-$B75</f>
        <v>1.3354739576052051E-2</v>
      </c>
      <c r="AJ75" s="7">
        <f>LN('Stock TotRetIndx'!X74/'Stock TotRetIndx'!X73)-$B75</f>
        <v>4.2852077880803632E-3</v>
      </c>
    </row>
    <row r="76" spans="1:36" x14ac:dyDescent="0.5">
      <c r="A76" s="2">
        <f>'Sector Returns'!A75</f>
        <v>44375</v>
      </c>
      <c r="B76" s="3">
        <f>VLOOKUP(A76,'T-Bills'!$A$2:$C$493,3)</f>
        <v>1.5873015873015873E-6</v>
      </c>
      <c r="C76" s="8">
        <f>'Sector Returns'!B75-$B76</f>
        <v>1.0602136143734561E-2</v>
      </c>
      <c r="D76" s="8">
        <f>'Sector Returns'!C75-$B76</f>
        <v>1.8988801854276545E-3</v>
      </c>
      <c r="E76" s="8">
        <f>'Sector Returns'!D75-$B76</f>
        <v>-9.6783295723455471E-3</v>
      </c>
      <c r="F76" s="8">
        <f>'Sector Returns'!E75-$B76</f>
        <v>5.4196443450798214E-4</v>
      </c>
      <c r="G76" s="8">
        <f>'Sector Returns'!F75-$B76</f>
        <v>-5.5058185886299035E-3</v>
      </c>
      <c r="H76" s="8">
        <f>'Sector Returns'!G75-$B76</f>
        <v>3.2836685843440062E-4</v>
      </c>
      <c r="I76" s="8">
        <f>'Sector Returns'!H75-$B76</f>
        <v>7.2024389855155756E-3</v>
      </c>
      <c r="J76" s="8">
        <f>'Sector Returns'!I75-$B76</f>
        <v>-3.3690594829549662E-2</v>
      </c>
      <c r="K76" s="8">
        <f>'Sector Returns'!J75-$B76</f>
        <v>-2.2766804864172868E-3</v>
      </c>
      <c r="L76" s="8">
        <f>'Sector Returns'!K75-$B76</f>
        <v>5.7488340619922884E-3</v>
      </c>
      <c r="M76" s="8">
        <f>'Sector Returns'!L75-$B76</f>
        <v>-2.9211094750051375E-3</v>
      </c>
      <c r="N76" s="7">
        <f>LN('Stock TotRetIndx'!B75/'Stock TotRetIndx'!B74)-$B76</f>
        <v>1.2467690278592996E-2</v>
      </c>
      <c r="O76" s="7">
        <f>LN('Stock TotRetIndx'!C75/'Stock TotRetIndx'!C74)-$B76</f>
        <v>1.3863353050223032E-2</v>
      </c>
      <c r="P76" s="7">
        <f>LN('Stock TotRetIndx'!D75/'Stock TotRetIndx'!D74)-$B76</f>
        <v>1.5643255355605859E-2</v>
      </c>
      <c r="Q76" s="7">
        <f>LN('Stock TotRetIndx'!E75/'Stock TotRetIndx'!E74)-$B76</f>
        <v>4.8911173067273245E-2</v>
      </c>
      <c r="R76" s="7">
        <f>LN('Stock TotRetIndx'!F75/'Stock TotRetIndx'!F74)-$B76</f>
        <v>2.6091856160341709E-2</v>
      </c>
      <c r="S76" s="7">
        <f>LN('Stock TotRetIndx'!G75/'Stock TotRetIndx'!G74)-$B76</f>
        <v>4.7329812055838585E-4</v>
      </c>
      <c r="T76" s="7">
        <f>LN('Stock TotRetIndx'!H75/'Stock TotRetIndx'!H74)-$B76</f>
        <v>-8.6572967373156826E-3</v>
      </c>
      <c r="U76" s="7">
        <f>LN('Stock TotRetIndx'!I75/'Stock TotRetIndx'!I74)-$B76</f>
        <v>-1.3619640597982737E-2</v>
      </c>
      <c r="V76" s="7">
        <f>LN('Stock TotRetIndx'!J75/'Stock TotRetIndx'!J74)-$B76</f>
        <v>-3.8596864048352969E-2</v>
      </c>
      <c r="W76" s="7">
        <f>LN('Stock TotRetIndx'!K75/'Stock TotRetIndx'!K74)-$B76</f>
        <v>1.3886334155379671E-2</v>
      </c>
      <c r="X76" s="7">
        <f>LN('Stock TotRetIndx'!L75/'Stock TotRetIndx'!L74)-$B76</f>
        <v>-1.3705289391287349E-2</v>
      </c>
      <c r="Y76" s="7">
        <f>LN('Stock TotRetIndx'!M75/'Stock TotRetIndx'!M74)-$B76</f>
        <v>1.2398211621723335E-2</v>
      </c>
      <c r="Z76" s="7">
        <f>LN('Stock TotRetIndx'!N75/'Stock TotRetIndx'!N74)-$B76</f>
        <v>-2.1720757928280765E-2</v>
      </c>
      <c r="AA76" s="7">
        <f>LN('Stock TotRetIndx'!O75/'Stock TotRetIndx'!O74)-$B76</f>
        <v>-2.0615499412776138E-3</v>
      </c>
      <c r="AB76" s="7">
        <f>LN('Stock TotRetIndx'!P75/'Stock TotRetIndx'!P74)-$B76</f>
        <v>-1.861603549518526E-4</v>
      </c>
      <c r="AC76" s="7">
        <f>LN('Stock TotRetIndx'!Q75/'Stock TotRetIndx'!Q74)-$B76</f>
        <v>-1.1076112221841143E-3</v>
      </c>
      <c r="AD76" s="7">
        <f>LN('Stock TotRetIndx'!R75/'Stock TotRetIndx'!R74)-$B76</f>
        <v>-1.7558831954904484E-3</v>
      </c>
      <c r="AE76" s="7">
        <f>LN('Stock TotRetIndx'!S75/'Stock TotRetIndx'!S74)-$B76</f>
        <v>-3.1104148165974135E-3</v>
      </c>
      <c r="AF76" s="7">
        <f>LN('Stock TotRetIndx'!T75/'Stock TotRetIndx'!T74)-$B76</f>
        <v>2.9588613541579648E-3</v>
      </c>
      <c r="AG76" s="7">
        <f>LN('Stock TotRetIndx'!U75/'Stock TotRetIndx'!U74)-$B76</f>
        <v>-5.8772206732953046E-2</v>
      </c>
      <c r="AH76" s="7">
        <f>LN('Stock TotRetIndx'!V75/'Stock TotRetIndx'!V74)-$B76</f>
        <v>1.6038360546345463E-2</v>
      </c>
      <c r="AI76" s="7">
        <f>LN('Stock TotRetIndx'!W75/'Stock TotRetIndx'!W74)-$B76</f>
        <v>1.7313296348006647E-2</v>
      </c>
      <c r="AJ76" s="7">
        <f>LN('Stock TotRetIndx'!X75/'Stock TotRetIndx'!X74)-$B76</f>
        <v>-1.6814943972238866E-3</v>
      </c>
    </row>
    <row r="77" spans="1:36" x14ac:dyDescent="0.5">
      <c r="A77" s="2">
        <f>'Sector Returns'!A76</f>
        <v>44376</v>
      </c>
      <c r="B77" s="3">
        <f>VLOOKUP(A77,'T-Bills'!$A$2:$C$493,3)</f>
        <v>1.5873015873015873E-6</v>
      </c>
      <c r="C77" s="8">
        <f>'Sector Returns'!B76-$B77</f>
        <v>7.1224595505541746E-3</v>
      </c>
      <c r="D77" s="8">
        <f>'Sector Returns'!C76-$B77</f>
        <v>-3.249785984308696E-4</v>
      </c>
      <c r="E77" s="8">
        <f>'Sector Returns'!D76-$B77</f>
        <v>-3.2110879759576841E-3</v>
      </c>
      <c r="F77" s="8">
        <f>'Sector Returns'!E76-$B77</f>
        <v>1.6588350974480128E-3</v>
      </c>
      <c r="G77" s="8">
        <f>'Sector Returns'!F76-$B77</f>
        <v>-2.9698036239857568E-3</v>
      </c>
      <c r="H77" s="8">
        <f>'Sector Returns'!G76-$B77</f>
        <v>-4.6833009218146746E-3</v>
      </c>
      <c r="I77" s="8">
        <f>'Sector Returns'!H76-$B77</f>
        <v>-5.1912158525569E-3</v>
      </c>
      <c r="J77" s="8">
        <f>'Sector Returns'!I76-$B77</f>
        <v>-5.3274799551121729E-3</v>
      </c>
      <c r="K77" s="8">
        <f>'Sector Returns'!J76-$B77</f>
        <v>-3.9001074319070867E-4</v>
      </c>
      <c r="L77" s="8">
        <f>'Sector Returns'!K76-$B77</f>
        <v>-1.6417296994297635E-2</v>
      </c>
      <c r="M77" s="8">
        <f>'Sector Returns'!L76-$B77</f>
        <v>-2.7347652052440402E-3</v>
      </c>
      <c r="N77" s="7">
        <f>LN('Stock TotRetIndx'!B76/'Stock TotRetIndx'!B75)-$B77</f>
        <v>1.1428455242669588E-2</v>
      </c>
      <c r="O77" s="7">
        <f>LN('Stock TotRetIndx'!C76/'Stock TotRetIndx'!C75)-$B77</f>
        <v>9.921944913075029E-3</v>
      </c>
      <c r="P77" s="7">
        <f>LN('Stock TotRetIndx'!D76/'Stock TotRetIndx'!D75)-$B77</f>
        <v>3.3047613507635794E-3</v>
      </c>
      <c r="Q77" s="7">
        <f>LN('Stock TotRetIndx'!E76/'Stock TotRetIndx'!E75)-$B77</f>
        <v>2.0848196568217588E-3</v>
      </c>
      <c r="R77" s="7">
        <f>LN('Stock TotRetIndx'!F76/'Stock TotRetIndx'!F75)-$B77</f>
        <v>1.2965041252794081E-2</v>
      </c>
      <c r="S77" s="7">
        <f>LN('Stock TotRetIndx'!G76/'Stock TotRetIndx'!G75)-$B77</f>
        <v>-7.5186593190663528E-3</v>
      </c>
      <c r="T77" s="7">
        <f>LN('Stock TotRetIndx'!H76/'Stock TotRetIndx'!H75)-$B77</f>
        <v>-8.4049771556319736E-3</v>
      </c>
      <c r="U77" s="7">
        <f>LN('Stock TotRetIndx'!I76/'Stock TotRetIndx'!I75)-$B77</f>
        <v>-1.1190638956025834E-2</v>
      </c>
      <c r="V77" s="7">
        <f>LN('Stock TotRetIndx'!J76/'Stock TotRetIndx'!J75)-$B77</f>
        <v>-3.4431927153844143E-3</v>
      </c>
      <c r="W77" s="7">
        <f>LN('Stock TotRetIndx'!K76/'Stock TotRetIndx'!K75)-$B77</f>
        <v>-3.0370085370893716E-3</v>
      </c>
      <c r="X77" s="7">
        <f>LN('Stock TotRetIndx'!L76/'Stock TotRetIndx'!L75)-$B77</f>
        <v>7.9128424806989943E-3</v>
      </c>
      <c r="Y77" s="7">
        <f>LN('Stock TotRetIndx'!M76/'Stock TotRetIndx'!M75)-$B77</f>
        <v>1.2288177845440197E-3</v>
      </c>
      <c r="Z77" s="7">
        <f>LN('Stock TotRetIndx'!N76/'Stock TotRetIndx'!N75)-$B77</f>
        <v>-1.5733183641747878E-2</v>
      </c>
      <c r="AA77" s="7">
        <f>LN('Stock TotRetIndx'!O76/'Stock TotRetIndx'!O75)-$B77</f>
        <v>1.3159300323312549E-2</v>
      </c>
      <c r="AB77" s="7">
        <f>LN('Stock TotRetIndx'!P76/'Stock TotRetIndx'!P75)-$B77</f>
        <v>-5.4264681747009163E-3</v>
      </c>
      <c r="AC77" s="7">
        <f>LN('Stock TotRetIndx'!Q76/'Stock TotRetIndx'!Q75)-$B77</f>
        <v>-7.4003656534573931E-3</v>
      </c>
      <c r="AD77" s="7">
        <f>LN('Stock TotRetIndx'!R76/'Stock TotRetIndx'!R75)-$B77</f>
        <v>-3.8822741369320961E-3</v>
      </c>
      <c r="AE77" s="7">
        <f>LN('Stock TotRetIndx'!S76/'Stock TotRetIndx'!S75)-$B77</f>
        <v>-5.8112120066271741E-3</v>
      </c>
      <c r="AF77" s="7">
        <f>LN('Stock TotRetIndx'!T76/'Stock TotRetIndx'!T75)-$B77</f>
        <v>-6.8239163565359312E-3</v>
      </c>
      <c r="AG77" s="7">
        <f>LN('Stock TotRetIndx'!U76/'Stock TotRetIndx'!U75)-$B77</f>
        <v>-5.5196883666197832E-3</v>
      </c>
      <c r="AH77" s="7">
        <f>LN('Stock TotRetIndx'!V76/'Stock TotRetIndx'!V75)-$B77</f>
        <v>1.2395467363472711E-2</v>
      </c>
      <c r="AI77" s="7">
        <f>LN('Stock TotRetIndx'!W76/'Stock TotRetIndx'!W75)-$B77</f>
        <v>-1.4341947175928935E-2</v>
      </c>
      <c r="AJ77" s="7">
        <f>LN('Stock TotRetIndx'!X76/'Stock TotRetIndx'!X75)-$B77</f>
        <v>-1.1959289071322426E-3</v>
      </c>
    </row>
    <row r="78" spans="1:36" x14ac:dyDescent="0.5">
      <c r="A78" s="2">
        <f>'Sector Returns'!A77</f>
        <v>44377</v>
      </c>
      <c r="B78" s="3">
        <f>VLOOKUP(A78,'T-Bills'!$A$2:$C$493,3)</f>
        <v>1.984126984126984E-6</v>
      </c>
      <c r="C78" s="8">
        <f>'Sector Returns'!B77-$B78</f>
        <v>-3.2817969214843311E-3</v>
      </c>
      <c r="D78" s="8">
        <f>'Sector Returns'!C77-$B78</f>
        <v>-1.4575346141186352E-3</v>
      </c>
      <c r="E78" s="8">
        <f>'Sector Returns'!D77-$B78</f>
        <v>2.6552289230000903E-3</v>
      </c>
      <c r="F78" s="8">
        <f>'Sector Returns'!E77-$B78</f>
        <v>1.9425071643972751E-3</v>
      </c>
      <c r="G78" s="8">
        <f>'Sector Returns'!F77-$B78</f>
        <v>6.8938257247854471E-3</v>
      </c>
      <c r="H78" s="8">
        <f>'Sector Returns'!G77-$B78</f>
        <v>7.5880705636420425E-3</v>
      </c>
      <c r="I78" s="8">
        <f>'Sector Returns'!H77-$B78</f>
        <v>-2.2249757229676182E-3</v>
      </c>
      <c r="J78" s="8">
        <f>'Sector Returns'!I77-$B78</f>
        <v>1.3129284874537732E-2</v>
      </c>
      <c r="K78" s="8">
        <f>'Sector Returns'!J77-$B78</f>
        <v>4.5437009848289514E-3</v>
      </c>
      <c r="L78" s="8">
        <f>'Sector Returns'!K77-$B78</f>
        <v>-1.4421309470224761E-3</v>
      </c>
      <c r="M78" s="8">
        <f>'Sector Returns'!L77-$B78</f>
        <v>-5.2929864077333241E-3</v>
      </c>
      <c r="N78" s="7">
        <f>LN('Stock TotRetIndx'!B77/'Stock TotRetIndx'!B76)-$B78</f>
        <v>4.6080528593560339E-3</v>
      </c>
      <c r="O78" s="7">
        <f>LN('Stock TotRetIndx'!C77/'Stock TotRetIndx'!C76)-$B78</f>
        <v>-1.8457923200722228E-3</v>
      </c>
      <c r="P78" s="7">
        <f>LN('Stock TotRetIndx'!D77/'Stock TotRetIndx'!D76)-$B78</f>
        <v>-8.6896338687199055E-3</v>
      </c>
      <c r="Q78" s="7">
        <f>LN('Stock TotRetIndx'!E77/'Stock TotRetIndx'!E76)-$B78</f>
        <v>-1.2133192736686058E-3</v>
      </c>
      <c r="R78" s="7">
        <f>LN('Stock TotRetIndx'!F77/'Stock TotRetIndx'!F76)-$B78</f>
        <v>-1.09822720940152E-2</v>
      </c>
      <c r="S78" s="7">
        <f>LN('Stock TotRetIndx'!G77/'Stock TotRetIndx'!G76)-$B78</f>
        <v>-6.0070207908964374E-4</v>
      </c>
      <c r="T78" s="7">
        <f>LN('Stock TotRetIndx'!H77/'Stock TotRetIndx'!H76)-$B78</f>
        <v>5.8569446419576704E-3</v>
      </c>
      <c r="U78" s="7">
        <f>LN('Stock TotRetIndx'!I77/'Stock TotRetIndx'!I76)-$B78</f>
        <v>1.0455707686160383E-4</v>
      </c>
      <c r="V78" s="7">
        <f>LN('Stock TotRetIndx'!J77/'Stock TotRetIndx'!J76)-$B78</f>
        <v>-8.65739174574519E-3</v>
      </c>
      <c r="W78" s="7">
        <f>LN('Stock TotRetIndx'!K77/'Stock TotRetIndx'!K76)-$B78</f>
        <v>-4.383752057928977E-3</v>
      </c>
      <c r="X78" s="7">
        <f>LN('Stock TotRetIndx'!L77/'Stock TotRetIndx'!L76)-$B78</f>
        <v>-9.0705412372210966E-3</v>
      </c>
      <c r="Y78" s="7">
        <f>LN('Stock TotRetIndx'!M77/'Stock TotRetIndx'!M76)-$B78</f>
        <v>-2.3189574208193134E-3</v>
      </c>
      <c r="Z78" s="7">
        <f>LN('Stock TotRetIndx'!N77/'Stock TotRetIndx'!N76)-$B78</f>
        <v>1.2138533672436747E-2</v>
      </c>
      <c r="AA78" s="7">
        <f>LN('Stock TotRetIndx'!O77/'Stock TotRetIndx'!O76)-$B78</f>
        <v>-6.4148818794556063E-3</v>
      </c>
      <c r="AB78" s="7">
        <f>LN('Stock TotRetIndx'!P77/'Stock TotRetIndx'!P76)-$B78</f>
        <v>1.1691240989767619E-2</v>
      </c>
      <c r="AC78" s="7">
        <f>LN('Stock TotRetIndx'!Q77/'Stock TotRetIndx'!Q76)-$B78</f>
        <v>4.6291219996352981E-3</v>
      </c>
      <c r="AD78" s="7">
        <f>LN('Stock TotRetIndx'!R77/'Stock TotRetIndx'!R76)-$B78</f>
        <v>-6.242578513063991E-3</v>
      </c>
      <c r="AE78" s="7">
        <f>LN('Stock TotRetIndx'!S77/'Stock TotRetIndx'!S76)-$B78</f>
        <v>2.6731395115025581E-2</v>
      </c>
      <c r="AF78" s="7">
        <f>LN('Stock TotRetIndx'!T77/'Stock TotRetIndx'!T76)-$B78</f>
        <v>3.9335357642284368E-3</v>
      </c>
      <c r="AG78" s="7">
        <f>LN('Stock TotRetIndx'!U77/'Stock TotRetIndx'!U76)-$B78</f>
        <v>1.1307933159082005E-2</v>
      </c>
      <c r="AH78" s="7">
        <f>LN('Stock TotRetIndx'!V77/'Stock TotRetIndx'!V76)-$B78</f>
        <v>-8.4778495701636359E-3</v>
      </c>
      <c r="AI78" s="7">
        <f>LN('Stock TotRetIndx'!W77/'Stock TotRetIndx'!W76)-$B78</f>
        <v>-1.0860246948328158E-2</v>
      </c>
      <c r="AJ78" s="7">
        <f>LN('Stock TotRetIndx'!X77/'Stock TotRetIndx'!X76)-$B78</f>
        <v>-5.9202834385406623E-3</v>
      </c>
    </row>
    <row r="79" spans="1:36" x14ac:dyDescent="0.5">
      <c r="A79" s="2">
        <f>'Sector Returns'!A78</f>
        <v>44378</v>
      </c>
      <c r="B79" s="3">
        <f>VLOOKUP(A79,'T-Bills'!$A$2:$C$493,3)</f>
        <v>1.984126984126984E-6</v>
      </c>
      <c r="C79" s="8">
        <f>'Sector Returns'!B78-$B79</f>
        <v>3.2390792415914576E-4</v>
      </c>
      <c r="D79" s="8">
        <f>'Sector Returns'!C78-$B79</f>
        <v>9.1013119342386057E-3</v>
      </c>
      <c r="E79" s="8">
        <f>'Sector Returns'!D78-$B79</f>
        <v>8.3646122407511E-3</v>
      </c>
      <c r="F79" s="8">
        <f>'Sector Returns'!E78-$B79</f>
        <v>4.7320194110335488E-3</v>
      </c>
      <c r="G79" s="8">
        <f>'Sector Returns'!F78-$B79</f>
        <v>6.0879015000310753E-3</v>
      </c>
      <c r="H79" s="8">
        <f>'Sector Returns'!G78-$B79</f>
        <v>-3.7351428477205898E-3</v>
      </c>
      <c r="I79" s="8">
        <f>'Sector Returns'!H78-$B79</f>
        <v>5.7526627736418862E-3</v>
      </c>
      <c r="J79" s="8">
        <f>'Sector Returns'!I78-$B79</f>
        <v>1.7888970636531727E-2</v>
      </c>
      <c r="K79" s="8">
        <f>'Sector Returns'!J78-$B79</f>
        <v>5.7888621456208241E-3</v>
      </c>
      <c r="L79" s="8">
        <f>'Sector Returns'!K78-$B79</f>
        <v>1.1034997925974187E-2</v>
      </c>
      <c r="M79" s="8">
        <f>'Sector Returns'!L78-$B79</f>
        <v>4.311276889659937E-3</v>
      </c>
      <c r="N79" s="7">
        <f>LN('Stock TotRetIndx'!B78/'Stock TotRetIndx'!B77)-$B79</f>
        <v>2.2623628558779709E-3</v>
      </c>
      <c r="O79" s="7">
        <f>LN('Stock TotRetIndx'!C78/'Stock TotRetIndx'!C77)-$B79</f>
        <v>2.5786169046628435E-3</v>
      </c>
      <c r="P79" s="7">
        <f>LN('Stock TotRetIndx'!D78/'Stock TotRetIndx'!D77)-$B79</f>
        <v>-1.5570482236064818E-3</v>
      </c>
      <c r="Q79" s="7">
        <f>LN('Stock TotRetIndx'!E78/'Stock TotRetIndx'!E77)-$B79</f>
        <v>1.0417322455149593E-2</v>
      </c>
      <c r="R79" s="7">
        <f>LN('Stock TotRetIndx'!F78/'Stock TotRetIndx'!F77)-$B79</f>
        <v>1.0551502041340694E-2</v>
      </c>
      <c r="S79" s="7">
        <f>LN('Stock TotRetIndx'!G78/'Stock TotRetIndx'!G77)-$B79</f>
        <v>-1.4732324064276268E-2</v>
      </c>
      <c r="T79" s="7">
        <f>LN('Stock TotRetIndx'!H78/'Stock TotRetIndx'!H77)-$B79</f>
        <v>1.1050558769497985E-2</v>
      </c>
      <c r="U79" s="7">
        <f>LN('Stock TotRetIndx'!I78/'Stock TotRetIndx'!I77)-$B79</f>
        <v>2.4594118208136416E-2</v>
      </c>
      <c r="V79" s="7">
        <f>LN('Stock TotRetIndx'!J78/'Stock TotRetIndx'!J77)-$B79</f>
        <v>1.7390544283596959E-2</v>
      </c>
      <c r="W79" s="7">
        <f>LN('Stock TotRetIndx'!K78/'Stock TotRetIndx'!K77)-$B79</f>
        <v>-8.5466888166334555E-3</v>
      </c>
      <c r="X79" s="7">
        <f>LN('Stock TotRetIndx'!L78/'Stock TotRetIndx'!L77)-$B79</f>
        <v>5.6700267135985933E-3</v>
      </c>
      <c r="Y79" s="7">
        <f>LN('Stock TotRetIndx'!M78/'Stock TotRetIndx'!M77)-$B79</f>
        <v>-2.0971032675533826E-3</v>
      </c>
      <c r="Z79" s="7">
        <f>LN('Stock TotRetIndx'!N78/'Stock TotRetIndx'!N77)-$B79</f>
        <v>6.64705390711852E-3</v>
      </c>
      <c r="AA79" s="7">
        <f>LN('Stock TotRetIndx'!O78/'Stock TotRetIndx'!O77)-$B79</f>
        <v>1.1915504071344927E-2</v>
      </c>
      <c r="AB79" s="7">
        <f>LN('Stock TotRetIndx'!P78/'Stock TotRetIndx'!P77)-$B79</f>
        <v>-4.2382209367518532E-3</v>
      </c>
      <c r="AC79" s="7">
        <f>LN('Stock TotRetIndx'!Q78/'Stock TotRetIndx'!Q77)-$B79</f>
        <v>-2.7773376259457674E-3</v>
      </c>
      <c r="AD79" s="7">
        <f>LN('Stock TotRetIndx'!R78/'Stock TotRetIndx'!R77)-$B79</f>
        <v>1.3013552124285473E-3</v>
      </c>
      <c r="AE79" s="7">
        <f>LN('Stock TotRetIndx'!S78/'Stock TotRetIndx'!S77)-$B79</f>
        <v>-1.2130627337552111E-2</v>
      </c>
      <c r="AF79" s="7">
        <f>LN('Stock TotRetIndx'!T78/'Stock TotRetIndx'!T77)-$B79</f>
        <v>2.2928482872345271E-3</v>
      </c>
      <c r="AG79" s="7">
        <f>LN('Stock TotRetIndx'!U78/'Stock TotRetIndx'!U77)-$B79</f>
        <v>4.2443067544670971E-3</v>
      </c>
      <c r="AH79" s="7">
        <f>LN('Stock TotRetIndx'!V78/'Stock TotRetIndx'!V77)-$B79</f>
        <v>-9.4387984813204748E-3</v>
      </c>
      <c r="AI79" s="7">
        <f>LN('Stock TotRetIndx'!W78/'Stock TotRetIndx'!W77)-$B79</f>
        <v>1.2340229226168445E-2</v>
      </c>
      <c r="AJ79" s="7">
        <f>LN('Stock TotRetIndx'!X78/'Stock TotRetIndx'!X77)-$B79</f>
        <v>1.7554612682812581E-3</v>
      </c>
    </row>
    <row r="80" spans="1:36" x14ac:dyDescent="0.5">
      <c r="A80" s="2">
        <f>'Sector Returns'!A79</f>
        <v>44379</v>
      </c>
      <c r="B80" s="3">
        <f>VLOOKUP(A80,'T-Bills'!$A$2:$C$493,3)</f>
        <v>1.984126984126984E-6</v>
      </c>
      <c r="C80" s="8">
        <f>'Sector Returns'!B79-$B80</f>
        <v>1.1984184081579695E-2</v>
      </c>
      <c r="D80" s="8">
        <f>'Sector Returns'!C79-$B80</f>
        <v>6.1541931129468052E-3</v>
      </c>
      <c r="E80" s="8">
        <f>'Sector Returns'!D79-$B80</f>
        <v>-1.9767996230889394E-3</v>
      </c>
      <c r="F80" s="8">
        <f>'Sector Returns'!E79-$B80</f>
        <v>7.324464791814385E-3</v>
      </c>
      <c r="G80" s="8">
        <f>'Sector Returns'!F79-$B80</f>
        <v>6.0481872499177031E-4</v>
      </c>
      <c r="H80" s="8">
        <f>'Sector Returns'!G79-$B80</f>
        <v>1.7566603660759451E-3</v>
      </c>
      <c r="I80" s="8">
        <f>'Sector Returns'!H79-$B80</f>
        <v>5.3757233931428974E-3</v>
      </c>
      <c r="J80" s="8">
        <f>'Sector Returns'!I79-$B80</f>
        <v>-3.2425249989818483E-3</v>
      </c>
      <c r="K80" s="8">
        <f>'Sector Returns'!J79-$B80</f>
        <v>5.4785810071788024E-4</v>
      </c>
      <c r="L80" s="8">
        <f>'Sector Returns'!K79-$B80</f>
        <v>1.4223664646780723E-3</v>
      </c>
      <c r="M80" s="8">
        <f>'Sector Returns'!L79-$B80</f>
        <v>3.0265812692242748E-3</v>
      </c>
      <c r="N80" s="7">
        <f>LN('Stock TotRetIndx'!B79/'Stock TotRetIndx'!B78)-$B80</f>
        <v>1.940099694064008E-2</v>
      </c>
      <c r="O80" s="7">
        <f>LN('Stock TotRetIndx'!C79/'Stock TotRetIndx'!C78)-$B80</f>
        <v>2.2028820334914066E-2</v>
      </c>
      <c r="P80" s="7">
        <f>LN('Stock TotRetIndx'!D79/'Stock TotRetIndx'!D78)-$B80</f>
        <v>1.4160249520312628E-2</v>
      </c>
      <c r="Q80" s="7">
        <f>LN('Stock TotRetIndx'!E79/'Stock TotRetIndx'!E78)-$B80</f>
        <v>1.3511901026821807E-2</v>
      </c>
      <c r="R80" s="7">
        <f>LN('Stock TotRetIndx'!F79/'Stock TotRetIndx'!F78)-$B80</f>
        <v>7.4813895017882192E-3</v>
      </c>
      <c r="S80" s="7">
        <f>LN('Stock TotRetIndx'!G79/'Stock TotRetIndx'!G78)-$B80</f>
        <v>2.5491454128094893E-3</v>
      </c>
      <c r="T80" s="7">
        <f>LN('Stock TotRetIndx'!H79/'Stock TotRetIndx'!H78)-$B80</f>
        <v>1.0975977097342727E-2</v>
      </c>
      <c r="U80" s="7">
        <f>LN('Stock TotRetIndx'!I79/'Stock TotRetIndx'!I78)-$B80</f>
        <v>5.9633845741244038E-3</v>
      </c>
      <c r="V80" s="7">
        <f>LN('Stock TotRetIndx'!J79/'Stock TotRetIndx'!J78)-$B80</f>
        <v>-1.9766992891195607E-2</v>
      </c>
      <c r="W80" s="7">
        <f>LN('Stock TotRetIndx'!K79/'Stock TotRetIndx'!K78)-$B80</f>
        <v>4.2794946873554712E-3</v>
      </c>
      <c r="X80" s="7">
        <f>LN('Stock TotRetIndx'!L79/'Stock TotRetIndx'!L78)-$B80</f>
        <v>1.4688739245266187E-2</v>
      </c>
      <c r="Y80" s="7">
        <f>LN('Stock TotRetIndx'!M79/'Stock TotRetIndx'!M78)-$B80</f>
        <v>2.2470353869277256E-2</v>
      </c>
      <c r="Z80" s="7">
        <f>LN('Stock TotRetIndx'!N79/'Stock TotRetIndx'!N78)-$B80</f>
        <v>-1.1835848796022336E-2</v>
      </c>
      <c r="AA80" s="7">
        <f>LN('Stock TotRetIndx'!O79/'Stock TotRetIndx'!O78)-$B80</f>
        <v>1.4414187508391841E-3</v>
      </c>
      <c r="AB80" s="7">
        <f>LN('Stock TotRetIndx'!P79/'Stock TotRetIndx'!P78)-$B80</f>
        <v>4.8315013324903532E-3</v>
      </c>
      <c r="AC80" s="7">
        <f>LN('Stock TotRetIndx'!Q79/'Stock TotRetIndx'!Q78)-$B80</f>
        <v>4.0656588009840115E-3</v>
      </c>
      <c r="AD80" s="7">
        <f>LN('Stock TotRetIndx'!R79/'Stock TotRetIndx'!R78)-$B80</f>
        <v>-2.2447807379976127E-3</v>
      </c>
      <c r="AE80" s="7">
        <f>LN('Stock TotRetIndx'!S79/'Stock TotRetIndx'!S78)-$B80</f>
        <v>5.6528565527383182E-3</v>
      </c>
      <c r="AF80" s="7">
        <f>LN('Stock TotRetIndx'!T79/'Stock TotRetIndx'!T78)-$B80</f>
        <v>4.8666235454141961E-3</v>
      </c>
      <c r="AG80" s="7">
        <f>LN('Stock TotRetIndx'!U79/'Stock TotRetIndx'!U78)-$B80</f>
        <v>-1.3715439930291102E-2</v>
      </c>
      <c r="AH80" s="7">
        <f>LN('Stock TotRetIndx'!V79/'Stock TotRetIndx'!V78)-$B80</f>
        <v>6.8913501984169004E-4</v>
      </c>
      <c r="AI80" s="7">
        <f>LN('Stock TotRetIndx'!W79/'Stock TotRetIndx'!W78)-$B80</f>
        <v>1.2093040463834247E-3</v>
      </c>
      <c r="AJ80" s="7">
        <f>LN('Stock TotRetIndx'!X79/'Stock TotRetIndx'!X78)-$B80</f>
        <v>9.4451982145286068E-3</v>
      </c>
    </row>
    <row r="81" spans="1:36" x14ac:dyDescent="0.5">
      <c r="A81" s="2">
        <f>'Sector Returns'!A80</f>
        <v>44383</v>
      </c>
      <c r="B81" s="3">
        <f>VLOOKUP(A81,'T-Bills'!$A$2:$C$493,3)</f>
        <v>1.984126984126984E-6</v>
      </c>
      <c r="C81" s="8">
        <f>'Sector Returns'!B80-$B81</f>
        <v>4.9398197754548833E-3</v>
      </c>
      <c r="D81" s="8">
        <f>'Sector Returns'!C80-$B81</f>
        <v>-2.4758790652353478E-3</v>
      </c>
      <c r="E81" s="8">
        <f>'Sector Returns'!D80-$B81</f>
        <v>-1.5501048372476131E-2</v>
      </c>
      <c r="F81" s="8">
        <f>'Sector Returns'!E80-$B81</f>
        <v>1.5071975886205848E-3</v>
      </c>
      <c r="G81" s="8">
        <f>'Sector Returns'!F80-$B81</f>
        <v>-9.5023765057492566E-3</v>
      </c>
      <c r="H81" s="8">
        <f>'Sector Returns'!G80-$B81</f>
        <v>-4.0728716264152864E-3</v>
      </c>
      <c r="I81" s="8">
        <f>'Sector Returns'!H80-$B81</f>
        <v>-2.549439731779817E-3</v>
      </c>
      <c r="J81" s="8">
        <f>'Sector Returns'!I80-$B81</f>
        <v>-3.3675889056069191E-2</v>
      </c>
      <c r="K81" s="8">
        <f>'Sector Returns'!J80-$B81</f>
        <v>-1.6237323706208506E-2</v>
      </c>
      <c r="L81" s="8">
        <f>'Sector Returns'!K80-$B81</f>
        <v>3.6920004547412802E-3</v>
      </c>
      <c r="M81" s="8">
        <f>'Sector Returns'!L80-$B81</f>
        <v>7.285376737038201E-3</v>
      </c>
      <c r="N81" s="7">
        <f>LN('Stock TotRetIndx'!B80/'Stock TotRetIndx'!B79)-$B81</f>
        <v>1.4612941655373329E-2</v>
      </c>
      <c r="O81" s="7">
        <f>LN('Stock TotRetIndx'!C80/'Stock TotRetIndx'!C79)-$B81</f>
        <v>3.4308355212018461E-5</v>
      </c>
      <c r="P81" s="7">
        <f>LN('Stock TotRetIndx'!D80/'Stock TotRetIndx'!D79)-$B81</f>
        <v>6.4351751716642475E-3</v>
      </c>
      <c r="Q81" s="7">
        <f>LN('Stock TotRetIndx'!E80/'Stock TotRetIndx'!E79)-$B81</f>
        <v>1.0268772567947773E-2</v>
      </c>
      <c r="R81" s="7">
        <f>LN('Stock TotRetIndx'!F80/'Stock TotRetIndx'!F79)-$B81</f>
        <v>6.58430107206677E-3</v>
      </c>
      <c r="S81" s="7">
        <f>LN('Stock TotRetIndx'!G80/'Stock TotRetIndx'!G79)-$B81</f>
        <v>-1.5282472938649301E-2</v>
      </c>
      <c r="T81" s="7">
        <f>LN('Stock TotRetIndx'!H80/'Stock TotRetIndx'!H79)-$B81</f>
        <v>2.1957334660714441E-3</v>
      </c>
      <c r="U81" s="7">
        <f>LN('Stock TotRetIndx'!I80/'Stock TotRetIndx'!I79)-$B81</f>
        <v>-2.6429384328766014E-3</v>
      </c>
      <c r="V81" s="7">
        <f>LN('Stock TotRetIndx'!J80/'Stock TotRetIndx'!J79)-$B81</f>
        <v>-2.6328869284131529E-2</v>
      </c>
      <c r="W81" s="7">
        <f>LN('Stock TotRetIndx'!K80/'Stock TotRetIndx'!K79)-$B81</f>
        <v>8.2330335887996538E-3</v>
      </c>
      <c r="X81" s="7">
        <f>LN('Stock TotRetIndx'!L80/'Stock TotRetIndx'!L79)-$B81</f>
        <v>4.0546996708090092E-3</v>
      </c>
      <c r="Y81" s="7">
        <f>LN('Stock TotRetIndx'!M80/'Stock TotRetIndx'!M79)-$B81</f>
        <v>4.5857288024446413E-2</v>
      </c>
      <c r="Z81" s="7">
        <f>LN('Stock TotRetIndx'!N80/'Stock TotRetIndx'!N79)-$B81</f>
        <v>-7.4888491868735849E-3</v>
      </c>
      <c r="AA81" s="7">
        <f>LN('Stock TotRetIndx'!O80/'Stock TotRetIndx'!O79)-$B81</f>
        <v>8.3294860840001251E-3</v>
      </c>
      <c r="AB81" s="7">
        <f>LN('Stock TotRetIndx'!P80/'Stock TotRetIndx'!P79)-$B81</f>
        <v>-1.9665118824088886E-2</v>
      </c>
      <c r="AC81" s="7">
        <f>LN('Stock TotRetIndx'!Q80/'Stock TotRetIndx'!Q79)-$B81</f>
        <v>-5.5532167298997029E-3</v>
      </c>
      <c r="AD81" s="7">
        <f>LN('Stock TotRetIndx'!R80/'Stock TotRetIndx'!R79)-$B81</f>
        <v>-1.984126984126984E-6</v>
      </c>
      <c r="AE81" s="7">
        <f>LN('Stock TotRetIndx'!S80/'Stock TotRetIndx'!S79)-$B81</f>
        <v>-1.2161602409892181E-3</v>
      </c>
      <c r="AF81" s="7">
        <f>LN('Stock TotRetIndx'!T80/'Stock TotRetIndx'!T79)-$B81</f>
        <v>5.8638768980426152E-4</v>
      </c>
      <c r="AG81" s="7">
        <f>LN('Stock TotRetIndx'!U80/'Stock TotRetIndx'!U79)-$B81</f>
        <v>-4.4551383197208631E-2</v>
      </c>
      <c r="AH81" s="7">
        <f>LN('Stock TotRetIndx'!V80/'Stock TotRetIndx'!V79)-$B81</f>
        <v>-7.6306930417975559E-3</v>
      </c>
      <c r="AI81" s="7">
        <f>LN('Stock TotRetIndx'!W80/'Stock TotRetIndx'!W79)-$B81</f>
        <v>1.1377056897537204E-2</v>
      </c>
      <c r="AJ81" s="7">
        <f>LN('Stock TotRetIndx'!X80/'Stock TotRetIndx'!X79)-$B81</f>
        <v>1.3118809009444576E-2</v>
      </c>
    </row>
    <row r="82" spans="1:36" x14ac:dyDescent="0.5">
      <c r="A82" s="2">
        <f>'Sector Returns'!A81</f>
        <v>44384</v>
      </c>
      <c r="B82" s="3">
        <f>VLOOKUP(A82,'T-Bills'!$A$2:$C$493,3)</f>
        <v>1.984126984126984E-6</v>
      </c>
      <c r="C82" s="8">
        <f>'Sector Returns'!B81-$B82</f>
        <v>3.8358141574716966E-3</v>
      </c>
      <c r="D82" s="8">
        <f>'Sector Returns'!C81-$B82</f>
        <v>2.6312047195629919E-3</v>
      </c>
      <c r="E82" s="8">
        <f>'Sector Returns'!D81-$B82</f>
        <v>4.4369081526944386E-4</v>
      </c>
      <c r="F82" s="8">
        <f>'Sector Returns'!E81-$B82</f>
        <v>-1.7628129780846581E-3</v>
      </c>
      <c r="G82" s="8">
        <f>'Sector Returns'!F81-$B82</f>
        <v>7.2711578934796179E-3</v>
      </c>
      <c r="H82" s="8">
        <f>'Sector Returns'!G81-$B82</f>
        <v>4.9465246573328764E-3</v>
      </c>
      <c r="I82" s="8">
        <f>'Sector Returns'!H81-$B82</f>
        <v>-7.3359719560523026E-3</v>
      </c>
      <c r="J82" s="8">
        <f>'Sector Returns'!I81-$B82</f>
        <v>-1.7888526277887035E-2</v>
      </c>
      <c r="K82" s="8">
        <f>'Sector Returns'!J81-$B82</f>
        <v>1.0058554533266475E-2</v>
      </c>
      <c r="L82" s="8">
        <f>'Sector Returns'!K81-$B82</f>
        <v>6.4307036449503018E-3</v>
      </c>
      <c r="M82" s="8">
        <f>'Sector Returns'!L81-$B82</f>
        <v>3.4766419760785339E-3</v>
      </c>
      <c r="N82" s="7">
        <f>LN('Stock TotRetIndx'!B81/'Stock TotRetIndx'!B80)-$B82</f>
        <v>1.7791806928434236E-2</v>
      </c>
      <c r="O82" s="7">
        <f>LN('Stock TotRetIndx'!C81/'Stock TotRetIndx'!C80)-$B82</f>
        <v>8.1401407202654884E-3</v>
      </c>
      <c r="P82" s="7">
        <f>LN('Stock TotRetIndx'!D81/'Stock TotRetIndx'!D80)-$B82</f>
        <v>1.4748796771172286E-2</v>
      </c>
      <c r="Q82" s="7">
        <f>LN('Stock TotRetIndx'!E81/'Stock TotRetIndx'!E80)-$B82</f>
        <v>-1.5914311460490611E-2</v>
      </c>
      <c r="R82" s="7">
        <f>LN('Stock TotRetIndx'!F81/'Stock TotRetIndx'!F80)-$B82</f>
        <v>8.7961856111507201E-3</v>
      </c>
      <c r="S82" s="7">
        <f>LN('Stock TotRetIndx'!G81/'Stock TotRetIndx'!G80)-$B82</f>
        <v>1.9676142826645648E-3</v>
      </c>
      <c r="T82" s="7">
        <f>LN('Stock TotRetIndx'!H81/'Stock TotRetIndx'!H80)-$B82</f>
        <v>3.4041582166039717E-3</v>
      </c>
      <c r="U82" s="7">
        <f>LN('Stock TotRetIndx'!I81/'Stock TotRetIndx'!I80)-$B82</f>
        <v>-4.4194800806856109E-3</v>
      </c>
      <c r="V82" s="7">
        <f>LN('Stock TotRetIndx'!J81/'Stock TotRetIndx'!J80)-$B82</f>
        <v>-3.6082538005903905E-3</v>
      </c>
      <c r="W82" s="7">
        <f>LN('Stock TotRetIndx'!K81/'Stock TotRetIndx'!K80)-$B82</f>
        <v>1.5224584703601256E-2</v>
      </c>
      <c r="X82" s="7">
        <f>LN('Stock TotRetIndx'!L81/'Stock TotRetIndx'!L80)-$B82</f>
        <v>1.6661889736234105E-3</v>
      </c>
      <c r="Y82" s="7">
        <f>LN('Stock TotRetIndx'!M81/'Stock TotRetIndx'!M80)-$B82</f>
        <v>5.651610809015069E-3</v>
      </c>
      <c r="Z82" s="7">
        <f>LN('Stock TotRetIndx'!N81/'Stock TotRetIndx'!N80)-$B82</f>
        <v>1.379391291690024E-2</v>
      </c>
      <c r="AA82" s="7">
        <f>LN('Stock TotRetIndx'!O81/'Stock TotRetIndx'!O80)-$B82</f>
        <v>1.7864425867171831E-2</v>
      </c>
      <c r="AB82" s="7">
        <f>LN('Stock TotRetIndx'!P81/'Stock TotRetIndx'!P80)-$B82</f>
        <v>5.4629308622755968E-3</v>
      </c>
      <c r="AC82" s="7">
        <f>LN('Stock TotRetIndx'!Q81/'Stock TotRetIndx'!Q80)-$B82</f>
        <v>8.1306551927724825E-3</v>
      </c>
      <c r="AD82" s="7">
        <f>LN('Stock TotRetIndx'!R81/'Stock TotRetIndx'!R80)-$B82</f>
        <v>5.9330603667142974E-3</v>
      </c>
      <c r="AE82" s="7">
        <f>LN('Stock TotRetIndx'!S81/'Stock TotRetIndx'!S80)-$B82</f>
        <v>-1.6470847913050081E-3</v>
      </c>
      <c r="AF82" s="7">
        <f>LN('Stock TotRetIndx'!T81/'Stock TotRetIndx'!T80)-$B82</f>
        <v>7.4712001643573731E-3</v>
      </c>
      <c r="AG82" s="7">
        <f>LN('Stock TotRetIndx'!U81/'Stock TotRetIndx'!U80)-$B82</f>
        <v>-6.4383267276776489E-4</v>
      </c>
      <c r="AH82" s="7">
        <f>LN('Stock TotRetIndx'!V81/'Stock TotRetIndx'!V80)-$B82</f>
        <v>2.1155016588867391E-2</v>
      </c>
      <c r="AI82" s="7">
        <f>LN('Stock TotRetIndx'!W81/'Stock TotRetIndx'!W80)-$B82</f>
        <v>2.6556367392196237E-3</v>
      </c>
      <c r="AJ82" s="7">
        <f>LN('Stock TotRetIndx'!X81/'Stock TotRetIndx'!X80)-$B82</f>
        <v>2.7301185422469536E-3</v>
      </c>
    </row>
    <row r="83" spans="1:36" x14ac:dyDescent="0.5">
      <c r="A83" s="2">
        <f>'Sector Returns'!A82</f>
        <v>44385</v>
      </c>
      <c r="B83" s="3">
        <f>VLOOKUP(A83,'T-Bills'!$A$2:$C$493,3)</f>
        <v>2.3809523809523808E-6</v>
      </c>
      <c r="C83" s="8">
        <f>'Sector Returns'!B82-$B83</f>
        <v>-9.7982431383006538E-3</v>
      </c>
      <c r="D83" s="8">
        <f>'Sector Returns'!C82-$B83</f>
        <v>-2.7952837444403327E-3</v>
      </c>
      <c r="E83" s="8">
        <f>'Sector Returns'!D82-$B83</f>
        <v>-1.9597212474752105E-2</v>
      </c>
      <c r="F83" s="8">
        <f>'Sector Returns'!E82-$B83</f>
        <v>-3.9443102831168099E-3</v>
      </c>
      <c r="G83" s="8">
        <f>'Sector Returns'!F82-$B83</f>
        <v>-1.3779739342240575E-2</v>
      </c>
      <c r="H83" s="8">
        <f>'Sector Returns'!G82-$B83</f>
        <v>-2.9683290794762654E-3</v>
      </c>
      <c r="I83" s="8">
        <f>'Sector Returns'!H82-$B83</f>
        <v>-9.2814393373689182E-3</v>
      </c>
      <c r="J83" s="8">
        <f>'Sector Returns'!I82-$B83</f>
        <v>-3.1510413408599213E-3</v>
      </c>
      <c r="K83" s="8">
        <f>'Sector Returns'!J82-$B83</f>
        <v>-1.3868344176853337E-2</v>
      </c>
      <c r="L83" s="8">
        <f>'Sector Returns'!K82-$B83</f>
        <v>-3.8142031769735972E-3</v>
      </c>
      <c r="M83" s="8">
        <f>'Sector Returns'!L82-$B83</f>
        <v>-2.8036060898734114E-3</v>
      </c>
      <c r="N83" s="7">
        <f>LN('Stock TotRetIndx'!B82/'Stock TotRetIndx'!B81)-$B83</f>
        <v>-9.2429495212575877E-3</v>
      </c>
      <c r="O83" s="7">
        <f>LN('Stock TotRetIndx'!C82/'Stock TotRetIndx'!C81)-$B83</f>
        <v>-9.0094156437446442E-3</v>
      </c>
      <c r="P83" s="7">
        <f>LN('Stock TotRetIndx'!D82/'Stock TotRetIndx'!D81)-$B83</f>
        <v>2.9471738935497551E-4</v>
      </c>
      <c r="Q83" s="7">
        <f>LN('Stock TotRetIndx'!E82/'Stock TotRetIndx'!E81)-$B83</f>
        <v>-2.3293204483339311E-2</v>
      </c>
      <c r="R83" s="7">
        <f>LN('Stock TotRetIndx'!F82/'Stock TotRetIndx'!F81)-$B83</f>
        <v>-5.1045582540582167E-3</v>
      </c>
      <c r="S83" s="7">
        <f>LN('Stock TotRetIndx'!G82/'Stock TotRetIndx'!G81)-$B83</f>
        <v>-1.3868022192889405E-2</v>
      </c>
      <c r="T83" s="7">
        <f>LN('Stock TotRetIndx'!H82/'Stock TotRetIndx'!H81)-$B83</f>
        <v>-4.1640516247424585E-3</v>
      </c>
      <c r="U83" s="7">
        <f>LN('Stock TotRetIndx'!I82/'Stock TotRetIndx'!I81)-$B83</f>
        <v>-2.0417447976180829E-2</v>
      </c>
      <c r="V83" s="7">
        <f>LN('Stock TotRetIndx'!J82/'Stock TotRetIndx'!J81)-$B83</f>
        <v>-1.7734041639529671E-2</v>
      </c>
      <c r="W83" s="7">
        <f>LN('Stock TotRetIndx'!K82/'Stock TotRetIndx'!K81)-$B83</f>
        <v>-7.0273009223440668E-3</v>
      </c>
      <c r="X83" s="7">
        <f>LN('Stock TotRetIndx'!L82/'Stock TotRetIndx'!L81)-$B83</f>
        <v>-1.4228302978288166E-2</v>
      </c>
      <c r="Y83" s="7">
        <f>LN('Stock TotRetIndx'!M82/'Stock TotRetIndx'!M81)-$B83</f>
        <v>9.3730495286770289E-3</v>
      </c>
      <c r="Z83" s="7">
        <f>LN('Stock TotRetIndx'!N82/'Stock TotRetIndx'!N81)-$B83</f>
        <v>-9.5560112632828327E-3</v>
      </c>
      <c r="AA83" s="7">
        <f>LN('Stock TotRetIndx'!O82/'Stock TotRetIndx'!O81)-$B83</f>
        <v>-1.6151508736251419E-2</v>
      </c>
      <c r="AB83" s="7">
        <f>LN('Stock TotRetIndx'!P82/'Stock TotRetIndx'!P81)-$B83</f>
        <v>-1.2092741108053457E-2</v>
      </c>
      <c r="AC83" s="7">
        <f>LN('Stock TotRetIndx'!Q82/'Stock TotRetIndx'!Q81)-$B83</f>
        <v>-3.5056333684285383E-3</v>
      </c>
      <c r="AD83" s="7">
        <f>LN('Stock TotRetIndx'!R82/'Stock TotRetIndx'!R81)-$B83</f>
        <v>-1.8760135164710128E-2</v>
      </c>
      <c r="AE83" s="7">
        <f>LN('Stock TotRetIndx'!S82/'Stock TotRetIndx'!S81)-$B83</f>
        <v>-8.6183169554361996E-4</v>
      </c>
      <c r="AF83" s="7">
        <f>LN('Stock TotRetIndx'!T82/'Stock TotRetIndx'!T81)-$B83</f>
        <v>-1.4816512461214373E-4</v>
      </c>
      <c r="AG83" s="7">
        <f>LN('Stock TotRetIndx'!U82/'Stock TotRetIndx'!U81)-$B83</f>
        <v>-9.6798758344462093E-3</v>
      </c>
      <c r="AH83" s="7">
        <f>LN('Stock TotRetIndx'!V82/'Stock TotRetIndx'!V81)-$B83</f>
        <v>-2.394795035105959E-2</v>
      </c>
      <c r="AI83" s="7">
        <f>LN('Stock TotRetIndx'!W82/'Stock TotRetIndx'!W81)-$B83</f>
        <v>-2.6600018185848019E-3</v>
      </c>
      <c r="AJ83" s="7">
        <f>LN('Stock TotRetIndx'!X82/'Stock TotRetIndx'!X81)-$B83</f>
        <v>-1.6297964775613616E-4</v>
      </c>
    </row>
    <row r="84" spans="1:36" x14ac:dyDescent="0.5">
      <c r="A84" s="2">
        <f>'Sector Returns'!A83</f>
        <v>44386</v>
      </c>
      <c r="B84" s="3">
        <f>VLOOKUP(A84,'T-Bills'!$A$2:$C$493,3)</f>
        <v>2.3809523809523808E-6</v>
      </c>
      <c r="C84" s="8">
        <f>'Sector Returns'!B83-$B84</f>
        <v>9.4003497206004982E-3</v>
      </c>
      <c r="D84" s="8">
        <f>'Sector Returns'!C83-$B84</f>
        <v>3.268647406459668E-3</v>
      </c>
      <c r="E84" s="8">
        <f>'Sector Returns'!D83-$B84</f>
        <v>2.7589594764469691E-2</v>
      </c>
      <c r="F84" s="8">
        <f>'Sector Returns'!E83-$B84</f>
        <v>1.1682940899312067E-2</v>
      </c>
      <c r="G84" s="8">
        <f>'Sector Returns'!F83-$B84</f>
        <v>1.6406558565981669E-2</v>
      </c>
      <c r="H84" s="8">
        <f>'Sector Returns'!G83-$B84</f>
        <v>5.6480903664352274E-3</v>
      </c>
      <c r="I84" s="8">
        <f>'Sector Returns'!H83-$B84</f>
        <v>1.0109749614177937E-2</v>
      </c>
      <c r="J84" s="8">
        <f>'Sector Returns'!I83-$B84</f>
        <v>2.1032821587000882E-2</v>
      </c>
      <c r="K84" s="8">
        <f>'Sector Returns'!J83-$B84</f>
        <v>2.0643024321152666E-2</v>
      </c>
      <c r="L84" s="8">
        <f>'Sector Returns'!K83-$B84</f>
        <v>2.1872252535630257E-3</v>
      </c>
      <c r="M84" s="8">
        <f>'Sector Returns'!L83-$B84</f>
        <v>1.6310792713684456E-2</v>
      </c>
      <c r="N84" s="7">
        <f>LN('Stock TotRetIndx'!B83/'Stock TotRetIndx'!B82)-$B84</f>
        <v>1.2967053393738295E-2</v>
      </c>
      <c r="O84" s="7">
        <f>LN('Stock TotRetIndx'!C83/'Stock TotRetIndx'!C82)-$B84</f>
        <v>1.8702868450564667E-3</v>
      </c>
      <c r="P84" s="7">
        <f>LN('Stock TotRetIndx'!D83/'Stock TotRetIndx'!D82)-$B84</f>
        <v>-2.3981853120301098E-3</v>
      </c>
      <c r="Q84" s="7">
        <f>LN('Stock TotRetIndx'!E83/'Stock TotRetIndx'!E82)-$B84</f>
        <v>7.3811281293599063E-3</v>
      </c>
      <c r="R84" s="7">
        <f>LN('Stock TotRetIndx'!F83/'Stock TotRetIndx'!F82)-$B84</f>
        <v>4.014545876353923E-3</v>
      </c>
      <c r="S84" s="7">
        <f>LN('Stock TotRetIndx'!G83/'Stock TotRetIndx'!G82)-$B84</f>
        <v>1.3616508975551181E-2</v>
      </c>
      <c r="T84" s="7">
        <f>LN('Stock TotRetIndx'!H83/'Stock TotRetIndx'!H82)-$B84</f>
        <v>5.2526116162285238E-3</v>
      </c>
      <c r="U84" s="7">
        <f>LN('Stock TotRetIndx'!I83/'Stock TotRetIndx'!I82)-$B84</f>
        <v>1.1887165403543979E-2</v>
      </c>
      <c r="V84" s="7">
        <f>LN('Stock TotRetIndx'!J83/'Stock TotRetIndx'!J82)-$B84</f>
        <v>3.3536595219369393E-2</v>
      </c>
      <c r="W84" s="7">
        <f>LN('Stock TotRetIndx'!K83/'Stock TotRetIndx'!K82)-$B84</f>
        <v>1.7335015314915544E-2</v>
      </c>
      <c r="X84" s="7">
        <f>LN('Stock TotRetIndx'!L83/'Stock TotRetIndx'!L82)-$B84</f>
        <v>7.8280859864794279E-3</v>
      </c>
      <c r="Y84" s="7">
        <f>LN('Stock TotRetIndx'!M83/'Stock TotRetIndx'!M82)-$B84</f>
        <v>-3.2396461186014734E-3</v>
      </c>
      <c r="Z84" s="7">
        <f>LN('Stock TotRetIndx'!N83/'Stock TotRetIndx'!N82)-$B84</f>
        <v>1.7604280585131821E-2</v>
      </c>
      <c r="AA84" s="7">
        <f>LN('Stock TotRetIndx'!O83/'Stock TotRetIndx'!O82)-$B84</f>
        <v>1.0792629180580849E-2</v>
      </c>
      <c r="AB84" s="7">
        <f>LN('Stock TotRetIndx'!P83/'Stock TotRetIndx'!P82)-$B84</f>
        <v>2.4723726831565086E-2</v>
      </c>
      <c r="AC84" s="7">
        <f>LN('Stock TotRetIndx'!Q83/'Stock TotRetIndx'!Q82)-$B84</f>
        <v>6.0756316735263343E-3</v>
      </c>
      <c r="AD84" s="7">
        <f>LN('Stock TotRetIndx'!R83/'Stock TotRetIndx'!R82)-$B84</f>
        <v>7.3225009536815331E-3</v>
      </c>
      <c r="AE84" s="7">
        <f>LN('Stock TotRetIndx'!S83/'Stock TotRetIndx'!S82)-$B84</f>
        <v>5.0711671600579926E-3</v>
      </c>
      <c r="AF84" s="7">
        <f>LN('Stock TotRetIndx'!T83/'Stock TotRetIndx'!T82)-$B84</f>
        <v>3.6240217794244079E-4</v>
      </c>
      <c r="AG84" s="7">
        <f>LN('Stock TotRetIndx'!U83/'Stock TotRetIndx'!U82)-$B84</f>
        <v>2.6230729246770647E-2</v>
      </c>
      <c r="AH84" s="7">
        <f>LN('Stock TotRetIndx'!V83/'Stock TotRetIndx'!V82)-$B84</f>
        <v>2.0724772443464566E-2</v>
      </c>
      <c r="AI84" s="7">
        <f>LN('Stock TotRetIndx'!W83/'Stock TotRetIndx'!W82)-$B84</f>
        <v>-1.8682533978971567E-3</v>
      </c>
      <c r="AJ84" s="7">
        <f>LN('Stock TotRetIndx'!X83/'Stock TotRetIndx'!X82)-$B84</f>
        <v>1.9338474650839294E-2</v>
      </c>
    </row>
    <row r="85" spans="1:36" x14ac:dyDescent="0.5">
      <c r="A85" s="2">
        <f>'Sector Returns'!A84</f>
        <v>44389</v>
      </c>
      <c r="B85" s="3">
        <f>VLOOKUP(A85,'T-Bills'!$A$2:$C$493,3)</f>
        <v>1.984126984126984E-6</v>
      </c>
      <c r="C85" s="8">
        <f>'Sector Returns'!B84-$B85</f>
        <v>-1.0016872806934411E-4</v>
      </c>
      <c r="D85" s="8">
        <f>'Sector Returns'!C84-$B85</f>
        <v>1.7884593425230003E-3</v>
      </c>
      <c r="E85" s="8">
        <f>'Sector Returns'!D84-$B85</f>
        <v>1.0672324787477728E-2</v>
      </c>
      <c r="F85" s="8">
        <f>'Sector Returns'!E84-$B85</f>
        <v>5.3863451040257384E-3</v>
      </c>
      <c r="G85" s="8">
        <f>'Sector Returns'!F84-$B85</f>
        <v>1.5635062800586936E-3</v>
      </c>
      <c r="H85" s="8">
        <f>'Sector Returns'!G84-$B85</f>
        <v>-1.0965943910342024E-3</v>
      </c>
      <c r="I85" s="8">
        <f>'Sector Returns'!H84-$B85</f>
        <v>5.0500560363884433E-3</v>
      </c>
      <c r="J85" s="8">
        <f>'Sector Returns'!I84-$B85</f>
        <v>-1.0758373576762006E-3</v>
      </c>
      <c r="K85" s="8">
        <f>'Sector Returns'!J84-$B85</f>
        <v>3.9453801064207603E-3</v>
      </c>
      <c r="L85" s="8">
        <f>'Sector Returns'!K84-$B85</f>
        <v>3.0282359456036759E-3</v>
      </c>
      <c r="M85" s="8">
        <f>'Sector Returns'!L84-$B85</f>
        <v>8.5283504780762163E-3</v>
      </c>
      <c r="N85" s="7">
        <f>LN('Stock TotRetIndx'!B84/'Stock TotRetIndx'!B83)-$B85</f>
        <v>-4.2143454482189025E-3</v>
      </c>
      <c r="O85" s="7">
        <f>LN('Stock TotRetIndx'!C84/'Stock TotRetIndx'!C83)-$B85</f>
        <v>-2.2350720443699156E-3</v>
      </c>
      <c r="P85" s="7">
        <f>LN('Stock TotRetIndx'!D84/'Stock TotRetIndx'!D83)-$B85</f>
        <v>-7.1407211755647295E-3</v>
      </c>
      <c r="Q85" s="7">
        <f>LN('Stock TotRetIndx'!E84/'Stock TotRetIndx'!E83)-$B85</f>
        <v>2.2791019783183743E-2</v>
      </c>
      <c r="R85" s="7">
        <f>LN('Stock TotRetIndx'!F84/'Stock TotRetIndx'!F83)-$B85</f>
        <v>-7.7995958224429352E-3</v>
      </c>
      <c r="S85" s="7">
        <f>LN('Stock TotRetIndx'!G84/'Stock TotRetIndx'!G83)-$B85</f>
        <v>6.1279644818507803E-3</v>
      </c>
      <c r="T85" s="7">
        <f>LN('Stock TotRetIndx'!H84/'Stock TotRetIndx'!H83)-$B85</f>
        <v>9.4875930488072403E-3</v>
      </c>
      <c r="U85" s="7">
        <f>LN('Stock TotRetIndx'!I84/'Stock TotRetIndx'!I83)-$B85</f>
        <v>-4.0550283237795852E-3</v>
      </c>
      <c r="V85" s="7">
        <f>LN('Stock TotRetIndx'!J84/'Stock TotRetIndx'!J83)-$B85</f>
        <v>8.8506150941340678E-3</v>
      </c>
      <c r="W85" s="7">
        <f>LN('Stock TotRetIndx'!K84/'Stock TotRetIndx'!K83)-$B85</f>
        <v>9.1495768091169778E-3</v>
      </c>
      <c r="X85" s="7">
        <f>LN('Stock TotRetIndx'!L84/'Stock TotRetIndx'!L83)-$B85</f>
        <v>-2.5213698141274541E-3</v>
      </c>
      <c r="Y85" s="7">
        <f>LN('Stock TotRetIndx'!M84/'Stock TotRetIndx'!M83)-$B85</f>
        <v>-2.1172074696014685E-4</v>
      </c>
      <c r="Z85" s="7">
        <f>LN('Stock TotRetIndx'!N84/'Stock TotRetIndx'!N83)-$B85</f>
        <v>6.585776219451743E-3</v>
      </c>
      <c r="AA85" s="7">
        <f>LN('Stock TotRetIndx'!O84/'Stock TotRetIndx'!O83)-$B85</f>
        <v>-8.5103745537832263E-4</v>
      </c>
      <c r="AB85" s="7">
        <f>LN('Stock TotRetIndx'!P84/'Stock TotRetIndx'!P83)-$B85</f>
        <v>5.3191643713815318E-3</v>
      </c>
      <c r="AC85" s="7">
        <f>LN('Stock TotRetIndx'!Q84/'Stock TotRetIndx'!Q83)-$B85</f>
        <v>3.6425717546231009E-4</v>
      </c>
      <c r="AD85" s="7">
        <f>LN('Stock TotRetIndx'!R84/'Stock TotRetIndx'!R83)-$B85</f>
        <v>2.7768877621789988E-3</v>
      </c>
      <c r="AE85" s="7">
        <f>LN('Stock TotRetIndx'!S84/'Stock TotRetIndx'!S83)-$B85</f>
        <v>-1.7852108095524892E-3</v>
      </c>
      <c r="AF85" s="7">
        <f>LN('Stock TotRetIndx'!T84/'Stock TotRetIndx'!T83)-$B85</f>
        <v>8.0036047267297808E-4</v>
      </c>
      <c r="AG85" s="7">
        <f>LN('Stock TotRetIndx'!U84/'Stock TotRetIndx'!U83)-$B85</f>
        <v>-5.0668889083492694E-3</v>
      </c>
      <c r="AH85" s="7">
        <f>LN('Stock TotRetIndx'!V84/'Stock TotRetIndx'!V83)-$B85</f>
        <v>1.6572812968908951E-3</v>
      </c>
      <c r="AI85" s="7">
        <f>LN('Stock TotRetIndx'!W84/'Stock TotRetIndx'!W83)-$B85</f>
        <v>1.3315155390766348E-3</v>
      </c>
      <c r="AJ85" s="7">
        <f>LN('Stock TotRetIndx'!X84/'Stock TotRetIndx'!X83)-$B85</f>
        <v>1.5553853924684429E-4</v>
      </c>
    </row>
    <row r="86" spans="1:36" x14ac:dyDescent="0.5">
      <c r="A86" s="2">
        <f>'Sector Returns'!A85</f>
        <v>44390</v>
      </c>
      <c r="B86" s="3">
        <f>VLOOKUP(A86,'T-Bills'!$A$2:$C$493,3)</f>
        <v>1.984126984126984E-6</v>
      </c>
      <c r="C86" s="8">
        <f>'Sector Returns'!B85-$B86</f>
        <v>2.1575636697233483E-3</v>
      </c>
      <c r="D86" s="8">
        <f>'Sector Returns'!C85-$B86</f>
        <v>-4.3846492547185917E-3</v>
      </c>
      <c r="E86" s="8">
        <f>'Sector Returns'!D85-$B86</f>
        <v>-1.3113147730284025E-2</v>
      </c>
      <c r="F86" s="8">
        <f>'Sector Returns'!E85-$B86</f>
        <v>-1.1969936832041882E-2</v>
      </c>
      <c r="G86" s="8">
        <f>'Sector Returns'!F85-$B86</f>
        <v>-1.0859975765414637E-2</v>
      </c>
      <c r="H86" s="8">
        <f>'Sector Returns'!G85-$B86</f>
        <v>-3.0186267582542137E-3</v>
      </c>
      <c r="I86" s="8">
        <f>'Sector Returns'!H85-$B86</f>
        <v>-5.6787633541336199E-3</v>
      </c>
      <c r="J86" s="8">
        <f>'Sector Returns'!I85-$B86</f>
        <v>-8.5081047871122303E-3</v>
      </c>
      <c r="K86" s="8">
        <f>'Sector Returns'!J85-$B86</f>
        <v>-1.2832436110196643E-2</v>
      </c>
      <c r="L86" s="8">
        <f>'Sector Returns'!K85-$B86</f>
        <v>-8.0552719890217752E-3</v>
      </c>
      <c r="M86" s="8">
        <f>'Sector Returns'!L85-$B86</f>
        <v>-1.406807752536543E-2</v>
      </c>
      <c r="N86" s="7">
        <f>LN('Stock TotRetIndx'!B85/'Stock TotRetIndx'!B84)-$B86</f>
        <v>7.856845846537593E-3</v>
      </c>
      <c r="O86" s="7">
        <f>LN('Stock TotRetIndx'!C85/'Stock TotRetIndx'!C84)-$B86</f>
        <v>1.3109325132523029E-2</v>
      </c>
      <c r="P86" s="7">
        <f>LN('Stock TotRetIndx'!D85/'Stock TotRetIndx'!D84)-$B86</f>
        <v>7.9800696866092098E-3</v>
      </c>
      <c r="Q86" s="7">
        <f>LN('Stock TotRetIndx'!E85/'Stock TotRetIndx'!E84)-$B86</f>
        <v>-1.2881620815716805E-2</v>
      </c>
      <c r="R86" s="7">
        <f>LN('Stock TotRetIndx'!F85/'Stock TotRetIndx'!F84)-$B86</f>
        <v>-1.3496423346206336E-3</v>
      </c>
      <c r="S86" s="7">
        <f>LN('Stock TotRetIndx'!G85/'Stock TotRetIndx'!G84)-$B86</f>
        <v>-1.9588010962790815E-3</v>
      </c>
      <c r="T86" s="7">
        <f>LN('Stock TotRetIndx'!H85/'Stock TotRetIndx'!H84)-$B86</f>
        <v>5.990718434566453E-3</v>
      </c>
      <c r="U86" s="7">
        <f>LN('Stock TotRetIndx'!I85/'Stock TotRetIndx'!I84)-$B86</f>
        <v>7.8781408197150966E-3</v>
      </c>
      <c r="V86" s="7">
        <f>LN('Stock TotRetIndx'!J85/'Stock TotRetIndx'!J84)-$B86</f>
        <v>-2.6305717018462415E-2</v>
      </c>
      <c r="W86" s="7">
        <f>LN('Stock TotRetIndx'!K85/'Stock TotRetIndx'!K84)-$B86</f>
        <v>-5.8944799901793259E-3</v>
      </c>
      <c r="X86" s="7">
        <f>LN('Stock TotRetIndx'!L85/'Stock TotRetIndx'!L84)-$B86</f>
        <v>1.8656642279664532E-2</v>
      </c>
      <c r="Y86" s="7">
        <f>LN('Stock TotRetIndx'!M85/'Stock TotRetIndx'!M84)-$B86</f>
        <v>-1.1143377268334052E-2</v>
      </c>
      <c r="Z86" s="7">
        <f>LN('Stock TotRetIndx'!N85/'Stock TotRetIndx'!N84)-$B86</f>
        <v>-1.9747372329819862E-2</v>
      </c>
      <c r="AA86" s="7">
        <f>LN('Stock TotRetIndx'!O85/'Stock TotRetIndx'!O84)-$B86</f>
        <v>-5.6653805970048902E-4</v>
      </c>
      <c r="AB86" s="7">
        <f>LN('Stock TotRetIndx'!P85/'Stock TotRetIndx'!P84)-$B86</f>
        <v>-1.5632824942300338E-2</v>
      </c>
      <c r="AC86" s="7">
        <f>LN('Stock TotRetIndx'!Q85/'Stock TotRetIndx'!Q84)-$B86</f>
        <v>9.8614214329351031E-3</v>
      </c>
      <c r="AD86" s="7">
        <f>LN('Stock TotRetIndx'!R85/'Stock TotRetIndx'!R84)-$B86</f>
        <v>9.0671909289128088E-3</v>
      </c>
      <c r="AE86" s="7">
        <f>LN('Stock TotRetIndx'!S85/'Stock TotRetIndx'!S84)-$B86</f>
        <v>3.7751118757794557E-3</v>
      </c>
      <c r="AF86" s="7">
        <f>LN('Stock TotRetIndx'!T85/'Stock TotRetIndx'!T84)-$B86</f>
        <v>-1.2423746138749644E-3</v>
      </c>
      <c r="AG86" s="7">
        <f>LN('Stock TotRetIndx'!U85/'Stock TotRetIndx'!U84)-$B86</f>
        <v>-9.8888450807307106E-3</v>
      </c>
      <c r="AH86" s="7">
        <f>LN('Stock TotRetIndx'!V85/'Stock TotRetIndx'!V84)-$B86</f>
        <v>-2.338620785886586E-2</v>
      </c>
      <c r="AI86" s="7">
        <f>LN('Stock TotRetIndx'!W85/'Stock TotRetIndx'!W84)-$B86</f>
        <v>-3.0706330734891355E-3</v>
      </c>
      <c r="AJ86" s="7">
        <f>LN('Stock TotRetIndx'!X85/'Stock TotRetIndx'!X84)-$B86</f>
        <v>-1.044579097811613E-2</v>
      </c>
    </row>
    <row r="87" spans="1:36" x14ac:dyDescent="0.5">
      <c r="A87" s="2">
        <f>'Sector Returns'!A86</f>
        <v>44391</v>
      </c>
      <c r="B87" s="3">
        <f>VLOOKUP(A87,'T-Bills'!$A$2:$C$493,3)</f>
        <v>2.3809523809523808E-6</v>
      </c>
      <c r="C87" s="8">
        <f>'Sector Returns'!B86-$B87</f>
        <v>4.3268586388355229E-3</v>
      </c>
      <c r="D87" s="8">
        <f>'Sector Returns'!C86-$B87</f>
        <v>-5.6082792030046737E-3</v>
      </c>
      <c r="E87" s="8">
        <f>'Sector Returns'!D86-$B87</f>
        <v>-5.8966315380732364E-3</v>
      </c>
      <c r="F87" s="8">
        <f>'Sector Returns'!E86-$B87</f>
        <v>-4.4130762290899355E-3</v>
      </c>
      <c r="G87" s="8">
        <f>'Sector Returns'!F86-$B87</f>
        <v>-3.2724134327759228E-3</v>
      </c>
      <c r="H87" s="8">
        <f>'Sector Returns'!G86-$B87</f>
        <v>8.2032916198946822E-3</v>
      </c>
      <c r="I87" s="8">
        <f>'Sector Returns'!H86-$B87</f>
        <v>-4.5950703539736513E-3</v>
      </c>
      <c r="J87" s="8">
        <f>'Sector Returns'!I86-$B87</f>
        <v>-3.2386398964309962E-2</v>
      </c>
      <c r="K87" s="8">
        <f>'Sector Returns'!J86-$B87</f>
        <v>-1.7773689681473369E-3</v>
      </c>
      <c r="L87" s="8">
        <f>'Sector Returns'!K86-$B87</f>
        <v>7.2062035207005421E-3</v>
      </c>
      <c r="M87" s="8">
        <f>'Sector Returns'!L86-$B87</f>
        <v>6.960632252776989E-3</v>
      </c>
      <c r="N87" s="7">
        <f>LN('Stock TotRetIndx'!B86/'Stock TotRetIndx'!B85)-$B87</f>
        <v>2.3812783747272102E-2</v>
      </c>
      <c r="O87" s="7">
        <f>LN('Stock TotRetIndx'!C86/'Stock TotRetIndx'!C85)-$B87</f>
        <v>5.4279895227542976E-3</v>
      </c>
      <c r="P87" s="7">
        <f>LN('Stock TotRetIndx'!D86/'Stock TotRetIndx'!D85)-$B87</f>
        <v>6.2917148279047139E-3</v>
      </c>
      <c r="Q87" s="7">
        <f>LN('Stock TotRetIndx'!E86/'Stock TotRetIndx'!E85)-$B87</f>
        <v>-2.0381762555846894E-2</v>
      </c>
      <c r="R87" s="7">
        <f>LN('Stock TotRetIndx'!F86/'Stock TotRetIndx'!F85)-$B87</f>
        <v>-8.7211525803252022E-3</v>
      </c>
      <c r="S87" s="7">
        <f>LN('Stock TotRetIndx'!G86/'Stock TotRetIndx'!G85)-$B87</f>
        <v>9.2615978205469168E-3</v>
      </c>
      <c r="T87" s="7">
        <f>LN('Stock TotRetIndx'!H86/'Stock TotRetIndx'!H85)-$B87</f>
        <v>-9.1250590986933396E-3</v>
      </c>
      <c r="U87" s="7">
        <f>LN('Stock TotRetIndx'!I86/'Stock TotRetIndx'!I85)-$B87</f>
        <v>9.9948207266214468E-3</v>
      </c>
      <c r="V87" s="7">
        <f>LN('Stock TotRetIndx'!J86/'Stock TotRetIndx'!J85)-$B87</f>
        <v>-5.1167646607603269E-3</v>
      </c>
      <c r="W87" s="7">
        <f>LN('Stock TotRetIndx'!K86/'Stock TotRetIndx'!K85)-$B87</f>
        <v>-1.4643209409728125E-3</v>
      </c>
      <c r="X87" s="7">
        <f>LN('Stock TotRetIndx'!L86/'Stock TotRetIndx'!L85)-$B87</f>
        <v>1.4905517938623379E-2</v>
      </c>
      <c r="Y87" s="7">
        <f>LN('Stock TotRetIndx'!M86/'Stock TotRetIndx'!M85)-$B87</f>
        <v>1.1716853650287791E-3</v>
      </c>
      <c r="Z87" s="7">
        <f>LN('Stock TotRetIndx'!N86/'Stock TotRetIndx'!N85)-$B87</f>
        <v>7.3505519990100154E-5</v>
      </c>
      <c r="AA87" s="7">
        <f>LN('Stock TotRetIndx'!O86/'Stock TotRetIndx'!O85)-$B87</f>
        <v>5.6217298033546992E-4</v>
      </c>
      <c r="AB87" s="7">
        <f>LN('Stock TotRetIndx'!P86/'Stock TotRetIndx'!P85)-$B87</f>
        <v>-1.6637068961321784E-2</v>
      </c>
      <c r="AC87" s="7">
        <f>LN('Stock TotRetIndx'!Q86/'Stock TotRetIndx'!Q85)-$B87</f>
        <v>2.2285098826258658E-2</v>
      </c>
      <c r="AD87" s="7">
        <f>LN('Stock TotRetIndx'!R86/'Stock TotRetIndx'!R85)-$B87</f>
        <v>6.72015961984014E-3</v>
      </c>
      <c r="AE87" s="7">
        <f>LN('Stock TotRetIndx'!S86/'Stock TotRetIndx'!S85)-$B87</f>
        <v>6.8738957977334146E-3</v>
      </c>
      <c r="AF87" s="7">
        <f>LN('Stock TotRetIndx'!T86/'Stock TotRetIndx'!T85)-$B87</f>
        <v>7.3442613578854768E-3</v>
      </c>
      <c r="AG87" s="7">
        <f>LN('Stock TotRetIndx'!U86/'Stock TotRetIndx'!U85)-$B87</f>
        <v>-3.7557814786601022E-2</v>
      </c>
      <c r="AH87" s="7">
        <f>LN('Stock TotRetIndx'!V86/'Stock TotRetIndx'!V85)-$B87</f>
        <v>-3.3294809179141099E-2</v>
      </c>
      <c r="AI87" s="7">
        <f>LN('Stock TotRetIndx'!W86/'Stock TotRetIndx'!W85)-$B87</f>
        <v>1.115628869944266E-2</v>
      </c>
      <c r="AJ87" s="7">
        <f>LN('Stock TotRetIndx'!X86/'Stock TotRetIndx'!X85)-$B87</f>
        <v>8.7083483767447581E-3</v>
      </c>
    </row>
    <row r="88" spans="1:36" x14ac:dyDescent="0.5">
      <c r="A88" s="2">
        <f>'Sector Returns'!A87</f>
        <v>44392</v>
      </c>
      <c r="B88" s="3">
        <f>VLOOKUP(A88,'T-Bills'!$A$2:$C$493,3)</f>
        <v>1.984126984126984E-6</v>
      </c>
      <c r="C88" s="8">
        <f>'Sector Returns'!B87-$B88</f>
        <v>-9.1473704186909137E-3</v>
      </c>
      <c r="D88" s="8">
        <f>'Sector Returns'!C87-$B88</f>
        <v>-1.6896200893666321E-3</v>
      </c>
      <c r="E88" s="8">
        <f>'Sector Returns'!D87-$B88</f>
        <v>5.1157066454794843E-3</v>
      </c>
      <c r="F88" s="8">
        <f>'Sector Returns'!E87-$B88</f>
        <v>-6.623145636746779E-3</v>
      </c>
      <c r="G88" s="8">
        <f>'Sector Returns'!F87-$B88</f>
        <v>1.4810981979609809E-3</v>
      </c>
      <c r="H88" s="8">
        <f>'Sector Returns'!G87-$B88</f>
        <v>4.0757396144180816E-3</v>
      </c>
      <c r="I88" s="8">
        <f>'Sector Returns'!H87-$B88</f>
        <v>-5.8780885938064312E-3</v>
      </c>
      <c r="J88" s="8">
        <f>'Sector Returns'!I87-$B88</f>
        <v>-1.4247908036685865E-2</v>
      </c>
      <c r="K88" s="8">
        <f>'Sector Returns'!J87-$B88</f>
        <v>-2.2421719524176281E-4</v>
      </c>
      <c r="L88" s="8">
        <f>'Sector Returns'!K87-$B88</f>
        <v>1.1131982937966627E-2</v>
      </c>
      <c r="M88" s="8">
        <f>'Sector Returns'!L87-$B88</f>
        <v>1.6124875874544398E-3</v>
      </c>
      <c r="N88" s="7">
        <f>LN('Stock TotRetIndx'!B87/'Stock TotRetIndx'!B86)-$B88</f>
        <v>-4.5033384419628135E-3</v>
      </c>
      <c r="O88" s="7">
        <f>LN('Stock TotRetIndx'!C87/'Stock TotRetIndx'!C86)-$B88</f>
        <v>-5.2544756747113126E-3</v>
      </c>
      <c r="P88" s="7">
        <f>LN('Stock TotRetIndx'!D87/'Stock TotRetIndx'!D86)-$B88</f>
        <v>-4.3805919456471835E-3</v>
      </c>
      <c r="Q88" s="7">
        <f>LN('Stock TotRetIndx'!E87/'Stock TotRetIndx'!E86)-$B88</f>
        <v>-4.5116520175124838E-2</v>
      </c>
      <c r="R88" s="7">
        <f>LN('Stock TotRetIndx'!F87/'Stock TotRetIndx'!F86)-$B88</f>
        <v>-4.3636690569253036E-3</v>
      </c>
      <c r="S88" s="7">
        <f>LN('Stock TotRetIndx'!G87/'Stock TotRetIndx'!G86)-$B88</f>
        <v>-4.2576001205760191E-3</v>
      </c>
      <c r="T88" s="7">
        <f>LN('Stock TotRetIndx'!H87/'Stock TotRetIndx'!H86)-$B88</f>
        <v>1.2720499739384987E-2</v>
      </c>
      <c r="U88" s="7">
        <f>LN('Stock TotRetIndx'!I87/'Stock TotRetIndx'!I86)-$B88</f>
        <v>1.1024055648407907E-2</v>
      </c>
      <c r="V88" s="7">
        <f>LN('Stock TotRetIndx'!J87/'Stock TotRetIndx'!J86)-$B88</f>
        <v>1.1343615752277308E-2</v>
      </c>
      <c r="W88" s="7">
        <f>LN('Stock TotRetIndx'!K87/'Stock TotRetIndx'!K86)-$B88</f>
        <v>-1.4200394299912197E-2</v>
      </c>
      <c r="X88" s="7">
        <f>LN('Stock TotRetIndx'!L87/'Stock TotRetIndx'!L86)-$B88</f>
        <v>1.035131976948106E-2</v>
      </c>
      <c r="Y88" s="7">
        <f>LN('Stock TotRetIndx'!M87/'Stock TotRetIndx'!M86)-$B88</f>
        <v>-1.3807981712490154E-2</v>
      </c>
      <c r="Z88" s="7">
        <f>LN('Stock TotRetIndx'!N87/'Stock TotRetIndx'!N86)-$B88</f>
        <v>-1.8850680670301244E-3</v>
      </c>
      <c r="AA88" s="7">
        <f>LN('Stock TotRetIndx'!O87/'Stock TotRetIndx'!O86)-$B88</f>
        <v>4.7951332944869019E-3</v>
      </c>
      <c r="AB88" s="7">
        <f>LN('Stock TotRetIndx'!P87/'Stock TotRetIndx'!P86)-$B88</f>
        <v>-1.089187335850923E-3</v>
      </c>
      <c r="AC88" s="7">
        <f>LN('Stock TotRetIndx'!Q87/'Stock TotRetIndx'!Q86)-$B88</f>
        <v>3.1912664435887542E-3</v>
      </c>
      <c r="AD88" s="7">
        <f>LN('Stock TotRetIndx'!R87/'Stock TotRetIndx'!R86)-$B88</f>
        <v>-6.9839886481451435E-3</v>
      </c>
      <c r="AE88" s="7">
        <f>LN('Stock TotRetIndx'!S87/'Stock TotRetIndx'!S86)-$B88</f>
        <v>7.748520455400145E-4</v>
      </c>
      <c r="AF88" s="7">
        <f>LN('Stock TotRetIndx'!T87/'Stock TotRetIndx'!T86)-$B88</f>
        <v>8.5141672306966228E-3</v>
      </c>
      <c r="AG88" s="7">
        <f>LN('Stock TotRetIndx'!U87/'Stock TotRetIndx'!U86)-$B88</f>
        <v>-1.3739844680314584E-2</v>
      </c>
      <c r="AH88" s="7">
        <f>LN('Stock TotRetIndx'!V87/'Stock TotRetIndx'!V86)-$B88</f>
        <v>-8.8135271708443316E-3</v>
      </c>
      <c r="AI88" s="7">
        <f>LN('Stock TotRetIndx'!W87/'Stock TotRetIndx'!W86)-$B88</f>
        <v>1.4685153392291046E-2</v>
      </c>
      <c r="AJ88" s="7">
        <f>LN('Stock TotRetIndx'!X87/'Stock TotRetIndx'!X86)-$B88</f>
        <v>7.0685457849599944E-3</v>
      </c>
    </row>
    <row r="89" spans="1:36" x14ac:dyDescent="0.5">
      <c r="A89" s="2">
        <f>'Sector Returns'!A88</f>
        <v>44393</v>
      </c>
      <c r="B89" s="3">
        <f>VLOOKUP(A89,'T-Bills'!$A$2:$C$493,3)</f>
        <v>1.984126984126984E-6</v>
      </c>
      <c r="C89" s="8">
        <f>'Sector Returns'!B88-$B89</f>
        <v>-9.182224441655628E-3</v>
      </c>
      <c r="D89" s="8">
        <f>'Sector Returns'!C88-$B89</f>
        <v>3.2504525249496727E-3</v>
      </c>
      <c r="E89" s="8">
        <f>'Sector Returns'!D88-$B89</f>
        <v>-1.4309632361883951E-2</v>
      </c>
      <c r="F89" s="8">
        <f>'Sector Returns'!E88-$B89</f>
        <v>-1.3989155720667133E-2</v>
      </c>
      <c r="G89" s="8">
        <f>'Sector Returns'!F88-$B89</f>
        <v>-9.7598587214497261E-3</v>
      </c>
      <c r="H89" s="8">
        <f>'Sector Returns'!G88-$B89</f>
        <v>-4.3622869186210595E-4</v>
      </c>
      <c r="I89" s="8">
        <f>'Sector Returns'!H88-$B89</f>
        <v>-7.9620861342312686E-3</v>
      </c>
      <c r="J89" s="8">
        <f>'Sector Returns'!I88-$B89</f>
        <v>-2.8681080810987934E-2</v>
      </c>
      <c r="K89" s="8">
        <f>'Sector Returns'!J88-$B89</f>
        <v>-1.7366093762221375E-2</v>
      </c>
      <c r="L89" s="8">
        <f>'Sector Returns'!K88-$B89</f>
        <v>8.9412043712923817E-3</v>
      </c>
      <c r="M89" s="8">
        <f>'Sector Returns'!L88-$B89</f>
        <v>-6.6639581677030402E-4</v>
      </c>
      <c r="N89" s="7">
        <f>LN('Stock TotRetIndx'!B88/'Stock TotRetIndx'!B87)-$B89</f>
        <v>-1.4181144244938271E-2</v>
      </c>
      <c r="O89" s="7">
        <f>LN('Stock TotRetIndx'!C88/'Stock TotRetIndx'!C87)-$B89</f>
        <v>-9.9865605013437961E-4</v>
      </c>
      <c r="P89" s="7">
        <f>LN('Stock TotRetIndx'!D88/'Stock TotRetIndx'!D87)-$B89</f>
        <v>-1.1746995122751781E-4</v>
      </c>
      <c r="Q89" s="7">
        <f>LN('Stock TotRetIndx'!E88/'Stock TotRetIndx'!E87)-$B89</f>
        <v>-4.3386875933749673E-2</v>
      </c>
      <c r="R89" s="7">
        <f>LN('Stock TotRetIndx'!F88/'Stock TotRetIndx'!F87)-$B89</f>
        <v>7.2575205017276559E-3</v>
      </c>
      <c r="S89" s="7">
        <f>LN('Stock TotRetIndx'!G88/'Stock TotRetIndx'!G87)-$B89</f>
        <v>-4.275787815472225E-3</v>
      </c>
      <c r="T89" s="7">
        <f>LN('Stock TotRetIndx'!H88/'Stock TotRetIndx'!H87)-$B89</f>
        <v>-8.3484590940197947E-4</v>
      </c>
      <c r="U89" s="7">
        <f>LN('Stock TotRetIndx'!I88/'Stock TotRetIndx'!I87)-$B89</f>
        <v>-2.2080555846827501E-3</v>
      </c>
      <c r="V89" s="7">
        <f>LN('Stock TotRetIndx'!J88/'Stock TotRetIndx'!J87)-$B89</f>
        <v>-2.3325979967826718E-2</v>
      </c>
      <c r="W89" s="7">
        <f>LN('Stock TotRetIndx'!K88/'Stock TotRetIndx'!K87)-$B89</f>
        <v>-6.3625969710516626E-3</v>
      </c>
      <c r="X89" s="7">
        <f>LN('Stock TotRetIndx'!L88/'Stock TotRetIndx'!L87)-$B89</f>
        <v>-1.7334560851797122E-3</v>
      </c>
      <c r="Y89" s="7">
        <f>LN('Stock TotRetIndx'!M88/'Stock TotRetIndx'!M87)-$B89</f>
        <v>-1.5980472099436809E-2</v>
      </c>
      <c r="Z89" s="7">
        <f>LN('Stock TotRetIndx'!N88/'Stock TotRetIndx'!N87)-$B89</f>
        <v>-4.6110712440097347E-3</v>
      </c>
      <c r="AA89" s="7">
        <f>LN('Stock TotRetIndx'!O88/'Stock TotRetIndx'!O87)-$B89</f>
        <v>1.2304515138475395E-2</v>
      </c>
      <c r="AB89" s="7">
        <f>LN('Stock TotRetIndx'!P88/'Stock TotRetIndx'!P87)-$B89</f>
        <v>-1.6503754113369941E-2</v>
      </c>
      <c r="AC89" s="7">
        <f>LN('Stock TotRetIndx'!Q88/'Stock TotRetIndx'!Q87)-$B89</f>
        <v>-7.1091020407803966E-4</v>
      </c>
      <c r="AD89" s="7">
        <f>LN('Stock TotRetIndx'!R88/'Stock TotRetIndx'!R87)-$B89</f>
        <v>-5.7304189720776136E-4</v>
      </c>
      <c r="AE89" s="7">
        <f>LN('Stock TotRetIndx'!S88/'Stock TotRetIndx'!S87)-$B89</f>
        <v>-7.080464859299388E-4</v>
      </c>
      <c r="AF89" s="7">
        <f>LN('Stock TotRetIndx'!T88/'Stock TotRetIndx'!T87)-$B89</f>
        <v>9.6521690405140734E-3</v>
      </c>
      <c r="AG89" s="7">
        <f>LN('Stock TotRetIndx'!U88/'Stock TotRetIndx'!U87)-$B89</f>
        <v>-2.8404235458433222E-2</v>
      </c>
      <c r="AH89" s="7">
        <f>LN('Stock TotRetIndx'!V88/'Stock TotRetIndx'!V87)-$B89</f>
        <v>-4.1856401220037381E-4</v>
      </c>
      <c r="AI89" s="7">
        <f>LN('Stock TotRetIndx'!W88/'Stock TotRetIndx'!W87)-$B89</f>
        <v>1.4216005908874108E-2</v>
      </c>
      <c r="AJ89" s="7">
        <f>LN('Stock TotRetIndx'!X88/'Stock TotRetIndx'!X87)-$B89</f>
        <v>1.0434194958720994E-2</v>
      </c>
    </row>
    <row r="90" spans="1:36" x14ac:dyDescent="0.5">
      <c r="A90" s="2">
        <f>'Sector Returns'!A89</f>
        <v>44396</v>
      </c>
      <c r="B90" s="3">
        <f>VLOOKUP(A90,'T-Bills'!$A$2:$C$493,3)</f>
        <v>1.984126984126984E-6</v>
      </c>
      <c r="C90" s="8">
        <f>'Sector Returns'!B89-$B90</f>
        <v>-1.2181746196462413E-2</v>
      </c>
      <c r="D90" s="8">
        <f>'Sector Returns'!C89-$B90</f>
        <v>-6.7598693475003713E-3</v>
      </c>
      <c r="E90" s="8">
        <f>'Sector Returns'!D89-$B90</f>
        <v>-2.8552482264641112E-2</v>
      </c>
      <c r="F90" s="8">
        <f>'Sector Returns'!E89-$B90</f>
        <v>-1.0825880398014048E-2</v>
      </c>
      <c r="G90" s="8">
        <f>'Sector Returns'!F89-$B90</f>
        <v>-1.9912848933949769E-2</v>
      </c>
      <c r="H90" s="8">
        <f>'Sector Returns'!G89-$B90</f>
        <v>-2.7196203446717407E-3</v>
      </c>
      <c r="I90" s="8">
        <f>'Sector Returns'!H89-$B90</f>
        <v>-1.4247527508370912E-2</v>
      </c>
      <c r="J90" s="8">
        <f>'Sector Returns'!I89-$B90</f>
        <v>-3.7994687419148264E-2</v>
      </c>
      <c r="K90" s="8">
        <f>'Sector Returns'!J89-$B90</f>
        <v>-2.2747528364073389E-2</v>
      </c>
      <c r="L90" s="8">
        <f>'Sector Returns'!K89-$B90</f>
        <v>-1.7336631583929937E-2</v>
      </c>
      <c r="M90" s="8">
        <f>'Sector Returns'!L89-$B90</f>
        <v>-1.8402161537763854E-2</v>
      </c>
      <c r="N90" s="7">
        <f>LN('Stock TotRetIndx'!B89/'Stock TotRetIndx'!B88)-$B90</f>
        <v>-2.7280676066501391E-2</v>
      </c>
      <c r="O90" s="7">
        <f>LN('Stock TotRetIndx'!C89/'Stock TotRetIndx'!C88)-$B90</f>
        <v>-1.3412917143265164E-2</v>
      </c>
      <c r="P90" s="7">
        <f>LN('Stock TotRetIndx'!D89/'Stock TotRetIndx'!D88)-$B90</f>
        <v>-6.706474745995541E-3</v>
      </c>
      <c r="Q90" s="7">
        <f>LN('Stock TotRetIndx'!E89/'Stock TotRetIndx'!E88)-$B90</f>
        <v>3.3501143663366054E-2</v>
      </c>
      <c r="R90" s="7">
        <f>LN('Stock TotRetIndx'!F89/'Stock TotRetIndx'!F88)-$B90</f>
        <v>1.0832017647309478E-2</v>
      </c>
      <c r="S90" s="7">
        <f>LN('Stock TotRetIndx'!G89/'Stock TotRetIndx'!G88)-$B90</f>
        <v>-1.293409278224977E-2</v>
      </c>
      <c r="T90" s="7">
        <f>LN('Stock TotRetIndx'!H89/'Stock TotRetIndx'!H88)-$B90</f>
        <v>-2.5681224948924962E-2</v>
      </c>
      <c r="U90" s="7">
        <f>LN('Stock TotRetIndx'!I89/'Stock TotRetIndx'!I88)-$B90</f>
        <v>-4.5600350803891958E-2</v>
      </c>
      <c r="V90" s="7">
        <f>LN('Stock TotRetIndx'!J89/'Stock TotRetIndx'!J88)-$B90</f>
        <v>-2.7660207506913708E-2</v>
      </c>
      <c r="W90" s="7">
        <f>LN('Stock TotRetIndx'!K89/'Stock TotRetIndx'!K88)-$B90</f>
        <v>7.4443648173656211E-4</v>
      </c>
      <c r="X90" s="7">
        <f>LN('Stock TotRetIndx'!L89/'Stock TotRetIndx'!L88)-$B90</f>
        <v>-3.1568983964020754E-2</v>
      </c>
      <c r="Y90" s="7">
        <f>LN('Stock TotRetIndx'!M89/'Stock TotRetIndx'!M88)-$B90</f>
        <v>-6.7517472320877238E-3</v>
      </c>
      <c r="Z90" s="7">
        <f>LN('Stock TotRetIndx'!N89/'Stock TotRetIndx'!N88)-$B90</f>
        <v>-2.6633504297975435E-2</v>
      </c>
      <c r="AA90" s="7">
        <f>LN('Stock TotRetIndx'!O89/'Stock TotRetIndx'!O88)-$B90</f>
        <v>8.3051868583309298E-3</v>
      </c>
      <c r="AB90" s="7">
        <f>LN('Stock TotRetIndx'!P89/'Stock TotRetIndx'!P88)-$B90</f>
        <v>-1.8248570890955031E-2</v>
      </c>
      <c r="AC90" s="7">
        <f>LN('Stock TotRetIndx'!Q89/'Stock TotRetIndx'!Q88)-$B90</f>
        <v>-1.1951376517430275E-2</v>
      </c>
      <c r="AD90" s="7">
        <f>LN('Stock TotRetIndx'!R89/'Stock TotRetIndx'!R88)-$B90</f>
        <v>-2.785688493612529E-2</v>
      </c>
      <c r="AE90" s="7">
        <f>LN('Stock TotRetIndx'!S89/'Stock TotRetIndx'!S88)-$B90</f>
        <v>-2.3359546849421303E-3</v>
      </c>
      <c r="AF90" s="7">
        <f>LN('Stock TotRetIndx'!T89/'Stock TotRetIndx'!T88)-$B90</f>
        <v>-5.0063124758576935E-4</v>
      </c>
      <c r="AG90" s="7">
        <f>LN('Stock TotRetIndx'!U89/'Stock TotRetIndx'!U88)-$B90</f>
        <v>-4.3271144994226497E-2</v>
      </c>
      <c r="AH90" s="7">
        <f>LN('Stock TotRetIndx'!V89/'Stock TotRetIndx'!V88)-$B90</f>
        <v>-3.1318771359117197E-3</v>
      </c>
      <c r="AI90" s="7">
        <f>LN('Stock TotRetIndx'!W89/'Stock TotRetIndx'!W88)-$B90</f>
        <v>-1.2009551167929271E-2</v>
      </c>
      <c r="AJ90" s="7">
        <f>LN('Stock TotRetIndx'!X89/'Stock TotRetIndx'!X88)-$B90</f>
        <v>-7.0512394153474343E-3</v>
      </c>
    </row>
    <row r="91" spans="1:36" x14ac:dyDescent="0.5">
      <c r="A91" s="2">
        <f>'Sector Returns'!A90</f>
        <v>44397</v>
      </c>
      <c r="B91" s="3">
        <f>VLOOKUP(A91,'T-Bills'!$A$2:$C$493,3)</f>
        <v>1.984126984126984E-6</v>
      </c>
      <c r="C91" s="8">
        <f>'Sector Returns'!B90-$B91</f>
        <v>1.6122525993009118E-2</v>
      </c>
      <c r="D91" s="8">
        <f>'Sector Returns'!C90-$B91</f>
        <v>1.3189996098390864E-2</v>
      </c>
      <c r="E91" s="8">
        <f>'Sector Returns'!D90-$B91</f>
        <v>2.4825672638458061E-2</v>
      </c>
      <c r="F91" s="8">
        <f>'Sector Returns'!E90-$B91</f>
        <v>2.1466230270347213E-2</v>
      </c>
      <c r="G91" s="8">
        <f>'Sector Returns'!F90-$B91</f>
        <v>2.7466527645915118E-2</v>
      </c>
      <c r="H91" s="8">
        <f>'Sector Returns'!G90-$B91</f>
        <v>1.9551357408116548E-3</v>
      </c>
      <c r="I91" s="8">
        <f>'Sector Returns'!H90-$B91</f>
        <v>1.5233505219380213E-2</v>
      </c>
      <c r="J91" s="8">
        <f>'Sector Returns'!I90-$B91</f>
        <v>1.61154703753323E-2</v>
      </c>
      <c r="K91" s="8">
        <f>'Sector Returns'!J90-$B91</f>
        <v>1.3661462001362045E-2</v>
      </c>
      <c r="L91" s="8">
        <f>'Sector Returns'!K90-$B91</f>
        <v>5.7401460825897786E-3</v>
      </c>
      <c r="M91" s="8">
        <f>'Sector Returns'!L90-$B91</f>
        <v>2.3323447901078809E-2</v>
      </c>
      <c r="N91" s="7">
        <f>LN('Stock TotRetIndx'!B90/'Stock TotRetIndx'!B89)-$B91</f>
        <v>2.5638672269468289E-2</v>
      </c>
      <c r="O91" s="7">
        <f>LN('Stock TotRetIndx'!C90/'Stock TotRetIndx'!C89)-$B91</f>
        <v>8.3024116963405364E-3</v>
      </c>
      <c r="P91" s="7">
        <f>LN('Stock TotRetIndx'!D90/'Stock TotRetIndx'!D89)-$B91</f>
        <v>1.1015909403055192E-2</v>
      </c>
      <c r="Q91" s="7">
        <f>LN('Stock TotRetIndx'!E90/'Stock TotRetIndx'!E89)-$B91</f>
        <v>-8.9746828313062871E-3</v>
      </c>
      <c r="R91" s="7">
        <f>LN('Stock TotRetIndx'!F90/'Stock TotRetIndx'!F89)-$B91</f>
        <v>-5.0759326512831771E-4</v>
      </c>
      <c r="S91" s="7">
        <f>LN('Stock TotRetIndx'!G90/'Stock TotRetIndx'!G89)-$B91</f>
        <v>1.3908293219457066E-2</v>
      </c>
      <c r="T91" s="7">
        <f>LN('Stock TotRetIndx'!H90/'Stock TotRetIndx'!H89)-$B91</f>
        <v>9.5121897214189288E-3</v>
      </c>
      <c r="U91" s="7">
        <f>LN('Stock TotRetIndx'!I90/'Stock TotRetIndx'!I89)-$B91</f>
        <v>1.4405699584052715E-2</v>
      </c>
      <c r="V91" s="7">
        <f>LN('Stock TotRetIndx'!J90/'Stock TotRetIndx'!J89)-$B91</f>
        <v>8.7337802664240165E-3</v>
      </c>
      <c r="W91" s="7">
        <f>LN('Stock TotRetIndx'!K90/'Stock TotRetIndx'!K89)-$B91</f>
        <v>1.0859621676238459E-2</v>
      </c>
      <c r="X91" s="7">
        <f>LN('Stock TotRetIndx'!L90/'Stock TotRetIndx'!L89)-$B91</f>
        <v>9.4784330300247965E-3</v>
      </c>
      <c r="Y91" s="7">
        <f>LN('Stock TotRetIndx'!M90/'Stock TotRetIndx'!M89)-$B91</f>
        <v>6.6246476360001848E-3</v>
      </c>
      <c r="Z91" s="7">
        <f>LN('Stock TotRetIndx'!N90/'Stock TotRetIndx'!N89)-$B91</f>
        <v>2.8067581155350824E-2</v>
      </c>
      <c r="AA91" s="7">
        <f>LN('Stock TotRetIndx'!O90/'Stock TotRetIndx'!O89)-$B91</f>
        <v>2.8534731239494748E-2</v>
      </c>
      <c r="AB91" s="7">
        <f>LN('Stock TotRetIndx'!P90/'Stock TotRetIndx'!P89)-$B91</f>
        <v>2.3743605067757533E-2</v>
      </c>
      <c r="AC91" s="7">
        <f>LN('Stock TotRetIndx'!Q90/'Stock TotRetIndx'!Q89)-$B91</f>
        <v>1.7897755057786286E-3</v>
      </c>
      <c r="AD91" s="7">
        <f>LN('Stock TotRetIndx'!R90/'Stock TotRetIndx'!R89)-$B91</f>
        <v>5.6420327722778397E-3</v>
      </c>
      <c r="AE91" s="7">
        <f>LN('Stock TotRetIndx'!S90/'Stock TotRetIndx'!S89)-$B91</f>
        <v>4.5192988661521098E-3</v>
      </c>
      <c r="AF91" s="7">
        <f>LN('Stock TotRetIndx'!T90/'Stock TotRetIndx'!T89)-$B91</f>
        <v>-5.3563314258147417E-3</v>
      </c>
      <c r="AG91" s="7">
        <f>LN('Stock TotRetIndx'!U90/'Stock TotRetIndx'!U89)-$B91</f>
        <v>5.4200425305067149E-3</v>
      </c>
      <c r="AH91" s="7">
        <f>LN('Stock TotRetIndx'!V90/'Stock TotRetIndx'!V89)-$B91</f>
        <v>2.2521955988578184E-2</v>
      </c>
      <c r="AI91" s="7">
        <f>LN('Stock TotRetIndx'!W90/'Stock TotRetIndx'!W89)-$B91</f>
        <v>2.3337569838464164E-3</v>
      </c>
      <c r="AJ91" s="7">
        <f>LN('Stock TotRetIndx'!X90/'Stock TotRetIndx'!X89)-$B91</f>
        <v>1.4355062148591266E-2</v>
      </c>
    </row>
    <row r="92" spans="1:36" x14ac:dyDescent="0.5">
      <c r="A92" s="2">
        <f>'Sector Returns'!A91</f>
        <v>44398</v>
      </c>
      <c r="B92" s="3">
        <f>VLOOKUP(A92,'T-Bills'!$A$2:$C$493,3)</f>
        <v>1.5873015873015873E-6</v>
      </c>
      <c r="C92" s="8">
        <f>'Sector Returns'!B91-$B92</f>
        <v>1.0148024468965266E-2</v>
      </c>
      <c r="D92" s="8">
        <f>'Sector Returns'!C91-$B92</f>
        <v>2.8625501697965394E-3</v>
      </c>
      <c r="E92" s="8">
        <f>'Sector Returns'!D91-$B92</f>
        <v>1.6919113480860379E-2</v>
      </c>
      <c r="F92" s="8">
        <f>'Sector Returns'!E91-$B92</f>
        <v>1.0277920735356841E-2</v>
      </c>
      <c r="G92" s="8">
        <f>'Sector Returns'!F91-$B92</f>
        <v>1.0696921535354975E-2</v>
      </c>
      <c r="H92" s="8">
        <f>'Sector Returns'!G91-$B92</f>
        <v>-1.795602034843344E-3</v>
      </c>
      <c r="I92" s="8">
        <f>'Sector Returns'!H91-$B92</f>
        <v>8.9311092423191626E-3</v>
      </c>
      <c r="J92" s="8">
        <f>'Sector Returns'!I91-$B92</f>
        <v>3.5667848755468051E-2</v>
      </c>
      <c r="K92" s="8">
        <f>'Sector Returns'!J91-$B92</f>
        <v>1.161993672397873E-2</v>
      </c>
      <c r="L92" s="8">
        <f>'Sector Returns'!K91-$B92</f>
        <v>-1.0177775985097734E-2</v>
      </c>
      <c r="M92" s="8">
        <f>'Sector Returns'!L91-$B92</f>
        <v>-9.5806224454893728E-5</v>
      </c>
      <c r="N92" s="7">
        <f>LN('Stock TotRetIndx'!B91/'Stock TotRetIndx'!B90)-$B92</f>
        <v>-5.1446768836982135E-3</v>
      </c>
      <c r="O92" s="7">
        <f>LN('Stock TotRetIndx'!C91/'Stock TotRetIndx'!C90)-$B92</f>
        <v>7.4175106771649851E-3</v>
      </c>
      <c r="P92" s="7">
        <f>LN('Stock TotRetIndx'!D91/'Stock TotRetIndx'!D90)-$B92</f>
        <v>5.7970497262605459E-3</v>
      </c>
      <c r="Q92" s="7">
        <f>LN('Stock TotRetIndx'!E91/'Stock TotRetIndx'!E90)-$B92</f>
        <v>4.1980073152800293E-2</v>
      </c>
      <c r="R92" s="7">
        <f>LN('Stock TotRetIndx'!F91/'Stock TotRetIndx'!F90)-$B92</f>
        <v>2.1019036895314541E-3</v>
      </c>
      <c r="S92" s="7">
        <f>LN('Stock TotRetIndx'!G91/'Stock TotRetIndx'!G90)-$B92</f>
        <v>1.5284764951959996E-2</v>
      </c>
      <c r="T92" s="7">
        <f>LN('Stock TotRetIndx'!H91/'Stock TotRetIndx'!H90)-$B92</f>
        <v>4.0336081117887477E-3</v>
      </c>
      <c r="U92" s="7">
        <f>LN('Stock TotRetIndx'!I91/'Stock TotRetIndx'!I90)-$B92</f>
        <v>1.6080257217436323E-2</v>
      </c>
      <c r="V92" s="7">
        <f>LN('Stock TotRetIndx'!J91/'Stock TotRetIndx'!J90)-$B92</f>
        <v>2.0092649657205145E-2</v>
      </c>
      <c r="W92" s="7">
        <f>LN('Stock TotRetIndx'!K91/'Stock TotRetIndx'!K90)-$B92</f>
        <v>1.2335192263033366E-2</v>
      </c>
      <c r="X92" s="7">
        <f>LN('Stock TotRetIndx'!L91/'Stock TotRetIndx'!L90)-$B92</f>
        <v>3.9462217314415668E-3</v>
      </c>
      <c r="Y92" s="7">
        <f>LN('Stock TotRetIndx'!M91/'Stock TotRetIndx'!M90)-$B92</f>
        <v>3.3511203539353649E-3</v>
      </c>
      <c r="Z92" s="7">
        <f>LN('Stock TotRetIndx'!N91/'Stock TotRetIndx'!N90)-$B92</f>
        <v>1.0978658367078495E-2</v>
      </c>
      <c r="AA92" s="7">
        <f>LN('Stock TotRetIndx'!O91/'Stock TotRetIndx'!O90)-$B92</f>
        <v>2.1404789279269995E-3</v>
      </c>
      <c r="AB92" s="7">
        <f>LN('Stock TotRetIndx'!P91/'Stock TotRetIndx'!P90)-$B92</f>
        <v>1.3230320625308043E-2</v>
      </c>
      <c r="AC92" s="7">
        <f>LN('Stock TotRetIndx'!Q91/'Stock TotRetIndx'!Q90)-$B92</f>
        <v>1.281324711798983E-2</v>
      </c>
      <c r="AD92" s="7">
        <f>LN('Stock TotRetIndx'!R91/'Stock TotRetIndx'!R90)-$B92</f>
        <v>7.9311847440037015E-3</v>
      </c>
      <c r="AE92" s="7">
        <f>LN('Stock TotRetIndx'!S91/'Stock TotRetIndx'!S90)-$B92</f>
        <v>-4.947878335880374E-3</v>
      </c>
      <c r="AF92" s="7">
        <f>LN('Stock TotRetIndx'!T91/'Stock TotRetIndx'!T90)-$B92</f>
        <v>-3.5157655395139987E-3</v>
      </c>
      <c r="AG92" s="7">
        <f>LN('Stock TotRetIndx'!U91/'Stock TotRetIndx'!U90)-$B92</f>
        <v>3.7498384953627575E-2</v>
      </c>
      <c r="AH92" s="7">
        <f>LN('Stock TotRetIndx'!V91/'Stock TotRetIndx'!V90)-$B92</f>
        <v>2.1026280090693454E-2</v>
      </c>
      <c r="AI92" s="7">
        <f>LN('Stock TotRetIndx'!W91/'Stock TotRetIndx'!W90)-$B92</f>
        <v>-1.685939138327542E-2</v>
      </c>
      <c r="AJ92" s="7">
        <f>LN('Stock TotRetIndx'!X91/'Stock TotRetIndx'!X90)-$B92</f>
        <v>-1.555154832550366E-4</v>
      </c>
    </row>
    <row r="93" spans="1:36" x14ac:dyDescent="0.5">
      <c r="A93" s="2">
        <f>'Sector Returns'!A92</f>
        <v>44399</v>
      </c>
      <c r="B93" s="3">
        <f>VLOOKUP(A93,'T-Bills'!$A$2:$C$493,3)</f>
        <v>1.5873015873015873E-6</v>
      </c>
      <c r="C93" s="8">
        <f>'Sector Returns'!B92-$B93</f>
        <v>6.6187296779048298E-3</v>
      </c>
      <c r="D93" s="8">
        <f>'Sector Returns'!C92-$B93</f>
        <v>4.7532965661569448E-3</v>
      </c>
      <c r="E93" s="8">
        <f>'Sector Returns'!D92-$B93</f>
        <v>-1.061314707669354E-2</v>
      </c>
      <c r="F93" s="8">
        <f>'Sector Returns'!E92-$B93</f>
        <v>2.6149621418109573E-3</v>
      </c>
      <c r="G93" s="8">
        <f>'Sector Returns'!F92-$B93</f>
        <v>-5.4890909496049202E-3</v>
      </c>
      <c r="H93" s="8">
        <f>'Sector Returns'!G92-$B93</f>
        <v>-3.1083827766874663E-3</v>
      </c>
      <c r="I93" s="8">
        <f>'Sector Returns'!H92-$B93</f>
        <v>6.9823818924839365E-4</v>
      </c>
      <c r="J93" s="8">
        <f>'Sector Returns'!I92-$B93</f>
        <v>-1.1166823358761851E-2</v>
      </c>
      <c r="K93" s="8">
        <f>'Sector Returns'!J92-$B93</f>
        <v>-1.4680743091679078E-3</v>
      </c>
      <c r="L93" s="8">
        <f>'Sector Returns'!K92-$B93</f>
        <v>4.9213513213233826E-4</v>
      </c>
      <c r="M93" s="8">
        <f>'Sector Returns'!L92-$B93</f>
        <v>-7.9713466214156054E-3</v>
      </c>
      <c r="N93" s="7">
        <f>LN('Stock TotRetIndx'!B92/'Stock TotRetIndx'!B91)-$B93</f>
        <v>9.5784568580142577E-3</v>
      </c>
      <c r="O93" s="7">
        <f>LN('Stock TotRetIndx'!C92/'Stock TotRetIndx'!C91)-$B93</f>
        <v>1.6702405025209692E-2</v>
      </c>
      <c r="P93" s="7">
        <f>LN('Stock TotRetIndx'!D92/'Stock TotRetIndx'!D91)-$B93</f>
        <v>1.8478800121493357E-2</v>
      </c>
      <c r="Q93" s="7">
        <f>LN('Stock TotRetIndx'!E92/'Stock TotRetIndx'!E91)-$B93</f>
        <v>9.4338015492996131E-3</v>
      </c>
      <c r="R93" s="7">
        <f>LN('Stock TotRetIndx'!F92/'Stock TotRetIndx'!F91)-$B93</f>
        <v>-6.1558236193105902E-3</v>
      </c>
      <c r="S93" s="7">
        <f>LN('Stock TotRetIndx'!G92/'Stock TotRetIndx'!G91)-$B93</f>
        <v>8.4011125743779953E-4</v>
      </c>
      <c r="T93" s="7">
        <f>LN('Stock TotRetIndx'!H92/'Stock TotRetIndx'!H91)-$B93</f>
        <v>2.719463636956518E-3</v>
      </c>
      <c r="U93" s="7">
        <f>LN('Stock TotRetIndx'!I92/'Stock TotRetIndx'!I91)-$B93</f>
        <v>-3.8667574867594294E-3</v>
      </c>
      <c r="V93" s="7">
        <f>LN('Stock TotRetIndx'!J92/'Stock TotRetIndx'!J91)-$B93</f>
        <v>-1.8731680150180535E-2</v>
      </c>
      <c r="W93" s="7">
        <f>LN('Stock TotRetIndx'!K92/'Stock TotRetIndx'!K91)-$B93</f>
        <v>6.3407191628262914E-3</v>
      </c>
      <c r="X93" s="7">
        <f>LN('Stock TotRetIndx'!L92/'Stock TotRetIndx'!L91)-$B93</f>
        <v>1.9664881065826877E-3</v>
      </c>
      <c r="Y93" s="7">
        <f>LN('Stock TotRetIndx'!M92/'Stock TotRetIndx'!M91)-$B93</f>
        <v>1.4629227285055071E-2</v>
      </c>
      <c r="Z93" s="7">
        <f>LN('Stock TotRetIndx'!N92/'Stock TotRetIndx'!N91)-$B93</f>
        <v>-1.060433943223464E-2</v>
      </c>
      <c r="AA93" s="7">
        <f>LN('Stock TotRetIndx'!O92/'Stock TotRetIndx'!O91)-$B93</f>
        <v>6.394566506630563E-3</v>
      </c>
      <c r="AB93" s="7">
        <f>LN('Stock TotRetIndx'!P92/'Stock TotRetIndx'!P91)-$B93</f>
        <v>-7.4795482126143956E-3</v>
      </c>
      <c r="AC93" s="7">
        <f>LN('Stock TotRetIndx'!Q92/'Stock TotRetIndx'!Q91)-$B93</f>
        <v>-1.4171797771621454E-3</v>
      </c>
      <c r="AD93" s="7">
        <f>LN('Stock TotRetIndx'!R92/'Stock TotRetIndx'!R91)-$B93</f>
        <v>3.626463053897651E-3</v>
      </c>
      <c r="AE93" s="7">
        <f>LN('Stock TotRetIndx'!S92/'Stock TotRetIndx'!S91)-$B93</f>
        <v>7.0642506763267073E-4</v>
      </c>
      <c r="AF93" s="7">
        <f>LN('Stock TotRetIndx'!T92/'Stock TotRetIndx'!T91)-$B93</f>
        <v>-3.8175860680874077E-3</v>
      </c>
      <c r="AG93" s="7">
        <f>LN('Stock TotRetIndx'!U92/'Stock TotRetIndx'!U91)-$B93</f>
        <v>-2.9244467229619254E-2</v>
      </c>
      <c r="AH93" s="7">
        <f>LN('Stock TotRetIndx'!V92/'Stock TotRetIndx'!V91)-$B93</f>
        <v>-1.1471679850735017E-2</v>
      </c>
      <c r="AI93" s="7">
        <f>LN('Stock TotRetIndx'!W92/'Stock TotRetIndx'!W91)-$B93</f>
        <v>3.1565545994826274E-3</v>
      </c>
      <c r="AJ93" s="7">
        <f>LN('Stock TotRetIndx'!X92/'Stock TotRetIndx'!X91)-$B93</f>
        <v>-4.0613768886285885E-3</v>
      </c>
    </row>
    <row r="94" spans="1:36" x14ac:dyDescent="0.5">
      <c r="A94" s="2">
        <f>'Sector Returns'!A93</f>
        <v>44400</v>
      </c>
      <c r="B94" s="3">
        <f>VLOOKUP(A94,'T-Bills'!$A$2:$C$493,3)</f>
        <v>1.984126984126984E-6</v>
      </c>
      <c r="C94" s="8">
        <f>'Sector Returns'!B93-$B94</f>
        <v>9.7626757585902238E-3</v>
      </c>
      <c r="D94" s="8">
        <f>'Sector Returns'!C93-$B94</f>
        <v>9.7936226645613644E-3</v>
      </c>
      <c r="E94" s="8">
        <f>'Sector Returns'!D93-$B94</f>
        <v>2.4654794805504068E-3</v>
      </c>
      <c r="F94" s="8">
        <f>'Sector Returns'!E93-$B94</f>
        <v>8.961609260754691E-3</v>
      </c>
      <c r="G94" s="8">
        <f>'Sector Returns'!F93-$B94</f>
        <v>4.9283373657939347E-3</v>
      </c>
      <c r="H94" s="8">
        <f>'Sector Returns'!G93-$B94</f>
        <v>1.0046780523945845E-2</v>
      </c>
      <c r="I94" s="8">
        <f>'Sector Returns'!H93-$B94</f>
        <v>2.6990102010328629E-2</v>
      </c>
      <c r="J94" s="8">
        <f>'Sector Returns'!I93-$B94</f>
        <v>-5.1185971196473241E-3</v>
      </c>
      <c r="K94" s="8">
        <f>'Sector Returns'!J93-$B94</f>
        <v>6.0188360912779917E-3</v>
      </c>
      <c r="L94" s="8">
        <f>'Sector Returns'!K93-$B94</f>
        <v>1.2956563766781115E-2</v>
      </c>
      <c r="M94" s="8">
        <f>'Sector Returns'!L93-$B94</f>
        <v>8.2513379745177331E-3</v>
      </c>
      <c r="N94" s="7">
        <f>LN('Stock TotRetIndx'!B93/'Stock TotRetIndx'!B92)-$B94</f>
        <v>1.1915996179428854E-2</v>
      </c>
      <c r="O94" s="7">
        <f>LN('Stock TotRetIndx'!C93/'Stock TotRetIndx'!C92)-$B94</f>
        <v>1.2259051348755372E-2</v>
      </c>
      <c r="P94" s="7">
        <f>LN('Stock TotRetIndx'!D93/'Stock TotRetIndx'!D92)-$B94</f>
        <v>3.5032813563598813E-3</v>
      </c>
      <c r="Q94" s="7">
        <f>LN('Stock TotRetIndx'!E93/'Stock TotRetIndx'!E92)-$B94</f>
        <v>-1.8410578259850914E-3</v>
      </c>
      <c r="R94" s="7">
        <f>LN('Stock TotRetIndx'!F93/'Stock TotRetIndx'!F92)-$B94</f>
        <v>2.1333484874343882E-2</v>
      </c>
      <c r="S94" s="7">
        <f>LN('Stock TotRetIndx'!G93/'Stock TotRetIndx'!G92)-$B94</f>
        <v>7.7135624865375535E-3</v>
      </c>
      <c r="T94" s="7">
        <f>LN('Stock TotRetIndx'!H93/'Stock TotRetIndx'!H92)-$B94</f>
        <v>4.6288214607553158E-3</v>
      </c>
      <c r="U94" s="7">
        <f>LN('Stock TotRetIndx'!I93/'Stock TotRetIndx'!I92)-$B94</f>
        <v>1.0203810289124857E-2</v>
      </c>
      <c r="V94" s="7">
        <f>LN('Stock TotRetIndx'!J93/'Stock TotRetIndx'!J92)-$B94</f>
        <v>1.1681746320400352E-2</v>
      </c>
      <c r="W94" s="7">
        <f>LN('Stock TotRetIndx'!K93/'Stock TotRetIndx'!K92)-$B94</f>
        <v>1.580965494430274E-2</v>
      </c>
      <c r="X94" s="7">
        <f>LN('Stock TotRetIndx'!L93/'Stock TotRetIndx'!L92)-$B94</f>
        <v>1.9789479375457303E-2</v>
      </c>
      <c r="Y94" s="7">
        <f>LN('Stock TotRetIndx'!M93/'Stock TotRetIndx'!M92)-$B94</f>
        <v>5.0976337615158702E-3</v>
      </c>
      <c r="Z94" s="7">
        <f>LN('Stock TotRetIndx'!N93/'Stock TotRetIndx'!N92)-$B94</f>
        <v>1.2170231629823815E-2</v>
      </c>
      <c r="AA94" s="7">
        <f>LN('Stock TotRetIndx'!O93/'Stock TotRetIndx'!O92)-$B94</f>
        <v>6.8828610674586434E-3</v>
      </c>
      <c r="AB94" s="7">
        <f>LN('Stock TotRetIndx'!P93/'Stock TotRetIndx'!P92)-$B94</f>
        <v>1.7654922691987577E-3</v>
      </c>
      <c r="AC94" s="7">
        <f>LN('Stock TotRetIndx'!Q93/'Stock TotRetIndx'!Q92)-$B94</f>
        <v>9.5137342672001295E-3</v>
      </c>
      <c r="AD94" s="7">
        <f>LN('Stock TotRetIndx'!R93/'Stock TotRetIndx'!R92)-$B94</f>
        <v>1.0959603864089408E-2</v>
      </c>
      <c r="AE94" s="7">
        <f>LN('Stock TotRetIndx'!S93/'Stock TotRetIndx'!S92)-$B94</f>
        <v>8.1760657323028674E-3</v>
      </c>
      <c r="AF94" s="7">
        <f>LN('Stock TotRetIndx'!T93/'Stock TotRetIndx'!T92)-$B94</f>
        <v>1.4335961823695906E-2</v>
      </c>
      <c r="AG94" s="7">
        <f>LN('Stock TotRetIndx'!U93/'Stock TotRetIndx'!U92)-$B94</f>
        <v>4.9908935775879607E-3</v>
      </c>
      <c r="AH94" s="7">
        <f>LN('Stock TotRetIndx'!V93/'Stock TotRetIndx'!V92)-$B94</f>
        <v>1.1668168440836225E-2</v>
      </c>
      <c r="AI94" s="7">
        <f>LN('Stock TotRetIndx'!W93/'Stock TotRetIndx'!W92)-$B94</f>
        <v>1.4085579402685646E-2</v>
      </c>
      <c r="AJ94" s="7">
        <f>LN('Stock TotRetIndx'!X93/'Stock TotRetIndx'!X92)-$B94</f>
        <v>1.3957020539735002E-2</v>
      </c>
    </row>
    <row r="95" spans="1:36" x14ac:dyDescent="0.5">
      <c r="A95" s="2">
        <f>'Sector Returns'!A94</f>
        <v>44403</v>
      </c>
      <c r="B95" s="3">
        <f>VLOOKUP(A95,'T-Bills'!$A$2:$C$493,3)</f>
        <v>1.984126984126984E-6</v>
      </c>
      <c r="C95" s="8">
        <f>'Sector Returns'!B94-$B95</f>
        <v>2.390466978918735E-4</v>
      </c>
      <c r="D95" s="8">
        <f>'Sector Returns'!C94-$B95</f>
        <v>-7.7437626356210935E-3</v>
      </c>
      <c r="E95" s="8">
        <f>'Sector Returns'!D94-$B95</f>
        <v>5.6946865978199021E-3</v>
      </c>
      <c r="F95" s="8">
        <f>'Sector Returns'!E94-$B95</f>
        <v>7.3655073415574866E-3</v>
      </c>
      <c r="G95" s="8">
        <f>'Sector Returns'!F94-$B95</f>
        <v>3.0210941311933248E-4</v>
      </c>
      <c r="H95" s="8">
        <f>'Sector Returns'!G94-$B95</f>
        <v>2.857951528258117E-3</v>
      </c>
      <c r="I95" s="8">
        <f>'Sector Returns'!H94-$B95</f>
        <v>6.7183512252873409E-3</v>
      </c>
      <c r="J95" s="8">
        <f>'Sector Returns'!I94-$B95</f>
        <v>2.5036995574684383E-2</v>
      </c>
      <c r="K95" s="8">
        <f>'Sector Returns'!J94-$B95</f>
        <v>9.7128434508659059E-3</v>
      </c>
      <c r="L95" s="8">
        <f>'Sector Returns'!K94-$B95</f>
        <v>-1.1157198569282946E-3</v>
      </c>
      <c r="M95" s="8">
        <f>'Sector Returns'!L94-$B95</f>
        <v>4.6982043160484515E-4</v>
      </c>
      <c r="N95" s="7">
        <f>LN('Stock TotRetIndx'!B94/'Stock TotRetIndx'!B93)-$B95</f>
        <v>2.890120971214492E-3</v>
      </c>
      <c r="O95" s="7">
        <f>LN('Stock TotRetIndx'!C94/'Stock TotRetIndx'!C93)-$B95</f>
        <v>-2.1445477813932037E-3</v>
      </c>
      <c r="P95" s="7">
        <f>LN('Stock TotRetIndx'!D94/'Stock TotRetIndx'!D93)-$B95</f>
        <v>-8.1356970605152151E-3</v>
      </c>
      <c r="Q95" s="7">
        <f>LN('Stock TotRetIndx'!E94/'Stock TotRetIndx'!E93)-$B95</f>
        <v>-1.3592181804414719E-2</v>
      </c>
      <c r="R95" s="7">
        <f>LN('Stock TotRetIndx'!F94/'Stock TotRetIndx'!F93)-$B95</f>
        <v>-1.0654753919242584E-2</v>
      </c>
      <c r="S95" s="7">
        <f>LN('Stock TotRetIndx'!G94/'Stock TotRetIndx'!G93)-$B95</f>
        <v>-4.8164753884254044E-3</v>
      </c>
      <c r="T95" s="7">
        <f>LN('Stock TotRetIndx'!H94/'Stock TotRetIndx'!H93)-$B95</f>
        <v>-1.0010038080547505E-2</v>
      </c>
      <c r="U95" s="7">
        <f>LN('Stock TotRetIndx'!I94/'Stock TotRetIndx'!I93)-$B95</f>
        <v>-9.9463944816413231E-3</v>
      </c>
      <c r="V95" s="7">
        <f>LN('Stock TotRetIndx'!J94/'Stock TotRetIndx'!J93)-$B95</f>
        <v>3.3563542555893443E-4</v>
      </c>
      <c r="W95" s="7">
        <f>LN('Stock TotRetIndx'!K94/'Stock TotRetIndx'!K93)-$B95</f>
        <v>-5.6249979839399231E-3</v>
      </c>
      <c r="X95" s="7">
        <f>LN('Stock TotRetIndx'!L94/'Stock TotRetIndx'!L93)-$B95</f>
        <v>4.9249825170569585E-3</v>
      </c>
      <c r="Y95" s="7">
        <f>LN('Stock TotRetIndx'!M94/'Stock TotRetIndx'!M93)-$B95</f>
        <v>1.1737492714950431E-2</v>
      </c>
      <c r="Z95" s="7">
        <f>LN('Stock TotRetIndx'!N94/'Stock TotRetIndx'!N93)-$B95</f>
        <v>-4.4173850910856245E-3</v>
      </c>
      <c r="AA95" s="7">
        <f>LN('Stock TotRetIndx'!O94/'Stock TotRetIndx'!O93)-$B95</f>
        <v>-1.4086387900668346E-2</v>
      </c>
      <c r="AB95" s="7">
        <f>LN('Stock TotRetIndx'!P94/'Stock TotRetIndx'!P93)-$B95</f>
        <v>7.1311580673924886E-3</v>
      </c>
      <c r="AC95" s="7">
        <f>LN('Stock TotRetIndx'!Q94/'Stock TotRetIndx'!Q93)-$B95</f>
        <v>8.7505321375901948E-4</v>
      </c>
      <c r="AD95" s="7">
        <f>LN('Stock TotRetIndx'!R94/'Stock TotRetIndx'!R93)-$B95</f>
        <v>-7.4532339837500008E-3</v>
      </c>
      <c r="AE95" s="7">
        <f>LN('Stock TotRetIndx'!S94/'Stock TotRetIndx'!S93)-$B95</f>
        <v>1.4010257537233407E-3</v>
      </c>
      <c r="AF95" s="7">
        <f>LN('Stock TotRetIndx'!T94/'Stock TotRetIndx'!T93)-$B95</f>
        <v>3.4972951578101266E-3</v>
      </c>
      <c r="AG95" s="7">
        <f>LN('Stock TotRetIndx'!U94/'Stock TotRetIndx'!U93)-$B95</f>
        <v>3.2202408991113984E-2</v>
      </c>
      <c r="AH95" s="7">
        <f>LN('Stock TotRetIndx'!V94/'Stock TotRetIndx'!V93)-$B95</f>
        <v>-2.1127750839069547E-2</v>
      </c>
      <c r="AI95" s="7">
        <f>LN('Stock TotRetIndx'!W94/'Stock TotRetIndx'!W93)-$B95</f>
        <v>-3.7649127270920802E-3</v>
      </c>
      <c r="AJ95" s="7">
        <f>LN('Stock TotRetIndx'!X94/'Stock TotRetIndx'!X93)-$B95</f>
        <v>-3.8681735420362049E-3</v>
      </c>
    </row>
    <row r="96" spans="1:36" x14ac:dyDescent="0.5">
      <c r="A96" s="2">
        <f>'Sector Returns'!A95</f>
        <v>44404</v>
      </c>
      <c r="B96" s="3">
        <f>VLOOKUP(A96,'T-Bills'!$A$2:$C$493,3)</f>
        <v>1.5873015873015873E-6</v>
      </c>
      <c r="C96" s="8">
        <f>'Sector Returns'!B95-$B96</f>
        <v>-1.0957403307978742E-2</v>
      </c>
      <c r="D96" s="8">
        <f>'Sector Returns'!C95-$B96</f>
        <v>2.7559954921621459E-3</v>
      </c>
      <c r="E96" s="8">
        <f>'Sector Returns'!D95-$B96</f>
        <v>3.318531332520992E-4</v>
      </c>
      <c r="F96" s="8">
        <f>'Sector Returns'!E95-$B96</f>
        <v>-1.1026226345351137E-2</v>
      </c>
      <c r="G96" s="8">
        <f>'Sector Returns'!F95-$B96</f>
        <v>-5.0322610972979818E-3</v>
      </c>
      <c r="H96" s="8">
        <f>'Sector Returns'!G95-$B96</f>
        <v>9.6801468885946286E-4</v>
      </c>
      <c r="I96" s="8">
        <f>'Sector Returns'!H95-$B96</f>
        <v>-1.2322316913704995E-2</v>
      </c>
      <c r="J96" s="8">
        <f>'Sector Returns'!I95-$B96</f>
        <v>-1.2370957531714995E-2</v>
      </c>
      <c r="K96" s="8">
        <f>'Sector Returns'!J95-$B96</f>
        <v>7.204772053437307E-4</v>
      </c>
      <c r="L96" s="8">
        <f>'Sector Returns'!K95-$B96</f>
        <v>1.65127463810852E-2</v>
      </c>
      <c r="M96" s="8">
        <f>'Sector Returns'!L95-$B96</f>
        <v>5.6483343064599343E-3</v>
      </c>
      <c r="N96" s="7">
        <f>LN('Stock TotRetIndx'!B95/'Stock TotRetIndx'!B94)-$B96</f>
        <v>-1.5015708535598301E-2</v>
      </c>
      <c r="O96" s="7">
        <f>LN('Stock TotRetIndx'!C95/'Stock TotRetIndx'!C94)-$B96</f>
        <v>-8.7231925940764662E-3</v>
      </c>
      <c r="P96" s="7">
        <f>LN('Stock TotRetIndx'!D95/'Stock TotRetIndx'!D94)-$B96</f>
        <v>-4.0691268864784646E-3</v>
      </c>
      <c r="Q96" s="7">
        <f>LN('Stock TotRetIndx'!E95/'Stock TotRetIndx'!E94)-$B96</f>
        <v>-4.4689037097180462E-3</v>
      </c>
      <c r="R96" s="7">
        <f>LN('Stock TotRetIndx'!F95/'Stock TotRetIndx'!F94)-$B96</f>
        <v>2.4219123647136538E-3</v>
      </c>
      <c r="S96" s="7">
        <f>LN('Stock TotRetIndx'!G95/'Stock TotRetIndx'!G94)-$B96</f>
        <v>9.2466509529911846E-3</v>
      </c>
      <c r="T96" s="7">
        <f>LN('Stock TotRetIndx'!H95/'Stock TotRetIndx'!H94)-$B96</f>
        <v>3.7640803594516346E-3</v>
      </c>
      <c r="U96" s="7">
        <f>LN('Stock TotRetIndx'!I95/'Stock TotRetIndx'!I94)-$B96</f>
        <v>8.2314482111038451E-3</v>
      </c>
      <c r="V96" s="7">
        <f>LN('Stock TotRetIndx'!J95/'Stock TotRetIndx'!J94)-$B96</f>
        <v>-8.4529839177487926E-3</v>
      </c>
      <c r="W96" s="7">
        <f>LN('Stock TotRetIndx'!K95/'Stock TotRetIndx'!K94)-$B96</f>
        <v>-2.0816460774790276E-2</v>
      </c>
      <c r="X96" s="7">
        <f>LN('Stock TotRetIndx'!L95/'Stock TotRetIndx'!L94)-$B96</f>
        <v>2.712119651390454E-3</v>
      </c>
      <c r="Y96" s="7">
        <f>LN('Stock TotRetIndx'!M95/'Stock TotRetIndx'!M94)-$B96</f>
        <v>-2.0045336475231195E-2</v>
      </c>
      <c r="Z96" s="7">
        <f>LN('Stock TotRetIndx'!N95/'Stock TotRetIndx'!N94)-$B96</f>
        <v>2.6202598973988234E-3</v>
      </c>
      <c r="AA96" s="7">
        <f>LN('Stock TotRetIndx'!O95/'Stock TotRetIndx'!O94)-$B96</f>
        <v>-5.9040744236091439E-3</v>
      </c>
      <c r="AB96" s="7">
        <f>LN('Stock TotRetIndx'!P95/'Stock TotRetIndx'!P94)-$B96</f>
        <v>-5.3708432776200009E-3</v>
      </c>
      <c r="AC96" s="7">
        <f>LN('Stock TotRetIndx'!Q95/'Stock TotRetIndx'!Q94)-$B96</f>
        <v>3.4971569812760543E-3</v>
      </c>
      <c r="AD96" s="7">
        <f>LN('Stock TotRetIndx'!R95/'Stock TotRetIndx'!R94)-$B96</f>
        <v>1.1645798947594295E-2</v>
      </c>
      <c r="AE96" s="7">
        <f>LN('Stock TotRetIndx'!S95/'Stock TotRetIndx'!S94)-$B96</f>
        <v>6.865062768825447E-5</v>
      </c>
      <c r="AF96" s="7">
        <f>LN('Stock TotRetIndx'!T95/'Stock TotRetIndx'!T94)-$B96</f>
        <v>4.0534552142277172E-3</v>
      </c>
      <c r="AG96" s="7">
        <f>LN('Stock TotRetIndx'!U95/'Stock TotRetIndx'!U94)-$B96</f>
        <v>3.0938579903594709E-3</v>
      </c>
      <c r="AH96" s="7">
        <f>LN('Stock TotRetIndx'!V95/'Stock TotRetIndx'!V94)-$B96</f>
        <v>-2.5557786486965276E-2</v>
      </c>
      <c r="AI96" s="7">
        <f>LN('Stock TotRetIndx'!W95/'Stock TotRetIndx'!W94)-$B96</f>
        <v>1.227393089552596E-2</v>
      </c>
      <c r="AJ96" s="7">
        <f>LN('Stock TotRetIndx'!X95/'Stock TotRetIndx'!X94)-$B96</f>
        <v>2.3026115082617815E-2</v>
      </c>
    </row>
    <row r="97" spans="1:36" x14ac:dyDescent="0.5">
      <c r="A97" s="2">
        <f>'Sector Returns'!A96</f>
        <v>44405</v>
      </c>
      <c r="B97" s="3">
        <f>VLOOKUP(A97,'T-Bills'!$A$2:$C$493,3)</f>
        <v>1.5873015873015873E-6</v>
      </c>
      <c r="C97" s="8">
        <f>'Sector Returns'!B96-$B97</f>
        <v>1.0458548285563135E-3</v>
      </c>
      <c r="D97" s="8">
        <f>'Sector Returns'!C96-$B97</f>
        <v>7.1333630463873074E-3</v>
      </c>
      <c r="E97" s="8">
        <f>'Sector Returns'!D96-$B97</f>
        <v>-4.4656739800304017E-4</v>
      </c>
      <c r="F97" s="8">
        <f>'Sector Returns'!E96-$B97</f>
        <v>-1.7254130185010126E-3</v>
      </c>
      <c r="G97" s="8">
        <f>'Sector Returns'!F96-$B97</f>
        <v>-3.5841518660639944E-4</v>
      </c>
      <c r="H97" s="8">
        <f>'Sector Returns'!G96-$B97</f>
        <v>-7.5133466638803723E-3</v>
      </c>
      <c r="I97" s="8">
        <f>'Sector Returns'!H96-$B97</f>
        <v>8.2518724371519418E-3</v>
      </c>
      <c r="J97" s="8">
        <f>'Sector Returns'!I96-$B97</f>
        <v>9.7907552557510193E-3</v>
      </c>
      <c r="K97" s="8">
        <f>'Sector Returns'!J96-$B97</f>
        <v>4.2644305355495609E-3</v>
      </c>
      <c r="L97" s="8">
        <f>'Sector Returns'!K96-$B97</f>
        <v>-4.9482994180028257E-3</v>
      </c>
      <c r="M97" s="8">
        <f>'Sector Returns'!L96-$B97</f>
        <v>-3.481837997335709E-3</v>
      </c>
      <c r="N97" s="7">
        <f>LN('Stock TotRetIndx'!B96/'Stock TotRetIndx'!B95)-$B97</f>
        <v>-1.2272351685054901E-2</v>
      </c>
      <c r="O97" s="7">
        <f>LN('Stock TotRetIndx'!C96/'Stock TotRetIndx'!C95)-$B97</f>
        <v>-1.1188546664284921E-3</v>
      </c>
      <c r="P97" s="7">
        <f>LN('Stock TotRetIndx'!D96/'Stock TotRetIndx'!D95)-$B97</f>
        <v>4.2592325725375026E-3</v>
      </c>
      <c r="Q97" s="7">
        <f>LN('Stock TotRetIndx'!E96/'Stock TotRetIndx'!E95)-$B97</f>
        <v>1.5239441686922085E-2</v>
      </c>
      <c r="R97" s="7">
        <f>LN('Stock TotRetIndx'!F96/'Stock TotRetIndx'!F95)-$B97</f>
        <v>5.9072471109084552E-3</v>
      </c>
      <c r="S97" s="7">
        <f>LN('Stock TotRetIndx'!G96/'Stock TotRetIndx'!G95)-$B97</f>
        <v>-4.0748837751048749E-3</v>
      </c>
      <c r="T97" s="7">
        <f>LN('Stock TotRetIndx'!H96/'Stock TotRetIndx'!H95)-$B97</f>
        <v>-1.4390116047704739E-2</v>
      </c>
      <c r="U97" s="7">
        <f>LN('Stock TotRetIndx'!I96/'Stock TotRetIndx'!I95)-$B97</f>
        <v>-5.6219263449211708E-3</v>
      </c>
      <c r="V97" s="7">
        <f>LN('Stock TotRetIndx'!J96/'Stock TotRetIndx'!J95)-$B97</f>
        <v>7.1019768740427369E-3</v>
      </c>
      <c r="W97" s="7">
        <f>LN('Stock TotRetIndx'!K96/'Stock TotRetIndx'!K95)-$B97</f>
        <v>4.9780066948381567E-3</v>
      </c>
      <c r="X97" s="7">
        <f>LN('Stock TotRetIndx'!L96/'Stock TotRetIndx'!L95)-$B97</f>
        <v>-1.6030183379155748E-2</v>
      </c>
      <c r="Y97" s="7">
        <f>LN('Stock TotRetIndx'!M96/'Stock TotRetIndx'!M95)-$B97</f>
        <v>1.0787907152827658E-3</v>
      </c>
      <c r="Z97" s="7">
        <f>LN('Stock TotRetIndx'!N96/'Stock TotRetIndx'!N95)-$B97</f>
        <v>1.0788660182734803E-2</v>
      </c>
      <c r="AA97" s="7">
        <f>LN('Stock TotRetIndx'!O96/'Stock TotRetIndx'!O95)-$B97</f>
        <v>-8.3820030401974104E-3</v>
      </c>
      <c r="AB97" s="7">
        <f>LN('Stock TotRetIndx'!P96/'Stock TotRetIndx'!P95)-$B97</f>
        <v>7.3087001020064194E-3</v>
      </c>
      <c r="AC97" s="7">
        <f>LN('Stock TotRetIndx'!Q96/'Stock TotRetIndx'!Q95)-$B97</f>
        <v>-9.1239095529196852E-3</v>
      </c>
      <c r="AD97" s="7">
        <f>LN('Stock TotRetIndx'!R96/'Stock TotRetIndx'!R95)-$B97</f>
        <v>9.1069280069325451E-3</v>
      </c>
      <c r="AE97" s="7">
        <f>LN('Stock TotRetIndx'!S96/'Stock TotRetIndx'!S95)-$B97</f>
        <v>-4.0758834121927563E-3</v>
      </c>
      <c r="AF97" s="7">
        <f>LN('Stock TotRetIndx'!T96/'Stock TotRetIndx'!T95)-$B97</f>
        <v>-1.4951398346907077E-2</v>
      </c>
      <c r="AG97" s="7">
        <f>LN('Stock TotRetIndx'!U96/'Stock TotRetIndx'!U95)-$B97</f>
        <v>2.3752498706519756E-2</v>
      </c>
      <c r="AH97" s="7">
        <f>LN('Stock TotRetIndx'!V96/'Stock TotRetIndx'!V95)-$B97</f>
        <v>-3.3608178382037129E-3</v>
      </c>
      <c r="AI97" s="7">
        <f>LN('Stock TotRetIndx'!W96/'Stock TotRetIndx'!W95)-$B97</f>
        <v>-1.2934919447675803E-4</v>
      </c>
      <c r="AJ97" s="7">
        <f>LN('Stock TotRetIndx'!X96/'Stock TotRetIndx'!X95)-$B97</f>
        <v>-8.8575926358628754E-3</v>
      </c>
    </row>
    <row r="98" spans="1:36" x14ac:dyDescent="0.5">
      <c r="A98" s="2">
        <f>'Sector Returns'!A97</f>
        <v>44406</v>
      </c>
      <c r="B98" s="3">
        <f>VLOOKUP(A98,'T-Bills'!$A$2:$C$493,3)</f>
        <v>1.984126984126984E-6</v>
      </c>
      <c r="C98" s="8">
        <f>'Sector Returns'!B97-$B98</f>
        <v>4.9281326505096505E-3</v>
      </c>
      <c r="D98" s="8">
        <f>'Sector Returns'!C97-$B98</f>
        <v>7.788571516686711E-4</v>
      </c>
      <c r="E98" s="8">
        <f>'Sector Returns'!D97-$B98</f>
        <v>1.0965236001879774E-2</v>
      </c>
      <c r="F98" s="8">
        <f>'Sector Returns'!E97-$B98</f>
        <v>9.7376407548872435E-3</v>
      </c>
      <c r="G98" s="8">
        <f>'Sector Returns'!F97-$B98</f>
        <v>7.512090177331605E-3</v>
      </c>
      <c r="H98" s="8">
        <f>'Sector Returns'!G97-$B98</f>
        <v>4.868333480064802E-3</v>
      </c>
      <c r="I98" s="8">
        <f>'Sector Returns'!H97-$B98</f>
        <v>-1.0998984204497589E-2</v>
      </c>
      <c r="J98" s="8">
        <f>'Sector Returns'!I97-$B98</f>
        <v>7.9912423640419103E-3</v>
      </c>
      <c r="K98" s="8">
        <f>'Sector Returns'!J97-$B98</f>
        <v>1.2852207436503357E-2</v>
      </c>
      <c r="L98" s="8">
        <f>'Sector Returns'!K97-$B98</f>
        <v>1.5119960461538299E-3</v>
      </c>
      <c r="M98" s="8">
        <f>'Sector Returns'!L97-$B98</f>
        <v>1.8682454203374882E-4</v>
      </c>
      <c r="N98" s="7">
        <f>LN('Stock TotRetIndx'!B97/'Stock TotRetIndx'!B96)-$B98</f>
        <v>4.5392467847366206E-3</v>
      </c>
      <c r="O98" s="7">
        <f>LN('Stock TotRetIndx'!C97/'Stock TotRetIndx'!C96)-$B98</f>
        <v>9.7564953409351755E-4</v>
      </c>
      <c r="P98" s="7">
        <f>LN('Stock TotRetIndx'!D97/'Stock TotRetIndx'!D96)-$B98</f>
        <v>1.253427990065192E-3</v>
      </c>
      <c r="Q98" s="7">
        <f>LN('Stock TotRetIndx'!E97/'Stock TotRetIndx'!E96)-$B98</f>
        <v>8.1177275486398227E-3</v>
      </c>
      <c r="R98" s="7">
        <f>LN('Stock TotRetIndx'!F97/'Stock TotRetIndx'!F96)-$B98</f>
        <v>4.7163020565682912E-3</v>
      </c>
      <c r="S98" s="7">
        <f>LN('Stock TotRetIndx'!G97/'Stock TotRetIndx'!G96)-$B98</f>
        <v>-2.8868549315206227E-3</v>
      </c>
      <c r="T98" s="7">
        <f>LN('Stock TotRetIndx'!H97/'Stock TotRetIndx'!H96)-$B98</f>
        <v>7.0851936821719978E-3</v>
      </c>
      <c r="U98" s="7">
        <f>LN('Stock TotRetIndx'!I97/'Stock TotRetIndx'!I96)-$B98</f>
        <v>8.5720591042999401E-3</v>
      </c>
      <c r="V98" s="7">
        <f>LN('Stock TotRetIndx'!J97/'Stock TotRetIndx'!J96)-$B98</f>
        <v>2.6902059123522812E-3</v>
      </c>
      <c r="W98" s="7">
        <f>LN('Stock TotRetIndx'!K97/'Stock TotRetIndx'!K96)-$B98</f>
        <v>-6.4315350138344982E-2</v>
      </c>
      <c r="X98" s="7">
        <f>LN('Stock TotRetIndx'!L97/'Stock TotRetIndx'!L96)-$B98</f>
        <v>3.9587303623592742E-3</v>
      </c>
      <c r="Y98" s="7">
        <f>LN('Stock TotRetIndx'!M97/'Stock TotRetIndx'!M96)-$B98</f>
        <v>-8.41115979543176E-3</v>
      </c>
      <c r="Z98" s="7">
        <f>LN('Stock TotRetIndx'!N97/'Stock TotRetIndx'!N96)-$B98</f>
        <v>1.1916780623852432E-2</v>
      </c>
      <c r="AA98" s="7">
        <f>LN('Stock TotRetIndx'!O97/'Stock TotRetIndx'!O96)-$B98</f>
        <v>2.6515353866638589E-2</v>
      </c>
      <c r="AB98" s="7">
        <f>LN('Stock TotRetIndx'!P97/'Stock TotRetIndx'!P96)-$B98</f>
        <v>5.2812222150688919E-3</v>
      </c>
      <c r="AC98" s="7">
        <f>LN('Stock TotRetIndx'!Q97/'Stock TotRetIndx'!Q96)-$B98</f>
        <v>5.4458999589199917E-3</v>
      </c>
      <c r="AD98" s="7">
        <f>LN('Stock TotRetIndx'!R97/'Stock TotRetIndx'!R96)-$B98</f>
        <v>1.2116290443739533E-2</v>
      </c>
      <c r="AE98" s="7">
        <f>LN('Stock TotRetIndx'!S97/'Stock TotRetIndx'!S96)-$B98</f>
        <v>1.26382116107292E-3</v>
      </c>
      <c r="AF98" s="7">
        <f>LN('Stock TotRetIndx'!T97/'Stock TotRetIndx'!T96)-$B98</f>
        <v>5.1732335588889171E-3</v>
      </c>
      <c r="AG98" s="7">
        <f>LN('Stock TotRetIndx'!U97/'Stock TotRetIndx'!U96)-$B98</f>
        <v>-7.7448270514582362E-3</v>
      </c>
      <c r="AH98" s="7">
        <f>LN('Stock TotRetIndx'!V97/'Stock TotRetIndx'!V96)-$B98</f>
        <v>9.5213990312038709E-3</v>
      </c>
      <c r="AI98" s="7">
        <f>LN('Stock TotRetIndx'!W97/'Stock TotRetIndx'!W96)-$B98</f>
        <v>3.9714263191617657E-3</v>
      </c>
      <c r="AJ98" s="7">
        <f>LN('Stock TotRetIndx'!X97/'Stock TotRetIndx'!X96)-$B98</f>
        <v>3.8603287476372478E-3</v>
      </c>
    </row>
    <row r="99" spans="1:36" x14ac:dyDescent="0.5">
      <c r="A99" s="2">
        <f>'Sector Returns'!A98</f>
        <v>44407</v>
      </c>
      <c r="B99" s="3">
        <f>VLOOKUP(A99,'T-Bills'!$A$2:$C$493,3)</f>
        <v>1.984126984126984E-6</v>
      </c>
      <c r="C99" s="8">
        <f>'Sector Returns'!B98-$B99</f>
        <v>-1.3595403866180403E-3</v>
      </c>
      <c r="D99" s="8">
        <f>'Sector Returns'!C98-$B99</f>
        <v>8.5619886685519848E-4</v>
      </c>
      <c r="E99" s="8">
        <f>'Sector Returns'!D98-$B99</f>
        <v>-6.3018129218638643E-3</v>
      </c>
      <c r="F99" s="8">
        <f>'Sector Returns'!E98-$B99</f>
        <v>-2.144796904978134E-2</v>
      </c>
      <c r="G99" s="8">
        <f>'Sector Returns'!F98-$B99</f>
        <v>-1.9258790855095588E-3</v>
      </c>
      <c r="H99" s="8">
        <f>'Sector Returns'!G98-$B99</f>
        <v>1.346801397075892E-3</v>
      </c>
      <c r="I99" s="8">
        <f>'Sector Returns'!H98-$B99</f>
        <v>-6.3409079465608503E-3</v>
      </c>
      <c r="J99" s="8">
        <f>'Sector Returns'!I98-$B99</f>
        <v>-1.5042082007474266E-2</v>
      </c>
      <c r="K99" s="8">
        <f>'Sector Returns'!J98-$B99</f>
        <v>2.0151396304312016E-3</v>
      </c>
      <c r="L99" s="8">
        <f>'Sector Returns'!K98-$B99</f>
        <v>-8.4267909762750799E-3</v>
      </c>
      <c r="M99" s="8">
        <f>'Sector Returns'!L98-$B99</f>
        <v>1.3158929993303521E-3</v>
      </c>
      <c r="N99" s="7">
        <f>LN('Stock TotRetIndx'!B98/'Stock TotRetIndx'!B97)-$B99</f>
        <v>1.504906757902163E-3</v>
      </c>
      <c r="O99" s="7">
        <f>LN('Stock TotRetIndx'!C98/'Stock TotRetIndx'!C97)-$B99</f>
        <v>-5.5669612929568962E-3</v>
      </c>
      <c r="P99" s="7">
        <f>LN('Stock TotRetIndx'!D98/'Stock TotRetIndx'!D97)-$B99</f>
        <v>-1.145849651750812E-4</v>
      </c>
      <c r="Q99" s="7">
        <f>LN('Stock TotRetIndx'!E98/'Stock TotRetIndx'!E97)-$B99</f>
        <v>-8.3267662732305122E-3</v>
      </c>
      <c r="R99" s="7">
        <f>LN('Stock TotRetIndx'!F98/'Stock TotRetIndx'!F97)-$B99</f>
        <v>-9.1137440210770527E-4</v>
      </c>
      <c r="S99" s="7">
        <f>LN('Stock TotRetIndx'!G98/'Stock TotRetIndx'!G97)-$B99</f>
        <v>-8.465840214141894E-3</v>
      </c>
      <c r="T99" s="7">
        <f>LN('Stock TotRetIndx'!H98/'Stock TotRetIndx'!H97)-$B99</f>
        <v>3.3643762226017414E-4</v>
      </c>
      <c r="U99" s="7">
        <f>LN('Stock TotRetIndx'!I98/'Stock TotRetIndx'!I97)-$B99</f>
        <v>7.2242631367672758E-4</v>
      </c>
      <c r="V99" s="7">
        <f>LN('Stock TotRetIndx'!J98/'Stock TotRetIndx'!J97)-$B99</f>
        <v>-8.7803274557217321E-3</v>
      </c>
      <c r="W99" s="7">
        <f>LN('Stock TotRetIndx'!K98/'Stock TotRetIndx'!K97)-$B99</f>
        <v>-2.7352892545421656E-2</v>
      </c>
      <c r="X99" s="7">
        <f>LN('Stock TotRetIndx'!L98/'Stock TotRetIndx'!L97)-$B99</f>
        <v>-6.1924983644229895E-3</v>
      </c>
      <c r="Y99" s="7">
        <f>LN('Stock TotRetIndx'!M98/'Stock TotRetIndx'!M97)-$B99</f>
        <v>-7.8662283692313428E-2</v>
      </c>
      <c r="Z99" s="7">
        <f>LN('Stock TotRetIndx'!N98/'Stock TotRetIndx'!N97)-$B99</f>
        <v>-9.3485288232334016E-3</v>
      </c>
      <c r="AA99" s="7">
        <f>LN('Stock TotRetIndx'!O98/'Stock TotRetIndx'!O97)-$B99</f>
        <v>1.3129050503522356E-2</v>
      </c>
      <c r="AB99" s="7">
        <f>LN('Stock TotRetIndx'!P98/'Stock TotRetIndx'!P97)-$B99</f>
        <v>-2.7715923264102046E-2</v>
      </c>
      <c r="AC99" s="7">
        <f>LN('Stock TotRetIndx'!Q98/'Stock TotRetIndx'!Q97)-$B99</f>
        <v>-3.5172421798413105E-4</v>
      </c>
      <c r="AD99" s="7">
        <f>LN('Stock TotRetIndx'!R98/'Stock TotRetIndx'!R97)-$B99</f>
        <v>3.1309138371938368E-3</v>
      </c>
      <c r="AE99" s="7">
        <f>LN('Stock TotRetIndx'!S98/'Stock TotRetIndx'!S97)-$B99</f>
        <v>2.1755793401430088E-3</v>
      </c>
      <c r="AF99" s="7">
        <f>LN('Stock TotRetIndx'!T98/'Stock TotRetIndx'!T97)-$B99</f>
        <v>1.952269981329478E-2</v>
      </c>
      <c r="AG99" s="7">
        <f>LN('Stock TotRetIndx'!U98/'Stock TotRetIndx'!U97)-$B99</f>
        <v>-6.4437761944664829E-3</v>
      </c>
      <c r="AH99" s="7">
        <f>LN('Stock TotRetIndx'!V98/'Stock TotRetIndx'!V97)-$B99</f>
        <v>1.128703846076267E-2</v>
      </c>
      <c r="AI99" s="7">
        <f>LN('Stock TotRetIndx'!W98/'Stock TotRetIndx'!W97)-$B99</f>
        <v>-3.3329176300655903E-3</v>
      </c>
      <c r="AJ99" s="7">
        <f>LN('Stock TotRetIndx'!X98/'Stock TotRetIndx'!X97)-$B99</f>
        <v>7.9263668151247236E-3</v>
      </c>
    </row>
    <row r="100" spans="1:36" x14ac:dyDescent="0.5">
      <c r="A100" s="2">
        <f>'Sector Returns'!A99</f>
        <v>44410</v>
      </c>
      <c r="B100" s="3">
        <f>VLOOKUP(A100,'T-Bills'!$A$2:$C$493,3)</f>
        <v>1.984126984126984E-6</v>
      </c>
      <c r="C100" s="8">
        <f>'Sector Returns'!B99-$B100</f>
        <v>-2.4794733139438174E-3</v>
      </c>
      <c r="D100" s="8">
        <f>'Sector Returns'!C99-$B100</f>
        <v>9.3372853255341141E-4</v>
      </c>
      <c r="E100" s="8">
        <f>'Sector Returns'!D99-$B100</f>
        <v>-2.1104103566242419E-3</v>
      </c>
      <c r="F100" s="8">
        <f>'Sector Returns'!E99-$B100</f>
        <v>2.5338645975160798E-3</v>
      </c>
      <c r="G100" s="8">
        <f>'Sector Returns'!F99-$B100</f>
        <v>-6.7649151908065605E-3</v>
      </c>
      <c r="H100" s="8">
        <f>'Sector Returns'!G99-$B100</f>
        <v>-4.1073464643313273E-3</v>
      </c>
      <c r="I100" s="8">
        <f>'Sector Returns'!H99-$B100</f>
        <v>-2.9785628614885217E-3</v>
      </c>
      <c r="J100" s="8">
        <f>'Sector Returns'!I99-$B100</f>
        <v>-8.4068476975879911E-3</v>
      </c>
      <c r="K100" s="8">
        <f>'Sector Returns'!J99-$B100</f>
        <v>-1.1726599923826986E-2</v>
      </c>
      <c r="L100" s="8">
        <f>'Sector Returns'!K99-$B100</f>
        <v>7.6664584578667516E-3</v>
      </c>
      <c r="M100" s="8">
        <f>'Sector Returns'!L99-$B100</f>
        <v>-2.1683849475019647E-3</v>
      </c>
      <c r="N100" s="7">
        <f>LN('Stock TotRetIndx'!B99/'Stock TotRetIndx'!B98)-$B100</f>
        <v>-2.3317735812039401E-3</v>
      </c>
      <c r="O100" s="7">
        <f>LN('Stock TotRetIndx'!C99/'Stock TotRetIndx'!C98)-$B100</f>
        <v>-3.1789762395111737E-4</v>
      </c>
      <c r="P100" s="7">
        <f>LN('Stock TotRetIndx'!D99/'Stock TotRetIndx'!D98)-$B100</f>
        <v>-4.6457306811849841E-3</v>
      </c>
      <c r="Q100" s="7">
        <f>LN('Stock TotRetIndx'!E99/'Stock TotRetIndx'!E98)-$B100</f>
        <v>1.2788436518967827E-2</v>
      </c>
      <c r="R100" s="7">
        <f>LN('Stock TotRetIndx'!F99/'Stock TotRetIndx'!F98)-$B100</f>
        <v>-4.9761780148780679E-4</v>
      </c>
      <c r="S100" s="7">
        <f>LN('Stock TotRetIndx'!G99/'Stock TotRetIndx'!G98)-$B100</f>
        <v>6.0453053006720436E-4</v>
      </c>
      <c r="T100" s="7">
        <f>LN('Stock TotRetIndx'!H99/'Stock TotRetIndx'!H98)-$B100</f>
        <v>8.0931600530369813E-3</v>
      </c>
      <c r="U100" s="7">
        <f>LN('Stock TotRetIndx'!I99/'Stock TotRetIndx'!I98)-$B100</f>
        <v>-0.11854147761281517</v>
      </c>
      <c r="V100" s="7">
        <f>LN('Stock TotRetIndx'!J99/'Stock TotRetIndx'!J98)-$B100</f>
        <v>-2.0210982302601252E-2</v>
      </c>
      <c r="W100" s="7">
        <f>LN('Stock TotRetIndx'!K99/'Stock TotRetIndx'!K98)-$B100</f>
        <v>-1.6616579883647599E-2</v>
      </c>
      <c r="X100" s="7">
        <f>LN('Stock TotRetIndx'!L99/'Stock TotRetIndx'!L98)-$B100</f>
        <v>-2.7195985955566087E-2</v>
      </c>
      <c r="Y100" s="7">
        <f>LN('Stock TotRetIndx'!M99/'Stock TotRetIndx'!M98)-$B100</f>
        <v>1.1633421460392377E-3</v>
      </c>
      <c r="Z100" s="7">
        <f>LN('Stock TotRetIndx'!N99/'Stock TotRetIndx'!N98)-$B100</f>
        <v>-1.0033675856252372E-2</v>
      </c>
      <c r="AA100" s="7">
        <f>LN('Stock TotRetIndx'!O99/'Stock TotRetIndx'!O98)-$B100</f>
        <v>5.4630281700538963E-3</v>
      </c>
      <c r="AB100" s="7">
        <f>LN('Stock TotRetIndx'!P99/'Stock TotRetIndx'!P98)-$B100</f>
        <v>-7.7224116046814137E-3</v>
      </c>
      <c r="AC100" s="7">
        <f>LN('Stock TotRetIndx'!Q99/'Stock TotRetIndx'!Q98)-$B100</f>
        <v>-2.6350480950377876E-3</v>
      </c>
      <c r="AD100" s="7">
        <f>LN('Stock TotRetIndx'!R99/'Stock TotRetIndx'!R98)-$B100</f>
        <v>3.0205359313570362E-3</v>
      </c>
      <c r="AE100" s="7">
        <f>LN('Stock TotRetIndx'!S99/'Stock TotRetIndx'!S98)-$B100</f>
        <v>-2.3197260533748929E-3</v>
      </c>
      <c r="AF100" s="7">
        <f>LN('Stock TotRetIndx'!T99/'Stock TotRetIndx'!T98)-$B100</f>
        <v>-2.4659254883207518E-3</v>
      </c>
      <c r="AG100" s="7">
        <f>LN('Stock TotRetIndx'!U99/'Stock TotRetIndx'!U98)-$B100</f>
        <v>-1.5771937268282181E-2</v>
      </c>
      <c r="AH100" s="7">
        <f>LN('Stock TotRetIndx'!V99/'Stock TotRetIndx'!V98)-$B100</f>
        <v>-2.683227354405562E-3</v>
      </c>
      <c r="AI100" s="7">
        <f>LN('Stock TotRetIndx'!W99/'Stock TotRetIndx'!W98)-$B100</f>
        <v>1.1611218332447715E-2</v>
      </c>
      <c r="AJ100" s="7">
        <f>LN('Stock TotRetIndx'!X99/'Stock TotRetIndx'!X98)-$B100</f>
        <v>8.2580653668385354E-3</v>
      </c>
    </row>
    <row r="101" spans="1:36" x14ac:dyDescent="0.5">
      <c r="A101" s="2">
        <f>'Sector Returns'!A100</f>
        <v>44411</v>
      </c>
      <c r="B101" s="3">
        <f>VLOOKUP(A101,'T-Bills'!$A$2:$C$493,3)</f>
        <v>1.984126984126984E-6</v>
      </c>
      <c r="C101" s="8">
        <f>'Sector Returns'!B100-$B101</f>
        <v>5.5518875174449898E-3</v>
      </c>
      <c r="D101" s="8">
        <f>'Sector Returns'!C100-$B101</f>
        <v>1.192669852865662E-2</v>
      </c>
      <c r="E101" s="8">
        <f>'Sector Returns'!D100-$B101</f>
        <v>1.0167801242837178E-2</v>
      </c>
      <c r="F101" s="8">
        <f>'Sector Returns'!E100-$B101</f>
        <v>6.6241449661712543E-3</v>
      </c>
      <c r="G101" s="8">
        <f>'Sector Returns'!F100-$B101</f>
        <v>1.2117994419563811E-2</v>
      </c>
      <c r="H101" s="8">
        <f>'Sector Returns'!G100-$B101</f>
        <v>4.3187592997764408E-3</v>
      </c>
      <c r="I101" s="8">
        <f>'Sector Returns'!H100-$B101</f>
        <v>-4.239927065577004E-3</v>
      </c>
      <c r="J101" s="8">
        <f>'Sector Returns'!I100-$B101</f>
        <v>1.6310435327234498E-2</v>
      </c>
      <c r="K101" s="8">
        <f>'Sector Returns'!J100-$B101</f>
        <v>1.0468973650329649E-2</v>
      </c>
      <c r="L101" s="8">
        <f>'Sector Returns'!K100-$B101</f>
        <v>6.5144683296725616E-3</v>
      </c>
      <c r="M101" s="8">
        <f>'Sector Returns'!L100-$B101</f>
        <v>1.2231203391784554E-3</v>
      </c>
      <c r="N101" s="7">
        <f>LN('Stock TotRetIndx'!B100/'Stock TotRetIndx'!B99)-$B101</f>
        <v>1.2562305569223648E-2</v>
      </c>
      <c r="O101" s="7">
        <f>LN('Stock TotRetIndx'!C100/'Stock TotRetIndx'!C99)-$B101</f>
        <v>8.0405197303529893E-3</v>
      </c>
      <c r="P101" s="7">
        <f>LN('Stock TotRetIndx'!D100/'Stock TotRetIndx'!D99)-$B101</f>
        <v>4.0785679734729168E-3</v>
      </c>
      <c r="Q101" s="7">
        <f>LN('Stock TotRetIndx'!E100/'Stock TotRetIndx'!E99)-$B101</f>
        <v>3.2840047215688022E-3</v>
      </c>
      <c r="R101" s="7">
        <f>LN('Stock TotRetIndx'!F100/'Stock TotRetIndx'!F99)-$B101</f>
        <v>9.8724411848236729E-3</v>
      </c>
      <c r="S101" s="7">
        <f>LN('Stock TotRetIndx'!G100/'Stock TotRetIndx'!G99)-$B101</f>
        <v>1.9108971727566943E-2</v>
      </c>
      <c r="T101" s="7">
        <f>LN('Stock TotRetIndx'!H100/'Stock TotRetIndx'!H99)-$B101</f>
        <v>1.5113895252480934E-2</v>
      </c>
      <c r="U101" s="7">
        <f>LN('Stock TotRetIndx'!I100/'Stock TotRetIndx'!I99)-$B101</f>
        <v>-1.3009205992517155E-2</v>
      </c>
      <c r="V101" s="7">
        <f>LN('Stock TotRetIndx'!J100/'Stock TotRetIndx'!J99)-$B101</f>
        <v>1.4937810334664672E-2</v>
      </c>
      <c r="W101" s="7">
        <f>LN('Stock TotRetIndx'!K100/'Stock TotRetIndx'!K99)-$B101</f>
        <v>9.2177179051898539E-3</v>
      </c>
      <c r="X101" s="7">
        <f>LN('Stock TotRetIndx'!L100/'Stock TotRetIndx'!L99)-$B101</f>
        <v>-1.1283807141326626E-2</v>
      </c>
      <c r="Y101" s="7">
        <f>LN('Stock TotRetIndx'!M100/'Stock TotRetIndx'!M99)-$B101</f>
        <v>1.0377760646969866E-2</v>
      </c>
      <c r="Z101" s="7">
        <f>LN('Stock TotRetIndx'!N100/'Stock TotRetIndx'!N99)-$B101</f>
        <v>-3.3722725138086662E-2</v>
      </c>
      <c r="AA101" s="7">
        <f>LN('Stock TotRetIndx'!O100/'Stock TotRetIndx'!O99)-$B101</f>
        <v>1.1604756972975316E-2</v>
      </c>
      <c r="AB101" s="7">
        <f>LN('Stock TotRetIndx'!P100/'Stock TotRetIndx'!P99)-$B101</f>
        <v>1.6146953152662197E-2</v>
      </c>
      <c r="AC101" s="7">
        <f>LN('Stock TotRetIndx'!Q100/'Stock TotRetIndx'!Q99)-$B101</f>
        <v>7.009606824220281E-4</v>
      </c>
      <c r="AD101" s="7">
        <f>LN('Stock TotRetIndx'!R100/'Stock TotRetIndx'!R99)-$B101</f>
        <v>5.9657876528073544E-3</v>
      </c>
      <c r="AE101" s="7">
        <f>LN('Stock TotRetIndx'!S100/'Stock TotRetIndx'!S99)-$B101</f>
        <v>1.118514146678309E-2</v>
      </c>
      <c r="AF101" s="7">
        <f>LN('Stock TotRetIndx'!T100/'Stock TotRetIndx'!T99)-$B101</f>
        <v>1.4482236724310388E-2</v>
      </c>
      <c r="AG101" s="7">
        <f>LN('Stock TotRetIndx'!U100/'Stock TotRetIndx'!U99)-$B101</f>
        <v>2.11953907496789E-2</v>
      </c>
      <c r="AH101" s="7">
        <f>LN('Stock TotRetIndx'!V100/'Stock TotRetIndx'!V99)-$B101</f>
        <v>5.2506156213668331E-3</v>
      </c>
      <c r="AI101" s="7">
        <f>LN('Stock TotRetIndx'!W100/'Stock TotRetIndx'!W99)-$B101</f>
        <v>7.7088968462969334E-3</v>
      </c>
      <c r="AJ101" s="7">
        <f>LN('Stock TotRetIndx'!X100/'Stock TotRetIndx'!X99)-$B101</f>
        <v>9.3138340385331749E-3</v>
      </c>
    </row>
    <row r="102" spans="1:36" x14ac:dyDescent="0.5">
      <c r="A102" s="2">
        <f>'Sector Returns'!A101</f>
        <v>44412</v>
      </c>
      <c r="B102" s="3">
        <f>VLOOKUP(A102,'T-Bills'!$A$2:$C$493,3)</f>
        <v>1.984126984126984E-6</v>
      </c>
      <c r="C102" s="8">
        <f>'Sector Returns'!B101-$B102</f>
        <v>2.4858473615854775E-3</v>
      </c>
      <c r="D102" s="8">
        <f>'Sector Returns'!C101-$B102</f>
        <v>-2.2759793780252032E-3</v>
      </c>
      <c r="E102" s="8">
        <f>'Sector Returns'!D101-$B102</f>
        <v>-5.8485661700717825E-3</v>
      </c>
      <c r="F102" s="8">
        <f>'Sector Returns'!E101-$B102</f>
        <v>-1.0021458585820439E-2</v>
      </c>
      <c r="G102" s="8">
        <f>'Sector Returns'!F101-$B102</f>
        <v>-1.3909095289774909E-2</v>
      </c>
      <c r="H102" s="8">
        <f>'Sector Returns'!G101-$B102</f>
        <v>-1.3567847025276508E-2</v>
      </c>
      <c r="I102" s="8">
        <f>'Sector Returns'!H101-$B102</f>
        <v>6.2445082317989938E-4</v>
      </c>
      <c r="J102" s="8">
        <f>'Sector Returns'!I101-$B102</f>
        <v>-3.0385777112323688E-2</v>
      </c>
      <c r="K102" s="8">
        <f>'Sector Returns'!J101-$B102</f>
        <v>-1.3895861238479044E-2</v>
      </c>
      <c r="L102" s="8">
        <f>'Sector Returns'!K101-$B102</f>
        <v>-2.1239263646141387E-3</v>
      </c>
      <c r="M102" s="8">
        <f>'Sector Returns'!L101-$B102</f>
        <v>-3.1146568279156041E-3</v>
      </c>
      <c r="N102" s="7">
        <f>LN('Stock TotRetIndx'!B101/'Stock TotRetIndx'!B100)-$B102</f>
        <v>-2.7902507982248219E-3</v>
      </c>
      <c r="O102" s="7">
        <f>LN('Stock TotRetIndx'!C101/'Stock TotRetIndx'!C100)-$B102</f>
        <v>-2.1287741239746551E-3</v>
      </c>
      <c r="P102" s="7">
        <f>LN('Stock TotRetIndx'!D101/'Stock TotRetIndx'!D100)-$B102</f>
        <v>7.0552081830146315E-3</v>
      </c>
      <c r="Q102" s="7">
        <f>LN('Stock TotRetIndx'!E101/'Stock TotRetIndx'!E100)-$B102</f>
        <v>2.289777718219051E-2</v>
      </c>
      <c r="R102" s="7">
        <f>LN('Stock TotRetIndx'!F101/'Stock TotRetIndx'!F100)-$B102</f>
        <v>-4.5154582674223707E-3</v>
      </c>
      <c r="S102" s="7">
        <f>LN('Stock TotRetIndx'!G101/'Stock TotRetIndx'!G100)-$B102</f>
        <v>-2.9603614366738681E-2</v>
      </c>
      <c r="T102" s="7">
        <f>LN('Stock TotRetIndx'!H101/'Stock TotRetIndx'!H100)-$B102</f>
        <v>-8.5482637570174146E-4</v>
      </c>
      <c r="U102" s="7">
        <f>LN('Stock TotRetIndx'!I101/'Stock TotRetIndx'!I100)-$B102</f>
        <v>-2.4659205500104441E-2</v>
      </c>
      <c r="V102" s="7">
        <f>LN('Stock TotRetIndx'!J101/'Stock TotRetIndx'!J100)-$B102</f>
        <v>-1.8581032731292142E-2</v>
      </c>
      <c r="W102" s="7">
        <f>LN('Stock TotRetIndx'!K101/'Stock TotRetIndx'!K100)-$B102</f>
        <v>7.284022603949186E-3</v>
      </c>
      <c r="X102" s="7">
        <f>LN('Stock TotRetIndx'!L101/'Stock TotRetIndx'!L100)-$B102</f>
        <v>-1.7750312471387672E-3</v>
      </c>
      <c r="Y102" s="7">
        <f>LN('Stock TotRetIndx'!M101/'Stock TotRetIndx'!M100)-$B102</f>
        <v>-3.4300691867656819E-3</v>
      </c>
      <c r="Z102" s="7">
        <f>LN('Stock TotRetIndx'!N101/'Stock TotRetIndx'!N100)-$B102</f>
        <v>-5.8905466702101955E-3</v>
      </c>
      <c r="AA102" s="7">
        <f>LN('Stock TotRetIndx'!O101/'Stock TotRetIndx'!O100)-$B102</f>
        <v>2.564663741468273E-4</v>
      </c>
      <c r="AB102" s="7">
        <f>LN('Stock TotRetIndx'!P101/'Stock TotRetIndx'!P100)-$B102</f>
        <v>-1.927541792213374E-2</v>
      </c>
      <c r="AC102" s="7">
        <f>LN('Stock TotRetIndx'!Q101/'Stock TotRetIndx'!Q100)-$B102</f>
        <v>-1.4512937360447219E-2</v>
      </c>
      <c r="AD102" s="7">
        <f>LN('Stock TotRetIndx'!R101/'Stock TotRetIndx'!R100)-$B102</f>
        <v>2.2953749216993316E-3</v>
      </c>
      <c r="AE102" s="7">
        <f>LN('Stock TotRetIndx'!S101/'Stock TotRetIndx'!S100)-$B102</f>
        <v>-6.8394945715027763E-3</v>
      </c>
      <c r="AF102" s="7">
        <f>LN('Stock TotRetIndx'!T101/'Stock TotRetIndx'!T100)-$B102</f>
        <v>-1.0617513249367043E-2</v>
      </c>
      <c r="AG102" s="7">
        <f>LN('Stock TotRetIndx'!U101/'Stock TotRetIndx'!U100)-$B102</f>
        <v>-3.3017362381178202E-2</v>
      </c>
      <c r="AH102" s="7">
        <f>LN('Stock TotRetIndx'!V101/'Stock TotRetIndx'!V100)-$B102</f>
        <v>4.6560053317233861E-2</v>
      </c>
      <c r="AI102" s="7">
        <f>LN('Stock TotRetIndx'!W101/'Stock TotRetIndx'!W100)-$B102</f>
        <v>5.6480729916687546E-3</v>
      </c>
      <c r="AJ102" s="7">
        <f>LN('Stock TotRetIndx'!X101/'Stock TotRetIndx'!X100)-$B102</f>
        <v>-2.1516023797633673E-3</v>
      </c>
    </row>
    <row r="103" spans="1:36" x14ac:dyDescent="0.5">
      <c r="A103" s="2">
        <f>'Sector Returns'!A102</f>
        <v>44413</v>
      </c>
      <c r="B103" s="3">
        <f>VLOOKUP(A103,'T-Bills'!$A$2:$C$493,3)</f>
        <v>1.984126984126984E-6</v>
      </c>
      <c r="C103" s="8">
        <f>'Sector Returns'!B102-$B103</f>
        <v>6.2987838303612646E-3</v>
      </c>
      <c r="D103" s="8">
        <f>'Sector Returns'!C102-$B103</f>
        <v>-1.2375428772133704E-3</v>
      </c>
      <c r="E103" s="8">
        <f>'Sector Returns'!D102-$B103</f>
        <v>1.2312877261390437E-2</v>
      </c>
      <c r="F103" s="8">
        <f>'Sector Returns'!E102-$B103</f>
        <v>1.1808702642428616E-2</v>
      </c>
      <c r="G103" s="8">
        <f>'Sector Returns'!F102-$B103</f>
        <v>5.7058361763917221E-3</v>
      </c>
      <c r="H103" s="8">
        <f>'Sector Returns'!G102-$B103</f>
        <v>5.9354946782962199E-3</v>
      </c>
      <c r="I103" s="8">
        <f>'Sector Returns'!H102-$B103</f>
        <v>1.1550085671776865E-2</v>
      </c>
      <c r="J103" s="8">
        <f>'Sector Returns'!I102-$B103</f>
        <v>1.2758264458574382E-2</v>
      </c>
      <c r="K103" s="8">
        <f>'Sector Returns'!J102-$B103</f>
        <v>-2.2334452761109335E-4</v>
      </c>
      <c r="L103" s="8">
        <f>'Sector Returns'!K102-$B103</f>
        <v>1.0358392910111307E-2</v>
      </c>
      <c r="M103" s="8">
        <f>'Sector Returns'!L102-$B103</f>
        <v>1.1643729080449137E-2</v>
      </c>
      <c r="N103" s="7">
        <f>LN('Stock TotRetIndx'!B102/'Stock TotRetIndx'!B101)-$B103</f>
        <v>7.4502955093938225E-4</v>
      </c>
      <c r="O103" s="7">
        <f>LN('Stock TotRetIndx'!C102/'Stock TotRetIndx'!C101)-$B103</f>
        <v>1.0449187354618071E-2</v>
      </c>
      <c r="P103" s="7">
        <f>LN('Stock TotRetIndx'!D102/'Stock TotRetIndx'!D101)-$B103</f>
        <v>1.0174925994137959E-2</v>
      </c>
      <c r="Q103" s="7">
        <f>LN('Stock TotRetIndx'!E102/'Stock TotRetIndx'!E101)-$B103</f>
        <v>1.7744629450459851E-2</v>
      </c>
      <c r="R103" s="7">
        <f>LN('Stock TotRetIndx'!F102/'Stock TotRetIndx'!F101)-$B103</f>
        <v>5.2483591331067801E-3</v>
      </c>
      <c r="S103" s="7">
        <f>LN('Stock TotRetIndx'!G102/'Stock TotRetIndx'!G101)-$B103</f>
        <v>-1.8565882174673327E-2</v>
      </c>
      <c r="T103" s="7">
        <f>LN('Stock TotRetIndx'!H102/'Stock TotRetIndx'!H101)-$B103</f>
        <v>-2.4862356764509166E-2</v>
      </c>
      <c r="U103" s="7">
        <f>LN('Stock TotRetIndx'!I102/'Stock TotRetIndx'!I101)-$B103</f>
        <v>2.8951340625231043E-2</v>
      </c>
      <c r="V103" s="7">
        <f>LN('Stock TotRetIndx'!J102/'Stock TotRetIndx'!J101)-$B103</f>
        <v>1.0877982318398111E-2</v>
      </c>
      <c r="W103" s="7">
        <f>LN('Stock TotRetIndx'!K102/'Stock TotRetIndx'!K101)-$B103</f>
        <v>1.8589989268299485E-2</v>
      </c>
      <c r="X103" s="7">
        <f>LN('Stock TotRetIndx'!L102/'Stock TotRetIndx'!L101)-$B103</f>
        <v>1.484494413918838E-2</v>
      </c>
      <c r="Y103" s="7">
        <f>LN('Stock TotRetIndx'!M102/'Stock TotRetIndx'!M101)-$B103</f>
        <v>6.3212831919352589E-3</v>
      </c>
      <c r="Z103" s="7">
        <f>LN('Stock TotRetIndx'!N102/'Stock TotRetIndx'!N101)-$B103</f>
        <v>3.0937683272615272E-4</v>
      </c>
      <c r="AA103" s="7">
        <f>LN('Stock TotRetIndx'!O102/'Stock TotRetIndx'!O101)-$B103</f>
        <v>-1.5246507979942278E-2</v>
      </c>
      <c r="AB103" s="7">
        <f>LN('Stock TotRetIndx'!P102/'Stock TotRetIndx'!P101)-$B103</f>
        <v>1.2968444923536309E-2</v>
      </c>
      <c r="AC103" s="7">
        <f>LN('Stock TotRetIndx'!Q102/'Stock TotRetIndx'!Q101)-$B103</f>
        <v>7.1024093847794978E-3</v>
      </c>
      <c r="AD103" s="7">
        <f>LN('Stock TotRetIndx'!R102/'Stock TotRetIndx'!R101)-$B103</f>
        <v>6.4621624929051104E-3</v>
      </c>
      <c r="AE103" s="7">
        <f>LN('Stock TotRetIndx'!S102/'Stock TotRetIndx'!S101)-$B103</f>
        <v>1.8380334979392555E-2</v>
      </c>
      <c r="AF103" s="7">
        <f>LN('Stock TotRetIndx'!T102/'Stock TotRetIndx'!T101)-$B103</f>
        <v>4.893858938768836E-4</v>
      </c>
      <c r="AG103" s="7">
        <f>LN('Stock TotRetIndx'!U102/'Stock TotRetIndx'!U101)-$B103</f>
        <v>2.7585972391844835E-2</v>
      </c>
      <c r="AH103" s="7">
        <f>LN('Stock TotRetIndx'!V102/'Stock TotRetIndx'!V101)-$B103</f>
        <v>2.1819179427178814E-2</v>
      </c>
      <c r="AI103" s="7">
        <f>LN('Stock TotRetIndx'!W102/'Stock TotRetIndx'!W101)-$B103</f>
        <v>7.7305327331004224E-3</v>
      </c>
      <c r="AJ103" s="7">
        <f>LN('Stock TotRetIndx'!X102/'Stock TotRetIndx'!X101)-$B103</f>
        <v>1.3020028395973937E-2</v>
      </c>
    </row>
    <row r="104" spans="1:36" x14ac:dyDescent="0.5">
      <c r="A104" s="2">
        <f>'Sector Returns'!A103</f>
        <v>44414</v>
      </c>
      <c r="B104" s="3">
        <f>VLOOKUP(A104,'T-Bills'!$A$2:$C$493,3)</f>
        <v>1.5873015873015873E-6</v>
      </c>
      <c r="C104" s="8">
        <f>'Sector Returns'!B103-$B104</f>
        <v>-1.5610350026513584E-3</v>
      </c>
      <c r="D104" s="8">
        <f>'Sector Returns'!C103-$B104</f>
        <v>-3.4460100933299317E-3</v>
      </c>
      <c r="E104" s="8">
        <f>'Sector Returns'!D103-$B104</f>
        <v>2.0013303153658124E-2</v>
      </c>
      <c r="F104" s="8">
        <f>'Sector Returns'!E103-$B104</f>
        <v>-5.9525497267758198E-3</v>
      </c>
      <c r="G104" s="8">
        <f>'Sector Returns'!F103-$B104</f>
        <v>4.1570605620321653E-3</v>
      </c>
      <c r="H104" s="8">
        <f>'Sector Returns'!G103-$B104</f>
        <v>2.1539616716470758E-4</v>
      </c>
      <c r="I104" s="8">
        <f>'Sector Returns'!H103-$B104</f>
        <v>-2.9634051133071628E-3</v>
      </c>
      <c r="J104" s="8">
        <f>'Sector Returns'!I103-$B104</f>
        <v>9.4267286887933753E-3</v>
      </c>
      <c r="K104" s="8">
        <f>'Sector Returns'!J103-$B104</f>
        <v>1.4059484487240786E-2</v>
      </c>
      <c r="L104" s="8">
        <f>'Sector Returns'!K103-$B104</f>
        <v>-6.7984955821607086E-4</v>
      </c>
      <c r="M104" s="8">
        <f>'Sector Returns'!L103-$B104</f>
        <v>-1.7775417208815392E-3</v>
      </c>
      <c r="N104" s="7">
        <f>LN('Stock TotRetIndx'!B103/'Stock TotRetIndx'!B102)-$B104</f>
        <v>-4.7716829360486979E-3</v>
      </c>
      <c r="O104" s="7">
        <f>LN('Stock TotRetIndx'!C103/'Stock TotRetIndx'!C102)-$B104</f>
        <v>-2.0906133016740546E-4</v>
      </c>
      <c r="P104" s="7">
        <f>LN('Stock TotRetIndx'!D103/'Stock TotRetIndx'!D102)-$B104</f>
        <v>-1.1096557352893765E-3</v>
      </c>
      <c r="Q104" s="7">
        <f>LN('Stock TotRetIndx'!E103/'Stock TotRetIndx'!E102)-$B104</f>
        <v>-1.3220692589209137E-2</v>
      </c>
      <c r="R104" s="7">
        <f>LN('Stock TotRetIndx'!F103/'Stock TotRetIndx'!F102)-$B104</f>
        <v>-3.2892739014662948E-4</v>
      </c>
      <c r="S104" s="7">
        <f>LN('Stock TotRetIndx'!G103/'Stock TotRetIndx'!G102)-$B104</f>
        <v>1.4877970586846727E-2</v>
      </c>
      <c r="T104" s="7">
        <f>LN('Stock TotRetIndx'!H103/'Stock TotRetIndx'!H102)-$B104</f>
        <v>9.5115344417264873E-3</v>
      </c>
      <c r="U104" s="7">
        <f>LN('Stock TotRetIndx'!I103/'Stock TotRetIndx'!I102)-$B104</f>
        <v>3.4283274496740443E-2</v>
      </c>
      <c r="V104" s="7">
        <f>LN('Stock TotRetIndx'!J103/'Stock TotRetIndx'!J102)-$B104</f>
        <v>2.7443025272958933E-2</v>
      </c>
      <c r="W104" s="7">
        <f>LN('Stock TotRetIndx'!K103/'Stock TotRetIndx'!K102)-$B104</f>
        <v>-4.0357942330795944E-3</v>
      </c>
      <c r="X104" s="7">
        <f>LN('Stock TotRetIndx'!L103/'Stock TotRetIndx'!L102)-$B104</f>
        <v>4.9401715338811287E-3</v>
      </c>
      <c r="Y104" s="7">
        <f>LN('Stock TotRetIndx'!M103/'Stock TotRetIndx'!M102)-$B104</f>
        <v>-9.2444078357109497E-3</v>
      </c>
      <c r="Z104" s="7">
        <f>LN('Stock TotRetIndx'!N103/'Stock TotRetIndx'!N102)-$B104</f>
        <v>1.1624463608256429E-3</v>
      </c>
      <c r="AA104" s="7">
        <f>LN('Stock TotRetIndx'!O103/'Stock TotRetIndx'!O102)-$B104</f>
        <v>-6.5331802101165713E-3</v>
      </c>
      <c r="AB104" s="7">
        <f>LN('Stock TotRetIndx'!P103/'Stock TotRetIndx'!P102)-$B104</f>
        <v>5.5817101404383807E-3</v>
      </c>
      <c r="AC104" s="7">
        <f>LN('Stock TotRetIndx'!Q103/'Stock TotRetIndx'!Q102)-$B104</f>
        <v>2.4721979898446366E-3</v>
      </c>
      <c r="AD104" s="7">
        <f>LN('Stock TotRetIndx'!R103/'Stock TotRetIndx'!R102)-$B104</f>
        <v>-1.3876142356983022E-2</v>
      </c>
      <c r="AE104" s="7">
        <f>LN('Stock TotRetIndx'!S103/'Stock TotRetIndx'!S102)-$B104</f>
        <v>-1.79012727311642E-3</v>
      </c>
      <c r="AF104" s="7">
        <f>LN('Stock TotRetIndx'!T103/'Stock TotRetIndx'!T102)-$B104</f>
        <v>-7.6796501436187815E-3</v>
      </c>
      <c r="AG104" s="7">
        <f>LN('Stock TotRetIndx'!U103/'Stock TotRetIndx'!U102)-$B104</f>
        <v>-1.301101419018141E-2</v>
      </c>
      <c r="AH104" s="7">
        <f>LN('Stock TotRetIndx'!V103/'Stock TotRetIndx'!V102)-$B104</f>
        <v>9.8309581450565699E-3</v>
      </c>
      <c r="AI104" s="7">
        <f>LN('Stock TotRetIndx'!W103/'Stock TotRetIndx'!W102)-$B104</f>
        <v>1.4876695802323052E-3</v>
      </c>
      <c r="AJ104" s="7">
        <f>LN('Stock TotRetIndx'!X103/'Stock TotRetIndx'!X102)-$B104</f>
        <v>4.3814066862118469E-3</v>
      </c>
    </row>
    <row r="105" spans="1:36" x14ac:dyDescent="0.5">
      <c r="A105" s="2">
        <f>'Sector Returns'!A104</f>
        <v>44417</v>
      </c>
      <c r="B105" s="3">
        <f>VLOOKUP(A105,'T-Bills'!$A$2:$C$493,3)</f>
        <v>1.5873015873015873E-6</v>
      </c>
      <c r="C105" s="8">
        <f>'Sector Returns'!B104-$B105</f>
        <v>-2.4536445802630889E-3</v>
      </c>
      <c r="D105" s="8">
        <f>'Sector Returns'!C104-$B105</f>
        <v>2.28306297077436E-3</v>
      </c>
      <c r="E105" s="8">
        <f>'Sector Returns'!D104-$B105</f>
        <v>1.8179945481996858E-3</v>
      </c>
      <c r="F105" s="8">
        <f>'Sector Returns'!E104-$B105</f>
        <v>-1.708432339621707E-3</v>
      </c>
      <c r="G105" s="8">
        <f>'Sector Returns'!F104-$B105</f>
        <v>-3.8043863001680756E-3</v>
      </c>
      <c r="H105" s="8">
        <f>'Sector Returns'!G104-$B105</f>
        <v>3.5215571916486152E-3</v>
      </c>
      <c r="I105" s="8">
        <f>'Sector Returns'!H104-$B105</f>
        <v>-1.7275196506839452E-3</v>
      </c>
      <c r="J105" s="8">
        <f>'Sector Returns'!I104-$B105</f>
        <v>-1.3958405557426199E-2</v>
      </c>
      <c r="K105" s="8">
        <f>'Sector Returns'!J104-$B105</f>
        <v>3.7967702752188064E-4</v>
      </c>
      <c r="L105" s="8">
        <f>'Sector Returns'!K104-$B105</f>
        <v>-7.4793966473524361E-4</v>
      </c>
      <c r="M105" s="8">
        <f>'Sector Returns'!L104-$B105</f>
        <v>-5.3475250848709077E-3</v>
      </c>
      <c r="N105" s="7">
        <f>LN('Stock TotRetIndx'!B104/'Stock TotRetIndx'!B103)-$B105</f>
        <v>-3.4269330699600564E-4</v>
      </c>
      <c r="O105" s="7">
        <f>LN('Stock TotRetIndx'!C104/'Stock TotRetIndx'!C103)-$B105</f>
        <v>-3.9130387431966169E-3</v>
      </c>
      <c r="P105" s="7">
        <f>LN('Stock TotRetIndx'!D104/'Stock TotRetIndx'!D103)-$B105</f>
        <v>-3.4285302079943587E-3</v>
      </c>
      <c r="Q105" s="7">
        <f>LN('Stock TotRetIndx'!E104/'Stock TotRetIndx'!E103)-$B105</f>
        <v>-3.4935679330670389E-3</v>
      </c>
      <c r="R105" s="7">
        <f>LN('Stock TotRetIndx'!F104/'Stock TotRetIndx'!F103)-$B105</f>
        <v>8.0693574531486029E-3</v>
      </c>
      <c r="S105" s="7">
        <f>LN('Stock TotRetIndx'!G104/'Stock TotRetIndx'!G103)-$B105</f>
        <v>4.9086621716923576E-3</v>
      </c>
      <c r="T105" s="7">
        <f>LN('Stock TotRetIndx'!H104/'Stock TotRetIndx'!H103)-$B105</f>
        <v>-1.0292776785739621E-2</v>
      </c>
      <c r="U105" s="7">
        <f>LN('Stock TotRetIndx'!I104/'Stock TotRetIndx'!I103)-$B105</f>
        <v>-1.371271438538888E-2</v>
      </c>
      <c r="V105" s="7">
        <f>LN('Stock TotRetIndx'!J104/'Stock TotRetIndx'!J103)-$B105</f>
        <v>-3.3492140120844247E-3</v>
      </c>
      <c r="W105" s="7">
        <f>LN('Stock TotRetIndx'!K104/'Stock TotRetIndx'!K103)-$B105</f>
        <v>-4.9864458370456125E-3</v>
      </c>
      <c r="X105" s="7">
        <f>LN('Stock TotRetIndx'!L104/'Stock TotRetIndx'!L103)-$B105</f>
        <v>-5.8179619368489794E-3</v>
      </c>
      <c r="Y105" s="7">
        <f>LN('Stock TotRetIndx'!M104/'Stock TotRetIndx'!M103)-$B105</f>
        <v>-9.1682061536025423E-4</v>
      </c>
      <c r="Z105" s="7">
        <f>LN('Stock TotRetIndx'!N104/'Stock TotRetIndx'!N103)-$B105</f>
        <v>1.1339241154236707E-2</v>
      </c>
      <c r="AA105" s="7">
        <f>LN('Stock TotRetIndx'!O104/'Stock TotRetIndx'!O103)-$B105</f>
        <v>-1.0537463825566773E-2</v>
      </c>
      <c r="AB105" s="7">
        <f>LN('Stock TotRetIndx'!P104/'Stock TotRetIndx'!P103)-$B105</f>
        <v>2.5869384476139958E-3</v>
      </c>
      <c r="AC105" s="7">
        <f>LN('Stock TotRetIndx'!Q104/'Stock TotRetIndx'!Q103)-$B105</f>
        <v>1.7537826505486463E-4</v>
      </c>
      <c r="AD105" s="7">
        <f>LN('Stock TotRetIndx'!R104/'Stock TotRetIndx'!R103)-$B105</f>
        <v>-6.5513280910126808E-4</v>
      </c>
      <c r="AE105" s="7">
        <f>LN('Stock TotRetIndx'!S104/'Stock TotRetIndx'!S103)-$B105</f>
        <v>2.4051346689078728E-3</v>
      </c>
      <c r="AF105" s="7">
        <f>LN('Stock TotRetIndx'!T104/'Stock TotRetIndx'!T103)-$B105</f>
        <v>5.4283381849048089E-3</v>
      </c>
      <c r="AG105" s="7">
        <f>LN('Stock TotRetIndx'!U104/'Stock TotRetIndx'!U103)-$B105</f>
        <v>-9.001301904783052E-3</v>
      </c>
      <c r="AH105" s="7">
        <f>LN('Stock TotRetIndx'!V104/'Stock TotRetIndx'!V103)-$B105</f>
        <v>-7.2473049584083106E-3</v>
      </c>
      <c r="AI105" s="7">
        <f>LN('Stock TotRetIndx'!W104/'Stock TotRetIndx'!W103)-$B105</f>
        <v>-6.212241303082828E-4</v>
      </c>
      <c r="AJ105" s="7">
        <f>LN('Stock TotRetIndx'!X104/'Stock TotRetIndx'!X103)-$B105</f>
        <v>4.8413100095791852E-3</v>
      </c>
    </row>
    <row r="106" spans="1:36" x14ac:dyDescent="0.5">
      <c r="A106" s="2">
        <f>'Sector Returns'!A105</f>
        <v>44418</v>
      </c>
      <c r="B106" s="3">
        <f>VLOOKUP(A106,'T-Bills'!$A$2:$C$493,3)</f>
        <v>1.984126984126984E-6</v>
      </c>
      <c r="C106" s="8">
        <f>'Sector Returns'!B105-$B106</f>
        <v>-7.5643664167063009E-3</v>
      </c>
      <c r="D106" s="8">
        <f>'Sector Returns'!C105-$B106</f>
        <v>-5.0430087118724532E-3</v>
      </c>
      <c r="E106" s="8">
        <f>'Sector Returns'!D105-$B106</f>
        <v>9.573786583546344E-3</v>
      </c>
      <c r="F106" s="8">
        <f>'Sector Returns'!E105-$B106</f>
        <v>6.744933245903373E-3</v>
      </c>
      <c r="G106" s="8">
        <f>'Sector Returns'!F105-$B106</f>
        <v>9.2019112810152077E-3</v>
      </c>
      <c r="H106" s="8">
        <f>'Sector Returns'!G105-$B106</f>
        <v>7.0072844587875573E-3</v>
      </c>
      <c r="I106" s="8">
        <f>'Sector Returns'!H105-$B106</f>
        <v>-1.0391130888957694E-3</v>
      </c>
      <c r="J106" s="8">
        <f>'Sector Returns'!I105-$B106</f>
        <v>1.9424835626374384E-2</v>
      </c>
      <c r="K106" s="8">
        <f>'Sector Returns'!J105-$B106</f>
        <v>1.6436418513968935E-2</v>
      </c>
      <c r="L106" s="8">
        <f>'Sector Returns'!K105-$B106</f>
        <v>1.0835568694381448E-3</v>
      </c>
      <c r="M106" s="8">
        <f>'Sector Returns'!L105-$B106</f>
        <v>-9.545254426393401E-3</v>
      </c>
      <c r="N106" s="7">
        <f>LN('Stock TotRetIndx'!B105/'Stock TotRetIndx'!B104)-$B106</f>
        <v>-3.3578410541171477E-3</v>
      </c>
      <c r="O106" s="7">
        <f>LN('Stock TotRetIndx'!C105/'Stock TotRetIndx'!C104)-$B106</f>
        <v>-6.57836630071988E-3</v>
      </c>
      <c r="P106" s="7">
        <f>LN('Stock TotRetIndx'!D105/'Stock TotRetIndx'!D104)-$B106</f>
        <v>-1.1960942282083449E-2</v>
      </c>
      <c r="Q106" s="7">
        <f>LN('Stock TotRetIndx'!E105/'Stock TotRetIndx'!E104)-$B106</f>
        <v>-1.7849753641429537E-2</v>
      </c>
      <c r="R106" s="7">
        <f>LN('Stock TotRetIndx'!F105/'Stock TotRetIndx'!F104)-$B106</f>
        <v>-3.7441423841226662E-3</v>
      </c>
      <c r="S106" s="7">
        <f>LN('Stock TotRetIndx'!G105/'Stock TotRetIndx'!G104)-$B106</f>
        <v>1.9283962168171864E-2</v>
      </c>
      <c r="T106" s="7">
        <f>LN('Stock TotRetIndx'!H105/'Stock TotRetIndx'!H104)-$B106</f>
        <v>2.2094389027544222E-3</v>
      </c>
      <c r="U106" s="7">
        <f>LN('Stock TotRetIndx'!I105/'Stock TotRetIndx'!I104)-$B106</f>
        <v>-2.3810777303987354E-2</v>
      </c>
      <c r="V106" s="7">
        <f>LN('Stock TotRetIndx'!J105/'Stock TotRetIndx'!J104)-$B106</f>
        <v>1.21636881558581E-2</v>
      </c>
      <c r="W106" s="7">
        <f>LN('Stock TotRetIndx'!K105/'Stock TotRetIndx'!K104)-$B106</f>
        <v>-1.3684960219519723E-2</v>
      </c>
      <c r="X106" s="7">
        <f>LN('Stock TotRetIndx'!L105/'Stock TotRetIndx'!L104)-$B106</f>
        <v>-8.0763242188006002E-3</v>
      </c>
      <c r="Y106" s="7">
        <f>LN('Stock TotRetIndx'!M105/'Stock TotRetIndx'!M104)-$B106</f>
        <v>-6.3659257798971327E-3</v>
      </c>
      <c r="Z106" s="7">
        <f>LN('Stock TotRetIndx'!N105/'Stock TotRetIndx'!N104)-$B106</f>
        <v>1.0376413874215916E-2</v>
      </c>
      <c r="AA106" s="7">
        <f>LN('Stock TotRetIndx'!O105/'Stock TotRetIndx'!O104)-$B106</f>
        <v>-7.9960305320239695E-3</v>
      </c>
      <c r="AB106" s="7">
        <f>LN('Stock TotRetIndx'!P105/'Stock TotRetIndx'!P104)-$B106</f>
        <v>2.4493160409250279E-2</v>
      </c>
      <c r="AC106" s="7">
        <f>LN('Stock TotRetIndx'!Q105/'Stock TotRetIndx'!Q104)-$B106</f>
        <v>2.6435061752103687E-3</v>
      </c>
      <c r="AD106" s="7">
        <f>LN('Stock TotRetIndx'!R105/'Stock TotRetIndx'!R104)-$B106</f>
        <v>1.0032936656425471E-3</v>
      </c>
      <c r="AE106" s="7">
        <f>LN('Stock TotRetIndx'!S105/'Stock TotRetIndx'!S104)-$B106</f>
        <v>2.1068913085596736E-2</v>
      </c>
      <c r="AF106" s="7">
        <f>LN('Stock TotRetIndx'!T105/'Stock TotRetIndx'!T104)-$B106</f>
        <v>6.31140823875389E-4</v>
      </c>
      <c r="AG106" s="7">
        <f>LN('Stock TotRetIndx'!U105/'Stock TotRetIndx'!U104)-$B106</f>
        <v>2.4045894054654099E-2</v>
      </c>
      <c r="AH106" s="7">
        <f>LN('Stock TotRetIndx'!V105/'Stock TotRetIndx'!V104)-$B106</f>
        <v>-7.8790661632097483E-3</v>
      </c>
      <c r="AI106" s="7">
        <f>LN('Stock TotRetIndx'!W105/'Stock TotRetIndx'!W104)-$B106</f>
        <v>-3.7493874692913373E-4</v>
      </c>
      <c r="AJ106" s="7">
        <f>LN('Stock TotRetIndx'!X105/'Stock TotRetIndx'!X104)-$B106</f>
        <v>-2.2054320945218312E-2</v>
      </c>
    </row>
    <row r="107" spans="1:36" x14ac:dyDescent="0.5">
      <c r="A107" s="2">
        <f>'Sector Returns'!A106</f>
        <v>44419</v>
      </c>
      <c r="B107" s="3">
        <f>VLOOKUP(A107,'T-Bills'!$A$2:$C$493,3)</f>
        <v>1.984126984126984E-6</v>
      </c>
      <c r="C107" s="8">
        <f>'Sector Returns'!B106-$B107</f>
        <v>-8.7552236040647755E-4</v>
      </c>
      <c r="D107" s="8">
        <f>'Sector Returns'!C106-$B107</f>
        <v>-9.6506275730936578E-3</v>
      </c>
      <c r="E107" s="8">
        <f>'Sector Returns'!D106-$B107</f>
        <v>1.0742649728390919E-2</v>
      </c>
      <c r="F107" s="8">
        <f>'Sector Returns'!E106-$B107</f>
        <v>4.1056553638672321E-3</v>
      </c>
      <c r="G107" s="8">
        <f>'Sector Returns'!F106-$B107</f>
        <v>1.2354410337935752E-2</v>
      </c>
      <c r="H107" s="8">
        <f>'Sector Returns'!G106-$B107</f>
        <v>3.1098476595738684E-3</v>
      </c>
      <c r="I107" s="8">
        <f>'Sector Returns'!H106-$B107</f>
        <v>9.6626596253012213E-4</v>
      </c>
      <c r="J107" s="8">
        <f>'Sector Returns'!I106-$B107</f>
        <v>6.1529883549470074E-3</v>
      </c>
      <c r="K107" s="8">
        <f>'Sector Returns'!J106-$B107</f>
        <v>1.3845607171630471E-2</v>
      </c>
      <c r="L107" s="8">
        <f>'Sector Returns'!K106-$B107</f>
        <v>8.9796516362480126E-3</v>
      </c>
      <c r="M107" s="8">
        <f>'Sector Returns'!L106-$B107</f>
        <v>5.8675913394539833E-3</v>
      </c>
      <c r="N107" s="7">
        <f>LN('Stock TotRetIndx'!B106/'Stock TotRetIndx'!B105)-$B107</f>
        <v>1.7764507722469942E-3</v>
      </c>
      <c r="O107" s="7">
        <f>LN('Stock TotRetIndx'!C106/'Stock TotRetIndx'!C105)-$B107</f>
        <v>1.7769980491625919E-3</v>
      </c>
      <c r="P107" s="7">
        <f>LN('Stock TotRetIndx'!D106/'Stock TotRetIndx'!D105)-$B107</f>
        <v>6.8743102282428203E-3</v>
      </c>
      <c r="Q107" s="7">
        <f>LN('Stock TotRetIndx'!E106/'Stock TotRetIndx'!E105)-$B107</f>
        <v>-1.1961021957111573E-2</v>
      </c>
      <c r="R107" s="7">
        <f>LN('Stock TotRetIndx'!F106/'Stock TotRetIndx'!F105)-$B107</f>
        <v>-1.0158754929234345E-2</v>
      </c>
      <c r="S107" s="7">
        <f>LN('Stock TotRetIndx'!G106/'Stock TotRetIndx'!G105)-$B107</f>
        <v>2.0333583761865247E-2</v>
      </c>
      <c r="T107" s="7">
        <f>LN('Stock TotRetIndx'!H106/'Stock TotRetIndx'!H105)-$B107</f>
        <v>-9.8613952857684734E-3</v>
      </c>
      <c r="U107" s="7">
        <f>LN('Stock TotRetIndx'!I106/'Stock TotRetIndx'!I105)-$B107</f>
        <v>-1.1219435439504951E-3</v>
      </c>
      <c r="V107" s="7">
        <f>LN('Stock TotRetIndx'!J106/'Stock TotRetIndx'!J105)-$B107</f>
        <v>1.0215952544607259E-2</v>
      </c>
      <c r="W107" s="7">
        <f>LN('Stock TotRetIndx'!K106/'Stock TotRetIndx'!K105)-$B107</f>
        <v>7.4057261333761067E-3</v>
      </c>
      <c r="X107" s="7">
        <f>LN('Stock TotRetIndx'!L106/'Stock TotRetIndx'!L105)-$B107</f>
        <v>-1.2725910012335929E-2</v>
      </c>
      <c r="Y107" s="7">
        <f>LN('Stock TotRetIndx'!M106/'Stock TotRetIndx'!M105)-$B107</f>
        <v>-8.639831204559828E-3</v>
      </c>
      <c r="Z107" s="7">
        <f>LN('Stock TotRetIndx'!N106/'Stock TotRetIndx'!N105)-$B107</f>
        <v>3.3077197150934295E-2</v>
      </c>
      <c r="AA107" s="7">
        <f>LN('Stock TotRetIndx'!O106/'Stock TotRetIndx'!O105)-$B107</f>
        <v>2.6436221539108835E-4</v>
      </c>
      <c r="AB107" s="7">
        <f>LN('Stock TotRetIndx'!P106/'Stock TotRetIndx'!P105)-$B107</f>
        <v>3.4839874815716328E-2</v>
      </c>
      <c r="AC107" s="7">
        <f>LN('Stock TotRetIndx'!Q106/'Stock TotRetIndx'!Q105)-$B107</f>
        <v>-1.2363751834995973E-3</v>
      </c>
      <c r="AD107" s="7">
        <f>LN('Stock TotRetIndx'!R106/'Stock TotRetIndx'!R105)-$B107</f>
        <v>9.8488092531722203E-5</v>
      </c>
      <c r="AE107" s="7">
        <f>LN('Stock TotRetIndx'!S106/'Stock TotRetIndx'!S105)-$B107</f>
        <v>8.9033998560289641E-3</v>
      </c>
      <c r="AF107" s="7">
        <f>LN('Stock TotRetIndx'!T106/'Stock TotRetIndx'!T105)-$B107</f>
        <v>2.45521116010334E-3</v>
      </c>
      <c r="AG107" s="7">
        <f>LN('Stock TotRetIndx'!U106/'Stock TotRetIndx'!U105)-$B107</f>
        <v>1.5825926703139127E-2</v>
      </c>
      <c r="AH107" s="7">
        <f>LN('Stock TotRetIndx'!V106/'Stock TotRetIndx'!V105)-$B107</f>
        <v>2.1465233419209598E-2</v>
      </c>
      <c r="AI107" s="7">
        <f>LN('Stock TotRetIndx'!W106/'Stock TotRetIndx'!W105)-$B107</f>
        <v>2.2589249800659916E-2</v>
      </c>
      <c r="AJ107" s="7">
        <f>LN('Stock TotRetIndx'!X106/'Stock TotRetIndx'!X105)-$B107</f>
        <v>1.935446377305051E-4</v>
      </c>
    </row>
    <row r="108" spans="1:36" x14ac:dyDescent="0.5">
      <c r="A108" s="2">
        <f>'Sector Returns'!A107</f>
        <v>44420</v>
      </c>
      <c r="B108" s="3">
        <f>VLOOKUP(A108,'T-Bills'!$A$2:$C$493,3)</f>
        <v>1.984126984126984E-6</v>
      </c>
      <c r="C108" s="8">
        <f>'Sector Returns'!B107-$B108</f>
        <v>5.396543107959258E-3</v>
      </c>
      <c r="D108" s="8">
        <f>'Sector Returns'!C107-$B108</f>
        <v>7.8567422700864063E-3</v>
      </c>
      <c r="E108" s="8">
        <f>'Sector Returns'!D107-$B108</f>
        <v>1.0444711017471337E-3</v>
      </c>
      <c r="F108" s="8">
        <f>'Sector Returns'!E107-$B108</f>
        <v>-5.026003766551234E-4</v>
      </c>
      <c r="G108" s="8">
        <f>'Sector Returns'!F107-$B108</f>
        <v>-1.4948046614295088E-3</v>
      </c>
      <c r="H108" s="8">
        <f>'Sector Returns'!G107-$B108</f>
        <v>-2.7007453545659896E-4</v>
      </c>
      <c r="I108" s="8">
        <f>'Sector Returns'!H107-$B108</f>
        <v>2.5516244371874192E-3</v>
      </c>
      <c r="J108" s="8">
        <f>'Sector Returns'!I107-$B108</f>
        <v>-1.5722569480030267E-3</v>
      </c>
      <c r="K108" s="8">
        <f>'Sector Returns'!J107-$B108</f>
        <v>-1.6959748097688499E-3</v>
      </c>
      <c r="L108" s="8">
        <f>'Sector Returns'!K107-$B108</f>
        <v>1.2071077274352681E-3</v>
      </c>
      <c r="M108" s="8">
        <f>'Sector Returns'!L107-$B108</f>
        <v>2.1666629385689454E-3</v>
      </c>
      <c r="N108" s="7">
        <f>LN('Stock TotRetIndx'!B107/'Stock TotRetIndx'!B106)-$B108</f>
        <v>2.0560676441496811E-2</v>
      </c>
      <c r="O108" s="7">
        <f>LN('Stock TotRetIndx'!C107/'Stock TotRetIndx'!C106)-$B108</f>
        <v>9.9152638160189283E-3</v>
      </c>
      <c r="P108" s="7">
        <f>LN('Stock TotRetIndx'!D107/'Stock TotRetIndx'!D106)-$B108</f>
        <v>1.3200575185126682E-2</v>
      </c>
      <c r="Q108" s="7">
        <f>LN('Stock TotRetIndx'!E107/'Stock TotRetIndx'!E106)-$B108</f>
        <v>1.0401226037962655E-2</v>
      </c>
      <c r="R108" s="7">
        <f>LN('Stock TotRetIndx'!F107/'Stock TotRetIndx'!F106)-$B108</f>
        <v>1.105143489634196E-2</v>
      </c>
      <c r="S108" s="7">
        <f>LN('Stock TotRetIndx'!G107/'Stock TotRetIndx'!G106)-$B108</f>
        <v>2.2320776373998094E-3</v>
      </c>
      <c r="T108" s="7">
        <f>LN('Stock TotRetIndx'!H107/'Stock TotRetIndx'!H106)-$B108</f>
        <v>-4.3755294770216483E-3</v>
      </c>
      <c r="U108" s="7">
        <f>LN('Stock TotRetIndx'!I107/'Stock TotRetIndx'!I106)-$B108</f>
        <v>-1.0197389416551595E-2</v>
      </c>
      <c r="V108" s="7">
        <f>LN('Stock TotRetIndx'!J107/'Stock TotRetIndx'!J106)-$B108</f>
        <v>-1.2707529111585715E-2</v>
      </c>
      <c r="W108" s="7">
        <f>LN('Stock TotRetIndx'!K107/'Stock TotRetIndx'!K106)-$B108</f>
        <v>-6.6081787513132765E-3</v>
      </c>
      <c r="X108" s="7">
        <f>LN('Stock TotRetIndx'!L107/'Stock TotRetIndx'!L106)-$B108</f>
        <v>-1.2631304546188212E-2</v>
      </c>
      <c r="Y108" s="7">
        <f>LN('Stock TotRetIndx'!M107/'Stock TotRetIndx'!M106)-$B108</f>
        <v>3.4487942054938991E-3</v>
      </c>
      <c r="Z108" s="7">
        <f>LN('Stock TotRetIndx'!N107/'Stock TotRetIndx'!N106)-$B108</f>
        <v>2.4735063258868612E-2</v>
      </c>
      <c r="AA108" s="7">
        <f>LN('Stock TotRetIndx'!O107/'Stock TotRetIndx'!O106)-$B108</f>
        <v>-5.3638556794270579E-3</v>
      </c>
      <c r="AB108" s="7">
        <f>LN('Stock TotRetIndx'!P107/'Stock TotRetIndx'!P106)-$B108</f>
        <v>-6.4290127627682561E-3</v>
      </c>
      <c r="AC108" s="7">
        <f>LN('Stock TotRetIndx'!Q107/'Stock TotRetIndx'!Q106)-$B108</f>
        <v>1.9363413931328822E-3</v>
      </c>
      <c r="AD108" s="7">
        <f>LN('Stock TotRetIndx'!R107/'Stock TotRetIndx'!R106)-$B108</f>
        <v>-5.2218974908590651E-5</v>
      </c>
      <c r="AE108" s="7">
        <f>LN('Stock TotRetIndx'!S107/'Stock TotRetIndx'!S106)-$B108</f>
        <v>-2.6716469198424689E-3</v>
      </c>
      <c r="AF108" s="7">
        <f>LN('Stock TotRetIndx'!T107/'Stock TotRetIndx'!T106)-$B108</f>
        <v>2.3089868865605392E-3</v>
      </c>
      <c r="AG108" s="7">
        <f>LN('Stock TotRetIndx'!U107/'Stock TotRetIndx'!U106)-$B108</f>
        <v>6.3260969401010758E-3</v>
      </c>
      <c r="AH108" s="7">
        <f>LN('Stock TotRetIndx'!V107/'Stock TotRetIndx'!V106)-$B108</f>
        <v>1.8700636947131959E-2</v>
      </c>
      <c r="AI108" s="7">
        <f>LN('Stock TotRetIndx'!W107/'Stock TotRetIndx'!W106)-$B108</f>
        <v>7.6177740320973551E-3</v>
      </c>
      <c r="AJ108" s="7">
        <f>LN('Stock TotRetIndx'!X107/'Stock TotRetIndx'!X106)-$B108</f>
        <v>2.4225242263652632E-4</v>
      </c>
    </row>
    <row r="109" spans="1:36" x14ac:dyDescent="0.5">
      <c r="A109" s="2">
        <f>'Sector Returns'!A108</f>
        <v>44421</v>
      </c>
      <c r="B109" s="3">
        <f>VLOOKUP(A109,'T-Bills'!$A$2:$C$493,3)</f>
        <v>1.5873015873015873E-6</v>
      </c>
      <c r="C109" s="8">
        <f>'Sector Returns'!B108-$B109</f>
        <v>4.5269745669202568E-3</v>
      </c>
      <c r="D109" s="8">
        <f>'Sector Returns'!C108-$B109</f>
        <v>3.6911946402920174E-3</v>
      </c>
      <c r="E109" s="8">
        <f>'Sector Returns'!D108-$B109</f>
        <v>-6.1955296492848533E-3</v>
      </c>
      <c r="F109" s="8">
        <f>'Sector Returns'!E108-$B109</f>
        <v>-3.2943302655337302E-3</v>
      </c>
      <c r="G109" s="8">
        <f>'Sector Returns'!F108-$B109</f>
        <v>-4.7432763989025415E-3</v>
      </c>
      <c r="H109" s="8">
        <f>'Sector Returns'!G108-$B109</f>
        <v>7.0986305786817517E-3</v>
      </c>
      <c r="I109" s="8">
        <f>'Sector Returns'!H108-$B109</f>
        <v>-1.6573875866507804E-3</v>
      </c>
      <c r="J109" s="8">
        <f>'Sector Returns'!I108-$B109</f>
        <v>-1.5121806314685312E-2</v>
      </c>
      <c r="K109" s="8">
        <f>'Sector Returns'!J108-$B109</f>
        <v>3.1618885724766962E-4</v>
      </c>
      <c r="L109" s="8">
        <f>'Sector Returns'!K108-$B109</f>
        <v>5.5559688882157671E-3</v>
      </c>
      <c r="M109" s="8">
        <f>'Sector Returns'!L108-$B109</f>
        <v>5.4457790102124476E-3</v>
      </c>
      <c r="N109" s="7">
        <f>LN('Stock TotRetIndx'!B108/'Stock TotRetIndx'!B107)-$B109</f>
        <v>1.4100532789836169E-3</v>
      </c>
      <c r="O109" s="7">
        <f>LN('Stock TotRetIndx'!C108/'Stock TotRetIndx'!C107)-$B109</f>
        <v>1.0433403156281933E-2</v>
      </c>
      <c r="P109" s="7">
        <f>LN('Stock TotRetIndx'!D108/'Stock TotRetIndx'!D107)-$B109</f>
        <v>4.6537535061866205E-3</v>
      </c>
      <c r="Q109" s="7">
        <f>LN('Stock TotRetIndx'!E108/'Stock TotRetIndx'!E107)-$B109</f>
        <v>1.411556430874525E-2</v>
      </c>
      <c r="R109" s="7">
        <f>LN('Stock TotRetIndx'!F108/'Stock TotRetIndx'!F107)-$B109</f>
        <v>2.0312848819417826E-3</v>
      </c>
      <c r="S109" s="7">
        <f>LN('Stock TotRetIndx'!G108/'Stock TotRetIndx'!G107)-$B109</f>
        <v>-9.2055377388662336E-3</v>
      </c>
      <c r="T109" s="7">
        <f>LN('Stock TotRetIndx'!H108/'Stock TotRetIndx'!H107)-$B109</f>
        <v>9.0961805018735988E-3</v>
      </c>
      <c r="U109" s="7">
        <f>LN('Stock TotRetIndx'!I108/'Stock TotRetIndx'!I107)-$B109</f>
        <v>2.104542347757692E-2</v>
      </c>
      <c r="V109" s="7">
        <f>LN('Stock TotRetIndx'!J108/'Stock TotRetIndx'!J107)-$B109</f>
        <v>-7.6687387073055063E-3</v>
      </c>
      <c r="W109" s="7">
        <f>LN('Stock TotRetIndx'!K108/'Stock TotRetIndx'!K107)-$B109</f>
        <v>1.1631080075074436E-3</v>
      </c>
      <c r="X109" s="7">
        <f>LN('Stock TotRetIndx'!L108/'Stock TotRetIndx'!L107)-$B109</f>
        <v>3.7017198441641006E-3</v>
      </c>
      <c r="Y109" s="7">
        <f>LN('Stock TotRetIndx'!M108/'Stock TotRetIndx'!M107)-$B109</f>
        <v>-2.887539697790526E-3</v>
      </c>
      <c r="Z109" s="7">
        <f>LN('Stock TotRetIndx'!N108/'Stock TotRetIndx'!N107)-$B109</f>
        <v>-1.0735245731738327E-2</v>
      </c>
      <c r="AA109" s="7">
        <f>LN('Stock TotRetIndx'!O108/'Stock TotRetIndx'!O107)-$B109</f>
        <v>-1.078492348710592E-3</v>
      </c>
      <c r="AB109" s="7">
        <f>LN('Stock TotRetIndx'!P108/'Stock TotRetIndx'!P107)-$B109</f>
        <v>-7.6129199570469357E-3</v>
      </c>
      <c r="AC109" s="7">
        <f>LN('Stock TotRetIndx'!Q108/'Stock TotRetIndx'!Q107)-$B109</f>
        <v>6.8354958651609459E-3</v>
      </c>
      <c r="AD109" s="7">
        <f>LN('Stock TotRetIndx'!R108/'Stock TotRetIndx'!R107)-$B109</f>
        <v>1.2280757924850073E-2</v>
      </c>
      <c r="AE109" s="7">
        <f>LN('Stock TotRetIndx'!S108/'Stock TotRetIndx'!S107)-$B109</f>
        <v>3.1460346741947745E-3</v>
      </c>
      <c r="AF109" s="7">
        <f>LN('Stock TotRetIndx'!T108/'Stock TotRetIndx'!T107)-$B109</f>
        <v>4.8133789604701202E-3</v>
      </c>
      <c r="AG109" s="7">
        <f>LN('Stock TotRetIndx'!U108/'Stock TotRetIndx'!U107)-$B109</f>
        <v>8.9226166954215671E-3</v>
      </c>
      <c r="AH109" s="7">
        <f>LN('Stock TotRetIndx'!V108/'Stock TotRetIndx'!V107)-$B109</f>
        <v>-3.0635242797831274E-3</v>
      </c>
      <c r="AI109" s="7">
        <f>LN('Stock TotRetIndx'!W108/'Stock TotRetIndx'!W107)-$B109</f>
        <v>5.405427005802042E-3</v>
      </c>
      <c r="AJ109" s="7">
        <f>LN('Stock TotRetIndx'!X108/'Stock TotRetIndx'!X107)-$B109</f>
        <v>4.3878643718335362E-3</v>
      </c>
    </row>
    <row r="110" spans="1:36" x14ac:dyDescent="0.5">
      <c r="A110" s="2">
        <f>'Sector Returns'!A109</f>
        <v>44424</v>
      </c>
      <c r="B110" s="3">
        <f>VLOOKUP(A110,'T-Bills'!$A$2:$C$493,3)</f>
        <v>1.5873015873015873E-6</v>
      </c>
      <c r="C110" s="8">
        <f>'Sector Returns'!B109-$B110</f>
        <v>1.8472961826645393E-3</v>
      </c>
      <c r="D110" s="8">
        <f>'Sector Returns'!C109-$B110</f>
        <v>7.8828475345450056E-3</v>
      </c>
      <c r="E110" s="8">
        <f>'Sector Returns'!D109-$B110</f>
        <v>-2.0039979693400752E-3</v>
      </c>
      <c r="F110" s="8">
        <f>'Sector Returns'!E109-$B110</f>
        <v>-4.1251852642194015E-3</v>
      </c>
      <c r="G110" s="8">
        <f>'Sector Returns'!F109-$B110</f>
        <v>1.9976282958103606E-3</v>
      </c>
      <c r="H110" s="8">
        <f>'Sector Returns'!G109-$B110</f>
        <v>5.8331414347381136E-3</v>
      </c>
      <c r="I110" s="8">
        <f>'Sector Returns'!H109-$B110</f>
        <v>3.4382657578750165E-4</v>
      </c>
      <c r="J110" s="8">
        <f>'Sector Returns'!I109-$B110</f>
        <v>-1.9784385649792929E-2</v>
      </c>
      <c r="K110" s="8">
        <f>'Sector Returns'!J109-$B110</f>
        <v>-6.0048068973192464E-3</v>
      </c>
      <c r="L110" s="8">
        <f>'Sector Returns'!K109-$B110</f>
        <v>5.3261688703219144E-3</v>
      </c>
      <c r="M110" s="8">
        <f>'Sector Returns'!L109-$B110</f>
        <v>-1.2201467488835514E-3</v>
      </c>
      <c r="N110" s="7">
        <f>LN('Stock TotRetIndx'!B109/'Stock TotRetIndx'!B108)-$B110</f>
        <v>1.3452364223937856E-2</v>
      </c>
      <c r="O110" s="7">
        <f>LN('Stock TotRetIndx'!C109/'Stock TotRetIndx'!C108)-$B110</f>
        <v>5.9566190639772088E-3</v>
      </c>
      <c r="P110" s="7">
        <f>LN('Stock TotRetIndx'!D109/'Stock TotRetIndx'!D108)-$B110</f>
        <v>-5.8232108286798158E-4</v>
      </c>
      <c r="Q110" s="7">
        <f>LN('Stock TotRetIndx'!E109/'Stock TotRetIndx'!E108)-$B110</f>
        <v>-1.1860570910678284E-2</v>
      </c>
      <c r="R110" s="7">
        <f>LN('Stock TotRetIndx'!F109/'Stock TotRetIndx'!F108)-$B110</f>
        <v>1.2916458794595888E-2</v>
      </c>
      <c r="S110" s="7">
        <f>LN('Stock TotRetIndx'!G109/'Stock TotRetIndx'!G108)-$B110</f>
        <v>1.2133664995645546E-2</v>
      </c>
      <c r="T110" s="7">
        <f>LN('Stock TotRetIndx'!H109/'Stock TotRetIndx'!H108)-$B110</f>
        <v>1.8235941647462395E-2</v>
      </c>
      <c r="U110" s="7">
        <f>LN('Stock TotRetIndx'!I109/'Stock TotRetIndx'!I108)-$B110</f>
        <v>-1.938223730101556E-2</v>
      </c>
      <c r="V110" s="7">
        <f>LN('Stock TotRetIndx'!J109/'Stock TotRetIndx'!J108)-$B110</f>
        <v>3.3393256096198132E-3</v>
      </c>
      <c r="W110" s="7">
        <f>LN('Stock TotRetIndx'!K109/'Stock TotRetIndx'!K108)-$B110</f>
        <v>1.2182442379960844E-2</v>
      </c>
      <c r="X110" s="7">
        <f>LN('Stock TotRetIndx'!L109/'Stock TotRetIndx'!L108)-$B110</f>
        <v>1.157939503160056E-2</v>
      </c>
      <c r="Y110" s="7">
        <f>LN('Stock TotRetIndx'!M109/'Stock TotRetIndx'!M108)-$B110</f>
        <v>1.5212448532566922E-3</v>
      </c>
      <c r="Z110" s="7">
        <f>LN('Stock TotRetIndx'!N109/'Stock TotRetIndx'!N108)-$B110</f>
        <v>5.051837332174017E-4</v>
      </c>
      <c r="AA110" s="7">
        <f>LN('Stock TotRetIndx'!O109/'Stock TotRetIndx'!O108)-$B110</f>
        <v>1.1508184650218994E-2</v>
      </c>
      <c r="AB110" s="7">
        <f>LN('Stock TotRetIndx'!P109/'Stock TotRetIndx'!P108)-$B110</f>
        <v>-3.944145336271237E-3</v>
      </c>
      <c r="AC110" s="7">
        <f>LN('Stock TotRetIndx'!Q109/'Stock TotRetIndx'!Q108)-$B110</f>
        <v>4.3574070486701432E-3</v>
      </c>
      <c r="AD110" s="7">
        <f>LN('Stock TotRetIndx'!R109/'Stock TotRetIndx'!R108)-$B110</f>
        <v>-1.5046698226725615E-4</v>
      </c>
      <c r="AE110" s="7">
        <f>LN('Stock TotRetIndx'!S109/'Stock TotRetIndx'!S108)-$B110</f>
        <v>8.1243618671565689E-3</v>
      </c>
      <c r="AF110" s="7">
        <f>LN('Stock TotRetIndx'!T109/'Stock TotRetIndx'!T108)-$B110</f>
        <v>6.9360493098922669E-3</v>
      </c>
      <c r="AG110" s="7">
        <f>LN('Stock TotRetIndx'!U109/'Stock TotRetIndx'!U108)-$B110</f>
        <v>-1.6925833965672463E-2</v>
      </c>
      <c r="AH110" s="7">
        <f>LN('Stock TotRetIndx'!V109/'Stock TotRetIndx'!V108)-$B110</f>
        <v>1.842517623186856E-4</v>
      </c>
      <c r="AI110" s="7">
        <f>LN('Stock TotRetIndx'!W109/'Stock TotRetIndx'!W108)-$B110</f>
        <v>5.972510304040001E-3</v>
      </c>
      <c r="AJ110" s="7">
        <f>LN('Stock TotRetIndx'!X109/'Stock TotRetIndx'!X108)-$B110</f>
        <v>1.4571321171451901E-3</v>
      </c>
    </row>
    <row r="111" spans="1:36" x14ac:dyDescent="0.5">
      <c r="A111" s="2">
        <f>'Sector Returns'!A110</f>
        <v>44425</v>
      </c>
      <c r="B111" s="3">
        <f>VLOOKUP(A111,'T-Bills'!$A$2:$C$493,3)</f>
        <v>1.1904761904761904E-6</v>
      </c>
      <c r="C111" s="8">
        <f>'Sector Returns'!B110-$B111</f>
        <v>-8.5781544118200045E-3</v>
      </c>
      <c r="D111" s="8">
        <f>'Sector Returns'!C110-$B111</f>
        <v>1.0948759858388911E-2</v>
      </c>
      <c r="E111" s="8">
        <f>'Sector Returns'!D110-$B111</f>
        <v>-9.2235219110288896E-3</v>
      </c>
      <c r="F111" s="8">
        <f>'Sector Returns'!E110-$B111</f>
        <v>-2.4329444094621257E-2</v>
      </c>
      <c r="G111" s="8">
        <f>'Sector Returns'!F110-$B111</f>
        <v>-1.1096641041064672E-2</v>
      </c>
      <c r="H111" s="8">
        <f>'Sector Returns'!G110-$B111</f>
        <v>3.1627108917629414E-4</v>
      </c>
      <c r="I111" s="8">
        <f>'Sector Returns'!H110-$B111</f>
        <v>-8.8050867293855816E-3</v>
      </c>
      <c r="J111" s="8">
        <f>'Sector Returns'!I110-$B111</f>
        <v>-7.1301056294536458E-3</v>
      </c>
      <c r="K111" s="8">
        <f>'Sector Returns'!J110-$B111</f>
        <v>-1.2709984276520288E-2</v>
      </c>
      <c r="L111" s="8">
        <f>'Sector Returns'!K110-$B111</f>
        <v>6.6270583371425646E-4</v>
      </c>
      <c r="M111" s="8">
        <f>'Sector Returns'!L110-$B111</f>
        <v>-1.0330838510922587E-3</v>
      </c>
      <c r="N111" s="7">
        <f>LN('Stock TotRetIndx'!B110/'Stock TotRetIndx'!B109)-$B111</f>
        <v>-6.1744375936725578E-3</v>
      </c>
      <c r="O111" s="7">
        <f>LN('Stock TotRetIndx'!C110/'Stock TotRetIndx'!C109)-$B111</f>
        <v>-5.1740809143793571E-3</v>
      </c>
      <c r="P111" s="7">
        <f>LN('Stock TotRetIndx'!D110/'Stock TotRetIndx'!D109)-$B111</f>
        <v>-3.0359032891021762E-3</v>
      </c>
      <c r="Q111" s="7">
        <f>LN('Stock TotRetIndx'!E110/'Stock TotRetIndx'!E109)-$B111</f>
        <v>-2.4972374132127453E-2</v>
      </c>
      <c r="R111" s="7">
        <f>LN('Stock TotRetIndx'!F110/'Stock TotRetIndx'!F109)-$B111</f>
        <v>8.2274552923030098E-3</v>
      </c>
      <c r="S111" s="7">
        <f>LN('Stock TotRetIndx'!G110/'Stock TotRetIndx'!G109)-$B111</f>
        <v>1.2567732828473377E-2</v>
      </c>
      <c r="T111" s="7">
        <f>LN('Stock TotRetIndx'!H110/'Stock TotRetIndx'!H109)-$B111</f>
        <v>1.0892916304801556E-2</v>
      </c>
      <c r="U111" s="7">
        <f>LN('Stock TotRetIndx'!I110/'Stock TotRetIndx'!I109)-$B111</f>
        <v>-5.4882863032246886E-3</v>
      </c>
      <c r="V111" s="7">
        <f>LN('Stock TotRetIndx'!J110/'Stock TotRetIndx'!J109)-$B111</f>
        <v>-1.1913631881128922E-2</v>
      </c>
      <c r="W111" s="7">
        <f>LN('Stock TotRetIndx'!K110/'Stock TotRetIndx'!K109)-$B111</f>
        <v>-2.6141235027011076E-2</v>
      </c>
      <c r="X111" s="7">
        <f>LN('Stock TotRetIndx'!L110/'Stock TotRetIndx'!L109)-$B111</f>
        <v>-3.5337889474929868E-3</v>
      </c>
      <c r="Y111" s="7">
        <f>LN('Stock TotRetIndx'!M110/'Stock TotRetIndx'!M109)-$B111</f>
        <v>-1.7442497548188989E-2</v>
      </c>
      <c r="Z111" s="7">
        <f>LN('Stock TotRetIndx'!N110/'Stock TotRetIndx'!N109)-$B111</f>
        <v>-1.7454242702324069E-2</v>
      </c>
      <c r="AA111" s="7">
        <f>LN('Stock TotRetIndx'!O110/'Stock TotRetIndx'!O109)-$B111</f>
        <v>9.7940851634993505E-3</v>
      </c>
      <c r="AB111" s="7">
        <f>LN('Stock TotRetIndx'!P110/'Stock TotRetIndx'!P109)-$B111</f>
        <v>-1.9809530000538769E-2</v>
      </c>
      <c r="AC111" s="7">
        <f>LN('Stock TotRetIndx'!Q110/'Stock TotRetIndx'!Q109)-$B111</f>
        <v>-3.4865180227363168E-3</v>
      </c>
      <c r="AD111" s="7">
        <f>LN('Stock TotRetIndx'!R110/'Stock TotRetIndx'!R109)-$B111</f>
        <v>-1.3139883287937779E-2</v>
      </c>
      <c r="AE111" s="7">
        <f>LN('Stock TotRetIndx'!S110/'Stock TotRetIndx'!S109)-$B111</f>
        <v>-3.3296438777306495E-4</v>
      </c>
      <c r="AF111" s="7">
        <f>LN('Stock TotRetIndx'!T110/'Stock TotRetIndx'!T109)-$B111</f>
        <v>1.6568956978582458E-3</v>
      </c>
      <c r="AG111" s="7">
        <f>LN('Stock TotRetIndx'!U110/'Stock TotRetIndx'!U109)-$B111</f>
        <v>-6.0435049321530621E-3</v>
      </c>
      <c r="AH111" s="7">
        <f>LN('Stock TotRetIndx'!V110/'Stock TotRetIndx'!V109)-$B111</f>
        <v>-4.0772859526133715E-2</v>
      </c>
      <c r="AI111" s="7">
        <f>LN('Stock TotRetIndx'!W110/'Stock TotRetIndx'!W109)-$B111</f>
        <v>1.1728844417859257E-4</v>
      </c>
      <c r="AJ111" s="7">
        <f>LN('Stock TotRetIndx'!X110/'Stock TotRetIndx'!X109)-$B111</f>
        <v>3.3460977939694745E-3</v>
      </c>
    </row>
    <row r="112" spans="1:36" x14ac:dyDescent="0.5">
      <c r="A112" s="2">
        <f>'Sector Returns'!A111</f>
        <v>44426</v>
      </c>
      <c r="B112" s="3">
        <f>VLOOKUP(A112,'T-Bills'!$A$2:$C$493,3)</f>
        <v>1.1904761904761904E-6</v>
      </c>
      <c r="C112" s="8">
        <f>'Sector Returns'!B111-$B112</f>
        <v>-1.2858844908000606E-2</v>
      </c>
      <c r="D112" s="8">
        <f>'Sector Returns'!C111-$B112</f>
        <v>-1.4035633561031984E-2</v>
      </c>
      <c r="E112" s="8">
        <f>'Sector Returns'!D111-$B112</f>
        <v>-1.1030907264410495E-2</v>
      </c>
      <c r="F112" s="8">
        <f>'Sector Returns'!E111-$B112</f>
        <v>1.6012373165003063E-4</v>
      </c>
      <c r="G112" s="8">
        <f>'Sector Returns'!F111-$B112</f>
        <v>-1.0864646498964268E-2</v>
      </c>
      <c r="H112" s="8">
        <f>'Sector Returns'!G111-$B112</f>
        <v>-1.3200080799467925E-2</v>
      </c>
      <c r="I112" s="8">
        <f>'Sector Returns'!H111-$B112</f>
        <v>-6.6380617680474232E-3</v>
      </c>
      <c r="J112" s="8">
        <f>'Sector Returns'!I111-$B112</f>
        <v>-2.2003153572802272E-2</v>
      </c>
      <c r="K112" s="8">
        <f>'Sector Returns'!J111-$B112</f>
        <v>-9.7079679125998217E-3</v>
      </c>
      <c r="L112" s="8">
        <f>'Sector Returns'!K111-$B112</f>
        <v>-5.7255495327532251E-3</v>
      </c>
      <c r="M112" s="8">
        <f>'Sector Returns'!L111-$B112</f>
        <v>-9.1493868041392992E-3</v>
      </c>
      <c r="N112" s="7">
        <f>LN('Stock TotRetIndx'!B111/'Stock TotRetIndx'!B110)-$B112</f>
        <v>-2.5831371601889381E-2</v>
      </c>
      <c r="O112" s="7">
        <f>LN('Stock TotRetIndx'!C111/'Stock TotRetIndx'!C110)-$B112</f>
        <v>-6.1273857816787668E-3</v>
      </c>
      <c r="P112" s="7">
        <f>LN('Stock TotRetIndx'!D111/'Stock TotRetIndx'!D110)-$B112</f>
        <v>-1.3062290096930928E-2</v>
      </c>
      <c r="Q112" s="7">
        <f>LN('Stock TotRetIndx'!E111/'Stock TotRetIndx'!E110)-$B112</f>
        <v>-2.1717130004994516E-2</v>
      </c>
      <c r="R112" s="7">
        <f>LN('Stock TotRetIndx'!F111/'Stock TotRetIndx'!F110)-$B112</f>
        <v>-1.4102837755689556E-2</v>
      </c>
      <c r="S112" s="7">
        <f>LN('Stock TotRetIndx'!G111/'Stock TotRetIndx'!G110)-$B112</f>
        <v>-2.1982787288318813E-2</v>
      </c>
      <c r="T112" s="7">
        <f>LN('Stock TotRetIndx'!H111/'Stock TotRetIndx'!H110)-$B112</f>
        <v>-1.0632653965850542E-2</v>
      </c>
      <c r="U112" s="7">
        <f>LN('Stock TotRetIndx'!I111/'Stock TotRetIndx'!I110)-$B112</f>
        <v>-5.1581553309604971E-3</v>
      </c>
      <c r="V112" s="7">
        <f>LN('Stock TotRetIndx'!J111/'Stock TotRetIndx'!J110)-$B112</f>
        <v>-8.4537367068942746E-4</v>
      </c>
      <c r="W112" s="7">
        <f>LN('Stock TotRetIndx'!K111/'Stock TotRetIndx'!K110)-$B112</f>
        <v>-8.372539879045366E-3</v>
      </c>
      <c r="X112" s="7">
        <f>LN('Stock TotRetIndx'!L111/'Stock TotRetIndx'!L110)-$B112</f>
        <v>-1.244361481829989E-2</v>
      </c>
      <c r="Y112" s="7">
        <f>LN('Stock TotRetIndx'!M111/'Stock TotRetIndx'!M110)-$B112</f>
        <v>-1.2647288502270104E-2</v>
      </c>
      <c r="Z112" s="7">
        <f>LN('Stock TotRetIndx'!N111/'Stock TotRetIndx'!N110)-$B112</f>
        <v>-1.364759863300396E-2</v>
      </c>
      <c r="AA112" s="7">
        <f>LN('Stock TotRetIndx'!O111/'Stock TotRetIndx'!O110)-$B112</f>
        <v>-3.1678915437429417E-3</v>
      </c>
      <c r="AB112" s="7">
        <f>LN('Stock TotRetIndx'!P111/'Stock TotRetIndx'!P110)-$B112</f>
        <v>-1.7154227968170524E-2</v>
      </c>
      <c r="AC112" s="7">
        <f>LN('Stock TotRetIndx'!Q111/'Stock TotRetIndx'!Q110)-$B112</f>
        <v>-1.3712116070520333E-2</v>
      </c>
      <c r="AD112" s="7">
        <f>LN('Stock TotRetIndx'!R111/'Stock TotRetIndx'!R110)-$B112</f>
        <v>-2.3674596734374748E-3</v>
      </c>
      <c r="AE112" s="7">
        <f>LN('Stock TotRetIndx'!S111/'Stock TotRetIndx'!S110)-$B112</f>
        <v>-1.0675170221172481E-2</v>
      </c>
      <c r="AF112" s="7">
        <f>LN('Stock TotRetIndx'!T111/'Stock TotRetIndx'!T110)-$B112</f>
        <v>-1.0966358383645708E-2</v>
      </c>
      <c r="AG112" s="7">
        <f>LN('Stock TotRetIndx'!U111/'Stock TotRetIndx'!U110)-$B112</f>
        <v>-2.9038243330735767E-2</v>
      </c>
      <c r="AH112" s="7">
        <f>LN('Stock TotRetIndx'!V111/'Stock TotRetIndx'!V110)-$B112</f>
        <v>1.6426720029697034E-3</v>
      </c>
      <c r="AI112" s="7">
        <f>LN('Stock TotRetIndx'!W111/'Stock TotRetIndx'!W110)-$B112</f>
        <v>5.4631780993087782E-3</v>
      </c>
      <c r="AJ112" s="7">
        <f>LN('Stock TotRetIndx'!X111/'Stock TotRetIndx'!X110)-$B112</f>
        <v>-1.0076373945794449E-2</v>
      </c>
    </row>
    <row r="113" spans="1:36" x14ac:dyDescent="0.5">
      <c r="A113" s="2">
        <f>'Sector Returns'!A112</f>
        <v>44427</v>
      </c>
      <c r="B113" s="3">
        <f>VLOOKUP(A113,'T-Bills'!$A$2:$C$493,3)</f>
        <v>1.5873015873015873E-6</v>
      </c>
      <c r="C113" s="8">
        <f>'Sector Returns'!B112-$B113</f>
        <v>7.4943586818418386E-3</v>
      </c>
      <c r="D113" s="8">
        <f>'Sector Returns'!C112-$B113</f>
        <v>1.8119204290358954E-3</v>
      </c>
      <c r="E113" s="8">
        <f>'Sector Returns'!D112-$B113</f>
        <v>-8.7617222379600002E-3</v>
      </c>
      <c r="F113" s="8">
        <f>'Sector Returns'!E112-$B113</f>
        <v>-6.6476182937448393E-3</v>
      </c>
      <c r="G113" s="8">
        <f>'Sector Returns'!F112-$B113</f>
        <v>-7.9950785086564009E-3</v>
      </c>
      <c r="H113" s="8">
        <f>'Sector Returns'!G112-$B113</f>
        <v>6.5130386686322829E-3</v>
      </c>
      <c r="I113" s="8">
        <f>'Sector Returns'!H112-$B113</f>
        <v>-2.7391941420519105E-3</v>
      </c>
      <c r="J113" s="8">
        <f>'Sector Returns'!I112-$B113</f>
        <v>-2.8438602057842509E-2</v>
      </c>
      <c r="K113" s="8">
        <f>'Sector Returns'!J112-$B113</f>
        <v>-1.2283459406664022E-2</v>
      </c>
      <c r="L113" s="8">
        <f>'Sector Returns'!K112-$B113</f>
        <v>3.3309418879862033E-3</v>
      </c>
      <c r="M113" s="8">
        <f>'Sector Returns'!L112-$B113</f>
        <v>4.8184905340911159E-3</v>
      </c>
      <c r="N113" s="7">
        <f>LN('Stock TotRetIndx'!B112/'Stock TotRetIndx'!B111)-$B113</f>
        <v>2.3181653007674583E-3</v>
      </c>
      <c r="O113" s="7">
        <f>LN('Stock TotRetIndx'!C112/'Stock TotRetIndx'!C111)-$B113</f>
        <v>2.0560589720320342E-2</v>
      </c>
      <c r="P113" s="7">
        <f>LN('Stock TotRetIndx'!D112/'Stock TotRetIndx'!D111)-$B113</f>
        <v>1.7223991453392606E-2</v>
      </c>
      <c r="Q113" s="7">
        <f>LN('Stock TotRetIndx'!E112/'Stock TotRetIndx'!E111)-$B113</f>
        <v>3.9037064957012792E-2</v>
      </c>
      <c r="R113" s="7">
        <f>LN('Stock TotRetIndx'!F112/'Stock TotRetIndx'!F111)-$B113</f>
        <v>1.4339292256618959E-2</v>
      </c>
      <c r="S113" s="7">
        <f>LN('Stock TotRetIndx'!G112/'Stock TotRetIndx'!G111)-$B113</f>
        <v>-4.265841410206494E-3</v>
      </c>
      <c r="T113" s="7">
        <f>LN('Stock TotRetIndx'!H112/'Stock TotRetIndx'!H111)-$B113</f>
        <v>2.5010413723781138E-2</v>
      </c>
      <c r="U113" s="7">
        <f>LN('Stock TotRetIndx'!I112/'Stock TotRetIndx'!I111)-$B113</f>
        <v>-2.0285288704866847E-2</v>
      </c>
      <c r="V113" s="7">
        <f>LN('Stock TotRetIndx'!J112/'Stock TotRetIndx'!J111)-$B113</f>
        <v>7.5705282904214456E-3</v>
      </c>
      <c r="W113" s="7">
        <f>LN('Stock TotRetIndx'!K112/'Stock TotRetIndx'!K111)-$B113</f>
        <v>6.4498087718619099E-3</v>
      </c>
      <c r="X113" s="7">
        <f>LN('Stock TotRetIndx'!L112/'Stock TotRetIndx'!L111)-$B113</f>
        <v>-2.6035856151004487E-4</v>
      </c>
      <c r="Y113" s="7">
        <f>LN('Stock TotRetIndx'!M112/'Stock TotRetIndx'!M111)-$B113</f>
        <v>-4.2150986644975278E-3</v>
      </c>
      <c r="Z113" s="7">
        <f>LN('Stock TotRetIndx'!N112/'Stock TotRetIndx'!N111)-$B113</f>
        <v>-1.4898728202030222E-2</v>
      </c>
      <c r="AA113" s="7">
        <f>LN('Stock TotRetIndx'!O112/'Stock TotRetIndx'!O111)-$B113</f>
        <v>2.4542073982745185E-2</v>
      </c>
      <c r="AB113" s="7">
        <f>LN('Stock TotRetIndx'!P112/'Stock TotRetIndx'!P111)-$B113</f>
        <v>-2.5880881518299051E-2</v>
      </c>
      <c r="AC113" s="7">
        <f>LN('Stock TotRetIndx'!Q112/'Stock TotRetIndx'!Q111)-$B113</f>
        <v>6.3494970660428482E-3</v>
      </c>
      <c r="AD113" s="7">
        <f>LN('Stock TotRetIndx'!R112/'Stock TotRetIndx'!R111)-$B113</f>
        <v>-1.3500219141835473E-2</v>
      </c>
      <c r="AE113" s="7">
        <f>LN('Stock TotRetIndx'!S112/'Stock TotRetIndx'!S111)-$B113</f>
        <v>6.7496515118621817E-3</v>
      </c>
      <c r="AF113" s="7">
        <f>LN('Stock TotRetIndx'!T112/'Stock TotRetIndx'!T111)-$B113</f>
        <v>1.1722477067915293E-2</v>
      </c>
      <c r="AG113" s="7">
        <f>LN('Stock TotRetIndx'!U112/'Stock TotRetIndx'!U111)-$B113</f>
        <v>-2.137216763065463E-2</v>
      </c>
      <c r="AH113" s="7">
        <f>LN('Stock TotRetIndx'!V112/'Stock TotRetIndx'!V111)-$B113</f>
        <v>1.4101395040695189E-2</v>
      </c>
      <c r="AI113" s="7">
        <f>LN('Stock TotRetIndx'!W112/'Stock TotRetIndx'!W111)-$B113</f>
        <v>1.5372177851881998E-3</v>
      </c>
      <c r="AJ113" s="7">
        <f>LN('Stock TotRetIndx'!X112/'Stock TotRetIndx'!X111)-$B113</f>
        <v>3.7576533983499027E-3</v>
      </c>
    </row>
    <row r="114" spans="1:36" x14ac:dyDescent="0.5">
      <c r="A114" s="2">
        <f>'Sector Returns'!A113</f>
        <v>44428</v>
      </c>
      <c r="B114" s="3">
        <f>VLOOKUP(A114,'T-Bills'!$A$2:$C$493,3)</f>
        <v>1.5873015873015873E-6</v>
      </c>
      <c r="C114" s="8">
        <f>'Sector Returns'!B113-$B114</f>
        <v>1.256888108271235E-2</v>
      </c>
      <c r="D114" s="8">
        <f>'Sector Returns'!C113-$B114</f>
        <v>7.4099868305613596E-3</v>
      </c>
      <c r="E114" s="8">
        <f>'Sector Returns'!D113-$B114</f>
        <v>8.5428794469287681E-3</v>
      </c>
      <c r="F114" s="8">
        <f>'Sector Returns'!E113-$B114</f>
        <v>9.967206103383466E-3</v>
      </c>
      <c r="G114" s="8">
        <f>'Sector Returns'!F113-$B114</f>
        <v>4.3107343496474109E-3</v>
      </c>
      <c r="H114" s="8">
        <f>'Sector Returns'!G113-$B114</f>
        <v>2.6029272229906829E-3</v>
      </c>
      <c r="I114" s="8">
        <f>'Sector Returns'!H113-$B114</f>
        <v>1.0764166936976242E-2</v>
      </c>
      <c r="J114" s="8">
        <f>'Sector Returns'!I113-$B114</f>
        <v>3.9107549146929167E-3</v>
      </c>
      <c r="K114" s="8">
        <f>'Sector Returns'!J113-$B114</f>
        <v>6.6516925527918633E-3</v>
      </c>
      <c r="L114" s="8">
        <f>'Sector Returns'!K113-$B114</f>
        <v>1.2231996163319265E-2</v>
      </c>
      <c r="M114" s="8">
        <f>'Sector Returns'!L113-$B114</f>
        <v>4.9833979968074964E-3</v>
      </c>
      <c r="N114" s="7">
        <f>LN('Stock TotRetIndx'!B113/'Stock TotRetIndx'!B112)-$B114</f>
        <v>1.0105552379909412E-2</v>
      </c>
      <c r="O114" s="7">
        <f>LN('Stock TotRetIndx'!C113/'Stock TotRetIndx'!C112)-$B114</f>
        <v>2.5252407207079372E-2</v>
      </c>
      <c r="P114" s="7">
        <f>LN('Stock TotRetIndx'!D113/'Stock TotRetIndx'!D112)-$B114</f>
        <v>1.5064845555288194E-2</v>
      </c>
      <c r="Q114" s="7">
        <f>LN('Stock TotRetIndx'!E113/'Stock TotRetIndx'!E112)-$B114</f>
        <v>5.0139677466596429E-2</v>
      </c>
      <c r="R114" s="7">
        <f>LN('Stock TotRetIndx'!F113/'Stock TotRetIndx'!F112)-$B114</f>
        <v>4.7592932336031251E-3</v>
      </c>
      <c r="S114" s="7">
        <f>LN('Stock TotRetIndx'!G113/'Stock TotRetIndx'!G112)-$B114</f>
        <v>7.3317181546824423E-3</v>
      </c>
      <c r="T114" s="7">
        <f>LN('Stock TotRetIndx'!H113/'Stock TotRetIndx'!H112)-$B114</f>
        <v>4.2433420680908496E-3</v>
      </c>
      <c r="U114" s="7">
        <f>LN('Stock TotRetIndx'!I113/'Stock TotRetIndx'!I112)-$B114</f>
        <v>3.6668187118418083E-4</v>
      </c>
      <c r="V114" s="7">
        <f>LN('Stock TotRetIndx'!J113/'Stock TotRetIndx'!J112)-$B114</f>
        <v>1.6459906106435072E-2</v>
      </c>
      <c r="W114" s="7">
        <f>LN('Stock TotRetIndx'!K113/'Stock TotRetIndx'!K112)-$B114</f>
        <v>8.7558738265127792E-3</v>
      </c>
      <c r="X114" s="7">
        <f>LN('Stock TotRetIndx'!L113/'Stock TotRetIndx'!L112)-$B114</f>
        <v>-9.088919411499556E-4</v>
      </c>
      <c r="Y114" s="7">
        <f>LN('Stock TotRetIndx'!M113/'Stock TotRetIndx'!M112)-$B114</f>
        <v>3.818246640511854E-3</v>
      </c>
      <c r="Z114" s="7">
        <f>LN('Stock TotRetIndx'!N113/'Stock TotRetIndx'!N112)-$B114</f>
        <v>6.1946838099953957E-3</v>
      </c>
      <c r="AA114" s="7">
        <f>LN('Stock TotRetIndx'!O113/'Stock TotRetIndx'!O112)-$B114</f>
        <v>1.4339304924818283E-2</v>
      </c>
      <c r="AB114" s="7">
        <f>LN('Stock TotRetIndx'!P113/'Stock TotRetIndx'!P112)-$B114</f>
        <v>2.3922991552243469E-3</v>
      </c>
      <c r="AC114" s="7">
        <f>LN('Stock TotRetIndx'!Q113/'Stock TotRetIndx'!Q112)-$B114</f>
        <v>-3.8788863777854442E-3</v>
      </c>
      <c r="AD114" s="7">
        <f>LN('Stock TotRetIndx'!R113/'Stock TotRetIndx'!R112)-$B114</f>
        <v>-2.0545305568654165E-2</v>
      </c>
      <c r="AE114" s="7">
        <f>LN('Stock TotRetIndx'!S113/'Stock TotRetIndx'!S112)-$B114</f>
        <v>8.8855889347941967E-3</v>
      </c>
      <c r="AF114" s="7">
        <f>LN('Stock TotRetIndx'!T113/'Stock TotRetIndx'!T112)-$B114</f>
        <v>6.8800475342969069E-4</v>
      </c>
      <c r="AG114" s="7">
        <f>LN('Stock TotRetIndx'!U113/'Stock TotRetIndx'!U112)-$B114</f>
        <v>2.1715553419096319E-2</v>
      </c>
      <c r="AH114" s="7">
        <f>LN('Stock TotRetIndx'!V113/'Stock TotRetIndx'!V112)-$B114</f>
        <v>3.3442586285965116E-2</v>
      </c>
      <c r="AI114" s="7">
        <f>LN('Stock TotRetIndx'!W113/'Stock TotRetIndx'!W112)-$B114</f>
        <v>2.0252741362683364E-2</v>
      </c>
      <c r="AJ114" s="7">
        <f>LN('Stock TotRetIndx'!X113/'Stock TotRetIndx'!X112)-$B114</f>
        <v>9.0707489188771376E-3</v>
      </c>
    </row>
    <row r="115" spans="1:36" x14ac:dyDescent="0.5">
      <c r="A115" s="2">
        <f>'Sector Returns'!A114</f>
        <v>44431</v>
      </c>
      <c r="B115" s="3">
        <f>VLOOKUP(A115,'T-Bills'!$A$2:$C$493,3)</f>
        <v>1.5873015873015873E-6</v>
      </c>
      <c r="C115" s="8">
        <f>'Sector Returns'!B114-$B115</f>
        <v>1.3953549757178236E-2</v>
      </c>
      <c r="D115" s="8">
        <f>'Sector Returns'!C114-$B115</f>
        <v>4.3510233782457957E-3</v>
      </c>
      <c r="E115" s="8">
        <f>'Sector Returns'!D114-$B115</f>
        <v>7.5086628483916592E-3</v>
      </c>
      <c r="F115" s="8">
        <f>'Sector Returns'!E114-$B115</f>
        <v>1.2385253890160503E-2</v>
      </c>
      <c r="G115" s="8">
        <f>'Sector Returns'!F114-$B115</f>
        <v>9.1258095442954892E-3</v>
      </c>
      <c r="H115" s="8">
        <f>'Sector Returns'!G114-$B115</f>
        <v>-2.1803146990823558E-3</v>
      </c>
      <c r="I115" s="8">
        <f>'Sector Returns'!H114-$B115</f>
        <v>1.4426228923735027E-2</v>
      </c>
      <c r="J115" s="8">
        <f>'Sector Returns'!I114-$B115</f>
        <v>3.7090274016328521E-2</v>
      </c>
      <c r="K115" s="8">
        <f>'Sector Returns'!J114-$B115</f>
        <v>9.976893502534695E-3</v>
      </c>
      <c r="L115" s="8">
        <f>'Sector Returns'!K114-$B115</f>
        <v>-1.2435295238021287E-2</v>
      </c>
      <c r="M115" s="8">
        <f>'Sector Returns'!L114-$B115</f>
        <v>-1.8797606307602458E-3</v>
      </c>
      <c r="N115" s="7">
        <f>LN('Stock TotRetIndx'!B114/'Stock TotRetIndx'!B113)-$B115</f>
        <v>1.0204187689481475E-2</v>
      </c>
      <c r="O115" s="7">
        <f>LN('Stock TotRetIndx'!C114/'Stock TotRetIndx'!C113)-$B115</f>
        <v>9.5068689713263181E-4</v>
      </c>
      <c r="P115" s="7">
        <f>LN('Stock TotRetIndx'!D114/'Stock TotRetIndx'!D113)-$B115</f>
        <v>1.4597659882730828E-2</v>
      </c>
      <c r="Q115" s="7">
        <f>LN('Stock TotRetIndx'!E114/'Stock TotRetIndx'!E113)-$B115</f>
        <v>5.3407876854171775E-2</v>
      </c>
      <c r="R115" s="7">
        <f>LN('Stock TotRetIndx'!F114/'Stock TotRetIndx'!F113)-$B115</f>
        <v>-3.8084767243661425E-3</v>
      </c>
      <c r="S115" s="7">
        <f>LN('Stock TotRetIndx'!G114/'Stock TotRetIndx'!G113)-$B115</f>
        <v>-2.9527381419538882E-3</v>
      </c>
      <c r="T115" s="7">
        <f>LN('Stock TotRetIndx'!H114/'Stock TotRetIndx'!H113)-$B115</f>
        <v>-1.0175819317147809E-2</v>
      </c>
      <c r="U115" s="7">
        <f>LN('Stock TotRetIndx'!I114/'Stock TotRetIndx'!I113)-$B115</f>
        <v>1.6963714394032475E-2</v>
      </c>
      <c r="V115" s="7">
        <f>LN('Stock TotRetIndx'!J114/'Stock TotRetIndx'!J113)-$B115</f>
        <v>2.3046331076310871E-3</v>
      </c>
      <c r="W115" s="7">
        <f>LN('Stock TotRetIndx'!K114/'Stock TotRetIndx'!K113)-$B115</f>
        <v>1.4618449809670208E-2</v>
      </c>
      <c r="X115" s="7">
        <f>LN('Stock TotRetIndx'!L114/'Stock TotRetIndx'!L113)-$B115</f>
        <v>1.1942615806333382E-2</v>
      </c>
      <c r="Y115" s="7">
        <f>LN('Stock TotRetIndx'!M114/'Stock TotRetIndx'!M113)-$B115</f>
        <v>2.0389354651835966E-2</v>
      </c>
      <c r="Z115" s="7">
        <f>LN('Stock TotRetIndx'!N114/'Stock TotRetIndx'!N113)-$B115</f>
        <v>1.4288273347088664E-3</v>
      </c>
      <c r="AA115" s="7">
        <f>LN('Stock TotRetIndx'!O114/'Stock TotRetIndx'!O113)-$B115</f>
        <v>-2.4450928490375057E-2</v>
      </c>
      <c r="AB115" s="7">
        <f>LN('Stock TotRetIndx'!P114/'Stock TotRetIndx'!P113)-$B115</f>
        <v>2.0285239531667894E-2</v>
      </c>
      <c r="AC115" s="7">
        <f>LN('Stock TotRetIndx'!Q114/'Stock TotRetIndx'!Q113)-$B115</f>
        <v>-3.538698583259873E-3</v>
      </c>
      <c r="AD115" s="7">
        <f>LN('Stock TotRetIndx'!R114/'Stock TotRetIndx'!R113)-$B115</f>
        <v>9.1351631721031338E-3</v>
      </c>
      <c r="AE115" s="7">
        <f>LN('Stock TotRetIndx'!S114/'Stock TotRetIndx'!S113)-$B115</f>
        <v>-6.6258884065133229E-3</v>
      </c>
      <c r="AF115" s="7">
        <f>LN('Stock TotRetIndx'!T114/'Stock TotRetIndx'!T113)-$B115</f>
        <v>-5.1150442817815261E-3</v>
      </c>
      <c r="AG115" s="7">
        <f>LN('Stock TotRetIndx'!U114/'Stock TotRetIndx'!U113)-$B115</f>
        <v>5.1655466281389721E-2</v>
      </c>
      <c r="AH115" s="7">
        <f>LN('Stock TotRetIndx'!V114/'Stock TotRetIndx'!V113)-$B115</f>
        <v>6.8845437517360752E-3</v>
      </c>
      <c r="AI115" s="7">
        <f>LN('Stock TotRetIndx'!W114/'Stock TotRetIndx'!W113)-$B115</f>
        <v>-2.2031579951239118E-2</v>
      </c>
      <c r="AJ115" s="7">
        <f>LN('Stock TotRetIndx'!X114/'Stock TotRetIndx'!X113)-$B115</f>
        <v>-4.0178862849839956E-3</v>
      </c>
    </row>
    <row r="116" spans="1:36" x14ac:dyDescent="0.5">
      <c r="A116" s="2">
        <f>'Sector Returns'!A115</f>
        <v>44432</v>
      </c>
      <c r="B116" s="3">
        <f>VLOOKUP(A116,'T-Bills'!$A$2:$C$493,3)</f>
        <v>1.1904761904761904E-6</v>
      </c>
      <c r="C116" s="8">
        <f>'Sector Returns'!B115-$B116</f>
        <v>1.4190409187807256E-3</v>
      </c>
      <c r="D116" s="8">
        <f>'Sector Returns'!C115-$B116</f>
        <v>-1.6409232468438176E-3</v>
      </c>
      <c r="E116" s="8">
        <f>'Sector Returns'!D115-$B116</f>
        <v>6.711197568061213E-3</v>
      </c>
      <c r="F116" s="8">
        <f>'Sector Returns'!E115-$B116</f>
        <v>1.0661786649264602E-2</v>
      </c>
      <c r="G116" s="8">
        <f>'Sector Returns'!F115-$B116</f>
        <v>5.6681303206861117E-3</v>
      </c>
      <c r="H116" s="8">
        <f>'Sector Returns'!G115-$B116</f>
        <v>-7.1021657427945183E-3</v>
      </c>
      <c r="I116" s="8">
        <f>'Sector Returns'!H115-$B116</f>
        <v>5.8071062797667404E-3</v>
      </c>
      <c r="J116" s="8">
        <f>'Sector Returns'!I115-$B116</f>
        <v>1.7449869134496011E-2</v>
      </c>
      <c r="K116" s="8">
        <f>'Sector Returns'!J115-$B116</f>
        <v>7.8887059234273686E-3</v>
      </c>
      <c r="L116" s="8">
        <f>'Sector Returns'!K115-$B116</f>
        <v>-6.0751189164747451E-3</v>
      </c>
      <c r="M116" s="8">
        <f>'Sector Returns'!L115-$B116</f>
        <v>-4.4287396048997944E-3</v>
      </c>
      <c r="N116" s="7">
        <f>LN('Stock TotRetIndx'!B115/'Stock TotRetIndx'!B114)-$B116</f>
        <v>-6.0727733833008707E-4</v>
      </c>
      <c r="O116" s="7">
        <f>LN('Stock TotRetIndx'!C115/'Stock TotRetIndx'!C114)-$B116</f>
        <v>-6.6868902732472677E-3</v>
      </c>
      <c r="P116" s="7">
        <f>LN('Stock TotRetIndx'!D115/'Stock TotRetIndx'!D114)-$B116</f>
        <v>5.771521318177486E-4</v>
      </c>
      <c r="Q116" s="7">
        <f>LN('Stock TotRetIndx'!E115/'Stock TotRetIndx'!E114)-$B116</f>
        <v>-7.544001690238048E-3</v>
      </c>
      <c r="R116" s="7">
        <f>LN('Stock TotRetIndx'!F115/'Stock TotRetIndx'!F114)-$B116</f>
        <v>-2.706927955172563E-3</v>
      </c>
      <c r="S116" s="7">
        <f>LN('Stock TotRetIndx'!G115/'Stock TotRetIndx'!G114)-$B116</f>
        <v>-9.3831674563988349E-3</v>
      </c>
      <c r="T116" s="7">
        <f>LN('Stock TotRetIndx'!H115/'Stock TotRetIndx'!H114)-$B116</f>
        <v>-4.5954673419475699E-3</v>
      </c>
      <c r="U116" s="7">
        <f>LN('Stock TotRetIndx'!I115/'Stock TotRetIndx'!I114)-$B116</f>
        <v>8.7038018988783109E-3</v>
      </c>
      <c r="V116" s="7">
        <f>LN('Stock TotRetIndx'!J115/'Stock TotRetIndx'!J114)-$B116</f>
        <v>3.2837481910275327E-3</v>
      </c>
      <c r="W116" s="7">
        <f>LN('Stock TotRetIndx'!K115/'Stock TotRetIndx'!K114)-$B116</f>
        <v>9.0915782396810176E-3</v>
      </c>
      <c r="X116" s="7">
        <f>LN('Stock TotRetIndx'!L115/'Stock TotRetIndx'!L114)-$B116</f>
        <v>4.258929190781385E-4</v>
      </c>
      <c r="Y116" s="7">
        <f>LN('Stock TotRetIndx'!M115/'Stock TotRetIndx'!M114)-$B116</f>
        <v>1.2142009352870709E-2</v>
      </c>
      <c r="Z116" s="7">
        <f>LN('Stock TotRetIndx'!N115/'Stock TotRetIndx'!N114)-$B116</f>
        <v>1.1887949782335054E-2</v>
      </c>
      <c r="AA116" s="7">
        <f>LN('Stock TotRetIndx'!O115/'Stock TotRetIndx'!O114)-$B116</f>
        <v>-8.6362421900275013E-3</v>
      </c>
      <c r="AB116" s="7">
        <f>LN('Stock TotRetIndx'!P115/'Stock TotRetIndx'!P114)-$B116</f>
        <v>1.636042553087106E-2</v>
      </c>
      <c r="AC116" s="7">
        <f>LN('Stock TotRetIndx'!Q115/'Stock TotRetIndx'!Q114)-$B116</f>
        <v>-7.6481692280690704E-3</v>
      </c>
      <c r="AD116" s="7">
        <f>LN('Stock TotRetIndx'!R115/'Stock TotRetIndx'!R114)-$B116</f>
        <v>2.5716072787131209E-4</v>
      </c>
      <c r="AE116" s="7">
        <f>LN('Stock TotRetIndx'!S115/'Stock TotRetIndx'!S114)-$B116</f>
        <v>-1.0357100845152518E-2</v>
      </c>
      <c r="AF116" s="7">
        <f>LN('Stock TotRetIndx'!T115/'Stock TotRetIndx'!T114)-$B116</f>
        <v>-8.1395748031299099E-3</v>
      </c>
      <c r="AG116" s="7">
        <f>LN('Stock TotRetIndx'!U115/'Stock TotRetIndx'!U114)-$B116</f>
        <v>2.2127926000063802E-2</v>
      </c>
      <c r="AH116" s="7">
        <f>LN('Stock TotRetIndx'!V115/'Stock TotRetIndx'!V114)-$B116</f>
        <v>6.7469657170486216E-3</v>
      </c>
      <c r="AI116" s="7">
        <f>LN('Stock TotRetIndx'!W115/'Stock TotRetIndx'!W114)-$B116</f>
        <v>-3.0866545451899E-3</v>
      </c>
      <c r="AJ116" s="7">
        <f>LN('Stock TotRetIndx'!X115/'Stock TotRetIndx'!X114)-$B116</f>
        <v>-8.3277445474173682E-3</v>
      </c>
    </row>
    <row r="117" spans="1:36" x14ac:dyDescent="0.5">
      <c r="A117" s="2">
        <f>'Sector Returns'!A116</f>
        <v>44433</v>
      </c>
      <c r="B117" s="3">
        <f>VLOOKUP(A117,'T-Bills'!$A$2:$C$493,3)</f>
        <v>1.5873015873015873E-6</v>
      </c>
      <c r="C117" s="8">
        <f>'Sector Returns'!B116-$B117</f>
        <v>6.938313666122583E-5</v>
      </c>
      <c r="D117" s="8">
        <f>'Sector Returns'!C116-$B117</f>
        <v>-1.2233711970907179E-3</v>
      </c>
      <c r="E117" s="8">
        <f>'Sector Returns'!D116-$B117</f>
        <v>1.182060940814857E-2</v>
      </c>
      <c r="F117" s="8">
        <f>'Sector Returns'!E116-$B117</f>
        <v>4.1752124348198366E-3</v>
      </c>
      <c r="G117" s="8">
        <f>'Sector Returns'!F116-$B117</f>
        <v>6.4383088199001159E-3</v>
      </c>
      <c r="H117" s="8">
        <f>'Sector Returns'!G116-$B117</f>
        <v>-4.8395875497519178E-4</v>
      </c>
      <c r="I117" s="8">
        <f>'Sector Returns'!H116-$B117</f>
        <v>2.6525615057222097E-3</v>
      </c>
      <c r="J117" s="8">
        <f>'Sector Returns'!I116-$B117</f>
        <v>8.6851707407942392E-3</v>
      </c>
      <c r="K117" s="8">
        <f>'Sector Returns'!J116-$B117</f>
        <v>4.8314037119184684E-3</v>
      </c>
      <c r="L117" s="8">
        <f>'Sector Returns'!K116-$B117</f>
        <v>2.3387550449610879E-3</v>
      </c>
      <c r="M117" s="8">
        <f>'Sector Returns'!L116-$B117</f>
        <v>-6.6261058780215385E-4</v>
      </c>
      <c r="N117" s="7">
        <f>LN('Stock TotRetIndx'!B116/'Stock TotRetIndx'!B115)-$B117</f>
        <v>-8.4584104801391728E-3</v>
      </c>
      <c r="O117" s="7">
        <f>LN('Stock TotRetIndx'!C116/'Stock TotRetIndx'!C115)-$B117</f>
        <v>-2.0194077790495093E-3</v>
      </c>
      <c r="P117" s="7">
        <f>LN('Stock TotRetIndx'!D116/'Stock TotRetIndx'!D115)-$B117</f>
        <v>-6.7127774699913211E-4</v>
      </c>
      <c r="Q117" s="7">
        <f>LN('Stock TotRetIndx'!E116/'Stock TotRetIndx'!E115)-$B117</f>
        <v>1.908744488748549E-2</v>
      </c>
      <c r="R117" s="7">
        <f>LN('Stock TotRetIndx'!F116/'Stock TotRetIndx'!F115)-$B117</f>
        <v>-6.0762162839738867E-3</v>
      </c>
      <c r="S117" s="7">
        <f>LN('Stock TotRetIndx'!G116/'Stock TotRetIndx'!G115)-$B117</f>
        <v>-2.8688797355115852E-3</v>
      </c>
      <c r="T117" s="7">
        <f>LN('Stock TotRetIndx'!H116/'Stock TotRetIndx'!H115)-$B117</f>
        <v>-8.7078777467422212E-3</v>
      </c>
      <c r="U117" s="7">
        <f>LN('Stock TotRetIndx'!I116/'Stock TotRetIndx'!I115)-$B117</f>
        <v>-1.2330804007850875E-2</v>
      </c>
      <c r="V117" s="7">
        <f>LN('Stock TotRetIndx'!J116/'Stock TotRetIndx'!J115)-$B117</f>
        <v>6.6986674845976295E-3</v>
      </c>
      <c r="W117" s="7">
        <f>LN('Stock TotRetIndx'!K116/'Stock TotRetIndx'!K115)-$B117</f>
        <v>-6.5342738504784214E-3</v>
      </c>
      <c r="X117" s="7">
        <f>LN('Stock TotRetIndx'!L116/'Stock TotRetIndx'!L115)-$B117</f>
        <v>-7.0708227170178375E-3</v>
      </c>
      <c r="Y117" s="7">
        <f>LN('Stock TotRetIndx'!M116/'Stock TotRetIndx'!M115)-$B117</f>
        <v>-2.000086065152235E-3</v>
      </c>
      <c r="Z117" s="7">
        <f>LN('Stock TotRetIndx'!N116/'Stock TotRetIndx'!N115)-$B117</f>
        <v>6.370622973440444E-3</v>
      </c>
      <c r="AA117" s="7">
        <f>LN('Stock TotRetIndx'!O116/'Stock TotRetIndx'!O115)-$B117</f>
        <v>4.4555311537091778E-3</v>
      </c>
      <c r="AB117" s="7">
        <f>LN('Stock TotRetIndx'!P116/'Stock TotRetIndx'!P115)-$B117</f>
        <v>1.0153983228273452E-2</v>
      </c>
      <c r="AC117" s="7">
        <f>LN('Stock TotRetIndx'!Q116/'Stock TotRetIndx'!Q115)-$B117</f>
        <v>1.0681266165509453E-3</v>
      </c>
      <c r="AD117" s="7">
        <f>LN('Stock TotRetIndx'!R116/'Stock TotRetIndx'!R115)-$B117</f>
        <v>-1.7596931373415757E-3</v>
      </c>
      <c r="AE117" s="7">
        <f>LN('Stock TotRetIndx'!S116/'Stock TotRetIndx'!S115)-$B117</f>
        <v>4.0120704814820113E-4</v>
      </c>
      <c r="AF117" s="7">
        <f>LN('Stock TotRetIndx'!T116/'Stock TotRetIndx'!T115)-$B117</f>
        <v>-3.5696556313577106E-3</v>
      </c>
      <c r="AG117" s="7">
        <f>LN('Stock TotRetIndx'!U116/'Stock TotRetIndx'!U115)-$B117</f>
        <v>1.4060645062639853E-2</v>
      </c>
      <c r="AH117" s="7">
        <f>LN('Stock TotRetIndx'!V116/'Stock TotRetIndx'!V115)-$B117</f>
        <v>4.5323341394553594E-3</v>
      </c>
      <c r="AI117" s="7">
        <f>LN('Stock TotRetIndx'!W116/'Stock TotRetIndx'!W115)-$B117</f>
        <v>4.6218693664856333E-3</v>
      </c>
      <c r="AJ117" s="7">
        <f>LN('Stock TotRetIndx'!X116/'Stock TotRetIndx'!X115)-$B117</f>
        <v>-3.3317608727441079E-3</v>
      </c>
    </row>
    <row r="118" spans="1:36" x14ac:dyDescent="0.5">
      <c r="A118" s="2">
        <f>'Sector Returns'!A117</f>
        <v>44434</v>
      </c>
      <c r="B118" s="3">
        <f>VLOOKUP(A118,'T-Bills'!$A$2:$C$493,3)</f>
        <v>1.5873015873015873E-6</v>
      </c>
      <c r="C118" s="8">
        <f>'Sector Returns'!B117-$B118</f>
        <v>-5.8849128193554819E-3</v>
      </c>
      <c r="D118" s="8">
        <f>'Sector Returns'!C117-$B118</f>
        <v>-4.7498636040989176E-3</v>
      </c>
      <c r="E118" s="8">
        <f>'Sector Returns'!D117-$B118</f>
        <v>-6.1061027159408383E-3</v>
      </c>
      <c r="F118" s="8">
        <f>'Sector Returns'!E117-$B118</f>
        <v>-9.9547436105922801E-3</v>
      </c>
      <c r="G118" s="8">
        <f>'Sector Returns'!F117-$B118</f>
        <v>-5.0796787665319905E-3</v>
      </c>
      <c r="H118" s="8">
        <f>'Sector Returns'!G117-$B118</f>
        <v>-5.3769253704148154E-3</v>
      </c>
      <c r="I118" s="8">
        <f>'Sector Returns'!H117-$B118</f>
        <v>-8.6013549143111774E-3</v>
      </c>
      <c r="J118" s="8">
        <f>'Sector Returns'!I117-$B118</f>
        <v>-1.4620047893884104E-2</v>
      </c>
      <c r="K118" s="8">
        <f>'Sector Returns'!J117-$B118</f>
        <v>-8.0152493867267239E-3</v>
      </c>
      <c r="L118" s="8">
        <f>'Sector Returns'!K117-$B118</f>
        <v>-3.5475382184931444E-3</v>
      </c>
      <c r="M118" s="8">
        <f>'Sector Returns'!L117-$B118</f>
        <v>3.7606060916970313E-4</v>
      </c>
      <c r="N118" s="7">
        <f>LN('Stock TotRetIndx'!B117/'Stock TotRetIndx'!B116)-$B118</f>
        <v>-5.5398266650111055E-3</v>
      </c>
      <c r="O118" s="7">
        <f>LN('Stock TotRetIndx'!C117/'Stock TotRetIndx'!C116)-$B118</f>
        <v>-9.7169749180624071E-3</v>
      </c>
      <c r="P118" s="7">
        <f>LN('Stock TotRetIndx'!D117/'Stock TotRetIndx'!D116)-$B118</f>
        <v>-6.7386028300420427E-3</v>
      </c>
      <c r="Q118" s="7">
        <f>LN('Stock TotRetIndx'!E117/'Stock TotRetIndx'!E116)-$B118</f>
        <v>-6.5505399423610999E-3</v>
      </c>
      <c r="R118" s="7">
        <f>LN('Stock TotRetIndx'!F117/'Stock TotRetIndx'!F116)-$B118</f>
        <v>5.8341809346869854E-3</v>
      </c>
      <c r="S118" s="7">
        <f>LN('Stock TotRetIndx'!G117/'Stock TotRetIndx'!G116)-$B118</f>
        <v>-6.4838082567396527E-3</v>
      </c>
      <c r="T118" s="7">
        <f>LN('Stock TotRetIndx'!H117/'Stock TotRetIndx'!H116)-$B118</f>
        <v>-6.9111842237143976E-3</v>
      </c>
      <c r="U118" s="7">
        <f>LN('Stock TotRetIndx'!I117/'Stock TotRetIndx'!I116)-$B118</f>
        <v>-2.1656451938799514E-2</v>
      </c>
      <c r="V118" s="7">
        <f>LN('Stock TotRetIndx'!J117/'Stock TotRetIndx'!J116)-$B118</f>
        <v>3.414390440496171E-3</v>
      </c>
      <c r="W118" s="7">
        <f>LN('Stock TotRetIndx'!K117/'Stock TotRetIndx'!K116)-$B118</f>
        <v>-1.4766688391171281E-2</v>
      </c>
      <c r="X118" s="7">
        <f>LN('Stock TotRetIndx'!L117/'Stock TotRetIndx'!L116)-$B118</f>
        <v>-8.9411114400821442E-3</v>
      </c>
      <c r="Y118" s="7">
        <f>LN('Stock TotRetIndx'!M117/'Stock TotRetIndx'!M116)-$B118</f>
        <v>5.0836972249866602E-3</v>
      </c>
      <c r="Z118" s="7">
        <f>LN('Stock TotRetIndx'!N117/'Stock TotRetIndx'!N116)-$B118</f>
        <v>-1.2711545661690931E-2</v>
      </c>
      <c r="AA118" s="7">
        <f>LN('Stock TotRetIndx'!O117/'Stock TotRetIndx'!O116)-$B118</f>
        <v>3.1328486410314134E-3</v>
      </c>
      <c r="AB118" s="7">
        <f>LN('Stock TotRetIndx'!P117/'Stock TotRetIndx'!P116)-$B118</f>
        <v>-1.6527869438122407E-2</v>
      </c>
      <c r="AC118" s="7">
        <f>LN('Stock TotRetIndx'!Q117/'Stock TotRetIndx'!Q116)-$B118</f>
        <v>-9.4988922186393238E-3</v>
      </c>
      <c r="AD118" s="7">
        <f>LN('Stock TotRetIndx'!R117/'Stock TotRetIndx'!R116)-$B118</f>
        <v>-1.937006269001707E-3</v>
      </c>
      <c r="AE118" s="7">
        <f>LN('Stock TotRetIndx'!S117/'Stock TotRetIndx'!S116)-$B118</f>
        <v>-1.0868660128897501E-2</v>
      </c>
      <c r="AF118" s="7">
        <f>LN('Stock TotRetIndx'!T117/'Stock TotRetIndx'!T116)-$B118</f>
        <v>-1.7553965014664619E-3</v>
      </c>
      <c r="AG118" s="7">
        <f>LN('Stock TotRetIndx'!U117/'Stock TotRetIndx'!U116)-$B118</f>
        <v>-2.019781791419524E-2</v>
      </c>
      <c r="AH118" s="7">
        <f>LN('Stock TotRetIndx'!V117/'Stock TotRetIndx'!V116)-$B118</f>
        <v>-1.6972797549691075E-2</v>
      </c>
      <c r="AI118" s="7">
        <f>LN('Stock TotRetIndx'!W117/'Stock TotRetIndx'!W116)-$B118</f>
        <v>-3.9715098098771304E-3</v>
      </c>
      <c r="AJ118" s="7">
        <f>LN('Stock TotRetIndx'!X117/'Stock TotRetIndx'!X116)-$B118</f>
        <v>3.9155118438889509E-3</v>
      </c>
    </row>
    <row r="119" spans="1:36" x14ac:dyDescent="0.5">
      <c r="A119" s="2">
        <f>'Sector Returns'!A118</f>
        <v>44435</v>
      </c>
      <c r="B119" s="3">
        <f>VLOOKUP(A119,'T-Bills'!$A$2:$C$493,3)</f>
        <v>1.5873015873015873E-6</v>
      </c>
      <c r="C119" s="8">
        <f>'Sector Returns'!B118-$B119</f>
        <v>1.1378054580886476E-2</v>
      </c>
      <c r="D119" s="8">
        <f>'Sector Returns'!C118-$B119</f>
        <v>1.7241696325856299E-3</v>
      </c>
      <c r="E119" s="8">
        <f>'Sector Returns'!D118-$B119</f>
        <v>1.435809637001118E-2</v>
      </c>
      <c r="F119" s="8">
        <f>'Sector Returns'!E118-$B119</f>
        <v>9.8264027316799611E-3</v>
      </c>
      <c r="G119" s="8">
        <f>'Sector Returns'!F118-$B119</f>
        <v>9.2305935752177628E-3</v>
      </c>
      <c r="H119" s="8">
        <f>'Sector Returns'!G118-$B119</f>
        <v>4.9982941694300407E-3</v>
      </c>
      <c r="I119" s="8">
        <f>'Sector Returns'!H118-$B119</f>
        <v>1.6180523059966045E-2</v>
      </c>
      <c r="J119" s="8">
        <f>'Sector Returns'!I118-$B119</f>
        <v>2.945727041270196E-2</v>
      </c>
      <c r="K119" s="8">
        <f>'Sector Returns'!J118-$B119</f>
        <v>1.5643698929929201E-2</v>
      </c>
      <c r="L119" s="8">
        <f>'Sector Returns'!K118-$B119</f>
        <v>6.0106836635114664E-4</v>
      </c>
      <c r="M119" s="8">
        <f>'Sector Returns'!L118-$B119</f>
        <v>1.0426496201907656E-2</v>
      </c>
      <c r="N119" s="7">
        <f>LN('Stock TotRetIndx'!B118/'Stock TotRetIndx'!B117)-$B119</f>
        <v>7.1545961492793285E-3</v>
      </c>
      <c r="O119" s="7">
        <f>LN('Stock TotRetIndx'!C118/'Stock TotRetIndx'!C117)-$B119</f>
        <v>2.1023623864148667E-3</v>
      </c>
      <c r="P119" s="7">
        <f>LN('Stock TotRetIndx'!D118/'Stock TotRetIndx'!D117)-$B119</f>
        <v>9.3507628684701451E-3</v>
      </c>
      <c r="Q119" s="7">
        <f>LN('Stock TotRetIndx'!E118/'Stock TotRetIndx'!E117)-$B119</f>
        <v>2.5411331976975586E-2</v>
      </c>
      <c r="R119" s="7">
        <f>LN('Stock TotRetIndx'!F118/'Stock TotRetIndx'!F117)-$B119</f>
        <v>-7.0403117224882832E-3</v>
      </c>
      <c r="S119" s="7">
        <f>LN('Stock TotRetIndx'!G118/'Stock TotRetIndx'!G117)-$B119</f>
        <v>8.1548097079005705E-3</v>
      </c>
      <c r="T119" s="7">
        <f>LN('Stock TotRetIndx'!H118/'Stock TotRetIndx'!H117)-$B119</f>
        <v>4.5696666390980124E-3</v>
      </c>
      <c r="U119" s="7">
        <f>LN('Stock TotRetIndx'!I118/'Stock TotRetIndx'!I117)-$B119</f>
        <v>1.4913698178995511E-2</v>
      </c>
      <c r="V119" s="7">
        <f>LN('Stock TotRetIndx'!J118/'Stock TotRetIndx'!J117)-$B119</f>
        <v>3.0533182785911567E-2</v>
      </c>
      <c r="W119" s="7">
        <f>LN('Stock TotRetIndx'!K118/'Stock TotRetIndx'!K117)-$B119</f>
        <v>1.7065590269572863E-2</v>
      </c>
      <c r="X119" s="7">
        <f>LN('Stock TotRetIndx'!L118/'Stock TotRetIndx'!L117)-$B119</f>
        <v>9.3678658152343622E-3</v>
      </c>
      <c r="Y119" s="7">
        <f>LN('Stock TotRetIndx'!M118/'Stock TotRetIndx'!M117)-$B119</f>
        <v>1.0092052801243881E-2</v>
      </c>
      <c r="Z119" s="7">
        <f>LN('Stock TotRetIndx'!N118/'Stock TotRetIndx'!N117)-$B119</f>
        <v>1.7277418785171288E-2</v>
      </c>
      <c r="AA119" s="7">
        <f>LN('Stock TotRetIndx'!O118/'Stock TotRetIndx'!O117)-$B119</f>
        <v>7.0171113801670562E-3</v>
      </c>
      <c r="AB119" s="7">
        <f>LN('Stock TotRetIndx'!P118/'Stock TotRetIndx'!P117)-$B119</f>
        <v>7.4974584563574694E-3</v>
      </c>
      <c r="AC119" s="7">
        <f>LN('Stock TotRetIndx'!Q118/'Stock TotRetIndx'!Q117)-$B119</f>
        <v>1.9782278066690119E-3</v>
      </c>
      <c r="AD119" s="7">
        <f>LN('Stock TotRetIndx'!R118/'Stock TotRetIndx'!R117)-$B119</f>
        <v>9.978705901190342E-3</v>
      </c>
      <c r="AE119" s="7">
        <f>LN('Stock TotRetIndx'!S118/'Stock TotRetIndx'!S117)-$B119</f>
        <v>-5.6507023461443316E-3</v>
      </c>
      <c r="AF119" s="7">
        <f>LN('Stock TotRetIndx'!T118/'Stock TotRetIndx'!T117)-$B119</f>
        <v>-7.7418334582131626E-4</v>
      </c>
      <c r="AG119" s="7">
        <f>LN('Stock TotRetIndx'!U118/'Stock TotRetIndx'!U117)-$B119</f>
        <v>5.3281306829979377E-2</v>
      </c>
      <c r="AH119" s="7">
        <f>LN('Stock TotRetIndx'!V118/'Stock TotRetIndx'!V117)-$B119</f>
        <v>2.0040989407912765E-2</v>
      </c>
      <c r="AI119" s="7">
        <f>LN('Stock TotRetIndx'!W118/'Stock TotRetIndx'!W117)-$B119</f>
        <v>-4.7859171191953704E-3</v>
      </c>
      <c r="AJ119" s="7">
        <f>LN('Stock TotRetIndx'!X118/'Stock TotRetIndx'!X117)-$B119</f>
        <v>1.2681010527601951E-3</v>
      </c>
    </row>
    <row r="120" spans="1:36" x14ac:dyDescent="0.5">
      <c r="A120" s="2">
        <f>'Sector Returns'!A119</f>
        <v>44438</v>
      </c>
      <c r="B120" s="3">
        <f>VLOOKUP(A120,'T-Bills'!$A$2:$C$493,3)</f>
        <v>1.5873015873015873E-6</v>
      </c>
      <c r="C120" s="8">
        <f>'Sector Returns'!B119-$B120</f>
        <v>9.8534861340095117E-3</v>
      </c>
      <c r="D120" s="8">
        <f>'Sector Returns'!C119-$B120</f>
        <v>5.7680390620596864E-3</v>
      </c>
      <c r="E120" s="8">
        <f>'Sector Returns'!D119-$B120</f>
        <v>-1.4361270973185767E-2</v>
      </c>
      <c r="F120" s="8">
        <f>'Sector Returns'!E119-$B120</f>
        <v>4.8761110097263376E-3</v>
      </c>
      <c r="G120" s="8">
        <f>'Sector Returns'!F119-$B120</f>
        <v>-1.6509014102896785E-3</v>
      </c>
      <c r="H120" s="8">
        <f>'Sector Returns'!G119-$B120</f>
        <v>3.9056922884335801E-3</v>
      </c>
      <c r="I120" s="8">
        <f>'Sector Returns'!H119-$B120</f>
        <v>7.2560993386710237E-3</v>
      </c>
      <c r="J120" s="8">
        <f>'Sector Returns'!I119-$B120</f>
        <v>-1.2645416682389637E-2</v>
      </c>
      <c r="K120" s="8">
        <f>'Sector Returns'!J119-$B120</f>
        <v>-2.077169990592845E-3</v>
      </c>
      <c r="L120" s="8">
        <f>'Sector Returns'!K119-$B120</f>
        <v>2.0066237397942167E-3</v>
      </c>
      <c r="M120" s="8">
        <f>'Sector Returns'!L119-$B120</f>
        <v>9.9489810567814918E-3</v>
      </c>
      <c r="N120" s="7">
        <f>LN('Stock TotRetIndx'!B119/'Stock TotRetIndx'!B118)-$B120</f>
        <v>2.9965800450297432E-2</v>
      </c>
      <c r="O120" s="7">
        <f>LN('Stock TotRetIndx'!C119/'Stock TotRetIndx'!C118)-$B120</f>
        <v>1.2827862016158461E-2</v>
      </c>
      <c r="P120" s="7">
        <f>LN('Stock TotRetIndx'!D119/'Stock TotRetIndx'!D118)-$B120</f>
        <v>1.1278175331239296E-2</v>
      </c>
      <c r="Q120" s="7">
        <f>LN('Stock TotRetIndx'!E119/'Stock TotRetIndx'!E118)-$B120</f>
        <v>2.2929160096156237E-3</v>
      </c>
      <c r="R120" s="7">
        <f>LN('Stock TotRetIndx'!F119/'Stock TotRetIndx'!F118)-$B120</f>
        <v>1.0775639276432906E-2</v>
      </c>
      <c r="S120" s="7">
        <f>LN('Stock TotRetIndx'!G119/'Stock TotRetIndx'!G118)-$B120</f>
        <v>1.0573506058209876E-2</v>
      </c>
      <c r="T120" s="7">
        <f>LN('Stock TotRetIndx'!H119/'Stock TotRetIndx'!H118)-$B120</f>
        <v>-1.0989752240457232E-3</v>
      </c>
      <c r="U120" s="7">
        <f>LN('Stock TotRetIndx'!I119/'Stock TotRetIndx'!I118)-$B120</f>
        <v>-1.7455389497384906E-2</v>
      </c>
      <c r="V120" s="7">
        <f>LN('Stock TotRetIndx'!J119/'Stock TotRetIndx'!J118)-$B120</f>
        <v>-2.648639491421231E-2</v>
      </c>
      <c r="W120" s="7">
        <f>LN('Stock TotRetIndx'!K119/'Stock TotRetIndx'!K118)-$B120</f>
        <v>3.5782047041324073E-2</v>
      </c>
      <c r="X120" s="7">
        <f>LN('Stock TotRetIndx'!L119/'Stock TotRetIndx'!L118)-$B120</f>
        <v>-6.2957681743906488E-3</v>
      </c>
      <c r="Y120" s="7">
        <f>LN('Stock TotRetIndx'!M119/'Stock TotRetIndx'!M118)-$B120</f>
        <v>2.1247968017400368E-2</v>
      </c>
      <c r="Z120" s="7">
        <f>LN('Stock TotRetIndx'!N119/'Stock TotRetIndx'!N118)-$B120</f>
        <v>-4.7179204116126108E-3</v>
      </c>
      <c r="AA120" s="7">
        <f>LN('Stock TotRetIndx'!O119/'Stock TotRetIndx'!O118)-$B120</f>
        <v>1.4141492965369311E-2</v>
      </c>
      <c r="AB120" s="7">
        <f>LN('Stock TotRetIndx'!P119/'Stock TotRetIndx'!P118)-$B120</f>
        <v>-6.5069639285946926E-3</v>
      </c>
      <c r="AC120" s="7">
        <f>LN('Stock TotRetIndx'!Q119/'Stock TotRetIndx'!Q118)-$B120</f>
        <v>9.4770220522315853E-3</v>
      </c>
      <c r="AD120" s="7">
        <f>LN('Stock TotRetIndx'!R119/'Stock TotRetIndx'!R118)-$B120</f>
        <v>-1.4062031384499524E-3</v>
      </c>
      <c r="AE120" s="7">
        <f>LN('Stock TotRetIndx'!S119/'Stock TotRetIndx'!S118)-$B120</f>
        <v>8.0196520864579002E-3</v>
      </c>
      <c r="AF120" s="7">
        <f>LN('Stock TotRetIndx'!T119/'Stock TotRetIndx'!T118)-$B120</f>
        <v>4.3453290940725807E-3</v>
      </c>
      <c r="AG120" s="7">
        <f>LN('Stock TotRetIndx'!U119/'Stock TotRetIndx'!U118)-$B120</f>
        <v>-1.57840594083225E-2</v>
      </c>
      <c r="AH120" s="7">
        <f>LN('Stock TotRetIndx'!V119/'Stock TotRetIndx'!V118)-$B120</f>
        <v>6.471509111762341E-3</v>
      </c>
      <c r="AI120" s="7">
        <f>LN('Stock TotRetIndx'!W119/'Stock TotRetIndx'!W118)-$B120</f>
        <v>6.4518648556718501E-3</v>
      </c>
      <c r="AJ120" s="7">
        <f>LN('Stock TotRetIndx'!X119/'Stock TotRetIndx'!X118)-$B120</f>
        <v>4.9637666848129881E-3</v>
      </c>
    </row>
    <row r="121" spans="1:36" x14ac:dyDescent="0.5">
      <c r="A121" s="2">
        <f>'Sector Returns'!A120</f>
        <v>44439</v>
      </c>
      <c r="B121" s="3">
        <f>VLOOKUP(A121,'T-Bills'!$A$2:$C$493,3)</f>
        <v>1.1904761904761904E-6</v>
      </c>
      <c r="C121" s="8">
        <f>'Sector Returns'!B120-$B121</f>
        <v>-6.122793304920853E-3</v>
      </c>
      <c r="D121" s="8">
        <f>'Sector Returns'!C120-$B121</f>
        <v>7.4957814497293823E-5</v>
      </c>
      <c r="E121" s="8">
        <f>'Sector Returns'!D120-$B121</f>
        <v>8.4209281232548294E-4</v>
      </c>
      <c r="F121" s="8">
        <f>'Sector Returns'!E120-$B121</f>
        <v>1.0900264571227383E-3</v>
      </c>
      <c r="G121" s="8">
        <f>'Sector Returns'!F120-$B121</f>
        <v>-3.4592979969624671E-3</v>
      </c>
      <c r="H121" s="8">
        <f>'Sector Returns'!G120-$B121</f>
        <v>2.1863723254232923E-3</v>
      </c>
      <c r="I121" s="8">
        <f>'Sector Returns'!H120-$B121</f>
        <v>3.6076626826643068E-3</v>
      </c>
      <c r="J121" s="8">
        <f>'Sector Returns'!I120-$B121</f>
        <v>-5.2807928121783206E-3</v>
      </c>
      <c r="K121" s="8">
        <f>'Sector Returns'!J120-$B121</f>
        <v>-3.523191494885526E-3</v>
      </c>
      <c r="L121" s="8">
        <f>'Sector Returns'!K120-$B121</f>
        <v>-2.0229178676316095E-4</v>
      </c>
      <c r="M121" s="8">
        <f>'Sector Returns'!L120-$B121</f>
        <v>4.7067548201752572E-3</v>
      </c>
      <c r="N121" s="7">
        <f>LN('Stock TotRetIndx'!B120/'Stock TotRetIndx'!B119)-$B121</f>
        <v>-8.4673683632144944E-3</v>
      </c>
      <c r="O121" s="7">
        <f>LN('Stock TotRetIndx'!C120/'Stock TotRetIndx'!C119)-$B121</f>
        <v>-5.6495775571003435E-3</v>
      </c>
      <c r="P121" s="7">
        <f>LN('Stock TotRetIndx'!D120/'Stock TotRetIndx'!D119)-$B121</f>
        <v>-3.4456057369587844E-3</v>
      </c>
      <c r="Q121" s="7">
        <f>LN('Stock TotRetIndx'!E120/'Stock TotRetIndx'!E119)-$B121</f>
        <v>-1.3267622012920177E-2</v>
      </c>
      <c r="R121" s="7">
        <f>LN('Stock TotRetIndx'!F120/'Stock TotRetIndx'!F119)-$B121</f>
        <v>3.407710180771851E-3</v>
      </c>
      <c r="S121" s="7">
        <f>LN('Stock TotRetIndx'!G120/'Stock TotRetIndx'!G119)-$B121</f>
        <v>2.0937042145317226E-2</v>
      </c>
      <c r="T121" s="7">
        <f>LN('Stock TotRetIndx'!H120/'Stock TotRetIndx'!H119)-$B121</f>
        <v>-4.8670315775253686E-3</v>
      </c>
      <c r="U121" s="7">
        <f>LN('Stock TotRetIndx'!I120/'Stock TotRetIndx'!I119)-$B121</f>
        <v>8.2722193746458689E-3</v>
      </c>
      <c r="V121" s="7">
        <f>LN('Stock TotRetIndx'!J120/'Stock TotRetIndx'!J119)-$B121</f>
        <v>3.2449329756998276E-2</v>
      </c>
      <c r="W121" s="7">
        <f>LN('Stock TotRetIndx'!K120/'Stock TotRetIndx'!K119)-$B121</f>
        <v>6.5724005718764331E-4</v>
      </c>
      <c r="X121" s="7">
        <f>LN('Stock TotRetIndx'!L120/'Stock TotRetIndx'!L119)-$B121</f>
        <v>-9.2555253575977939E-3</v>
      </c>
      <c r="Y121" s="7">
        <f>LN('Stock TotRetIndx'!M120/'Stock TotRetIndx'!M119)-$B121</f>
        <v>1.4281491766139638E-2</v>
      </c>
      <c r="Z121" s="7">
        <f>LN('Stock TotRetIndx'!N120/'Stock TotRetIndx'!N119)-$B121</f>
        <v>-3.0349346059478596E-3</v>
      </c>
      <c r="AA121" s="7">
        <f>LN('Stock TotRetIndx'!O120/'Stock TotRetIndx'!O119)-$B121</f>
        <v>-6.1480400044238194E-3</v>
      </c>
      <c r="AB121" s="7">
        <f>LN('Stock TotRetIndx'!P120/'Stock TotRetIndx'!P119)-$B121</f>
        <v>-2.7480159831274821E-3</v>
      </c>
      <c r="AC121" s="7">
        <f>LN('Stock TotRetIndx'!Q120/'Stock TotRetIndx'!Q119)-$B121</f>
        <v>2.3086644865219302E-3</v>
      </c>
      <c r="AD121" s="7">
        <f>LN('Stock TotRetIndx'!R120/'Stock TotRetIndx'!R119)-$B121</f>
        <v>2.5892016997017589E-4</v>
      </c>
      <c r="AE121" s="7">
        <f>LN('Stock TotRetIndx'!S120/'Stock TotRetIndx'!S119)-$B121</f>
        <v>2.7036990818429096E-3</v>
      </c>
      <c r="AF121" s="7">
        <f>LN('Stock TotRetIndx'!T120/'Stock TotRetIndx'!T119)-$B121</f>
        <v>-3.7862857242747434E-3</v>
      </c>
      <c r="AG121" s="7">
        <f>LN('Stock TotRetIndx'!U120/'Stock TotRetIndx'!U119)-$B121</f>
        <v>8.3852540797441835E-3</v>
      </c>
      <c r="AH121" s="7">
        <f>LN('Stock TotRetIndx'!V120/'Stock TotRetIndx'!V119)-$B121</f>
        <v>-1.6536466696225244E-2</v>
      </c>
      <c r="AI121" s="7">
        <f>LN('Stock TotRetIndx'!W120/'Stock TotRetIndx'!W119)-$B121</f>
        <v>4.7519035919787631E-4</v>
      </c>
      <c r="AJ121" s="7">
        <f>LN('Stock TotRetIndx'!X120/'Stock TotRetIndx'!X119)-$B121</f>
        <v>2.1821140101663319E-3</v>
      </c>
    </row>
    <row r="122" spans="1:36" x14ac:dyDescent="0.5">
      <c r="A122" s="2">
        <f>'Sector Returns'!A121</f>
        <v>44440</v>
      </c>
      <c r="B122" s="3">
        <f>VLOOKUP(A122,'T-Bills'!$A$2:$C$493,3)</f>
        <v>1.5873015873015873E-6</v>
      </c>
      <c r="C122" s="8">
        <f>'Sector Returns'!B121-$B122</f>
        <v>6.5440149189444855E-4</v>
      </c>
      <c r="D122" s="8">
        <f>'Sector Returns'!C121-$B122</f>
        <v>2.0915447487971752E-3</v>
      </c>
      <c r="E122" s="8">
        <f>'Sector Returns'!D121-$B122</f>
        <v>-4.8649353977672114E-3</v>
      </c>
      <c r="F122" s="8">
        <f>'Sector Returns'!E121-$B122</f>
        <v>1.6795923255239851E-3</v>
      </c>
      <c r="G122" s="8">
        <f>'Sector Returns'!F121-$B122</f>
        <v>-1.7093742888152168E-3</v>
      </c>
      <c r="H122" s="8">
        <f>'Sector Returns'!G121-$B122</f>
        <v>4.4657808584496897E-3</v>
      </c>
      <c r="I122" s="8">
        <f>'Sector Returns'!H121-$B122</f>
        <v>5.1224502203065002E-3</v>
      </c>
      <c r="J122" s="8">
        <f>'Sector Returns'!I121-$B122</f>
        <v>-1.2578761484583839E-2</v>
      </c>
      <c r="K122" s="8">
        <f>'Sector Returns'!J121-$B122</f>
        <v>-1.8212392957779806E-3</v>
      </c>
      <c r="L122" s="8">
        <f>'Sector Returns'!K121-$B122</f>
        <v>1.2162213224033618E-2</v>
      </c>
      <c r="M122" s="8">
        <f>'Sector Returns'!L121-$B122</f>
        <v>1.5895865862056737E-2</v>
      </c>
      <c r="N122" s="7">
        <f>LN('Stock TotRetIndx'!B121/'Stock TotRetIndx'!B120)-$B122</f>
        <v>4.4725172359549696E-3</v>
      </c>
      <c r="O122" s="7">
        <f>LN('Stock TotRetIndx'!C121/'Stock TotRetIndx'!C120)-$B122</f>
        <v>-1.6719112418120795E-4</v>
      </c>
      <c r="P122" s="7">
        <f>LN('Stock TotRetIndx'!D121/'Stock TotRetIndx'!D120)-$B122</f>
        <v>3.2926642804893959E-3</v>
      </c>
      <c r="Q122" s="7">
        <f>LN('Stock TotRetIndx'!E121/'Stock TotRetIndx'!E120)-$B122</f>
        <v>2.4968340885032155E-3</v>
      </c>
      <c r="R122" s="7">
        <f>LN('Stock TotRetIndx'!F121/'Stock TotRetIndx'!F120)-$B122</f>
        <v>8.1161568809959631E-3</v>
      </c>
      <c r="S122" s="7">
        <f>LN('Stock TotRetIndx'!G121/'Stock TotRetIndx'!G120)-$B122</f>
        <v>-7.903954481304265E-3</v>
      </c>
      <c r="T122" s="7">
        <f>LN('Stock TotRetIndx'!H121/'Stock TotRetIndx'!H120)-$B122</f>
        <v>2.5894716532426925E-3</v>
      </c>
      <c r="U122" s="7">
        <f>LN('Stock TotRetIndx'!I121/'Stock TotRetIndx'!I120)-$B122</f>
        <v>-8.0163453598533073E-4</v>
      </c>
      <c r="V122" s="7">
        <f>LN('Stock TotRetIndx'!J121/'Stock TotRetIndx'!J120)-$B122</f>
        <v>-3.765181300542016E-3</v>
      </c>
      <c r="W122" s="7">
        <f>LN('Stock TotRetIndx'!K121/'Stock TotRetIndx'!K120)-$B122</f>
        <v>-6.6403562315246484E-3</v>
      </c>
      <c r="X122" s="7">
        <f>LN('Stock TotRetIndx'!L121/'Stock TotRetIndx'!L120)-$B122</f>
        <v>4.4408695666304388E-3</v>
      </c>
      <c r="Y122" s="7">
        <f>LN('Stock TotRetIndx'!M121/'Stock TotRetIndx'!M120)-$B122</f>
        <v>2.3581939310200208E-3</v>
      </c>
      <c r="Z122" s="7">
        <f>LN('Stock TotRetIndx'!N121/'Stock TotRetIndx'!N120)-$B122</f>
        <v>-1.7812662387922083E-3</v>
      </c>
      <c r="AA122" s="7">
        <f>LN('Stock TotRetIndx'!O121/'Stock TotRetIndx'!O120)-$B122</f>
        <v>-1.5873015873015873E-6</v>
      </c>
      <c r="AB122" s="7">
        <f>LN('Stock TotRetIndx'!P121/'Stock TotRetIndx'!P120)-$B122</f>
        <v>-1.3897654023479459E-2</v>
      </c>
      <c r="AC122" s="7">
        <f>LN('Stock TotRetIndx'!Q121/'Stock TotRetIndx'!Q120)-$B122</f>
        <v>6.7245783956863042E-3</v>
      </c>
      <c r="AD122" s="7">
        <f>LN('Stock TotRetIndx'!R121/'Stock TotRetIndx'!R120)-$B122</f>
        <v>2.0453095510528756E-2</v>
      </c>
      <c r="AE122" s="7">
        <f>LN('Stock TotRetIndx'!S121/'Stock TotRetIndx'!S120)-$B122</f>
        <v>-2.1646458187118346E-3</v>
      </c>
      <c r="AF122" s="7">
        <f>LN('Stock TotRetIndx'!T121/'Stock TotRetIndx'!T120)-$B122</f>
        <v>1.0130352827532687E-2</v>
      </c>
      <c r="AG122" s="7">
        <f>LN('Stock TotRetIndx'!U121/'Stock TotRetIndx'!U120)-$B122</f>
        <v>-3.5899648419217021E-2</v>
      </c>
      <c r="AH122" s="7">
        <f>LN('Stock TotRetIndx'!V121/'Stock TotRetIndx'!V120)-$B122</f>
        <v>1.1682799061273952E-2</v>
      </c>
      <c r="AI122" s="7">
        <f>LN('Stock TotRetIndx'!W121/'Stock TotRetIndx'!W120)-$B122</f>
        <v>1.5943457446094222E-2</v>
      </c>
      <c r="AJ122" s="7">
        <f>LN('Stock TotRetIndx'!X121/'Stock TotRetIndx'!X120)-$B122</f>
        <v>1.1417027716878619E-2</v>
      </c>
    </row>
    <row r="123" spans="1:36" x14ac:dyDescent="0.5">
      <c r="A123" s="2">
        <f>'Sector Returns'!A122</f>
        <v>44441</v>
      </c>
      <c r="B123" s="3">
        <f>VLOOKUP(A123,'T-Bills'!$A$2:$C$493,3)</f>
        <v>1.984126984126984E-6</v>
      </c>
      <c r="C123" s="8">
        <f>'Sector Returns'!B122-$B123</f>
        <v>7.7068512420638705E-4</v>
      </c>
      <c r="D123" s="8">
        <f>'Sector Returns'!C122-$B123</f>
        <v>1.0586627482034539E-2</v>
      </c>
      <c r="E123" s="8">
        <f>'Sector Returns'!D122-$B123</f>
        <v>3.0672265682759395E-3</v>
      </c>
      <c r="F123" s="8">
        <f>'Sector Returns'!E122-$B123</f>
        <v>-2.5557929439548898E-3</v>
      </c>
      <c r="G123" s="8">
        <f>'Sector Returns'!F122-$B123</f>
        <v>1.0253250180733997E-2</v>
      </c>
      <c r="H123" s="8">
        <f>'Sector Returns'!G122-$B123</f>
        <v>4.0232432385117452E-3</v>
      </c>
      <c r="I123" s="8">
        <f>'Sector Returns'!H122-$B123</f>
        <v>-3.3261353749919416E-3</v>
      </c>
      <c r="J123" s="8">
        <f>'Sector Returns'!I122-$B123</f>
        <v>2.5721584494609762E-2</v>
      </c>
      <c r="K123" s="8">
        <f>'Sector Returns'!J122-$B123</f>
        <v>6.1916705462486321E-3</v>
      </c>
      <c r="L123" s="8">
        <f>'Sector Returns'!K122-$B123</f>
        <v>8.3529434565591098E-3</v>
      </c>
      <c r="M123" s="8">
        <f>'Sector Returns'!L122-$B123</f>
        <v>5.2423868154697212E-3</v>
      </c>
      <c r="N123" s="7">
        <f>LN('Stock TotRetIndx'!B122/'Stock TotRetIndx'!B121)-$B123</f>
        <v>7.440934398913527E-3</v>
      </c>
      <c r="O123" s="7">
        <f>LN('Stock TotRetIndx'!C122/'Stock TotRetIndx'!C121)-$B123</f>
        <v>-2.2575182654727198E-3</v>
      </c>
      <c r="P123" s="7">
        <f>LN('Stock TotRetIndx'!D122/'Stock TotRetIndx'!D121)-$B123</f>
        <v>-1.8809351731927E-3</v>
      </c>
      <c r="Q123" s="7">
        <f>LN('Stock TotRetIndx'!E122/'Stock TotRetIndx'!E121)-$B123</f>
        <v>-2.0093266247582357E-3</v>
      </c>
      <c r="R123" s="7">
        <f>LN('Stock TotRetIndx'!F122/'Stock TotRetIndx'!F121)-$B123</f>
        <v>8.5170504843364095E-3</v>
      </c>
      <c r="S123" s="7">
        <f>LN('Stock TotRetIndx'!G122/'Stock TotRetIndx'!G121)-$B123</f>
        <v>1.4476550798298602E-2</v>
      </c>
      <c r="T123" s="7">
        <f>LN('Stock TotRetIndx'!H122/'Stock TotRetIndx'!H121)-$B123</f>
        <v>1.5122825631428681E-2</v>
      </c>
      <c r="U123" s="7">
        <f>LN('Stock TotRetIndx'!I122/'Stock TotRetIndx'!I121)-$B123</f>
        <v>-2.4419346958501179E-2</v>
      </c>
      <c r="V123" s="7">
        <f>LN('Stock TotRetIndx'!J122/'Stock TotRetIndx'!J121)-$B123</f>
        <v>-5.0427652805686849E-3</v>
      </c>
      <c r="W123" s="7">
        <f>LN('Stock TotRetIndx'!K122/'Stock TotRetIndx'!K121)-$B123</f>
        <v>-4.2656377516839305E-3</v>
      </c>
      <c r="X123" s="7">
        <f>LN('Stock TotRetIndx'!L122/'Stock TotRetIndx'!L121)-$B123</f>
        <v>-2.6153557681248673E-2</v>
      </c>
      <c r="Y123" s="7">
        <f>LN('Stock TotRetIndx'!M122/'Stock TotRetIndx'!M121)-$B123</f>
        <v>-4.5769634410649665E-3</v>
      </c>
      <c r="Z123" s="7">
        <f>LN('Stock TotRetIndx'!N122/'Stock TotRetIndx'!N121)-$B123</f>
        <v>1.1584696623281284E-2</v>
      </c>
      <c r="AA123" s="7">
        <f>LN('Stock TotRetIndx'!O122/'Stock TotRetIndx'!O121)-$B123</f>
        <v>1.7067081575283794E-2</v>
      </c>
      <c r="AB123" s="7">
        <f>LN('Stock TotRetIndx'!P122/'Stock TotRetIndx'!P121)-$B123</f>
        <v>1.8200395990778828E-2</v>
      </c>
      <c r="AC123" s="7">
        <f>LN('Stock TotRetIndx'!Q122/'Stock TotRetIndx'!Q121)-$B123</f>
        <v>1.4081202199396072E-3</v>
      </c>
      <c r="AD123" s="7">
        <f>LN('Stock TotRetIndx'!R122/'Stock TotRetIndx'!R121)-$B123</f>
        <v>-1.0371229731436784E-4</v>
      </c>
      <c r="AE123" s="7">
        <f>LN('Stock TotRetIndx'!S122/'Stock TotRetIndx'!S121)-$B123</f>
        <v>5.2618809916534035E-3</v>
      </c>
      <c r="AF123" s="7">
        <f>LN('Stock TotRetIndx'!T122/'Stock TotRetIndx'!T121)-$B123</f>
        <v>7.623971182577436E-4</v>
      </c>
      <c r="AG123" s="7">
        <f>LN('Stock TotRetIndx'!U122/'Stock TotRetIndx'!U121)-$B123</f>
        <v>7.9814528143097654E-3</v>
      </c>
      <c r="AH123" s="7">
        <f>LN('Stock TotRetIndx'!V122/'Stock TotRetIndx'!V121)-$B123</f>
        <v>2.8231425278435283E-2</v>
      </c>
      <c r="AI123" s="7">
        <f>LN('Stock TotRetIndx'!W122/'Stock TotRetIndx'!W121)-$B123</f>
        <v>1.3267332401520058E-2</v>
      </c>
      <c r="AJ123" s="7">
        <f>LN('Stock TotRetIndx'!X122/'Stock TotRetIndx'!X121)-$B123</f>
        <v>-1.1043246412319103E-3</v>
      </c>
    </row>
    <row r="124" spans="1:36" x14ac:dyDescent="0.5">
      <c r="A124" s="2">
        <f>'Sector Returns'!A123</f>
        <v>44442</v>
      </c>
      <c r="B124" s="3">
        <f>VLOOKUP(A124,'T-Bills'!$A$2:$C$493,3)</f>
        <v>1.5873015873015873E-6</v>
      </c>
      <c r="C124" s="8">
        <f>'Sector Returns'!B123-$B124</f>
        <v>4.8079060567749301E-3</v>
      </c>
      <c r="D124" s="8">
        <f>'Sector Returns'!C123-$B124</f>
        <v>-1.5873015873015873E-6</v>
      </c>
      <c r="E124" s="8">
        <f>'Sector Returns'!D123-$B124</f>
        <v>-4.8747428656582695E-3</v>
      </c>
      <c r="F124" s="8">
        <f>'Sector Returns'!E123-$B124</f>
        <v>-6.2571645304349368E-4</v>
      </c>
      <c r="G124" s="8">
        <f>'Sector Returns'!F123-$B124</f>
        <v>-6.7434644054530819E-3</v>
      </c>
      <c r="H124" s="8">
        <f>'Sector Returns'!G123-$B124</f>
        <v>-1.3239084604789247E-3</v>
      </c>
      <c r="I124" s="8">
        <f>'Sector Returns'!H123-$B124</f>
        <v>-1.1346927624322765E-3</v>
      </c>
      <c r="J124" s="8">
        <f>'Sector Returns'!I123-$B124</f>
        <v>-4.5109878456439543E-3</v>
      </c>
      <c r="K124" s="8">
        <f>'Sector Returns'!J123-$B124</f>
        <v>-5.7134347096737103E-3</v>
      </c>
      <c r="L124" s="8">
        <f>'Sector Returns'!K123-$B124</f>
        <v>-7.894748813865449E-3</v>
      </c>
      <c r="M124" s="8">
        <f>'Sector Returns'!L123-$B124</f>
        <v>1.7821102214417129E-4</v>
      </c>
      <c r="N124" s="7">
        <f>LN('Stock TotRetIndx'!B123/'Stock TotRetIndx'!B122)-$B124</f>
        <v>4.2193852558878153E-3</v>
      </c>
      <c r="O124" s="7">
        <f>LN('Stock TotRetIndx'!C123/'Stock TotRetIndx'!C122)-$B124</f>
        <v>-3.4984558154490606E-5</v>
      </c>
      <c r="P124" s="7">
        <f>LN('Stock TotRetIndx'!D123/'Stock TotRetIndx'!D122)-$B124</f>
        <v>2.9280362716308946E-3</v>
      </c>
      <c r="Q124" s="7">
        <f>LN('Stock TotRetIndx'!E123/'Stock TotRetIndx'!E122)-$B124</f>
        <v>1.9761079913710251E-2</v>
      </c>
      <c r="R124" s="7">
        <f>LN('Stock TotRetIndx'!F123/'Stock TotRetIndx'!F122)-$B124</f>
        <v>3.4945018617963549E-3</v>
      </c>
      <c r="S124" s="7">
        <f>LN('Stock TotRetIndx'!G123/'Stock TotRetIndx'!G122)-$B124</f>
        <v>5.8465712930631276E-3</v>
      </c>
      <c r="T124" s="7">
        <f>LN('Stock TotRetIndx'!H123/'Stock TotRetIndx'!H122)-$B124</f>
        <v>-2.0093010777963876E-3</v>
      </c>
      <c r="U124" s="7">
        <f>LN('Stock TotRetIndx'!I123/'Stock TotRetIndx'!I122)-$B124</f>
        <v>-3.6649522054804295E-3</v>
      </c>
      <c r="V124" s="7">
        <f>LN('Stock TotRetIndx'!J123/'Stock TotRetIndx'!J122)-$B124</f>
        <v>-9.4908107991103022E-4</v>
      </c>
      <c r="W124" s="7">
        <f>LN('Stock TotRetIndx'!K123/'Stock TotRetIndx'!K122)-$B124</f>
        <v>1.2527724273853302E-2</v>
      </c>
      <c r="X124" s="7">
        <f>LN('Stock TotRetIndx'!L123/'Stock TotRetIndx'!L122)-$B124</f>
        <v>4.1382127928901004E-3</v>
      </c>
      <c r="Y124" s="7">
        <f>LN('Stock TotRetIndx'!M123/'Stock TotRetIndx'!M122)-$B124</f>
        <v>4.3031629198250175E-3</v>
      </c>
      <c r="Z124" s="7">
        <f>LN('Stock TotRetIndx'!N123/'Stock TotRetIndx'!N122)-$B124</f>
        <v>5.9236082483026661E-3</v>
      </c>
      <c r="AA124" s="7">
        <f>LN('Stock TotRetIndx'!O123/'Stock TotRetIndx'!O122)-$B124</f>
        <v>3.0245439358796123E-3</v>
      </c>
      <c r="AB124" s="7">
        <f>LN('Stock TotRetIndx'!P123/'Stock TotRetIndx'!P122)-$B124</f>
        <v>-6.6819246435033822E-3</v>
      </c>
      <c r="AC124" s="7">
        <f>LN('Stock TotRetIndx'!Q123/'Stock TotRetIndx'!Q122)-$B124</f>
        <v>-7.0639092578607843E-4</v>
      </c>
      <c r="AD124" s="7">
        <f>LN('Stock TotRetIndx'!R123/'Stock TotRetIndx'!R122)-$B124</f>
        <v>-4.610037601014955E-4</v>
      </c>
      <c r="AE124" s="7">
        <f>LN('Stock TotRetIndx'!S123/'Stock TotRetIndx'!S122)-$B124</f>
        <v>4.6323308303385926E-3</v>
      </c>
      <c r="AF124" s="7">
        <f>LN('Stock TotRetIndx'!T123/'Stock TotRetIndx'!T122)-$B124</f>
        <v>6.9298501756450684E-4</v>
      </c>
      <c r="AG124" s="7">
        <f>LN('Stock TotRetIndx'!U123/'Stock TotRetIndx'!U122)-$B124</f>
        <v>-2.2843178720199798E-2</v>
      </c>
      <c r="AH124" s="7">
        <f>LN('Stock TotRetIndx'!V123/'Stock TotRetIndx'!V122)-$B124</f>
        <v>-4.3004051687895286E-3</v>
      </c>
      <c r="AI124" s="7">
        <f>LN('Stock TotRetIndx'!W123/'Stock TotRetIndx'!W122)-$B124</f>
        <v>-9.1778735676195655E-3</v>
      </c>
      <c r="AJ124" s="7">
        <f>LN('Stock TotRetIndx'!X123/'Stock TotRetIndx'!X122)-$B124</f>
        <v>-4.3357791819370568E-4</v>
      </c>
    </row>
    <row r="125" spans="1:36" x14ac:dyDescent="0.5">
      <c r="A125" s="2">
        <f>'Sector Returns'!A124</f>
        <v>44446</v>
      </c>
      <c r="B125" s="3">
        <f>VLOOKUP(A125,'T-Bills'!$A$2:$C$493,3)</f>
        <v>1.5873015873015873E-6</v>
      </c>
      <c r="C125" s="8">
        <f>'Sector Returns'!B124-$B125</f>
        <v>-1.0503166061851742E-3</v>
      </c>
      <c r="D125" s="8">
        <f>'Sector Returns'!C124-$B125</f>
        <v>-5.811481787587643E-3</v>
      </c>
      <c r="E125" s="8">
        <f>'Sector Returns'!D124-$B125</f>
        <v>-6.3935922591763271E-3</v>
      </c>
      <c r="F125" s="8">
        <f>'Sector Returns'!E124-$B125</f>
        <v>4.039541064151995E-4</v>
      </c>
      <c r="G125" s="8">
        <f>'Sector Returns'!F124-$B125</f>
        <v>-1.4995072147043924E-2</v>
      </c>
      <c r="H125" s="8">
        <f>'Sector Returns'!G124-$B125</f>
        <v>-1.0695953405486385E-2</v>
      </c>
      <c r="I125" s="8">
        <f>'Sector Returns'!H124-$B125</f>
        <v>3.459451312656822E-3</v>
      </c>
      <c r="J125" s="8">
        <f>'Sector Returns'!I124-$B125</f>
        <v>-5.8491710663877063E-3</v>
      </c>
      <c r="K125" s="8">
        <f>'Sector Returns'!J124-$B125</f>
        <v>-7.6859928332831005E-3</v>
      </c>
      <c r="L125" s="8">
        <f>'Sector Returns'!K124-$B125</f>
        <v>-1.2827636111624264E-2</v>
      </c>
      <c r="M125" s="8">
        <f>'Sector Returns'!L124-$B125</f>
        <v>-1.1334882621168127E-2</v>
      </c>
      <c r="N125" s="7">
        <f>LN('Stock TotRetIndx'!B124/'Stock TotRetIndx'!B123)-$B125</f>
        <v>1.5371298651223549E-2</v>
      </c>
      <c r="O125" s="7">
        <f>LN('Stock TotRetIndx'!C124/'Stock TotRetIndx'!C123)-$B125</f>
        <v>-3.194351321741232E-3</v>
      </c>
      <c r="P125" s="7">
        <f>LN('Stock TotRetIndx'!D124/'Stock TotRetIndx'!D123)-$B125</f>
        <v>-7.8330705727650048E-3</v>
      </c>
      <c r="Q125" s="7">
        <f>LN('Stock TotRetIndx'!E124/'Stock TotRetIndx'!E123)-$B125</f>
        <v>-7.9570598689361876E-3</v>
      </c>
      <c r="R125" s="7">
        <f>LN('Stock TotRetIndx'!F124/'Stock TotRetIndx'!F123)-$B125</f>
        <v>-4.276591401717645E-3</v>
      </c>
      <c r="S125" s="7">
        <f>LN('Stock TotRetIndx'!G124/'Stock TotRetIndx'!G123)-$B125</f>
        <v>-1.022904911224189E-2</v>
      </c>
      <c r="T125" s="7">
        <f>LN('Stock TotRetIndx'!H124/'Stock TotRetIndx'!H123)-$B125</f>
        <v>-3.8399195796398693E-3</v>
      </c>
      <c r="U125" s="7">
        <f>LN('Stock TotRetIndx'!I124/'Stock TotRetIndx'!I123)-$B125</f>
        <v>3.7883827239355529E-3</v>
      </c>
      <c r="V125" s="7">
        <f>LN('Stock TotRetIndx'!J124/'Stock TotRetIndx'!J123)-$B125</f>
        <v>-6.1846336750654282E-3</v>
      </c>
      <c r="W125" s="7">
        <f>LN('Stock TotRetIndx'!K124/'Stock TotRetIndx'!K123)-$B125</f>
        <v>1.4181586287124808E-2</v>
      </c>
      <c r="X125" s="7">
        <f>LN('Stock TotRetIndx'!L124/'Stock TotRetIndx'!L123)-$B125</f>
        <v>5.1379403174276863E-3</v>
      </c>
      <c r="Y125" s="7">
        <f>LN('Stock TotRetIndx'!M124/'Stock TotRetIndx'!M123)-$B125</f>
        <v>8.9403330107738748E-3</v>
      </c>
      <c r="Z125" s="7">
        <f>LN('Stock TotRetIndx'!N124/'Stock TotRetIndx'!N123)-$B125</f>
        <v>-2.810972029132125E-2</v>
      </c>
      <c r="AA125" s="7">
        <f>LN('Stock TotRetIndx'!O124/'Stock TotRetIndx'!O123)-$B125</f>
        <v>-2.9391071303882091E-2</v>
      </c>
      <c r="AB125" s="7">
        <f>LN('Stock TotRetIndx'!P124/'Stock TotRetIndx'!P123)-$B125</f>
        <v>-1.0226102358618823E-2</v>
      </c>
      <c r="AC125" s="7">
        <f>LN('Stock TotRetIndx'!Q124/'Stock TotRetIndx'!Q123)-$B125</f>
        <v>-1.8863106918899756E-2</v>
      </c>
      <c r="AD125" s="7">
        <f>LN('Stock TotRetIndx'!R124/'Stock TotRetIndx'!R123)-$B125</f>
        <v>-1.5583867600566646E-2</v>
      </c>
      <c r="AE125" s="7">
        <f>LN('Stock TotRetIndx'!S124/'Stock TotRetIndx'!S123)-$B125</f>
        <v>-1.3356738581244811E-2</v>
      </c>
      <c r="AF125" s="7">
        <f>LN('Stock TotRetIndx'!T124/'Stock TotRetIndx'!T123)-$B125</f>
        <v>-3.7571965388853486E-3</v>
      </c>
      <c r="AG125" s="7">
        <f>LN('Stock TotRetIndx'!U124/'Stock TotRetIndx'!U123)-$B125</f>
        <v>8.7462410411656335E-3</v>
      </c>
      <c r="AH125" s="7">
        <f>LN('Stock TotRetIndx'!V124/'Stock TotRetIndx'!V123)-$B125</f>
        <v>-2.0340669348362962E-2</v>
      </c>
      <c r="AI125" s="7">
        <f>LN('Stock TotRetIndx'!W124/'Stock TotRetIndx'!W123)-$B125</f>
        <v>-7.7339164339822151E-3</v>
      </c>
      <c r="AJ125" s="7">
        <f>LN('Stock TotRetIndx'!X124/'Stock TotRetIndx'!X123)-$B125</f>
        <v>-1.2166045067876642E-2</v>
      </c>
    </row>
    <row r="126" spans="1:36" x14ac:dyDescent="0.5">
      <c r="A126" s="2">
        <f>'Sector Returns'!A125</f>
        <v>44447</v>
      </c>
      <c r="B126" s="3">
        <f>VLOOKUP(A126,'T-Bills'!$A$2:$C$493,3)</f>
        <v>1.984126984126984E-6</v>
      </c>
      <c r="C126" s="8">
        <f>'Sector Returns'!B125-$B126</f>
        <v>-5.8244497874084837E-3</v>
      </c>
      <c r="D126" s="8">
        <f>'Sector Returns'!C125-$B126</f>
        <v>-1.9712726844875851E-3</v>
      </c>
      <c r="E126" s="8">
        <f>'Sector Returns'!D125-$B126</f>
        <v>-3.8566784626120724E-3</v>
      </c>
      <c r="F126" s="8">
        <f>'Sector Returns'!E125-$B126</f>
        <v>-1.5315663145558298E-3</v>
      </c>
      <c r="G126" s="8">
        <f>'Sector Returns'!F125-$B126</f>
        <v>-3.5826736782907997E-4</v>
      </c>
      <c r="H126" s="8">
        <f>'Sector Returns'!G125-$B126</f>
        <v>7.6183501767840634E-3</v>
      </c>
      <c r="I126" s="8">
        <f>'Sector Returns'!H125-$B126</f>
        <v>-5.9995583118427178E-3</v>
      </c>
      <c r="J126" s="8">
        <f>'Sector Returns'!I125-$B126</f>
        <v>-1.2395227768088244E-2</v>
      </c>
      <c r="K126" s="8">
        <f>'Sector Returns'!J125-$B126</f>
        <v>-9.7597191076972782E-3</v>
      </c>
      <c r="L126" s="8">
        <f>'Sector Returns'!K125-$B126</f>
        <v>1.6384023658945056E-2</v>
      </c>
      <c r="M126" s="8">
        <f>'Sector Returns'!L125-$B126</f>
        <v>5.0002463698596055E-3</v>
      </c>
      <c r="N126" s="7">
        <f>LN('Stock TotRetIndx'!B125/'Stock TotRetIndx'!B124)-$B126</f>
        <v>-1.0136439162571599E-2</v>
      </c>
      <c r="O126" s="7">
        <f>LN('Stock TotRetIndx'!C125/'Stock TotRetIndx'!C124)-$B126</f>
        <v>9.7861278576400924E-5</v>
      </c>
      <c r="P126" s="7">
        <f>LN('Stock TotRetIndx'!D125/'Stock TotRetIndx'!D124)-$B126</f>
        <v>2.7610950650457534E-3</v>
      </c>
      <c r="Q126" s="7">
        <f>LN('Stock TotRetIndx'!E125/'Stock TotRetIndx'!E124)-$B126</f>
        <v>-1.435737213068277E-2</v>
      </c>
      <c r="R126" s="7">
        <f>LN('Stock TotRetIndx'!F125/'Stock TotRetIndx'!F124)-$B126</f>
        <v>5.2031985629388145E-3</v>
      </c>
      <c r="S126" s="7">
        <f>LN('Stock TotRetIndx'!G125/'Stock TotRetIndx'!G124)-$B126</f>
        <v>-4.1691663868694689E-3</v>
      </c>
      <c r="T126" s="7">
        <f>LN('Stock TotRetIndx'!H125/'Stock TotRetIndx'!H124)-$B126</f>
        <v>-1.3987393308360014E-2</v>
      </c>
      <c r="U126" s="7">
        <f>LN('Stock TotRetIndx'!I125/'Stock TotRetIndx'!I124)-$B126</f>
        <v>6.9465671244621316E-2</v>
      </c>
      <c r="V126" s="7">
        <f>LN('Stock TotRetIndx'!J125/'Stock TotRetIndx'!J124)-$B126</f>
        <v>-1.0714626059812002E-2</v>
      </c>
      <c r="W126" s="7">
        <f>LN('Stock TotRetIndx'!K125/'Stock TotRetIndx'!K124)-$B126</f>
        <v>-2.7765699326973616E-2</v>
      </c>
      <c r="X126" s="7">
        <f>LN('Stock TotRetIndx'!L125/'Stock TotRetIndx'!L124)-$B126</f>
        <v>1.238427726605365E-2</v>
      </c>
      <c r="Y126" s="7">
        <f>LN('Stock TotRetIndx'!M125/'Stock TotRetIndx'!M124)-$B126</f>
        <v>4.6036986604763236E-3</v>
      </c>
      <c r="Z126" s="7">
        <f>LN('Stock TotRetIndx'!N125/'Stock TotRetIndx'!N124)-$B126</f>
        <v>1.872665769656583E-2</v>
      </c>
      <c r="AA126" s="7">
        <f>LN('Stock TotRetIndx'!O125/'Stock TotRetIndx'!O124)-$B126</f>
        <v>1.7225100856413052E-2</v>
      </c>
      <c r="AB126" s="7">
        <f>LN('Stock TotRetIndx'!P125/'Stock TotRetIndx'!P124)-$B126</f>
        <v>-7.0379139017602401E-3</v>
      </c>
      <c r="AC126" s="7">
        <f>LN('Stock TotRetIndx'!Q125/'Stock TotRetIndx'!Q124)-$B126</f>
        <v>1.3380838740275323E-2</v>
      </c>
      <c r="AD126" s="7">
        <f>LN('Stock TotRetIndx'!R125/'Stock TotRetIndx'!R124)-$B126</f>
        <v>1.3446114736801976E-3</v>
      </c>
      <c r="AE126" s="7">
        <f>LN('Stock TotRetIndx'!S125/'Stock TotRetIndx'!S124)-$B126</f>
        <v>1.2876364184958577E-3</v>
      </c>
      <c r="AF126" s="7">
        <f>LN('Stock TotRetIndx'!T125/'Stock TotRetIndx'!T124)-$B126</f>
        <v>7.5641490804930376E-3</v>
      </c>
      <c r="AG126" s="7">
        <f>LN('Stock TotRetIndx'!U125/'Stock TotRetIndx'!U124)-$B126</f>
        <v>-2.3501760042882316E-2</v>
      </c>
      <c r="AH126" s="7">
        <f>LN('Stock TotRetIndx'!V125/'Stock TotRetIndx'!V124)-$B126</f>
        <v>2.8651444386581194E-3</v>
      </c>
      <c r="AI126" s="7">
        <f>LN('Stock TotRetIndx'!W125/'Stock TotRetIndx'!W124)-$B126</f>
        <v>1.6443969446074586E-2</v>
      </c>
      <c r="AJ126" s="7">
        <f>LN('Stock TotRetIndx'!X125/'Stock TotRetIndx'!X124)-$B126</f>
        <v>9.1831989446370041E-3</v>
      </c>
    </row>
    <row r="127" spans="1:36" x14ac:dyDescent="0.5">
      <c r="A127" s="2">
        <f>'Sector Returns'!A126</f>
        <v>44448</v>
      </c>
      <c r="B127" s="3">
        <f>VLOOKUP(A127,'T-Bills'!$A$2:$C$493,3)</f>
        <v>2.7777777777777779E-6</v>
      </c>
      <c r="C127" s="8">
        <f>'Sector Returns'!B126-$B127</f>
        <v>-3.2678243759852979E-3</v>
      </c>
      <c r="D127" s="8">
        <f>'Sector Returns'!C126-$B127</f>
        <v>-9.3726486292509525E-3</v>
      </c>
      <c r="E127" s="8">
        <f>'Sector Returns'!D126-$B127</f>
        <v>2.5690223425854416E-3</v>
      </c>
      <c r="F127" s="8">
        <f>'Sector Returns'!E126-$B127</f>
        <v>3.4086515876795065E-4</v>
      </c>
      <c r="G127" s="8">
        <f>'Sector Returns'!F126-$B127</f>
        <v>-4.2352405033585349E-3</v>
      </c>
      <c r="H127" s="8">
        <f>'Sector Returns'!G126-$B127</f>
        <v>-6.8742666487513196E-3</v>
      </c>
      <c r="I127" s="8">
        <f>'Sector Returns'!H126-$B127</f>
        <v>-3.2834515893808481E-3</v>
      </c>
      <c r="J127" s="8">
        <f>'Sector Returns'!I126-$B127</f>
        <v>1.7767013132901567E-3</v>
      </c>
      <c r="K127" s="8">
        <f>'Sector Returns'!J126-$B127</f>
        <v>-5.742257175226956E-5</v>
      </c>
      <c r="L127" s="8">
        <f>'Sector Returns'!K126-$B127</f>
        <v>-5.3471538864914552E-3</v>
      </c>
      <c r="M127" s="8">
        <f>'Sector Returns'!L126-$B127</f>
        <v>-2.0534722964713793E-2</v>
      </c>
      <c r="N127" s="7">
        <f>LN('Stock TotRetIndx'!B126/'Stock TotRetIndx'!B125)-$B127</f>
        <v>-6.728168976220905E-3</v>
      </c>
      <c r="O127" s="7">
        <f>LN('Stock TotRetIndx'!C126/'Stock TotRetIndx'!C125)-$B127</f>
        <v>-9.9113622750648875E-3</v>
      </c>
      <c r="P127" s="7">
        <f>LN('Stock TotRetIndx'!D126/'Stock TotRetIndx'!D125)-$B127</f>
        <v>-2.3274825759448132E-3</v>
      </c>
      <c r="Q127" s="7">
        <f>LN('Stock TotRetIndx'!E126/'Stock TotRetIndx'!E125)-$B127</f>
        <v>-7.2812594433730614E-3</v>
      </c>
      <c r="R127" s="7">
        <f>LN('Stock TotRetIndx'!F126/'Stock TotRetIndx'!F125)-$B127</f>
        <v>-8.4064741177741053E-3</v>
      </c>
      <c r="S127" s="7">
        <f>LN('Stock TotRetIndx'!G126/'Stock TotRetIndx'!G125)-$B127</f>
        <v>-9.4411850767862904E-3</v>
      </c>
      <c r="T127" s="7">
        <f>LN('Stock TotRetIndx'!H126/'Stock TotRetIndx'!H125)-$B127</f>
        <v>-2.0267127520247532E-3</v>
      </c>
      <c r="U127" s="7">
        <f>LN('Stock TotRetIndx'!I126/'Stock TotRetIndx'!I125)-$B127</f>
        <v>1.3492095650441205E-2</v>
      </c>
      <c r="V127" s="7">
        <f>LN('Stock TotRetIndx'!J126/'Stock TotRetIndx'!J125)-$B127</f>
        <v>-1.5227537905528946E-2</v>
      </c>
      <c r="W127" s="7">
        <f>LN('Stock TotRetIndx'!K126/'Stock TotRetIndx'!K125)-$B127</f>
        <v>5.7653597301014319E-3</v>
      </c>
      <c r="X127" s="7">
        <f>LN('Stock TotRetIndx'!L126/'Stock TotRetIndx'!L125)-$B127</f>
        <v>-7.0114332589555984E-3</v>
      </c>
      <c r="Y127" s="7">
        <f>LN('Stock TotRetIndx'!M126/'Stock TotRetIndx'!M125)-$B127</f>
        <v>-1.1798065793935966E-2</v>
      </c>
      <c r="Z127" s="7">
        <f>LN('Stock TotRetIndx'!N126/'Stock TotRetIndx'!N125)-$B127</f>
        <v>-1.9932741668823306E-3</v>
      </c>
      <c r="AA127" s="7">
        <f>LN('Stock TotRetIndx'!O126/'Stock TotRetIndx'!O125)-$B127</f>
        <v>-1.6710954212969649E-2</v>
      </c>
      <c r="AB127" s="7">
        <f>LN('Stock TotRetIndx'!P126/'Stock TotRetIndx'!P125)-$B127</f>
        <v>-6.5533955956959735E-3</v>
      </c>
      <c r="AC127" s="7">
        <f>LN('Stock TotRetIndx'!Q126/'Stock TotRetIndx'!Q125)-$B127</f>
        <v>-9.9790911732296848E-3</v>
      </c>
      <c r="AD127" s="7">
        <f>LN('Stock TotRetIndx'!R126/'Stock TotRetIndx'!R125)-$B127</f>
        <v>-3.528323175626387E-3</v>
      </c>
      <c r="AE127" s="7">
        <f>LN('Stock TotRetIndx'!S126/'Stock TotRetIndx'!S125)-$B127</f>
        <v>-7.0809248886961182E-3</v>
      </c>
      <c r="AF127" s="7">
        <f>LN('Stock TotRetIndx'!T126/'Stock TotRetIndx'!T125)-$B127</f>
        <v>-4.2301243863638056E-3</v>
      </c>
      <c r="AG127" s="7">
        <f>LN('Stock TotRetIndx'!U126/'Stock TotRetIndx'!U125)-$B127</f>
        <v>-1.1294827355543512E-2</v>
      </c>
      <c r="AH127" s="7">
        <f>LN('Stock TotRetIndx'!V126/'Stock TotRetIndx'!V125)-$B127</f>
        <v>-1.6145259776879852E-3</v>
      </c>
      <c r="AI127" s="7">
        <f>LN('Stock TotRetIndx'!W126/'Stock TotRetIndx'!W125)-$B127</f>
        <v>-6.9673618684757584E-3</v>
      </c>
      <c r="AJ127" s="7">
        <f>LN('Stock TotRetIndx'!X126/'Stock TotRetIndx'!X125)-$B127</f>
        <v>-2.6283345089971929E-2</v>
      </c>
    </row>
    <row r="128" spans="1:36" x14ac:dyDescent="0.5">
      <c r="A128" s="2">
        <f>'Sector Returns'!A127</f>
        <v>44449</v>
      </c>
      <c r="B128" s="3">
        <f>VLOOKUP(A128,'T-Bills'!$A$2:$C$493,3)</f>
        <v>2.3809523809523808E-6</v>
      </c>
      <c r="C128" s="8">
        <f>'Sector Returns'!B127-$B128</f>
        <v>-1.0052179068040632E-2</v>
      </c>
      <c r="D128" s="8">
        <f>'Sector Returns'!C127-$B128</f>
        <v>-8.9973214900201676E-3</v>
      </c>
      <c r="E128" s="8">
        <f>'Sector Returns'!D127-$B128</f>
        <v>-8.0606482867341695E-3</v>
      </c>
      <c r="F128" s="8">
        <f>'Sector Returns'!E127-$B128</f>
        <v>-5.9849446222375695E-3</v>
      </c>
      <c r="G128" s="8">
        <f>'Sector Returns'!F127-$B128</f>
        <v>-5.8442644148087967E-3</v>
      </c>
      <c r="H128" s="8">
        <f>'Sector Returns'!G127-$B128</f>
        <v>-4.5022951618898105E-3</v>
      </c>
      <c r="I128" s="8">
        <f>'Sector Returns'!H127-$B128</f>
        <v>-7.0006678316914019E-3</v>
      </c>
      <c r="J128" s="8">
        <f>'Sector Returns'!I127-$B128</f>
        <v>-1.0402682972225649E-3</v>
      </c>
      <c r="K128" s="8">
        <f>'Sector Returns'!J127-$B128</f>
        <v>-1.6382373759261295E-3</v>
      </c>
      <c r="L128" s="8">
        <f>'Sector Returns'!K127-$B128</f>
        <v>-1.4931013137651673E-2</v>
      </c>
      <c r="M128" s="8">
        <f>'Sector Returns'!L127-$B128</f>
        <v>-1.4742951879731323E-2</v>
      </c>
      <c r="N128" s="7">
        <f>LN('Stock TotRetIndx'!B127/'Stock TotRetIndx'!B126)-$B128</f>
        <v>-3.3669037598625794E-2</v>
      </c>
      <c r="O128" s="7">
        <f>LN('Stock TotRetIndx'!C127/'Stock TotRetIndx'!C126)-$B128</f>
        <v>-5.196939601335466E-3</v>
      </c>
      <c r="P128" s="7">
        <f>LN('Stock TotRetIndx'!D127/'Stock TotRetIndx'!D126)-$B128</f>
        <v>-4.1519530195292054E-3</v>
      </c>
      <c r="Q128" s="7">
        <f>LN('Stock TotRetIndx'!E127/'Stock TotRetIndx'!E126)-$B128</f>
        <v>1.3479263036050496E-2</v>
      </c>
      <c r="R128" s="7">
        <f>LN('Stock TotRetIndx'!F127/'Stock TotRetIndx'!F126)-$B128</f>
        <v>6.3844484675887785E-3</v>
      </c>
      <c r="S128" s="7">
        <f>LN('Stock TotRetIndx'!G127/'Stock TotRetIndx'!G126)-$B128</f>
        <v>-1.9151903527123815E-2</v>
      </c>
      <c r="T128" s="7">
        <f>LN('Stock TotRetIndx'!H127/'Stock TotRetIndx'!H126)-$B128</f>
        <v>-2.2419853125798805E-2</v>
      </c>
      <c r="U128" s="7">
        <f>LN('Stock TotRetIndx'!I127/'Stock TotRetIndx'!I126)-$B128</f>
        <v>-3.3747567849202853E-2</v>
      </c>
      <c r="V128" s="7">
        <f>LN('Stock TotRetIndx'!J127/'Stock TotRetIndx'!J126)-$B128</f>
        <v>-6.8814106157021682E-3</v>
      </c>
      <c r="W128" s="7">
        <f>LN('Stock TotRetIndx'!K127/'Stock TotRetIndx'!K126)-$B128</f>
        <v>-8.966026402862556E-3</v>
      </c>
      <c r="X128" s="7">
        <f>LN('Stock TotRetIndx'!L127/'Stock TotRetIndx'!L126)-$B128</f>
        <v>-1.1408529884192673E-2</v>
      </c>
      <c r="Y128" s="7">
        <f>LN('Stock TotRetIndx'!M127/'Stock TotRetIndx'!M126)-$B128</f>
        <v>-4.3168733872319008E-3</v>
      </c>
      <c r="Z128" s="7">
        <f>LN('Stock TotRetIndx'!N127/'Stock TotRetIndx'!N126)-$B128</f>
        <v>-1.6590206170829944E-2</v>
      </c>
      <c r="AA128" s="7">
        <f>LN('Stock TotRetIndx'!O127/'Stock TotRetIndx'!O126)-$B128</f>
        <v>9.5427841184924107E-3</v>
      </c>
      <c r="AB128" s="7">
        <f>LN('Stock TotRetIndx'!P127/'Stock TotRetIndx'!P126)-$B128</f>
        <v>-2.0003527668195492E-3</v>
      </c>
      <c r="AC128" s="7">
        <f>LN('Stock TotRetIndx'!Q127/'Stock TotRetIndx'!Q126)-$B128</f>
        <v>-4.4862941284354585E-3</v>
      </c>
      <c r="AD128" s="7">
        <f>LN('Stock TotRetIndx'!R127/'Stock TotRetIndx'!R126)-$B128</f>
        <v>5.5399189926448626E-3</v>
      </c>
      <c r="AE128" s="7">
        <f>LN('Stock TotRetIndx'!S127/'Stock TotRetIndx'!S126)-$B128</f>
        <v>-3.6287472211872919E-3</v>
      </c>
      <c r="AF128" s="7">
        <f>LN('Stock TotRetIndx'!T127/'Stock TotRetIndx'!T126)-$B128</f>
        <v>9.6947838408842281E-4</v>
      </c>
      <c r="AG128" s="7">
        <f>LN('Stock TotRetIndx'!U127/'Stock TotRetIndx'!U126)-$B128</f>
        <v>-1.3791064188031945E-2</v>
      </c>
      <c r="AH128" s="7">
        <f>LN('Stock TotRetIndx'!V127/'Stock TotRetIndx'!V126)-$B128</f>
        <v>4.9142695455356511E-3</v>
      </c>
      <c r="AI128" s="7">
        <f>LN('Stock TotRetIndx'!W127/'Stock TotRetIndx'!W126)-$B128</f>
        <v>-1.0660548770630754E-2</v>
      </c>
      <c r="AJ128" s="7">
        <f>LN('Stock TotRetIndx'!X127/'Stock TotRetIndx'!X126)-$B128</f>
        <v>-1.3531631589133022E-2</v>
      </c>
    </row>
    <row r="129" spans="1:36" x14ac:dyDescent="0.5">
      <c r="A129" s="2">
        <f>'Sector Returns'!A128</f>
        <v>44452</v>
      </c>
      <c r="B129" s="3">
        <f>VLOOKUP(A129,'T-Bills'!$A$2:$C$493,3)</f>
        <v>2.3809523809523808E-6</v>
      </c>
      <c r="C129" s="8">
        <f>'Sector Returns'!B128-$B129</f>
        <v>6.8920050517959293E-5</v>
      </c>
      <c r="D129" s="8">
        <f>'Sector Returns'!C128-$B129</f>
        <v>-7.5213944830370425E-3</v>
      </c>
      <c r="E129" s="8">
        <f>'Sector Returns'!D128-$B129</f>
        <v>1.0940616327603722E-2</v>
      </c>
      <c r="F129" s="8">
        <f>'Sector Returns'!E128-$B129</f>
        <v>2.1003318697193E-3</v>
      </c>
      <c r="G129" s="8">
        <f>'Sector Returns'!F128-$B129</f>
        <v>3.3328815586721517E-3</v>
      </c>
      <c r="H129" s="8">
        <f>'Sector Returns'!G128-$B129</f>
        <v>1.9287094508261039E-3</v>
      </c>
      <c r="I129" s="8">
        <f>'Sector Returns'!H128-$B129</f>
        <v>3.1664312047052835E-3</v>
      </c>
      <c r="J129" s="8">
        <f>'Sector Returns'!I128-$B129</f>
        <v>3.0388241450048155E-2</v>
      </c>
      <c r="K129" s="8">
        <f>'Sector Returns'!J128-$B129</f>
        <v>-2.7501300513793267E-4</v>
      </c>
      <c r="L129" s="8">
        <f>'Sector Returns'!K128-$B129</f>
        <v>-1.4130198133495424E-3</v>
      </c>
      <c r="M129" s="8">
        <f>'Sector Returns'!L128-$B129</f>
        <v>6.7414150790405317E-3</v>
      </c>
      <c r="N129" s="7">
        <f>LN('Stock TotRetIndx'!B128/'Stock TotRetIndx'!B127)-$B129</f>
        <v>3.884438823006325E-3</v>
      </c>
      <c r="O129" s="7">
        <f>LN('Stock TotRetIndx'!C128/'Stock TotRetIndx'!C127)-$B129</f>
        <v>4.3171132718909447E-3</v>
      </c>
      <c r="P129" s="7">
        <f>LN('Stock TotRetIndx'!D128/'Stock TotRetIndx'!D127)-$B129</f>
        <v>-2.1152016371028721E-2</v>
      </c>
      <c r="Q129" s="7">
        <f>LN('Stock TotRetIndx'!E128/'Stock TotRetIndx'!E127)-$B129</f>
        <v>-1.4611944725090788E-2</v>
      </c>
      <c r="R129" s="7">
        <f>LN('Stock TotRetIndx'!F128/'Stock TotRetIndx'!F127)-$B129</f>
        <v>-1.7072116412391709E-2</v>
      </c>
      <c r="S129" s="7">
        <f>LN('Stock TotRetIndx'!G128/'Stock TotRetIndx'!G127)-$B129</f>
        <v>8.5536917027041175E-3</v>
      </c>
      <c r="T129" s="7">
        <f>LN('Stock TotRetIndx'!H128/'Stock TotRetIndx'!H127)-$B129</f>
        <v>2.5924956864838072E-2</v>
      </c>
      <c r="U129" s="7">
        <f>LN('Stock TotRetIndx'!I128/'Stock TotRetIndx'!I127)-$B129</f>
        <v>-9.6657122482627124E-3</v>
      </c>
      <c r="V129" s="7">
        <f>LN('Stock TotRetIndx'!J128/'Stock TotRetIndx'!J127)-$B129</f>
        <v>1.3545295619988851E-2</v>
      </c>
      <c r="W129" s="7">
        <f>LN('Stock TotRetIndx'!K128/'Stock TotRetIndx'!K127)-$B129</f>
        <v>-1.3564671655355642E-2</v>
      </c>
      <c r="X129" s="7">
        <f>LN('Stock TotRetIndx'!L128/'Stock TotRetIndx'!L127)-$B129</f>
        <v>-1.2481542248496656E-3</v>
      </c>
      <c r="Y129" s="7">
        <f>LN('Stock TotRetIndx'!M128/'Stock TotRetIndx'!M127)-$B129</f>
        <v>-3.4616428270639408E-3</v>
      </c>
      <c r="Z129" s="7">
        <f>LN('Stock TotRetIndx'!N128/'Stock TotRetIndx'!N127)-$B129</f>
        <v>9.1809996816313785E-3</v>
      </c>
      <c r="AA129" s="7">
        <f>LN('Stock TotRetIndx'!O128/'Stock TotRetIndx'!O127)-$B129</f>
        <v>-2.7064813009699581E-2</v>
      </c>
      <c r="AB129" s="7">
        <f>LN('Stock TotRetIndx'!P128/'Stock TotRetIndx'!P127)-$B129</f>
        <v>5.785624514416437E-3</v>
      </c>
      <c r="AC129" s="7">
        <f>LN('Stock TotRetIndx'!Q128/'Stock TotRetIndx'!Q127)-$B129</f>
        <v>8.2341014414445222E-3</v>
      </c>
      <c r="AD129" s="7">
        <f>LN('Stock TotRetIndx'!R128/'Stock TotRetIndx'!R127)-$B129</f>
        <v>6.8445829488509302E-3</v>
      </c>
      <c r="AE129" s="7">
        <f>LN('Stock TotRetIndx'!S128/'Stock TotRetIndx'!S127)-$B129</f>
        <v>-5.7075129611791125E-3</v>
      </c>
      <c r="AF129" s="7">
        <f>LN('Stock TotRetIndx'!T128/'Stock TotRetIndx'!T127)-$B129</f>
        <v>1.0694649914410251E-2</v>
      </c>
      <c r="AG129" s="7">
        <f>LN('Stock TotRetIndx'!U128/'Stock TotRetIndx'!U127)-$B129</f>
        <v>3.7875901417947846E-2</v>
      </c>
      <c r="AH129" s="7">
        <f>LN('Stock TotRetIndx'!V128/'Stock TotRetIndx'!V127)-$B129</f>
        <v>-2.9494694886306422E-3</v>
      </c>
      <c r="AI129" s="7">
        <f>LN('Stock TotRetIndx'!W128/'Stock TotRetIndx'!W127)-$B129</f>
        <v>-4.1321152000143866E-3</v>
      </c>
      <c r="AJ129" s="7">
        <f>LN('Stock TotRetIndx'!X128/'Stock TotRetIndx'!X127)-$B129</f>
        <v>1.3486380517460288E-3</v>
      </c>
    </row>
    <row r="130" spans="1:36" x14ac:dyDescent="0.5">
      <c r="A130" s="2">
        <f>'Sector Returns'!A129</f>
        <v>44453</v>
      </c>
      <c r="B130" s="3">
        <f>VLOOKUP(A130,'T-Bills'!$A$2:$C$493,3)</f>
        <v>1.984126984126984E-6</v>
      </c>
      <c r="C130" s="8">
        <f>'Sector Returns'!B129-$B130</f>
        <v>-1.2624632995966527E-3</v>
      </c>
      <c r="D130" s="8">
        <f>'Sector Returns'!C129-$B130</f>
        <v>-1.7932256463307481E-3</v>
      </c>
      <c r="E130" s="8">
        <f>'Sector Returns'!D129-$B130</f>
        <v>-1.4186558669372799E-2</v>
      </c>
      <c r="F130" s="8">
        <f>'Sector Returns'!E129-$B130</f>
        <v>-4.0861225624549483E-3</v>
      </c>
      <c r="G130" s="8">
        <f>'Sector Returns'!F129-$B130</f>
        <v>-1.2787626048488026E-2</v>
      </c>
      <c r="H130" s="8">
        <f>'Sector Returns'!G129-$B130</f>
        <v>-6.0762601478668386E-3</v>
      </c>
      <c r="I130" s="8">
        <f>'Sector Returns'!H129-$B130</f>
        <v>-1.1035604448872556E-2</v>
      </c>
      <c r="J130" s="8">
        <f>'Sector Returns'!I129-$B130</f>
        <v>-1.6836808515751554E-2</v>
      </c>
      <c r="K130" s="8">
        <f>'Sector Returns'!J129-$B130</f>
        <v>-1.1696212687078145E-2</v>
      </c>
      <c r="L130" s="8">
        <f>'Sector Returns'!K129-$B130</f>
        <v>-4.3151324730786051E-3</v>
      </c>
      <c r="M130" s="8">
        <f>'Sector Returns'!L129-$B130</f>
        <v>-1.7766844203811073E-3</v>
      </c>
      <c r="N130" s="7">
        <f>LN('Stock TotRetIndx'!B129/'Stock TotRetIndx'!B128)-$B130</f>
        <v>-9.6061728519659523E-3</v>
      </c>
      <c r="O130" s="7">
        <f>LN('Stock TotRetIndx'!C129/'Stock TotRetIndx'!C128)-$B130</f>
        <v>9.3815924715326925E-3</v>
      </c>
      <c r="P130" s="7">
        <f>LN('Stock TotRetIndx'!D129/'Stock TotRetIndx'!D128)-$B130</f>
        <v>-2.1901147328143894E-4</v>
      </c>
      <c r="Q130" s="7">
        <f>LN('Stock TotRetIndx'!E129/'Stock TotRetIndx'!E128)-$B130</f>
        <v>4.0527667953896424E-3</v>
      </c>
      <c r="R130" s="7">
        <f>LN('Stock TotRetIndx'!F129/'Stock TotRetIndx'!F128)-$B130</f>
        <v>3.3878575852911517E-3</v>
      </c>
      <c r="S130" s="7">
        <f>LN('Stock TotRetIndx'!G129/'Stock TotRetIndx'!G128)-$B130</f>
        <v>-7.3649015580379215E-3</v>
      </c>
      <c r="T130" s="7">
        <f>LN('Stock TotRetIndx'!H129/'Stock TotRetIndx'!H128)-$B130</f>
        <v>-4.788818694647555E-3</v>
      </c>
      <c r="U130" s="7">
        <f>LN('Stock TotRetIndx'!I129/'Stock TotRetIndx'!I128)-$B130</f>
        <v>-1.6277580815508612E-2</v>
      </c>
      <c r="V130" s="7">
        <f>LN('Stock TotRetIndx'!J129/'Stock TotRetIndx'!J128)-$B130</f>
        <v>-1.7337014049797869E-2</v>
      </c>
      <c r="W130" s="7">
        <f>LN('Stock TotRetIndx'!K129/'Stock TotRetIndx'!K128)-$B130</f>
        <v>6.2177149880757758E-3</v>
      </c>
      <c r="X130" s="7">
        <f>LN('Stock TotRetIndx'!L129/'Stock TotRetIndx'!L128)-$B130</f>
        <v>-7.150295848498309E-3</v>
      </c>
      <c r="Y130" s="7">
        <f>LN('Stock TotRetIndx'!M129/'Stock TotRetIndx'!M128)-$B130</f>
        <v>-2.080980934981917E-3</v>
      </c>
      <c r="Z130" s="7">
        <f>LN('Stock TotRetIndx'!N129/'Stock TotRetIndx'!N128)-$B130</f>
        <v>-1.1513748649963847E-2</v>
      </c>
      <c r="AA130" s="7">
        <f>LN('Stock TotRetIndx'!O129/'Stock TotRetIndx'!O128)-$B130</f>
        <v>-4.7621426598976595E-3</v>
      </c>
      <c r="AB130" s="7">
        <f>LN('Stock TotRetIndx'!P129/'Stock TotRetIndx'!P128)-$B130</f>
        <v>-1.8948672283742345E-2</v>
      </c>
      <c r="AC130" s="7">
        <f>LN('Stock TotRetIndx'!Q129/'Stock TotRetIndx'!Q128)-$B130</f>
        <v>7.1111291185385443E-4</v>
      </c>
      <c r="AD130" s="7">
        <f>LN('Stock TotRetIndx'!R129/'Stock TotRetIndx'!R128)-$B130</f>
        <v>-9.2281281932921223E-3</v>
      </c>
      <c r="AE130" s="7">
        <f>LN('Stock TotRetIndx'!S129/'Stock TotRetIndx'!S128)-$B130</f>
        <v>-5.2548432620225984E-3</v>
      </c>
      <c r="AF130" s="7">
        <f>LN('Stock TotRetIndx'!T129/'Stock TotRetIndx'!T128)-$B130</f>
        <v>-1.7195251016806983E-3</v>
      </c>
      <c r="AG130" s="7">
        <f>LN('Stock TotRetIndx'!U129/'Stock TotRetIndx'!U128)-$B130</f>
        <v>-1.9426463171505308E-2</v>
      </c>
      <c r="AH130" s="7">
        <f>LN('Stock TotRetIndx'!V129/'Stock TotRetIndx'!V128)-$B130</f>
        <v>-3.9033107883825933E-2</v>
      </c>
      <c r="AI130" s="7">
        <f>LN('Stock TotRetIndx'!W129/'Stock TotRetIndx'!W128)-$B130</f>
        <v>7.0718264351881592E-4</v>
      </c>
      <c r="AJ130" s="7">
        <f>LN('Stock TotRetIndx'!X129/'Stock TotRetIndx'!X128)-$B130</f>
        <v>-2.5553331240125662E-3</v>
      </c>
    </row>
    <row r="131" spans="1:36" x14ac:dyDescent="0.5">
      <c r="A131" s="2">
        <f>'Sector Returns'!A130</f>
        <v>44454</v>
      </c>
      <c r="B131" s="3">
        <f>VLOOKUP(A131,'T-Bills'!$A$2:$C$493,3)</f>
        <v>1.5873015873015873E-6</v>
      </c>
      <c r="C131" s="8">
        <f>'Sector Returns'!B130-$B131</f>
        <v>8.5043127121785106E-3</v>
      </c>
      <c r="D131" s="8">
        <f>'Sector Returns'!C130-$B131</f>
        <v>7.1442075867543964E-3</v>
      </c>
      <c r="E131" s="8">
        <f>'Sector Returns'!D130-$B131</f>
        <v>1.0334474436826734E-2</v>
      </c>
      <c r="F131" s="8">
        <f>'Sector Returns'!E130-$B131</f>
        <v>7.4628022435643104E-3</v>
      </c>
      <c r="G131" s="8">
        <f>'Sector Returns'!F130-$B131</f>
        <v>1.0886554720067613E-2</v>
      </c>
      <c r="H131" s="8">
        <f>'Sector Returns'!G130-$B131</f>
        <v>5.1611906577444218E-3</v>
      </c>
      <c r="I131" s="8">
        <f>'Sector Returns'!H130-$B131</f>
        <v>6.2409932999855245E-3</v>
      </c>
      <c r="J131" s="8">
        <f>'Sector Returns'!I130-$B131</f>
        <v>3.9456060650313228E-2</v>
      </c>
      <c r="K131" s="8">
        <f>'Sector Returns'!J130-$B131</f>
        <v>1.2401980093986161E-2</v>
      </c>
      <c r="L131" s="8">
        <f>'Sector Returns'!K130-$B131</f>
        <v>-6.0908755008183026E-4</v>
      </c>
      <c r="M131" s="8">
        <f>'Sector Returns'!L130-$B131</f>
        <v>3.1729395314161247E-3</v>
      </c>
      <c r="N131" s="7">
        <f>LN('Stock TotRetIndx'!B130/'Stock TotRetIndx'!B129)-$B131</f>
        <v>6.123872557592315E-3</v>
      </c>
      <c r="O131" s="7">
        <f>LN('Stock TotRetIndx'!C130/'Stock TotRetIndx'!C129)-$B131</f>
        <v>1.6637631944605984E-2</v>
      </c>
      <c r="P131" s="7">
        <f>LN('Stock TotRetIndx'!D130/'Stock TotRetIndx'!D129)-$B131</f>
        <v>2.4607453419480656E-2</v>
      </c>
      <c r="Q131" s="7">
        <f>LN('Stock TotRetIndx'!E130/'Stock TotRetIndx'!E129)-$B131</f>
        <v>4.4395521280060106E-3</v>
      </c>
      <c r="R131" s="7">
        <f>LN('Stock TotRetIndx'!F130/'Stock TotRetIndx'!F129)-$B131</f>
        <v>3.4554328988334504E-3</v>
      </c>
      <c r="S131" s="7">
        <f>LN('Stock TotRetIndx'!G130/'Stock TotRetIndx'!G129)-$B131</f>
        <v>1.9475172778858227E-2</v>
      </c>
      <c r="T131" s="7">
        <f>LN('Stock TotRetIndx'!H130/'Stock TotRetIndx'!H129)-$B131</f>
        <v>1.1996518696811414E-2</v>
      </c>
      <c r="U131" s="7">
        <f>LN('Stock TotRetIndx'!I130/'Stock TotRetIndx'!I129)-$B131</f>
        <v>2.0513173848242128E-2</v>
      </c>
      <c r="V131" s="7">
        <f>LN('Stock TotRetIndx'!J130/'Stock TotRetIndx'!J129)-$B131</f>
        <v>1.4085842571628192E-2</v>
      </c>
      <c r="W131" s="7">
        <f>LN('Stock TotRetIndx'!K130/'Stock TotRetIndx'!K129)-$B131</f>
        <v>6.7137215144024061E-4</v>
      </c>
      <c r="X131" s="7">
        <f>LN('Stock TotRetIndx'!L130/'Stock TotRetIndx'!L129)-$B131</f>
        <v>3.4896261794800064E-3</v>
      </c>
      <c r="Y131" s="7">
        <f>LN('Stock TotRetIndx'!M130/'Stock TotRetIndx'!M129)-$B131</f>
        <v>7.4488500036406467E-3</v>
      </c>
      <c r="Z131" s="7">
        <f>LN('Stock TotRetIndx'!N130/'Stock TotRetIndx'!N129)-$B131</f>
        <v>2.2229184967283516E-2</v>
      </c>
      <c r="AA131" s="7">
        <f>LN('Stock TotRetIndx'!O130/'Stock TotRetIndx'!O129)-$B131</f>
        <v>-1.4149162372793758E-2</v>
      </c>
      <c r="AB131" s="7">
        <f>LN('Stock TotRetIndx'!P130/'Stock TotRetIndx'!P129)-$B131</f>
        <v>1.6663083065803566E-2</v>
      </c>
      <c r="AC131" s="7">
        <f>LN('Stock TotRetIndx'!Q130/'Stock TotRetIndx'!Q129)-$B131</f>
        <v>3.4046986321731674E-3</v>
      </c>
      <c r="AD131" s="7">
        <f>LN('Stock TotRetIndx'!R130/'Stock TotRetIndx'!R129)-$B131</f>
        <v>-5.5052010912478013E-3</v>
      </c>
      <c r="AE131" s="7">
        <f>LN('Stock TotRetIndx'!S130/'Stock TotRetIndx'!S129)-$B131</f>
        <v>1.7289602986576495E-3</v>
      </c>
      <c r="AF131" s="7">
        <f>LN('Stock TotRetIndx'!T130/'Stock TotRetIndx'!T129)-$B131</f>
        <v>-2.1356608942719496E-3</v>
      </c>
      <c r="AG131" s="7">
        <f>LN('Stock TotRetIndx'!U130/'Stock TotRetIndx'!U129)-$B131</f>
        <v>3.1736721996261381E-2</v>
      </c>
      <c r="AH131" s="7">
        <f>LN('Stock TotRetIndx'!V130/'Stock TotRetIndx'!V129)-$B131</f>
        <v>5.1002279479211866E-3</v>
      </c>
      <c r="AI131" s="7">
        <f>LN('Stock TotRetIndx'!W130/'Stock TotRetIndx'!W129)-$B131</f>
        <v>-3.5610782215157396E-4</v>
      </c>
      <c r="AJ131" s="7">
        <f>LN('Stock TotRetIndx'!X130/'Stock TotRetIndx'!X129)-$B131</f>
        <v>-3.1657161583968289E-3</v>
      </c>
    </row>
    <row r="132" spans="1:36" x14ac:dyDescent="0.5">
      <c r="A132" s="2">
        <f>'Sector Returns'!A131</f>
        <v>44455</v>
      </c>
      <c r="B132" s="3">
        <f>VLOOKUP(A132,'T-Bills'!$A$2:$C$493,3)</f>
        <v>2.3809523809523808E-6</v>
      </c>
      <c r="C132" s="8">
        <f>'Sector Returns'!B131-$B132</f>
        <v>1.6712761220381977E-3</v>
      </c>
      <c r="D132" s="8">
        <f>'Sector Returns'!C131-$B132</f>
        <v>-1.9779662345182168E-3</v>
      </c>
      <c r="E132" s="8">
        <f>'Sector Returns'!D131-$B132</f>
        <v>-1.7178331937382665E-3</v>
      </c>
      <c r="F132" s="8">
        <f>'Sector Returns'!E131-$B132</f>
        <v>5.2018392735602549E-3</v>
      </c>
      <c r="G132" s="8">
        <f>'Sector Returns'!F131-$B132</f>
        <v>-5.8706388819529057E-3</v>
      </c>
      <c r="H132" s="8">
        <f>'Sector Returns'!G131-$B132</f>
        <v>-2.4727422699198196E-3</v>
      </c>
      <c r="I132" s="8">
        <f>'Sector Returns'!H131-$B132</f>
        <v>-4.0834936794968333E-4</v>
      </c>
      <c r="J132" s="8">
        <f>'Sector Returns'!I131-$B132</f>
        <v>-1.1179282038719974E-2</v>
      </c>
      <c r="K132" s="8">
        <f>'Sector Returns'!J131-$B132</f>
        <v>-1.1963985323085067E-2</v>
      </c>
      <c r="L132" s="8">
        <f>'Sector Returns'!K131-$B132</f>
        <v>-9.3712958426680308E-3</v>
      </c>
      <c r="M132" s="8">
        <f>'Sector Returns'!L131-$B132</f>
        <v>8.3657536899131688E-4</v>
      </c>
      <c r="N132" s="7">
        <f>LN('Stock TotRetIndx'!B131/'Stock TotRetIndx'!B130)-$B132</f>
        <v>-1.6156462224648325E-3</v>
      </c>
      <c r="O132" s="7">
        <f>LN('Stock TotRetIndx'!C131/'Stock TotRetIndx'!C130)-$B132</f>
        <v>1.3090295664560543E-3</v>
      </c>
      <c r="P132" s="7">
        <f>LN('Stock TotRetIndx'!D131/'Stock TotRetIndx'!D130)-$B132</f>
        <v>6.0751982853722202E-3</v>
      </c>
      <c r="Q132" s="7">
        <f>LN('Stock TotRetIndx'!E131/'Stock TotRetIndx'!E130)-$B132</f>
        <v>-4.4435203819742485E-3</v>
      </c>
      <c r="R132" s="7">
        <f>LN('Stock TotRetIndx'!F131/'Stock TotRetIndx'!F130)-$B132</f>
        <v>-3.940387248058065E-4</v>
      </c>
      <c r="S132" s="7">
        <f>LN('Stock TotRetIndx'!G131/'Stock TotRetIndx'!G130)-$B132</f>
        <v>-2.2259858174448945E-3</v>
      </c>
      <c r="T132" s="7">
        <f>LN('Stock TotRetIndx'!H131/'Stock TotRetIndx'!H130)-$B132</f>
        <v>-1.6324158295779531E-3</v>
      </c>
      <c r="U132" s="7">
        <f>LN('Stock TotRetIndx'!I131/'Stock TotRetIndx'!I130)-$B132</f>
        <v>-8.9870944524600583E-3</v>
      </c>
      <c r="V132" s="7">
        <f>LN('Stock TotRetIndx'!J131/'Stock TotRetIndx'!J130)-$B132</f>
        <v>1.7847832559149954E-3</v>
      </c>
      <c r="W132" s="7">
        <f>LN('Stock TotRetIndx'!K131/'Stock TotRetIndx'!K130)-$B132</f>
        <v>1.9077717331188217E-3</v>
      </c>
      <c r="X132" s="7">
        <f>LN('Stock TotRetIndx'!L131/'Stock TotRetIndx'!L130)-$B132</f>
        <v>2.3184897813442779E-3</v>
      </c>
      <c r="Y132" s="7">
        <f>LN('Stock TotRetIndx'!M131/'Stock TotRetIndx'!M130)-$B132</f>
        <v>3.57026171818897E-3</v>
      </c>
      <c r="Z132" s="7">
        <f>LN('Stock TotRetIndx'!N131/'Stock TotRetIndx'!N130)-$B132</f>
        <v>-1.713350638096366E-2</v>
      </c>
      <c r="AA132" s="7">
        <f>LN('Stock TotRetIndx'!O131/'Stock TotRetIndx'!O130)-$B132</f>
        <v>1.2023742229499536E-2</v>
      </c>
      <c r="AB132" s="7">
        <f>LN('Stock TotRetIndx'!P131/'Stock TotRetIndx'!P130)-$B132</f>
        <v>-1.0409586863061015E-2</v>
      </c>
      <c r="AC132" s="7">
        <f>LN('Stock TotRetIndx'!Q131/'Stock TotRetIndx'!Q130)-$B132</f>
        <v>-9.5316437360661397E-3</v>
      </c>
      <c r="AD132" s="7">
        <f>LN('Stock TotRetIndx'!R131/'Stock TotRetIndx'!R130)-$B132</f>
        <v>-2.1391756893413888E-3</v>
      </c>
      <c r="AE132" s="7">
        <f>LN('Stock TotRetIndx'!S131/'Stock TotRetIndx'!S130)-$B132</f>
        <v>3.3127982806844098E-3</v>
      </c>
      <c r="AF132" s="7">
        <f>LN('Stock TotRetIndx'!T131/'Stock TotRetIndx'!T130)-$B132</f>
        <v>-6.986184980171564E-3</v>
      </c>
      <c r="AG132" s="7">
        <f>LN('Stock TotRetIndx'!U131/'Stock TotRetIndx'!U130)-$B132</f>
        <v>-1.0687281052397331E-2</v>
      </c>
      <c r="AH132" s="7">
        <f>LN('Stock TotRetIndx'!V131/'Stock TotRetIndx'!V130)-$B132</f>
        <v>2.0310794026205331E-3</v>
      </c>
      <c r="AI132" s="7">
        <f>LN('Stock TotRetIndx'!W131/'Stock TotRetIndx'!W130)-$B132</f>
        <v>-7.2371807384364389E-3</v>
      </c>
      <c r="AJ132" s="7">
        <f>LN('Stock TotRetIndx'!X131/'Stock TotRetIndx'!X130)-$B132</f>
        <v>-3.4785272029505872E-3</v>
      </c>
    </row>
    <row r="133" spans="1:36" x14ac:dyDescent="0.5">
      <c r="A133" s="2">
        <f>'Sector Returns'!A132</f>
        <v>44456</v>
      </c>
      <c r="B133" s="3">
        <f>VLOOKUP(A133,'T-Bills'!$A$2:$C$493,3)</f>
        <v>2.3809523809523808E-6</v>
      </c>
      <c r="C133" s="8">
        <f>'Sector Returns'!B132-$B133</f>
        <v>-1.3518561200583635E-2</v>
      </c>
      <c r="D133" s="8">
        <f>'Sector Returns'!C132-$B133</f>
        <v>3.4040180514963402E-3</v>
      </c>
      <c r="E133" s="8">
        <f>'Sector Returns'!D132-$B133</f>
        <v>-3.8724080316894054E-3</v>
      </c>
      <c r="F133" s="8">
        <f>'Sector Returns'!E132-$B133</f>
        <v>-3.9889133189305549E-3</v>
      </c>
      <c r="G133" s="8">
        <f>'Sector Returns'!F132-$B133</f>
        <v>-9.2860020948063622E-3</v>
      </c>
      <c r="H133" s="8">
        <f>'Sector Returns'!G132-$B133</f>
        <v>-4.1510602199566621E-3</v>
      </c>
      <c r="I133" s="8">
        <f>'Sector Returns'!H132-$B133</f>
        <v>-8.0871924701550486E-3</v>
      </c>
      <c r="J133" s="8">
        <f>'Sector Returns'!I132-$B133</f>
        <v>-9.2932472827399991E-3</v>
      </c>
      <c r="K133" s="8">
        <f>'Sector Returns'!J132-$B133</f>
        <v>-2.0468772130761821E-2</v>
      </c>
      <c r="L133" s="8">
        <f>'Sector Returns'!K132-$B133</f>
        <v>-1.3668946000878743E-2</v>
      </c>
      <c r="M133" s="8">
        <f>'Sector Returns'!L132-$B133</f>
        <v>-8.984959844781119E-3</v>
      </c>
      <c r="N133" s="7">
        <f>LN('Stock TotRetIndx'!B132/'Stock TotRetIndx'!B131)-$B133</f>
        <v>-1.8522618342165419E-2</v>
      </c>
      <c r="O133" s="7">
        <f>LN('Stock TotRetIndx'!C132/'Stock TotRetIndx'!C131)-$B133</f>
        <v>-1.7685989349133621E-2</v>
      </c>
      <c r="P133" s="7">
        <f>LN('Stock TotRetIndx'!D132/'Stock TotRetIndx'!D131)-$B133</f>
        <v>-1.6113794257316776E-2</v>
      </c>
      <c r="Q133" s="7">
        <f>LN('Stock TotRetIndx'!E132/'Stock TotRetIndx'!E131)-$B133</f>
        <v>-1.549814097415075E-2</v>
      </c>
      <c r="R133" s="7">
        <f>LN('Stock TotRetIndx'!F132/'Stock TotRetIndx'!F131)-$B133</f>
        <v>-5.1165510579906917E-3</v>
      </c>
      <c r="S133" s="7">
        <f>LN('Stock TotRetIndx'!G132/'Stock TotRetIndx'!G131)-$B133</f>
        <v>1.8713686718220164E-3</v>
      </c>
      <c r="T133" s="7">
        <f>LN('Stock TotRetIndx'!H132/'Stock TotRetIndx'!H131)-$B133</f>
        <v>7.9323518835475171E-3</v>
      </c>
      <c r="U133" s="7">
        <f>LN('Stock TotRetIndx'!I132/'Stock TotRetIndx'!I131)-$B133</f>
        <v>-1.2026056382348318E-2</v>
      </c>
      <c r="V133" s="7">
        <f>LN('Stock TotRetIndx'!J132/'Stock TotRetIndx'!J131)-$B133</f>
        <v>1.833861958709411E-2</v>
      </c>
      <c r="W133" s="7">
        <f>LN('Stock TotRetIndx'!K132/'Stock TotRetIndx'!K131)-$B133</f>
        <v>-2.3711274280811188E-2</v>
      </c>
      <c r="X133" s="7">
        <f>LN('Stock TotRetIndx'!L132/'Stock TotRetIndx'!L131)-$B133</f>
        <v>-1.1570134811486162E-2</v>
      </c>
      <c r="Y133" s="7">
        <f>LN('Stock TotRetIndx'!M132/'Stock TotRetIndx'!M131)-$B133</f>
        <v>-7.4030443013871931E-3</v>
      </c>
      <c r="Z133" s="7">
        <f>LN('Stock TotRetIndx'!N132/'Stock TotRetIndx'!N131)-$B133</f>
        <v>-2.3769553279992032E-2</v>
      </c>
      <c r="AA133" s="7">
        <f>LN('Stock TotRetIndx'!O132/'Stock TotRetIndx'!O131)-$B133</f>
        <v>-1.3641183030326878E-2</v>
      </c>
      <c r="AB133" s="7">
        <f>LN('Stock TotRetIndx'!P132/'Stock TotRetIndx'!P131)-$B133</f>
        <v>-1.9093222676358306E-2</v>
      </c>
      <c r="AC133" s="7">
        <f>LN('Stock TotRetIndx'!Q132/'Stock TotRetIndx'!Q131)-$B133</f>
        <v>-1.65799437246551E-2</v>
      </c>
      <c r="AD133" s="7">
        <f>LN('Stock TotRetIndx'!R132/'Stock TotRetIndx'!R131)-$B133</f>
        <v>-8.6485181799361276E-3</v>
      </c>
      <c r="AE133" s="7">
        <f>LN('Stock TotRetIndx'!S132/'Stock TotRetIndx'!S131)-$B133</f>
        <v>-2.072652904167457E-3</v>
      </c>
      <c r="AF133" s="7">
        <f>LN('Stock TotRetIndx'!T132/'Stock TotRetIndx'!T131)-$B133</f>
        <v>1.5920271149432199E-3</v>
      </c>
      <c r="AG133" s="7">
        <f>LN('Stock TotRetIndx'!U132/'Stock TotRetIndx'!U131)-$B133</f>
        <v>-9.7942060020745399E-4</v>
      </c>
      <c r="AH133" s="7">
        <f>LN('Stock TotRetIndx'!V132/'Stock TotRetIndx'!V131)-$B133</f>
        <v>-6.4868872316418882E-3</v>
      </c>
      <c r="AI133" s="7">
        <f>LN('Stock TotRetIndx'!W132/'Stock TotRetIndx'!W131)-$B133</f>
        <v>-2.8499855714777523E-2</v>
      </c>
      <c r="AJ133" s="7">
        <f>LN('Stock TotRetIndx'!X132/'Stock TotRetIndx'!X131)-$B133</f>
        <v>-2.1738095752172629E-2</v>
      </c>
    </row>
    <row r="134" spans="1:36" x14ac:dyDescent="0.5">
      <c r="A134" s="2">
        <f>'Sector Returns'!A133</f>
        <v>44459</v>
      </c>
      <c r="B134" s="3">
        <f>VLOOKUP(A134,'T-Bills'!$A$2:$C$493,3)</f>
        <v>2.3809523809523808E-6</v>
      </c>
      <c r="C134" s="8">
        <f>'Sector Returns'!B133-$B134</f>
        <v>-1.9359088135117695E-2</v>
      </c>
      <c r="D134" s="8">
        <f>'Sector Returns'!C133-$B134</f>
        <v>-1.2366400749124542E-2</v>
      </c>
      <c r="E134" s="8">
        <f>'Sector Returns'!D133-$B134</f>
        <v>-2.4315722614687566E-2</v>
      </c>
      <c r="F134" s="8">
        <f>'Sector Returns'!E133-$B134</f>
        <v>-2.1483472179312312E-2</v>
      </c>
      <c r="G134" s="8">
        <f>'Sector Returns'!F133-$B134</f>
        <v>-1.1954328043751529E-2</v>
      </c>
      <c r="H134" s="8">
        <f>'Sector Returns'!G133-$B134</f>
        <v>-1.1514981833695872E-2</v>
      </c>
      <c r="I134" s="8">
        <f>'Sector Returns'!H133-$B134</f>
        <v>-2.1725301024395655E-2</v>
      </c>
      <c r="J134" s="8">
        <f>'Sector Returns'!I133-$B134</f>
        <v>-3.0621618658578834E-2</v>
      </c>
      <c r="K134" s="8">
        <f>'Sector Returns'!J133-$B134</f>
        <v>-2.032120854103061E-2</v>
      </c>
      <c r="L134" s="8">
        <f>'Sector Returns'!K133-$B134</f>
        <v>-3.0494253504729915E-3</v>
      </c>
      <c r="M134" s="8">
        <f>'Sector Returns'!L133-$B134</f>
        <v>-6.1298784771456677E-3</v>
      </c>
      <c r="N134" s="7">
        <f>LN('Stock TotRetIndx'!B133/'Stock TotRetIndx'!B132)-$B134</f>
        <v>-2.1595085324987169E-2</v>
      </c>
      <c r="O134" s="7">
        <f>LN('Stock TotRetIndx'!C133/'Stock TotRetIndx'!C132)-$B134</f>
        <v>-1.8751826185844589E-2</v>
      </c>
      <c r="P134" s="7">
        <f>LN('Stock TotRetIndx'!D133/'Stock TotRetIndx'!D132)-$B134</f>
        <v>-2.0361635450640181E-2</v>
      </c>
      <c r="Q134" s="7">
        <f>LN('Stock TotRetIndx'!E133/'Stock TotRetIndx'!E132)-$B134</f>
        <v>-3.6599959184590504E-2</v>
      </c>
      <c r="R134" s="7">
        <f>LN('Stock TotRetIndx'!F133/'Stock TotRetIndx'!F132)-$B134</f>
        <v>-1.5261266523758896E-2</v>
      </c>
      <c r="S134" s="7">
        <f>LN('Stock TotRetIndx'!G133/'Stock TotRetIndx'!G132)-$B134</f>
        <v>-1.0938240950165878E-2</v>
      </c>
      <c r="T134" s="7">
        <f>LN('Stock TotRetIndx'!H133/'Stock TotRetIndx'!H132)-$B134</f>
        <v>-1.7917833725111267E-2</v>
      </c>
      <c r="U134" s="7">
        <f>LN('Stock TotRetIndx'!I133/'Stock TotRetIndx'!I132)-$B134</f>
        <v>-1.1860218835499484E-2</v>
      </c>
      <c r="V134" s="7">
        <f>LN('Stock TotRetIndx'!J133/'Stock TotRetIndx'!J132)-$B134</f>
        <v>-2.8132350428930319E-2</v>
      </c>
      <c r="W134" s="7">
        <f>LN('Stock TotRetIndx'!K133/'Stock TotRetIndx'!K132)-$B134</f>
        <v>-2.354580248376708E-2</v>
      </c>
      <c r="X134" s="7">
        <f>LN('Stock TotRetIndx'!L133/'Stock TotRetIndx'!L132)-$B134</f>
        <v>-7.6982928767996908E-3</v>
      </c>
      <c r="Y134" s="7">
        <f>LN('Stock TotRetIndx'!M133/'Stock TotRetIndx'!M132)-$B134</f>
        <v>-3.13267162010432E-2</v>
      </c>
      <c r="Z134" s="7">
        <f>LN('Stock TotRetIndx'!N133/'Stock TotRetIndx'!N132)-$B134</f>
        <v>-2.0666328078439315E-2</v>
      </c>
      <c r="AA134" s="7">
        <f>LN('Stock TotRetIndx'!O133/'Stock TotRetIndx'!O132)-$B134</f>
        <v>-1.6203501507236133E-3</v>
      </c>
      <c r="AB134" s="7">
        <f>LN('Stock TotRetIndx'!P133/'Stock TotRetIndx'!P132)-$B134</f>
        <v>-4.57383878332644E-2</v>
      </c>
      <c r="AC134" s="7">
        <f>LN('Stock TotRetIndx'!Q133/'Stock TotRetIndx'!Q132)-$B134</f>
        <v>-7.0077335020940039E-3</v>
      </c>
      <c r="AD134" s="7">
        <f>LN('Stock TotRetIndx'!R133/'Stock TotRetIndx'!R132)-$B134</f>
        <v>-1.3673769389958146E-2</v>
      </c>
      <c r="AE134" s="7">
        <f>LN('Stock TotRetIndx'!S133/'Stock TotRetIndx'!S132)-$B134</f>
        <v>-1.3847429478735369E-2</v>
      </c>
      <c r="AF134" s="7">
        <f>LN('Stock TotRetIndx'!T133/'Stock TotRetIndx'!T132)-$B134</f>
        <v>-1.0099046290301105E-2</v>
      </c>
      <c r="AG134" s="7">
        <f>LN('Stock TotRetIndx'!U133/'Stock TotRetIndx'!U132)-$B134</f>
        <v>-2.9766482858834927E-2</v>
      </c>
      <c r="AH134" s="7">
        <f>LN('Stock TotRetIndx'!V133/'Stock TotRetIndx'!V132)-$B134</f>
        <v>-1.2345907788452199E-2</v>
      </c>
      <c r="AI134" s="7">
        <f>LN('Stock TotRetIndx'!W133/'Stock TotRetIndx'!W132)-$B134</f>
        <v>6.0990244119255986E-4</v>
      </c>
      <c r="AJ134" s="7">
        <f>LN('Stock TotRetIndx'!X133/'Stock TotRetIndx'!X132)-$B134</f>
        <v>8.779578216650135E-3</v>
      </c>
    </row>
    <row r="135" spans="1:36" x14ac:dyDescent="0.5">
      <c r="A135" s="2">
        <f>'Sector Returns'!A134</f>
        <v>44460</v>
      </c>
      <c r="B135" s="3">
        <f>VLOOKUP(A135,'T-Bills'!$A$2:$C$493,3)</f>
        <v>1.984126984126984E-6</v>
      </c>
      <c r="C135" s="8">
        <f>'Sector Returns'!B134-$B135</f>
        <v>5.0883142077419094E-4</v>
      </c>
      <c r="D135" s="8">
        <f>'Sector Returns'!C134-$B135</f>
        <v>2.2642652847083837E-3</v>
      </c>
      <c r="E135" s="8">
        <f>'Sector Returns'!D134-$B135</f>
        <v>-1.2161631261169757E-3</v>
      </c>
      <c r="F135" s="8">
        <f>'Sector Returns'!E134-$B135</f>
        <v>4.7602324699538986E-4</v>
      </c>
      <c r="G135" s="8">
        <f>'Sector Returns'!F134-$B135</f>
        <v>-4.7065612098540245E-3</v>
      </c>
      <c r="H135" s="8">
        <f>'Sector Returns'!G134-$B135</f>
        <v>-1.3139027999835796E-3</v>
      </c>
      <c r="I135" s="8">
        <f>'Sector Returns'!H134-$B135</f>
        <v>-1.4672347630122122E-3</v>
      </c>
      <c r="J135" s="8">
        <f>'Sector Returns'!I134-$B135</f>
        <v>2.8082623415247431E-3</v>
      </c>
      <c r="K135" s="8">
        <f>'Sector Returns'!J134-$B135</f>
        <v>-2.8813197349543073E-3</v>
      </c>
      <c r="L135" s="8">
        <f>'Sector Returns'!K134-$B135</f>
        <v>-2.7105884213692254E-3</v>
      </c>
      <c r="M135" s="8">
        <f>'Sector Returns'!L134-$B135</f>
        <v>4.702664919385654E-4</v>
      </c>
      <c r="N135" s="7">
        <f>LN('Stock TotRetIndx'!B134/'Stock TotRetIndx'!B133)-$B135</f>
        <v>3.4231774263176504E-3</v>
      </c>
      <c r="O135" s="7">
        <f>LN('Stock TotRetIndx'!C134/'Stock TotRetIndx'!C133)-$B135</f>
        <v>1.6954633317204906E-3</v>
      </c>
      <c r="P135" s="7">
        <f>LN('Stock TotRetIndx'!D134/'Stock TotRetIndx'!D133)-$B135</f>
        <v>7.1454538116100174E-3</v>
      </c>
      <c r="Q135" s="7">
        <f>LN('Stock TotRetIndx'!E134/'Stock TotRetIndx'!E133)-$B135</f>
        <v>6.2774854353449287E-3</v>
      </c>
      <c r="R135" s="7">
        <f>LN('Stock TotRetIndx'!F134/'Stock TotRetIndx'!F133)-$B135</f>
        <v>2.0782930617915434E-3</v>
      </c>
      <c r="S135" s="7">
        <f>LN('Stock TotRetIndx'!G134/'Stock TotRetIndx'!G133)-$B135</f>
        <v>-7.716400523402089E-3</v>
      </c>
      <c r="T135" s="7">
        <f>LN('Stock TotRetIndx'!H134/'Stock TotRetIndx'!H133)-$B135</f>
        <v>-8.7554103893370617E-4</v>
      </c>
      <c r="U135" s="7">
        <f>LN('Stock TotRetIndx'!I134/'Stock TotRetIndx'!I133)-$B135</f>
        <v>-2.2358772047260066E-2</v>
      </c>
      <c r="V135" s="7">
        <f>LN('Stock TotRetIndx'!J134/'Stock TotRetIndx'!J133)-$B135</f>
        <v>6.2094567183928395E-3</v>
      </c>
      <c r="W135" s="7">
        <f>LN('Stock TotRetIndx'!K134/'Stock TotRetIndx'!K133)-$B135</f>
        <v>-1.5592703148963011E-3</v>
      </c>
      <c r="X135" s="7">
        <f>LN('Stock TotRetIndx'!L134/'Stock TotRetIndx'!L133)-$B135</f>
        <v>5.4348089319317843E-4</v>
      </c>
      <c r="Y135" s="7">
        <f>LN('Stock TotRetIndx'!M134/'Stock TotRetIndx'!M133)-$B135</f>
        <v>-3.6142626235887176E-3</v>
      </c>
      <c r="Z135" s="7">
        <f>LN('Stock TotRetIndx'!N134/'Stock TotRetIndx'!N133)-$B135</f>
        <v>-8.9568809697322237E-3</v>
      </c>
      <c r="AA135" s="7">
        <f>LN('Stock TotRetIndx'!O134/'Stock TotRetIndx'!O133)-$B135</f>
        <v>8.3228287214602119E-3</v>
      </c>
      <c r="AB135" s="7">
        <f>LN('Stock TotRetIndx'!P134/'Stock TotRetIndx'!P133)-$B135</f>
        <v>-5.1511187534494891E-3</v>
      </c>
      <c r="AC135" s="7">
        <f>LN('Stock TotRetIndx'!Q134/'Stock TotRetIndx'!Q133)-$B135</f>
        <v>-1.8604064196535276E-4</v>
      </c>
      <c r="AD135" s="7">
        <f>LN('Stock TotRetIndx'!R134/'Stock TotRetIndx'!R133)-$B135</f>
        <v>8.9213924560831159E-3</v>
      </c>
      <c r="AE135" s="7">
        <f>LN('Stock TotRetIndx'!S134/'Stock TotRetIndx'!S133)-$B135</f>
        <v>1.9575469735615249E-3</v>
      </c>
      <c r="AF135" s="7">
        <f>LN('Stock TotRetIndx'!T134/'Stock TotRetIndx'!T133)-$B135</f>
        <v>1.536347059756095E-3</v>
      </c>
      <c r="AG135" s="7">
        <f>LN('Stock TotRetIndx'!U134/'Stock TotRetIndx'!U133)-$B135</f>
        <v>8.3550760437589699E-3</v>
      </c>
      <c r="AH135" s="7">
        <f>LN('Stock TotRetIndx'!V134/'Stock TotRetIndx'!V133)-$B135</f>
        <v>-1.885578581044572E-3</v>
      </c>
      <c r="AI135" s="7">
        <f>LN('Stock TotRetIndx'!W134/'Stock TotRetIndx'!W133)-$B135</f>
        <v>2.808492247737591E-3</v>
      </c>
      <c r="AJ135" s="7">
        <f>LN('Stock TotRetIndx'!X134/'Stock TotRetIndx'!X133)-$B135</f>
        <v>-4.3579688720512951E-3</v>
      </c>
    </row>
    <row r="136" spans="1:36" x14ac:dyDescent="0.5">
      <c r="A136" s="2">
        <f>'Sector Returns'!A135</f>
        <v>44461</v>
      </c>
      <c r="B136" s="3">
        <f>VLOOKUP(A136,'T-Bills'!$A$2:$C$493,3)</f>
        <v>1.5873015873015873E-6</v>
      </c>
      <c r="C136" s="8">
        <f>'Sector Returns'!B135-$B136</f>
        <v>1.4681524990312375E-2</v>
      </c>
      <c r="D136" s="8">
        <f>'Sector Returns'!C135-$B136</f>
        <v>2.3768743877251607E-3</v>
      </c>
      <c r="E136" s="8">
        <f>'Sector Returns'!D135-$B136</f>
        <v>1.5131676310045528E-2</v>
      </c>
      <c r="F136" s="8">
        <f>'Sector Returns'!E135-$B136</f>
        <v>1.4112321556615107E-2</v>
      </c>
      <c r="G136" s="8">
        <f>'Sector Returns'!F135-$B136</f>
        <v>1.04871714800243E-2</v>
      </c>
      <c r="H136" s="8">
        <f>'Sector Returns'!G135-$B136</f>
        <v>3.7107850975912253E-3</v>
      </c>
      <c r="I136" s="8">
        <f>'Sector Returns'!H135-$B136</f>
        <v>3.4831192399060211E-3</v>
      </c>
      <c r="J136" s="8">
        <f>'Sector Returns'!I135-$B136</f>
        <v>2.9959232552594688E-2</v>
      </c>
      <c r="K136" s="8">
        <f>'Sector Returns'!J135-$B136</f>
        <v>1.0381562428260657E-2</v>
      </c>
      <c r="L136" s="8">
        <f>'Sector Returns'!K135-$B136</f>
        <v>-2.1008738430242685E-4</v>
      </c>
      <c r="M136" s="8">
        <f>'Sector Returns'!L135-$B136</f>
        <v>9.6870955068799856E-3</v>
      </c>
      <c r="N136" s="7">
        <f>LN('Stock TotRetIndx'!B135/'Stock TotRetIndx'!B134)-$B136</f>
        <v>1.6724910066647874E-2</v>
      </c>
      <c r="O136" s="7">
        <f>LN('Stock TotRetIndx'!C135/'Stock TotRetIndx'!C134)-$B136</f>
        <v>1.2739140215760654E-2</v>
      </c>
      <c r="P136" s="7">
        <f>LN('Stock TotRetIndx'!D135/'Stock TotRetIndx'!D134)-$B136</f>
        <v>-3.1152639485262635E-2</v>
      </c>
      <c r="Q136" s="7">
        <f>LN('Stock TotRetIndx'!E135/'Stock TotRetIndx'!E134)-$B136</f>
        <v>3.2187064156628198E-2</v>
      </c>
      <c r="R136" s="7">
        <f>LN('Stock TotRetIndx'!F135/'Stock TotRetIndx'!F134)-$B136</f>
        <v>-3.8447504786852695E-3</v>
      </c>
      <c r="S136" s="7">
        <f>LN('Stock TotRetIndx'!G135/'Stock TotRetIndx'!G134)-$B136</f>
        <v>-8.3613061414640315E-4</v>
      </c>
      <c r="T136" s="7">
        <f>LN('Stock TotRetIndx'!H135/'Stock TotRetIndx'!H134)-$B136</f>
        <v>-8.8668249879319365E-3</v>
      </c>
      <c r="U136" s="7">
        <f>LN('Stock TotRetIndx'!I135/'Stock TotRetIndx'!I134)-$B136</f>
        <v>2.8643180035633958E-2</v>
      </c>
      <c r="V136" s="7">
        <f>LN('Stock TotRetIndx'!J135/'Stock TotRetIndx'!J134)-$B136</f>
        <v>2.0480969118178247E-2</v>
      </c>
      <c r="W136" s="7">
        <f>LN('Stock TotRetIndx'!K135/'Stock TotRetIndx'!K134)-$B136</f>
        <v>1.0518414485616934E-2</v>
      </c>
      <c r="X136" s="7">
        <f>LN('Stock TotRetIndx'!L135/'Stock TotRetIndx'!L134)-$B136</f>
        <v>1.1648248236757435E-2</v>
      </c>
      <c r="Y136" s="7">
        <f>LN('Stock TotRetIndx'!M135/'Stock TotRetIndx'!M134)-$B136</f>
        <v>1.0831839590281066E-2</v>
      </c>
      <c r="Z136" s="7">
        <f>LN('Stock TotRetIndx'!N135/'Stock TotRetIndx'!N134)-$B136</f>
        <v>2.9540122779170799E-2</v>
      </c>
      <c r="AA136" s="7">
        <f>LN('Stock TotRetIndx'!O135/'Stock TotRetIndx'!O134)-$B136</f>
        <v>4.0036857639413094E-3</v>
      </c>
      <c r="AB136" s="7">
        <f>LN('Stock TotRetIndx'!P135/'Stock TotRetIndx'!P134)-$B136</f>
        <v>7.9212758535478541E-3</v>
      </c>
      <c r="AC136" s="7">
        <f>LN('Stock TotRetIndx'!Q135/'Stock TotRetIndx'!Q134)-$B136</f>
        <v>1.4771964317464015E-3</v>
      </c>
      <c r="AD136" s="7">
        <f>LN('Stock TotRetIndx'!R135/'Stock TotRetIndx'!R134)-$B136</f>
        <v>9.1052256557913065E-3</v>
      </c>
      <c r="AE136" s="7">
        <f>LN('Stock TotRetIndx'!S135/'Stock TotRetIndx'!S134)-$B136</f>
        <v>-2.3115132924455507E-3</v>
      </c>
      <c r="AF136" s="7">
        <f>LN('Stock TotRetIndx'!T135/'Stock TotRetIndx'!T134)-$B136</f>
        <v>3.4166519676660629E-3</v>
      </c>
      <c r="AG136" s="7">
        <f>LN('Stock TotRetIndx'!U135/'Stock TotRetIndx'!U134)-$B136</f>
        <v>6.0701358384086829E-2</v>
      </c>
      <c r="AH136" s="7">
        <f>LN('Stock TotRetIndx'!V135/'Stock TotRetIndx'!V134)-$B136</f>
        <v>1.4968752157278161E-2</v>
      </c>
      <c r="AI136" s="7">
        <f>LN('Stock TotRetIndx'!W135/'Stock TotRetIndx'!W134)-$B136</f>
        <v>-2.4576835942762899E-4</v>
      </c>
      <c r="AJ136" s="7">
        <f>LN('Stock TotRetIndx'!X135/'Stock TotRetIndx'!X134)-$B136</f>
        <v>9.2508328656607519E-3</v>
      </c>
    </row>
    <row r="137" spans="1:36" x14ac:dyDescent="0.5">
      <c r="A137" s="2">
        <f>'Sector Returns'!A136</f>
        <v>44462</v>
      </c>
      <c r="B137" s="3">
        <f>VLOOKUP(A137,'T-Bills'!$A$2:$C$493,3)</f>
        <v>1.984126984126984E-6</v>
      </c>
      <c r="C137" s="8">
        <f>'Sector Returns'!B136-$B137</f>
        <v>1.283702917129502E-2</v>
      </c>
      <c r="D137" s="8">
        <f>'Sector Returns'!C136-$B137</f>
        <v>7.9489998877823199E-3</v>
      </c>
      <c r="E137" s="8">
        <f>'Sector Returns'!D136-$B137</f>
        <v>2.3766453682483354E-2</v>
      </c>
      <c r="F137" s="8">
        <f>'Sector Returns'!E136-$B137</f>
        <v>1.0376158513089656E-2</v>
      </c>
      <c r="G137" s="8">
        <f>'Sector Returns'!F136-$B137</f>
        <v>1.5398044109456523E-2</v>
      </c>
      <c r="H137" s="8">
        <f>'Sector Returns'!G136-$B137</f>
        <v>3.3159141111873147E-3</v>
      </c>
      <c r="I137" s="8">
        <f>'Sector Returns'!H136-$B137</f>
        <v>8.7952072038490533E-3</v>
      </c>
      <c r="J137" s="8">
        <f>'Sector Returns'!I136-$B137</f>
        <v>3.4362703295337707E-2</v>
      </c>
      <c r="K137" s="8">
        <f>'Sector Returns'!J136-$B137</f>
        <v>1.5120211912934231E-2</v>
      </c>
      <c r="L137" s="8">
        <f>'Sector Returns'!K136-$B137</f>
        <v>-3.4161773223438346E-3</v>
      </c>
      <c r="M137" s="8">
        <f>'Sector Returns'!L136-$B137</f>
        <v>-1.9694462599345714E-3</v>
      </c>
      <c r="N137" s="7">
        <f>LN('Stock TotRetIndx'!B136/'Stock TotRetIndx'!B135)-$B137</f>
        <v>6.6938840861686865E-3</v>
      </c>
      <c r="O137" s="7">
        <f>LN('Stock TotRetIndx'!C136/'Stock TotRetIndx'!C135)-$B137</f>
        <v>3.2746795474286427E-3</v>
      </c>
      <c r="P137" s="7">
        <f>LN('Stock TotRetIndx'!D136/'Stock TotRetIndx'!D135)-$B137</f>
        <v>7.5721220302704421E-3</v>
      </c>
      <c r="Q137" s="7">
        <f>LN('Stock TotRetIndx'!E136/'Stock TotRetIndx'!E135)-$B137</f>
        <v>2.4355909109346364E-2</v>
      </c>
      <c r="R137" s="7">
        <f>LN('Stock TotRetIndx'!F136/'Stock TotRetIndx'!F135)-$B137</f>
        <v>5.1989632727673339E-3</v>
      </c>
      <c r="S137" s="7">
        <f>LN('Stock TotRetIndx'!G136/'Stock TotRetIndx'!G135)-$B137</f>
        <v>1.185148057959029E-2</v>
      </c>
      <c r="T137" s="7">
        <f>LN('Stock TotRetIndx'!H136/'Stock TotRetIndx'!H135)-$B137</f>
        <v>-1.6428929507147055E-3</v>
      </c>
      <c r="U137" s="7">
        <f>LN('Stock TotRetIndx'!I136/'Stock TotRetIndx'!I135)-$B137</f>
        <v>1.7530718929361758E-2</v>
      </c>
      <c r="V137" s="7">
        <f>LN('Stock TotRetIndx'!J136/'Stock TotRetIndx'!J135)-$B137</f>
        <v>3.9286493898475432E-2</v>
      </c>
      <c r="W137" s="7">
        <f>LN('Stock TotRetIndx'!K136/'Stock TotRetIndx'!K135)-$B137</f>
        <v>2.4516870718863302E-2</v>
      </c>
      <c r="X137" s="7">
        <f>LN('Stock TotRetIndx'!L136/'Stock TotRetIndx'!L135)-$B137</f>
        <v>2.4652575392779794E-2</v>
      </c>
      <c r="Y137" s="7">
        <f>LN('Stock TotRetIndx'!M136/'Stock TotRetIndx'!M135)-$B137</f>
        <v>1.0574830982677834E-2</v>
      </c>
      <c r="Z137" s="7">
        <f>LN('Stock TotRetIndx'!N136/'Stock TotRetIndx'!N135)-$B137</f>
        <v>3.2185023758061843E-2</v>
      </c>
      <c r="AA137" s="7">
        <f>LN('Stock TotRetIndx'!O136/'Stock TotRetIndx'!O135)-$B137</f>
        <v>-2.6991884271261872E-4</v>
      </c>
      <c r="AB137" s="7">
        <f>LN('Stock TotRetIndx'!P136/'Stock TotRetIndx'!P135)-$B137</f>
        <v>2.7166616408132317E-2</v>
      </c>
      <c r="AC137" s="7">
        <f>LN('Stock TotRetIndx'!Q136/'Stock TotRetIndx'!Q135)-$B137</f>
        <v>-1.6666811049847823E-3</v>
      </c>
      <c r="AD137" s="7">
        <f>LN('Stock TotRetIndx'!R136/'Stock TotRetIndx'!R135)-$B137</f>
        <v>5.3285876673726546E-3</v>
      </c>
      <c r="AE137" s="7">
        <f>LN('Stock TotRetIndx'!S136/'Stock TotRetIndx'!S135)-$B137</f>
        <v>5.5817345188460365E-4</v>
      </c>
      <c r="AF137" s="7">
        <f>LN('Stock TotRetIndx'!T136/'Stock TotRetIndx'!T135)-$B137</f>
        <v>4.0985082425072216E-3</v>
      </c>
      <c r="AG137" s="7">
        <f>LN('Stock TotRetIndx'!U136/'Stock TotRetIndx'!U135)-$B137</f>
        <v>1.3070097440368795E-2</v>
      </c>
      <c r="AH137" s="7">
        <f>LN('Stock TotRetIndx'!V136/'Stock TotRetIndx'!V135)-$B137</f>
        <v>-1.0240515794878386E-3</v>
      </c>
      <c r="AI137" s="7">
        <f>LN('Stock TotRetIndx'!W136/'Stock TotRetIndx'!W135)-$B137</f>
        <v>-7.7231492702497942E-3</v>
      </c>
      <c r="AJ137" s="7">
        <f>LN('Stock TotRetIndx'!X136/'Stock TotRetIndx'!X135)-$B137</f>
        <v>9.6419321559203242E-4</v>
      </c>
    </row>
    <row r="138" spans="1:36" x14ac:dyDescent="0.5">
      <c r="A138" s="2">
        <f>'Sector Returns'!A137</f>
        <v>44463</v>
      </c>
      <c r="B138" s="3">
        <f>VLOOKUP(A138,'T-Bills'!$A$2:$C$493,3)</f>
        <v>2.3809523809523808E-6</v>
      </c>
      <c r="C138" s="8">
        <f>'Sector Returns'!B137-$B138</f>
        <v>9.2213560995454687E-5</v>
      </c>
      <c r="D138" s="8">
        <f>'Sector Returns'!C137-$B138</f>
        <v>-5.7362415451217121E-3</v>
      </c>
      <c r="E138" s="8">
        <f>'Sector Returns'!D137-$B138</f>
        <v>5.931319564294415E-3</v>
      </c>
      <c r="F138" s="8">
        <f>'Sector Returns'!E137-$B138</f>
        <v>2.3584624745812276E-3</v>
      </c>
      <c r="G138" s="8">
        <f>'Sector Returns'!F137-$B138</f>
        <v>1.9058613684223048E-3</v>
      </c>
      <c r="H138" s="8">
        <f>'Sector Returns'!G137-$B138</f>
        <v>1.5170421632131267E-3</v>
      </c>
      <c r="I138" s="8">
        <f>'Sector Returns'!H137-$B138</f>
        <v>7.0075145181520866E-3</v>
      </c>
      <c r="J138" s="8">
        <f>'Sector Returns'!I137-$B138</f>
        <v>8.133402150470247E-3</v>
      </c>
      <c r="K138" s="8">
        <f>'Sector Returns'!J137-$B138</f>
        <v>-1.1838116821481428E-3</v>
      </c>
      <c r="L138" s="8">
        <f>'Sector Returns'!K137-$B138</f>
        <v>-1.8886501237520622E-3</v>
      </c>
      <c r="M138" s="8">
        <f>'Sector Returns'!L137-$B138</f>
        <v>-1.0685852411719673E-2</v>
      </c>
      <c r="N138" s="7">
        <f>LN('Stock TotRetIndx'!B137/'Stock TotRetIndx'!B136)-$B138</f>
        <v>6.1521931700468928E-4</v>
      </c>
      <c r="O138" s="7">
        <f>LN('Stock TotRetIndx'!C137/'Stock TotRetIndx'!C136)-$B138</f>
        <v>-7.0335852552800876E-4</v>
      </c>
      <c r="P138" s="7">
        <f>LN('Stock TotRetIndx'!D137/'Stock TotRetIndx'!D136)-$B138</f>
        <v>-1.29737247247988E-2</v>
      </c>
      <c r="Q138" s="7">
        <f>LN('Stock TotRetIndx'!E137/'Stock TotRetIndx'!E136)-$B138</f>
        <v>-1.8000127036062318E-2</v>
      </c>
      <c r="R138" s="7">
        <f>LN('Stock TotRetIndx'!F137/'Stock TotRetIndx'!F136)-$B138</f>
        <v>-7.4520133492157106E-3</v>
      </c>
      <c r="S138" s="7">
        <f>LN('Stock TotRetIndx'!G137/'Stock TotRetIndx'!G136)-$B138</f>
        <v>-1.7715848122683573E-3</v>
      </c>
      <c r="T138" s="7">
        <f>LN('Stock TotRetIndx'!H137/'Stock TotRetIndx'!H136)-$B138</f>
        <v>-2.3334496344800284E-3</v>
      </c>
      <c r="U138" s="7">
        <f>LN('Stock TotRetIndx'!I137/'Stock TotRetIndx'!I136)-$B138</f>
        <v>-1.4375310846345404E-2</v>
      </c>
      <c r="V138" s="7">
        <f>LN('Stock TotRetIndx'!J137/'Stock TotRetIndx'!J136)-$B138</f>
        <v>1.1595937864771479E-2</v>
      </c>
      <c r="W138" s="7">
        <f>LN('Stock TotRetIndx'!K137/'Stock TotRetIndx'!K136)-$B138</f>
        <v>-3.5558026128365726E-3</v>
      </c>
      <c r="X138" s="7">
        <f>LN('Stock TotRetIndx'!L137/'Stock TotRetIndx'!L136)-$B138</f>
        <v>1.4261718850574513E-2</v>
      </c>
      <c r="Y138" s="7">
        <f>LN('Stock TotRetIndx'!M137/'Stock TotRetIndx'!M136)-$B138</f>
        <v>2.7806281287813075E-3</v>
      </c>
      <c r="Z138" s="7">
        <f>LN('Stock TotRetIndx'!N137/'Stock TotRetIndx'!N136)-$B138</f>
        <v>8.7860428068151572E-3</v>
      </c>
      <c r="AA138" s="7">
        <f>LN('Stock TotRetIndx'!O137/'Stock TotRetIndx'!O136)-$B138</f>
        <v>-1.0668702507224536E-3</v>
      </c>
      <c r="AB138" s="7">
        <f>LN('Stock TotRetIndx'!P137/'Stock TotRetIndx'!P136)-$B138</f>
        <v>1.0143263527132883E-3</v>
      </c>
      <c r="AC138" s="7">
        <f>LN('Stock TotRetIndx'!Q137/'Stock TotRetIndx'!Q136)-$B138</f>
        <v>-2.7824397130818608E-3</v>
      </c>
      <c r="AD138" s="7">
        <f>LN('Stock TotRetIndx'!R137/'Stock TotRetIndx'!R136)-$B138</f>
        <v>-1.0534487840682612E-2</v>
      </c>
      <c r="AE138" s="7">
        <f>LN('Stock TotRetIndx'!S137/'Stock TotRetIndx'!S136)-$B138</f>
        <v>2.795780779064391E-3</v>
      </c>
      <c r="AF138" s="7">
        <f>LN('Stock TotRetIndx'!T137/'Stock TotRetIndx'!T136)-$B138</f>
        <v>-4.4508436475036448E-3</v>
      </c>
      <c r="AG138" s="7">
        <f>LN('Stock TotRetIndx'!U137/'Stock TotRetIndx'!U136)-$B138</f>
        <v>-9.3045526493492335E-4</v>
      </c>
      <c r="AH138" s="7">
        <f>LN('Stock TotRetIndx'!V137/'Stock TotRetIndx'!V136)-$B138</f>
        <v>-2.5155297596421572E-3</v>
      </c>
      <c r="AI138" s="7">
        <f>LN('Stock TotRetIndx'!W137/'Stock TotRetIndx'!W136)-$B138</f>
        <v>-7.041051628655811E-3</v>
      </c>
      <c r="AJ138" s="7">
        <f>LN('Stock TotRetIndx'!X137/'Stock TotRetIndx'!X136)-$B138</f>
        <v>-6.8373601520985202E-3</v>
      </c>
    </row>
    <row r="139" spans="1:36" x14ac:dyDescent="0.5">
      <c r="A139" s="2">
        <f>'Sector Returns'!A138</f>
        <v>44466</v>
      </c>
      <c r="B139" s="3">
        <f>VLOOKUP(A139,'T-Bills'!$A$2:$C$493,3)</f>
        <v>2.3809523809523808E-6</v>
      </c>
      <c r="C139" s="8">
        <f>'Sector Returns'!B138-$B139</f>
        <v>-9.8481917360815924E-3</v>
      </c>
      <c r="D139" s="8">
        <f>'Sector Returns'!C138-$B139</f>
        <v>-1.2041961808339561E-2</v>
      </c>
      <c r="E139" s="8">
        <f>'Sector Returns'!D138-$B139</f>
        <v>1.4368893465964051E-2</v>
      </c>
      <c r="F139" s="8">
        <f>'Sector Returns'!E138-$B139</f>
        <v>4.2388792488208702E-3</v>
      </c>
      <c r="G139" s="8">
        <f>'Sector Returns'!F138-$B139</f>
        <v>3.4957435773164923E-3</v>
      </c>
      <c r="H139" s="8">
        <f>'Sector Returns'!G138-$B139</f>
        <v>-3.5331799573476361E-3</v>
      </c>
      <c r="I139" s="8">
        <f>'Sector Returns'!H138-$B139</f>
        <v>-1.3043266089532795E-3</v>
      </c>
      <c r="J139" s="8">
        <f>'Sector Returns'!I138-$B139</f>
        <v>3.7727910262188545E-2</v>
      </c>
      <c r="K139" s="8">
        <f>'Sector Returns'!J138-$B139</f>
        <v>1.0633672125747791E-2</v>
      </c>
      <c r="L139" s="8">
        <f>'Sector Returns'!K138-$B139</f>
        <v>-1.0689039328941503E-2</v>
      </c>
      <c r="M139" s="8">
        <f>'Sector Returns'!L138-$B139</f>
        <v>-1.3544628016780972E-2</v>
      </c>
      <c r="N139" s="7">
        <f>LN('Stock TotRetIndx'!B138/'Stock TotRetIndx'!B137)-$B139</f>
        <v>-1.060867016536503E-2</v>
      </c>
      <c r="O139" s="7">
        <f>LN('Stock TotRetIndx'!C138/'Stock TotRetIndx'!C137)-$B139</f>
        <v>-1.7458233530081579E-2</v>
      </c>
      <c r="P139" s="7">
        <f>LN('Stock TotRetIndx'!D138/'Stock TotRetIndx'!D137)-$B139</f>
        <v>-3.1088742020923748E-2</v>
      </c>
      <c r="Q139" s="7">
        <f>LN('Stock TotRetIndx'!E138/'Stock TotRetIndx'!E137)-$B139</f>
        <v>-1.9252549590794272E-2</v>
      </c>
      <c r="R139" s="7">
        <f>LN('Stock TotRetIndx'!F138/'Stock TotRetIndx'!F137)-$B139</f>
        <v>-3.0950367767721726E-2</v>
      </c>
      <c r="S139" s="7">
        <f>LN('Stock TotRetIndx'!G138/'Stock TotRetIndx'!G137)-$B139</f>
        <v>1.2084189149081817E-2</v>
      </c>
      <c r="T139" s="7">
        <f>LN('Stock TotRetIndx'!H138/'Stock TotRetIndx'!H137)-$B139</f>
        <v>-4.4579506273400458E-3</v>
      </c>
      <c r="U139" s="7">
        <f>LN('Stock TotRetIndx'!I138/'Stock TotRetIndx'!I137)-$B139</f>
        <v>1.2111715223376672E-2</v>
      </c>
      <c r="V139" s="7">
        <f>LN('Stock TotRetIndx'!J138/'Stock TotRetIndx'!J137)-$B139</f>
        <v>1.8934108358339908E-2</v>
      </c>
      <c r="W139" s="7">
        <f>LN('Stock TotRetIndx'!K138/'Stock TotRetIndx'!K137)-$B139</f>
        <v>-1.7119752658056774E-2</v>
      </c>
      <c r="X139" s="7">
        <f>LN('Stock TotRetIndx'!L138/'Stock TotRetIndx'!L137)-$B139</f>
        <v>-8.6322949705258476E-3</v>
      </c>
      <c r="Y139" s="7">
        <f>LN('Stock TotRetIndx'!M138/'Stock TotRetIndx'!M137)-$B139</f>
        <v>-5.7758053494995736E-3</v>
      </c>
      <c r="Z139" s="7">
        <f>LN('Stock TotRetIndx'!N138/'Stock TotRetIndx'!N137)-$B139</f>
        <v>1.6551112002196756E-2</v>
      </c>
      <c r="AA139" s="7">
        <f>LN('Stock TotRetIndx'!O138/'Stock TotRetIndx'!O137)-$B139</f>
        <v>-2.4575015932674645E-2</v>
      </c>
      <c r="AB139" s="7">
        <f>LN('Stock TotRetIndx'!P138/'Stock TotRetIndx'!P137)-$B139</f>
        <v>1.6025412974938751E-2</v>
      </c>
      <c r="AC139" s="7">
        <f>LN('Stock TotRetIndx'!Q138/'Stock TotRetIndx'!Q137)-$B139</f>
        <v>-5.2108787841667094E-3</v>
      </c>
      <c r="AD139" s="7">
        <f>LN('Stock TotRetIndx'!R138/'Stock TotRetIndx'!R137)-$B139</f>
        <v>8.2337881583727998E-3</v>
      </c>
      <c r="AE139" s="7">
        <f>LN('Stock TotRetIndx'!S138/'Stock TotRetIndx'!S137)-$B139</f>
        <v>-6.4489251578993337E-3</v>
      </c>
      <c r="AF139" s="7">
        <f>LN('Stock TotRetIndx'!T138/'Stock TotRetIndx'!T137)-$B139</f>
        <v>-1.3255843091388646E-2</v>
      </c>
      <c r="AG139" s="7">
        <f>LN('Stock TotRetIndx'!U138/'Stock TotRetIndx'!U137)-$B139</f>
        <v>3.4074539643219298E-2</v>
      </c>
      <c r="AH139" s="7">
        <f>LN('Stock TotRetIndx'!V138/'Stock TotRetIndx'!V137)-$B139</f>
        <v>1.443162241702018E-2</v>
      </c>
      <c r="AI139" s="7">
        <f>LN('Stock TotRetIndx'!W138/'Stock TotRetIndx'!W137)-$B139</f>
        <v>-2.433550305607101E-2</v>
      </c>
      <c r="AJ139" s="7">
        <f>LN('Stock TotRetIndx'!X138/'Stock TotRetIndx'!X137)-$B139</f>
        <v>-1.6619326512976651E-2</v>
      </c>
    </row>
    <row r="140" spans="1:36" x14ac:dyDescent="0.5">
      <c r="A140" s="2">
        <f>'Sector Returns'!A139</f>
        <v>44467</v>
      </c>
      <c r="B140" s="3">
        <f>VLOOKUP(A140,'T-Bills'!$A$2:$C$493,3)</f>
        <v>2.7777777777777779E-6</v>
      </c>
      <c r="C140" s="8">
        <f>'Sector Returns'!B139-$B140</f>
        <v>-3.1762142228033703E-2</v>
      </c>
      <c r="D140" s="8">
        <f>'Sector Returns'!C139-$B140</f>
        <v>-2.0141841918427824E-2</v>
      </c>
      <c r="E140" s="8">
        <f>'Sector Returns'!D139-$B140</f>
        <v>-1.6701101591476131E-2</v>
      </c>
      <c r="F140" s="8">
        <f>'Sector Returns'!E139-$B140</f>
        <v>-2.0445491448355103E-2</v>
      </c>
      <c r="G140" s="8">
        <f>'Sector Returns'!F139-$B140</f>
        <v>-1.328784982587964E-2</v>
      </c>
      <c r="H140" s="8">
        <f>'Sector Returns'!G139-$B140</f>
        <v>-1.1606118753153261E-2</v>
      </c>
      <c r="I140" s="8">
        <f>'Sector Returns'!H139-$B140</f>
        <v>-2.7673792878451606E-2</v>
      </c>
      <c r="J140" s="8">
        <f>'Sector Returns'!I139-$B140</f>
        <v>1.7146890441821134E-3</v>
      </c>
      <c r="K140" s="8">
        <f>'Sector Returns'!J139-$B140</f>
        <v>-1.2272228601712154E-2</v>
      </c>
      <c r="L140" s="8">
        <f>'Sector Returns'!K139-$B140</f>
        <v>-1.2305990430474093E-2</v>
      </c>
      <c r="M140" s="8">
        <f>'Sector Returns'!L139-$B140</f>
        <v>-6.7941127182655128E-3</v>
      </c>
      <c r="N140" s="7">
        <f>LN('Stock TotRetIndx'!B139/'Stock TotRetIndx'!B138)-$B140</f>
        <v>-2.4091465385928077E-2</v>
      </c>
      <c r="O140" s="7">
        <f>LN('Stock TotRetIndx'!C139/'Stock TotRetIndx'!C138)-$B140</f>
        <v>-3.6877971633983597E-2</v>
      </c>
      <c r="P140" s="7">
        <f>LN('Stock TotRetIndx'!D139/'Stock TotRetIndx'!D138)-$B140</f>
        <v>-4.2092175517396656E-2</v>
      </c>
      <c r="Q140" s="7">
        <f>LN('Stock TotRetIndx'!E139/'Stock TotRetIndx'!E138)-$B140</f>
        <v>-4.5384479912267427E-2</v>
      </c>
      <c r="R140" s="7">
        <f>LN('Stock TotRetIndx'!F139/'Stock TotRetIndx'!F138)-$B140</f>
        <v>-1.537991863819556E-2</v>
      </c>
      <c r="S140" s="7">
        <f>LN('Stock TotRetIndx'!G139/'Stock TotRetIndx'!G138)-$B140</f>
        <v>-9.3612423803474424E-4</v>
      </c>
      <c r="T140" s="7">
        <f>LN('Stock TotRetIndx'!H139/'Stock TotRetIndx'!H138)-$B140</f>
        <v>-1.6548369299248439E-2</v>
      </c>
      <c r="U140" s="7">
        <f>LN('Stock TotRetIndx'!I139/'Stock TotRetIndx'!I138)-$B140</f>
        <v>-9.213160869526749E-3</v>
      </c>
      <c r="V140" s="7">
        <f>LN('Stock TotRetIndx'!J139/'Stock TotRetIndx'!J138)-$B140</f>
        <v>-1.5456859288543288E-2</v>
      </c>
      <c r="W140" s="7">
        <f>LN('Stock TotRetIndx'!K139/'Stock TotRetIndx'!K138)-$B140</f>
        <v>-4.1832693176951055E-2</v>
      </c>
      <c r="X140" s="7">
        <f>LN('Stock TotRetIndx'!L139/'Stock TotRetIndx'!L138)-$B140</f>
        <v>-1.7755405181257747E-2</v>
      </c>
      <c r="Y140" s="7">
        <f>LN('Stock TotRetIndx'!M139/'Stock TotRetIndx'!M138)-$B140</f>
        <v>-2.673546391402782E-2</v>
      </c>
      <c r="Z140" s="7">
        <f>LN('Stock TotRetIndx'!N139/'Stock TotRetIndx'!N138)-$B140</f>
        <v>-1.6041788259582357E-2</v>
      </c>
      <c r="AA140" s="7">
        <f>LN('Stock TotRetIndx'!O139/'Stock TotRetIndx'!O138)-$B140</f>
        <v>-2.4915358103472018E-2</v>
      </c>
      <c r="AB140" s="7">
        <f>LN('Stock TotRetIndx'!P139/'Stock TotRetIndx'!P138)-$B140</f>
        <v>2.7435388559841401E-3</v>
      </c>
      <c r="AC140" s="7">
        <f>LN('Stock TotRetIndx'!Q139/'Stock TotRetIndx'!Q138)-$B140</f>
        <v>-1.8262020636245994E-2</v>
      </c>
      <c r="AD140" s="7">
        <f>LN('Stock TotRetIndx'!R139/'Stock TotRetIndx'!R138)-$B140</f>
        <v>-8.5021543380935198E-3</v>
      </c>
      <c r="AE140" s="7">
        <f>LN('Stock TotRetIndx'!S139/'Stock TotRetIndx'!S138)-$B140</f>
        <v>-1.2381599360562134E-2</v>
      </c>
      <c r="AF140" s="7">
        <f>LN('Stock TotRetIndx'!T139/'Stock TotRetIndx'!T138)-$B140</f>
        <v>-7.5853718466054026E-3</v>
      </c>
      <c r="AG140" s="7">
        <f>LN('Stock TotRetIndx'!U139/'Stock TotRetIndx'!U138)-$B140</f>
        <v>-9.0172618979804681E-3</v>
      </c>
      <c r="AH140" s="7">
        <f>LN('Stock TotRetIndx'!V139/'Stock TotRetIndx'!V138)-$B140</f>
        <v>-4.5289990203380835E-2</v>
      </c>
      <c r="AI140" s="7">
        <f>LN('Stock TotRetIndx'!W139/'Stock TotRetIndx'!W138)-$B140</f>
        <v>-1.9103073828496017E-2</v>
      </c>
      <c r="AJ140" s="7">
        <f>LN('Stock TotRetIndx'!X139/'Stock TotRetIndx'!X138)-$B140</f>
        <v>-3.0256320998168964E-3</v>
      </c>
    </row>
    <row r="141" spans="1:36" x14ac:dyDescent="0.5">
      <c r="A141" s="2">
        <f>'Sector Returns'!A140</f>
        <v>44468</v>
      </c>
      <c r="B141" s="3">
        <f>VLOOKUP(A141,'T-Bills'!$A$2:$C$493,3)</f>
        <v>1.984126984126984E-6</v>
      </c>
      <c r="C141" s="8">
        <f>'Sector Returns'!B140-$B141</f>
        <v>-2.2819209041609547E-3</v>
      </c>
      <c r="D141" s="8">
        <f>'Sector Returns'!C140-$B141</f>
        <v>5.5312301861852944E-3</v>
      </c>
      <c r="E141" s="8">
        <f>'Sector Returns'!D140-$B141</f>
        <v>1.6376863970645856E-3</v>
      </c>
      <c r="F141" s="8">
        <f>'Sector Returns'!E140-$B141</f>
        <v>-1.8301062960095023E-4</v>
      </c>
      <c r="G141" s="8">
        <f>'Sector Returns'!F140-$B141</f>
        <v>-5.6339760376539047E-5</v>
      </c>
      <c r="H141" s="8">
        <f>'Sector Returns'!G140-$B141</f>
        <v>1.002534719755078E-2</v>
      </c>
      <c r="I141" s="8">
        <f>'Sector Returns'!H140-$B141</f>
        <v>-2.4708041436941985E-3</v>
      </c>
      <c r="J141" s="8">
        <f>'Sector Returns'!I140-$B141</f>
        <v>-9.1416754788031725E-5</v>
      </c>
      <c r="K141" s="8">
        <f>'Sector Returns'!J140-$B141</f>
        <v>-4.3153222513955111E-3</v>
      </c>
      <c r="L141" s="8">
        <f>'Sector Returns'!K140-$B141</f>
        <v>1.2709576103460574E-2</v>
      </c>
      <c r="M141" s="8">
        <f>'Sector Returns'!L140-$B141</f>
        <v>7.4664284434633535E-3</v>
      </c>
      <c r="N141" s="7">
        <f>LN('Stock TotRetIndx'!B140/'Stock TotRetIndx'!B139)-$B141</f>
        <v>6.4604697926058698E-3</v>
      </c>
      <c r="O141" s="7">
        <f>LN('Stock TotRetIndx'!C140/'Stock TotRetIndx'!C139)-$B141</f>
        <v>1.6898240631745113E-3</v>
      </c>
      <c r="P141" s="7">
        <f>LN('Stock TotRetIndx'!D140/'Stock TotRetIndx'!D139)-$B141</f>
        <v>-1.8524433785416239E-3</v>
      </c>
      <c r="Q141" s="7">
        <f>LN('Stock TotRetIndx'!E140/'Stock TotRetIndx'!E139)-$B141</f>
        <v>-8.833832489766269E-3</v>
      </c>
      <c r="R141" s="7">
        <f>LN('Stock TotRetIndx'!F140/'Stock TotRetIndx'!F139)-$B141</f>
        <v>6.0430242060864978E-3</v>
      </c>
      <c r="S141" s="7">
        <f>LN('Stock TotRetIndx'!G140/'Stock TotRetIndx'!G139)-$B141</f>
        <v>1.3103453732855218E-2</v>
      </c>
      <c r="T141" s="7">
        <f>LN('Stock TotRetIndx'!H140/'Stock TotRetIndx'!H139)-$B141</f>
        <v>4.4781664927426744E-3</v>
      </c>
      <c r="U141" s="7">
        <f>LN('Stock TotRetIndx'!I140/'Stock TotRetIndx'!I139)-$B141</f>
        <v>-8.7379203599745065E-3</v>
      </c>
      <c r="V141" s="7">
        <f>LN('Stock TotRetIndx'!J140/'Stock TotRetIndx'!J139)-$B141</f>
        <v>1.3663221064289691E-2</v>
      </c>
      <c r="W141" s="7">
        <f>LN('Stock TotRetIndx'!K140/'Stock TotRetIndx'!K139)-$B141</f>
        <v>-1.2243354204418189E-2</v>
      </c>
      <c r="X141" s="7">
        <f>LN('Stock TotRetIndx'!L140/'Stock TotRetIndx'!L139)-$B141</f>
        <v>4.95136791900484E-3</v>
      </c>
      <c r="Y141" s="7">
        <f>LN('Stock TotRetIndx'!M140/'Stock TotRetIndx'!M139)-$B141</f>
        <v>-4.4873537703677361E-3</v>
      </c>
      <c r="Z141" s="7">
        <f>LN('Stock TotRetIndx'!N140/'Stock TotRetIndx'!N139)-$B141</f>
        <v>2.5671961405008374E-3</v>
      </c>
      <c r="AA141" s="7">
        <f>LN('Stock TotRetIndx'!O140/'Stock TotRetIndx'!O139)-$B141</f>
        <v>1.0314999211919942E-2</v>
      </c>
      <c r="AB141" s="7">
        <f>LN('Stock TotRetIndx'!P140/'Stock TotRetIndx'!P139)-$B141</f>
        <v>-1.3455274566258559E-2</v>
      </c>
      <c r="AC141" s="7">
        <f>LN('Stock TotRetIndx'!Q140/'Stock TotRetIndx'!Q139)-$B141</f>
        <v>6.057690686602204E-3</v>
      </c>
      <c r="AD141" s="7">
        <f>LN('Stock TotRetIndx'!R140/'Stock TotRetIndx'!R139)-$B141</f>
        <v>6.876346989550251E-3</v>
      </c>
      <c r="AE141" s="7">
        <f>LN('Stock TotRetIndx'!S140/'Stock TotRetIndx'!S139)-$B141</f>
        <v>-4.2903735718101323E-4</v>
      </c>
      <c r="AF141" s="7">
        <f>LN('Stock TotRetIndx'!T140/'Stock TotRetIndx'!T139)-$B141</f>
        <v>1.011859226584182E-2</v>
      </c>
      <c r="AG141" s="7">
        <f>LN('Stock TotRetIndx'!U140/'Stock TotRetIndx'!U139)-$B141</f>
        <v>-1.3066122535580853E-2</v>
      </c>
      <c r="AH141" s="7">
        <f>LN('Stock TotRetIndx'!V140/'Stock TotRetIndx'!V139)-$B141</f>
        <v>7.6579537477705914E-3</v>
      </c>
      <c r="AI141" s="7">
        <f>LN('Stock TotRetIndx'!W140/'Stock TotRetIndx'!W139)-$B141</f>
        <v>1.3878803280942683E-2</v>
      </c>
      <c r="AJ141" s="7">
        <f>LN('Stock TotRetIndx'!X140/'Stock TotRetIndx'!X139)-$B141</f>
        <v>1.2292627118515958E-2</v>
      </c>
    </row>
    <row r="142" spans="1:36" x14ac:dyDescent="0.5">
      <c r="A142" s="2">
        <f>'Sector Returns'!A141</f>
        <v>44469</v>
      </c>
      <c r="B142" s="3">
        <f>VLOOKUP(A142,'T-Bills'!$A$2:$C$493,3)</f>
        <v>2.7777777777777779E-6</v>
      </c>
      <c r="C142" s="8">
        <f>'Sector Returns'!B141-$B142</f>
        <v>-5.5694359863331664E-3</v>
      </c>
      <c r="D142" s="8">
        <f>'Sector Returns'!C141-$B142</f>
        <v>-1.0266984941013062E-2</v>
      </c>
      <c r="E142" s="8">
        <f>'Sector Returns'!D141-$B142</f>
        <v>-1.4893680577729093E-2</v>
      </c>
      <c r="F142" s="8">
        <f>'Sector Returns'!E141-$B142</f>
        <v>-1.7781179109799334E-2</v>
      </c>
      <c r="G142" s="8">
        <f>'Sector Returns'!F141-$B142</f>
        <v>-1.9138246599265944E-2</v>
      </c>
      <c r="H142" s="8">
        <f>'Sector Returns'!G141-$B142</f>
        <v>-1.7809871702560719E-2</v>
      </c>
      <c r="I142" s="8">
        <f>'Sector Returns'!H141-$B142</f>
        <v>-2.62742991006947E-3</v>
      </c>
      <c r="J142" s="8">
        <f>'Sector Returns'!I141-$B142</f>
        <v>-1.2375898221914051E-2</v>
      </c>
      <c r="K142" s="8">
        <f>'Sector Returns'!J141-$B142</f>
        <v>-1.4957137480584472E-2</v>
      </c>
      <c r="L142" s="8">
        <f>'Sector Returns'!K141-$B142</f>
        <v>-8.6610767919455579E-3</v>
      </c>
      <c r="M142" s="8">
        <f>'Sector Returns'!L141-$B142</f>
        <v>-1.666387163079339E-2</v>
      </c>
      <c r="N142" s="7">
        <f>LN('Stock TotRetIndx'!B141/'Stock TotRetIndx'!B140)-$B142</f>
        <v>-9.3634174370527904E-3</v>
      </c>
      <c r="O142" s="7">
        <f>LN('Stock TotRetIndx'!C141/'Stock TotRetIndx'!C140)-$B142</f>
        <v>-7.3536483168744103E-3</v>
      </c>
      <c r="P142" s="7">
        <f>LN('Stock TotRetIndx'!D141/'Stock TotRetIndx'!D140)-$B142</f>
        <v>-3.436049170527717E-3</v>
      </c>
      <c r="Q142" s="7">
        <f>LN('Stock TotRetIndx'!E141/'Stock TotRetIndx'!E140)-$B142</f>
        <v>9.6501760823657547E-3</v>
      </c>
      <c r="R142" s="7">
        <f>LN('Stock TotRetIndx'!F141/'Stock TotRetIndx'!F140)-$B142</f>
        <v>-1.1198212060173497E-2</v>
      </c>
      <c r="S142" s="7">
        <f>LN('Stock TotRetIndx'!G141/'Stock TotRetIndx'!G140)-$B142</f>
        <v>-2.2492235418935514E-2</v>
      </c>
      <c r="T142" s="7">
        <f>LN('Stock TotRetIndx'!H141/'Stock TotRetIndx'!H140)-$B142</f>
        <v>-2.4449786531478834E-2</v>
      </c>
      <c r="U142" s="7">
        <f>LN('Stock TotRetIndx'!I141/'Stock TotRetIndx'!I140)-$B142</f>
        <v>-1.9608710882607547E-2</v>
      </c>
      <c r="V142" s="7">
        <f>LN('Stock TotRetIndx'!J141/'Stock TotRetIndx'!J140)-$B142</f>
        <v>-5.5353771030617251E-3</v>
      </c>
      <c r="W142" s="7">
        <f>LN('Stock TotRetIndx'!K141/'Stock TotRetIndx'!K140)-$B142</f>
        <v>4.6581578380033364E-3</v>
      </c>
      <c r="X142" s="7">
        <f>LN('Stock TotRetIndx'!L141/'Stock TotRetIndx'!L140)-$B142</f>
        <v>-1.749224772486117E-2</v>
      </c>
      <c r="Y142" s="7">
        <f>LN('Stock TotRetIndx'!M141/'Stock TotRetIndx'!M140)-$B142</f>
        <v>-4.885754185949439E-3</v>
      </c>
      <c r="Z142" s="7">
        <f>LN('Stock TotRetIndx'!N141/'Stock TotRetIndx'!N140)-$B142</f>
        <v>-2.8932066290968322E-2</v>
      </c>
      <c r="AA142" s="7">
        <f>LN('Stock TotRetIndx'!O141/'Stock TotRetIndx'!O140)-$B142</f>
        <v>-2.0177639053692048E-2</v>
      </c>
      <c r="AB142" s="7">
        <f>LN('Stock TotRetIndx'!P141/'Stock TotRetIndx'!P140)-$B142</f>
        <v>-3.0273900836603845E-2</v>
      </c>
      <c r="AC142" s="7">
        <f>LN('Stock TotRetIndx'!Q141/'Stock TotRetIndx'!Q140)-$B142</f>
        <v>-9.2975913130488447E-3</v>
      </c>
      <c r="AD142" s="7">
        <f>LN('Stock TotRetIndx'!R141/'Stock TotRetIndx'!R140)-$B142</f>
        <v>9.8383189082912516E-3</v>
      </c>
      <c r="AE142" s="7">
        <f>LN('Stock TotRetIndx'!S141/'Stock TotRetIndx'!S140)-$B142</f>
        <v>-7.5792672570879349E-3</v>
      </c>
      <c r="AF142" s="7">
        <f>LN('Stock TotRetIndx'!T141/'Stock TotRetIndx'!T140)-$B142</f>
        <v>-1.5758219372208466E-2</v>
      </c>
      <c r="AG142" s="7">
        <f>LN('Stock TotRetIndx'!U141/'Stock TotRetIndx'!U140)-$B142</f>
        <v>1.3061360630819054E-2</v>
      </c>
      <c r="AH142" s="7">
        <f>LN('Stock TotRetIndx'!V141/'Stock TotRetIndx'!V140)-$B142</f>
        <v>-2.8151853052661928E-2</v>
      </c>
      <c r="AI142" s="7">
        <f>LN('Stock TotRetIndx'!W141/'Stock TotRetIndx'!W140)-$B142</f>
        <v>2.1647158547665815E-3</v>
      </c>
      <c r="AJ142" s="7">
        <f>LN('Stock TotRetIndx'!X141/'Stock TotRetIndx'!X140)-$B142</f>
        <v>-9.224179750205893E-3</v>
      </c>
    </row>
    <row r="143" spans="1:36" x14ac:dyDescent="0.5">
      <c r="A143" s="2">
        <f>'Sector Returns'!A142</f>
        <v>44470</v>
      </c>
      <c r="B143" s="3">
        <f>VLOOKUP(A143,'T-Bills'!$A$2:$C$493,3)</f>
        <v>3.1746031746031746E-6</v>
      </c>
      <c r="C143" s="8">
        <f>'Sector Returns'!B142-$B143</f>
        <v>1.3781608772279255E-2</v>
      </c>
      <c r="D143" s="8">
        <f>'Sector Returns'!C142-$B143</f>
        <v>2.1389234729069298E-3</v>
      </c>
      <c r="E143" s="8">
        <f>'Sector Returns'!D142-$B143</f>
        <v>1.5631669042737838E-2</v>
      </c>
      <c r="F143" s="8">
        <f>'Sector Returns'!E142-$B143</f>
        <v>7.5815824175381984E-3</v>
      </c>
      <c r="G143" s="8">
        <f>'Sector Returns'!F142-$B143</f>
        <v>1.5313283394849138E-2</v>
      </c>
      <c r="H143" s="8">
        <f>'Sector Returns'!G142-$B143</f>
        <v>2.6157835034238859E-3</v>
      </c>
      <c r="I143" s="8">
        <f>'Sector Returns'!H142-$B143</f>
        <v>1.7320883895054567E-2</v>
      </c>
      <c r="J143" s="8">
        <f>'Sector Returns'!I142-$B143</f>
        <v>3.038310457446981E-2</v>
      </c>
      <c r="K143" s="8">
        <f>'Sector Returns'!J142-$B143</f>
        <v>1.6087990428548107E-2</v>
      </c>
      <c r="L143" s="8">
        <f>'Sector Returns'!K142-$B143</f>
        <v>4.99871435442492E-4</v>
      </c>
      <c r="M143" s="8">
        <f>'Sector Returns'!L142-$B143</f>
        <v>1.4045705100710364E-2</v>
      </c>
      <c r="N143" s="7">
        <f>LN('Stock TotRetIndx'!B142/'Stock TotRetIndx'!B141)-$B143</f>
        <v>8.0934675135731042E-3</v>
      </c>
      <c r="O143" s="7">
        <f>LN('Stock TotRetIndx'!C142/'Stock TotRetIndx'!C141)-$B143</f>
        <v>2.5146126808648913E-2</v>
      </c>
      <c r="P143" s="7">
        <f>LN('Stock TotRetIndx'!D142/'Stock TotRetIndx'!D141)-$B143</f>
        <v>3.0318869970091789E-3</v>
      </c>
      <c r="Q143" s="7">
        <f>LN('Stock TotRetIndx'!E142/'Stock TotRetIndx'!E141)-$B143</f>
        <v>1.2510760164058425E-3</v>
      </c>
      <c r="R143" s="7">
        <f>LN('Stock TotRetIndx'!F142/'Stock TotRetIndx'!F141)-$B143</f>
        <v>-7.8220799172669699E-3</v>
      </c>
      <c r="S143" s="7">
        <f>LN('Stock TotRetIndx'!G142/'Stock TotRetIndx'!G141)-$B143</f>
        <v>-9.3562704789376585E-3</v>
      </c>
      <c r="T143" s="7">
        <f>LN('Stock TotRetIndx'!H142/'Stock TotRetIndx'!H141)-$B143</f>
        <v>4.3116571405013206E-3</v>
      </c>
      <c r="U143" s="7">
        <f>LN('Stock TotRetIndx'!I142/'Stock TotRetIndx'!I141)-$B143</f>
        <v>1.4299367088967641E-2</v>
      </c>
      <c r="V143" s="7">
        <f>LN('Stock TotRetIndx'!J142/'Stock TotRetIndx'!J141)-$B143</f>
        <v>2.2095204733522344E-2</v>
      </c>
      <c r="W143" s="7">
        <f>LN('Stock TotRetIndx'!K142/'Stock TotRetIndx'!K141)-$B143</f>
        <v>1.6916026385503009E-2</v>
      </c>
      <c r="X143" s="7">
        <f>LN('Stock TotRetIndx'!L142/'Stock TotRetIndx'!L141)-$B143</f>
        <v>3.4024135900664693E-2</v>
      </c>
      <c r="Y143" s="7">
        <f>LN('Stock TotRetIndx'!M142/'Stock TotRetIndx'!M141)-$B143</f>
        <v>-5.4517178465980111E-4</v>
      </c>
      <c r="Z143" s="7">
        <f>LN('Stock TotRetIndx'!N142/'Stock TotRetIndx'!N141)-$B143</f>
        <v>1.5940399113352762E-2</v>
      </c>
      <c r="AA143" s="7">
        <f>LN('Stock TotRetIndx'!O142/'Stock TotRetIndx'!O141)-$B143</f>
        <v>8.4527700004466671E-3</v>
      </c>
      <c r="AB143" s="7">
        <f>LN('Stock TotRetIndx'!P142/'Stock TotRetIndx'!P141)-$B143</f>
        <v>1.2215351821023601E-2</v>
      </c>
      <c r="AC143" s="7">
        <f>LN('Stock TotRetIndx'!Q142/'Stock TotRetIndx'!Q141)-$B143</f>
        <v>1.0425609269231438E-2</v>
      </c>
      <c r="AD143" s="7">
        <f>LN('Stock TotRetIndx'!R142/'Stock TotRetIndx'!R141)-$B143</f>
        <v>-1.2994247213248501E-3</v>
      </c>
      <c r="AE143" s="7">
        <f>LN('Stock TotRetIndx'!S142/'Stock TotRetIndx'!S141)-$B143</f>
        <v>-1.686102128168037E-2</v>
      </c>
      <c r="AF143" s="7">
        <f>LN('Stock TotRetIndx'!T142/'Stock TotRetIndx'!T141)-$B143</f>
        <v>-1.5779569294569154E-3</v>
      </c>
      <c r="AG143" s="7">
        <f>LN('Stock TotRetIndx'!U142/'Stock TotRetIndx'!U141)-$B143</f>
        <v>2.3267565222568044E-2</v>
      </c>
      <c r="AH143" s="7">
        <f>LN('Stock TotRetIndx'!V142/'Stock TotRetIndx'!V141)-$B143</f>
        <v>-6.3017880847902634E-3</v>
      </c>
      <c r="AI143" s="7">
        <f>LN('Stock TotRetIndx'!W142/'Stock TotRetIndx'!W141)-$B143</f>
        <v>8.7463829426191724E-3</v>
      </c>
      <c r="AJ143" s="7">
        <f>LN('Stock TotRetIndx'!X142/'Stock TotRetIndx'!X141)-$B143</f>
        <v>1.5370028444677107E-2</v>
      </c>
    </row>
    <row r="144" spans="1:36" x14ac:dyDescent="0.5">
      <c r="A144" s="2">
        <f>'Sector Returns'!A143</f>
        <v>44473</v>
      </c>
      <c r="B144" s="3">
        <f>VLOOKUP(A144,'T-Bills'!$A$2:$C$493,3)</f>
        <v>3.5714285714285714E-6</v>
      </c>
      <c r="C144" s="8">
        <f>'Sector Returns'!B143-$B144</f>
        <v>-2.4561445844956946E-2</v>
      </c>
      <c r="D144" s="8">
        <f>'Sector Returns'!C143-$B144</f>
        <v>-1.5710172878918616E-2</v>
      </c>
      <c r="E144" s="8">
        <f>'Sector Returns'!D143-$B144</f>
        <v>-6.2920776040641616E-3</v>
      </c>
      <c r="F144" s="8">
        <f>'Sector Returns'!E143-$B144</f>
        <v>-1.0075331536567169E-2</v>
      </c>
      <c r="G144" s="8">
        <f>'Sector Returns'!F143-$B144</f>
        <v>-5.6803932993714163E-3</v>
      </c>
      <c r="H144" s="8">
        <f>'Sector Returns'!G143-$B144</f>
        <v>-3.3482165818303155E-3</v>
      </c>
      <c r="I144" s="8">
        <f>'Sector Returns'!H143-$B144</f>
        <v>-2.0387002846677004E-2</v>
      </c>
      <c r="J144" s="8">
        <f>'Sector Returns'!I143-$B144</f>
        <v>1.8336007793194543E-2</v>
      </c>
      <c r="K144" s="8">
        <f>'Sector Returns'!J143-$B144</f>
        <v>-5.3007460576802177E-3</v>
      </c>
      <c r="L144" s="8">
        <f>'Sector Returns'!K143-$B144</f>
        <v>1.3977870790511195E-2</v>
      </c>
      <c r="M144" s="8">
        <f>'Sector Returns'!L143-$B144</f>
        <v>1.9030087671186195E-4</v>
      </c>
      <c r="N144" s="7">
        <f>LN('Stock TotRetIndx'!B143/'Stock TotRetIndx'!B142)-$B144</f>
        <v>-2.4915451134777097E-2</v>
      </c>
      <c r="O144" s="7">
        <f>LN('Stock TotRetIndx'!C143/'Stock TotRetIndx'!C142)-$B144</f>
        <v>-2.0940836915370006E-2</v>
      </c>
      <c r="P144" s="7">
        <f>LN('Stock TotRetIndx'!D143/'Stock TotRetIndx'!D142)-$B144</f>
        <v>-3.3423351177222491E-2</v>
      </c>
      <c r="Q144" s="7">
        <f>LN('Stock TotRetIndx'!E143/'Stock TotRetIndx'!E142)-$B144</f>
        <v>-4.9922852185954235E-2</v>
      </c>
      <c r="R144" s="7">
        <f>LN('Stock TotRetIndx'!F143/'Stock TotRetIndx'!F142)-$B144</f>
        <v>-1.4440551358788686E-2</v>
      </c>
      <c r="S144" s="7">
        <f>LN('Stock TotRetIndx'!G143/'Stock TotRetIndx'!G142)-$B144</f>
        <v>-3.1011426138777241E-3</v>
      </c>
      <c r="T144" s="7">
        <f>LN('Stock TotRetIndx'!H143/'Stock TotRetIndx'!H142)-$B144</f>
        <v>-1.3909400926094651E-2</v>
      </c>
      <c r="U144" s="7">
        <f>LN('Stock TotRetIndx'!I143/'Stock TotRetIndx'!I142)-$B144</f>
        <v>-2.2974353994855663E-2</v>
      </c>
      <c r="V144" s="7">
        <f>LN('Stock TotRetIndx'!J143/'Stock TotRetIndx'!J142)-$B144</f>
        <v>-1.1768506752431647E-3</v>
      </c>
      <c r="W144" s="7">
        <f>LN('Stock TotRetIndx'!K143/'Stock TotRetIndx'!K142)-$B144</f>
        <v>-3.7109009656782203E-2</v>
      </c>
      <c r="X144" s="7">
        <f>LN('Stock TotRetIndx'!L143/'Stock TotRetIndx'!L142)-$B144</f>
        <v>-2.5181128605981339E-2</v>
      </c>
      <c r="Y144" s="7">
        <f>LN('Stock TotRetIndx'!M143/'Stock TotRetIndx'!M142)-$B144</f>
        <v>-2.8888453768366965E-2</v>
      </c>
      <c r="Z144" s="7">
        <f>LN('Stock TotRetIndx'!N143/'Stock TotRetIndx'!N142)-$B144</f>
        <v>-2.4814908518141957E-2</v>
      </c>
      <c r="AA144" s="7">
        <f>LN('Stock TotRetIndx'!O143/'Stock TotRetIndx'!O142)-$B144</f>
        <v>-4.7854614978471138E-3</v>
      </c>
      <c r="AB144" s="7">
        <f>LN('Stock TotRetIndx'!P143/'Stock TotRetIndx'!P142)-$B144</f>
        <v>-6.1979847982600233E-3</v>
      </c>
      <c r="AC144" s="7">
        <f>LN('Stock TotRetIndx'!Q143/'Stock TotRetIndx'!Q142)-$B144</f>
        <v>-5.7039586105671683E-4</v>
      </c>
      <c r="AD144" s="7">
        <f>LN('Stock TotRetIndx'!R143/'Stock TotRetIndx'!R142)-$B144</f>
        <v>1.3960196729651789E-3</v>
      </c>
      <c r="AE144" s="7">
        <f>LN('Stock TotRetIndx'!S143/'Stock TotRetIndx'!S142)-$B144</f>
        <v>-9.6820398596098277E-3</v>
      </c>
      <c r="AF144" s="7">
        <f>LN('Stock TotRetIndx'!T143/'Stock TotRetIndx'!T142)-$B144</f>
        <v>-5.6793247469844174E-3</v>
      </c>
      <c r="AG144" s="7">
        <f>LN('Stock TotRetIndx'!U143/'Stock TotRetIndx'!U142)-$B144</f>
        <v>1.0264965329855241E-2</v>
      </c>
      <c r="AH144" s="7">
        <f>LN('Stock TotRetIndx'!V143/'Stock TotRetIndx'!V142)-$B144</f>
        <v>1.1383613557631501E-2</v>
      </c>
      <c r="AI144" s="7">
        <f>LN('Stock TotRetIndx'!W143/'Stock TotRetIndx'!W142)-$B144</f>
        <v>1.8884184033009757E-3</v>
      </c>
      <c r="AJ144" s="7">
        <f>LN('Stock TotRetIndx'!X143/'Stock TotRetIndx'!X142)-$B144</f>
        <v>5.6295955559213906E-4</v>
      </c>
    </row>
    <row r="145" spans="1:36" x14ac:dyDescent="0.5">
      <c r="A145" s="2">
        <f>'Sector Returns'!A144</f>
        <v>44474</v>
      </c>
      <c r="B145" s="3">
        <f>VLOOKUP(A145,'T-Bills'!$A$2:$C$493,3)</f>
        <v>3.9682539682539681E-6</v>
      </c>
      <c r="C145" s="8">
        <f>'Sector Returns'!B144-$B145</f>
        <v>1.4326283503973631E-2</v>
      </c>
      <c r="D145" s="8">
        <f>'Sector Returns'!C144-$B145</f>
        <v>4.5378727074834599E-3</v>
      </c>
      <c r="E145" s="8">
        <f>'Sector Returns'!D144-$B145</f>
        <v>1.6748778627587935E-2</v>
      </c>
      <c r="F145" s="8">
        <f>'Sector Returns'!E144-$B145</f>
        <v>2.9992349900886013E-3</v>
      </c>
      <c r="G145" s="8">
        <f>'Sector Returns'!F144-$B145</f>
        <v>9.4918644402961407E-3</v>
      </c>
      <c r="H145" s="8">
        <f>'Sector Returns'!G144-$B145</f>
        <v>5.397490941528452E-3</v>
      </c>
      <c r="I145" s="8">
        <f>'Sector Returns'!H144-$B145</f>
        <v>1.2951524658283543E-2</v>
      </c>
      <c r="J145" s="8">
        <f>'Sector Returns'!I144-$B145</f>
        <v>4.881224693257696E-3</v>
      </c>
      <c r="K145" s="8">
        <f>'Sector Returns'!J144-$B145</f>
        <v>9.2615990052623189E-3</v>
      </c>
      <c r="L145" s="8">
        <f>'Sector Returns'!K144-$B145</f>
        <v>-1.2799493851014371E-3</v>
      </c>
      <c r="M145" s="8">
        <f>'Sector Returns'!L144-$B145</f>
        <v>-6.9057293797986797E-3</v>
      </c>
      <c r="N145" s="7">
        <f>LN('Stock TotRetIndx'!B144/'Stock TotRetIndx'!B143)-$B145</f>
        <v>1.4053016642367406E-2</v>
      </c>
      <c r="O145" s="7">
        <f>LN('Stock TotRetIndx'!C144/'Stock TotRetIndx'!C143)-$B145</f>
        <v>1.9756333260428232E-2</v>
      </c>
      <c r="P145" s="7">
        <f>LN('Stock TotRetIndx'!D144/'Stock TotRetIndx'!D143)-$B145</f>
        <v>1.4589381675602638E-2</v>
      </c>
      <c r="Q145" s="7">
        <f>LN('Stock TotRetIndx'!E144/'Stock TotRetIndx'!E143)-$B145</f>
        <v>3.5786419908240226E-2</v>
      </c>
      <c r="R145" s="7">
        <f>LN('Stock TotRetIndx'!F144/'Stock TotRetIndx'!F143)-$B145</f>
        <v>3.0214360216870451E-3</v>
      </c>
      <c r="S145" s="7">
        <f>LN('Stock TotRetIndx'!G144/'Stock TotRetIndx'!G143)-$B145</f>
        <v>-2.0338223025830235E-3</v>
      </c>
      <c r="T145" s="7">
        <f>LN('Stock TotRetIndx'!H144/'Stock TotRetIndx'!H143)-$B145</f>
        <v>1.6448545489720141E-2</v>
      </c>
      <c r="U145" s="7">
        <f>LN('Stock TotRetIndx'!I144/'Stock TotRetIndx'!I143)-$B145</f>
        <v>8.9180868769726165E-3</v>
      </c>
      <c r="V145" s="7">
        <f>LN('Stock TotRetIndx'!J144/'Stock TotRetIndx'!J143)-$B145</f>
        <v>-4.4521047407301216E-4</v>
      </c>
      <c r="W145" s="7">
        <f>LN('Stock TotRetIndx'!K144/'Stock TotRetIndx'!K143)-$B145</f>
        <v>1.9951659406558547E-2</v>
      </c>
      <c r="X145" s="7">
        <f>LN('Stock TotRetIndx'!L144/'Stock TotRetIndx'!L143)-$B145</f>
        <v>-2.0085310474230564E-3</v>
      </c>
      <c r="Y145" s="7">
        <f>LN('Stock TotRetIndx'!M144/'Stock TotRetIndx'!M143)-$B145</f>
        <v>9.7359531938122738E-3</v>
      </c>
      <c r="Z145" s="7">
        <f>LN('Stock TotRetIndx'!N144/'Stock TotRetIndx'!N143)-$B145</f>
        <v>6.975337039103603E-3</v>
      </c>
      <c r="AA145" s="7">
        <f>LN('Stock TotRetIndx'!O144/'Stock TotRetIndx'!O143)-$B145</f>
        <v>1.2605772226231368E-2</v>
      </c>
      <c r="AB145" s="7">
        <f>LN('Stock TotRetIndx'!P144/'Stock TotRetIndx'!P143)-$B145</f>
        <v>-3.2714608709037531E-3</v>
      </c>
      <c r="AC145" s="7">
        <f>LN('Stock TotRetIndx'!Q144/'Stock TotRetIndx'!Q143)-$B145</f>
        <v>1.6936862706600979E-3</v>
      </c>
      <c r="AD145" s="7">
        <f>LN('Stock TotRetIndx'!R144/'Stock TotRetIndx'!R143)-$B145</f>
        <v>-1.4035593555049278E-3</v>
      </c>
      <c r="AE145" s="7">
        <f>LN('Stock TotRetIndx'!S144/'Stock TotRetIndx'!S143)-$B145</f>
        <v>6.5313220430924532E-3</v>
      </c>
      <c r="AF145" s="7">
        <f>LN('Stock TotRetIndx'!T144/'Stock TotRetIndx'!T143)-$B145</f>
        <v>3.8791154118250483E-3</v>
      </c>
      <c r="AG145" s="7">
        <f>LN('Stock TotRetIndx'!U144/'Stock TotRetIndx'!U143)-$B145</f>
        <v>-5.5652294770667833E-3</v>
      </c>
      <c r="AH145" s="7">
        <f>LN('Stock TotRetIndx'!V144/'Stock TotRetIndx'!V143)-$B145</f>
        <v>1.3953804143563139E-2</v>
      </c>
      <c r="AI145" s="7">
        <f>LN('Stock TotRetIndx'!W144/'Stock TotRetIndx'!W143)-$B145</f>
        <v>1.505804725377905E-3</v>
      </c>
      <c r="AJ145" s="7">
        <f>LN('Stock TotRetIndx'!X144/'Stock TotRetIndx'!X143)-$B145</f>
        <v>-1.0411393785055989E-2</v>
      </c>
    </row>
    <row r="146" spans="1:36" x14ac:dyDescent="0.5">
      <c r="A146" s="2">
        <f>'Sector Returns'!A145</f>
        <v>44475</v>
      </c>
      <c r="B146" s="3">
        <f>VLOOKUP(A146,'T-Bills'!$A$2:$C$493,3)</f>
        <v>2.3809523809523808E-6</v>
      </c>
      <c r="C146" s="8">
        <f>'Sector Returns'!B145-$B146</f>
        <v>6.8770259320932907E-3</v>
      </c>
      <c r="D146" s="8">
        <f>'Sector Returns'!C145-$B146</f>
        <v>-1.514037062036463E-3</v>
      </c>
      <c r="E146" s="8">
        <f>'Sector Returns'!D145-$B146</f>
        <v>1.3638434835253508E-3</v>
      </c>
      <c r="F146" s="8">
        <f>'Sector Returns'!E145-$B146</f>
        <v>1.8017444443735463E-3</v>
      </c>
      <c r="G146" s="8">
        <f>'Sector Returns'!F145-$B146</f>
        <v>3.4895247367538883E-3</v>
      </c>
      <c r="H146" s="8">
        <f>'Sector Returns'!G145-$B146</f>
        <v>8.6794635455659016E-3</v>
      </c>
      <c r="I146" s="8">
        <f>'Sector Returns'!H145-$B146</f>
        <v>3.1578036638829493E-3</v>
      </c>
      <c r="J146" s="8">
        <f>'Sector Returns'!I145-$B146</f>
        <v>-1.3169930125268741E-2</v>
      </c>
      <c r="K146" s="8">
        <f>'Sector Returns'!J145-$B146</f>
        <v>-3.6871951578318503E-3</v>
      </c>
      <c r="L146" s="8">
        <f>'Sector Returns'!K145-$B146</f>
        <v>1.4712412790878811E-2</v>
      </c>
      <c r="M146" s="8">
        <f>'Sector Returns'!L145-$B146</f>
        <v>9.5110885963820141E-3</v>
      </c>
      <c r="N146" s="7">
        <f>LN('Stock TotRetIndx'!B145/'Stock TotRetIndx'!B144)-$B146</f>
        <v>6.286040030654882E-3</v>
      </c>
      <c r="O146" s="7">
        <f>LN('Stock TotRetIndx'!C145/'Stock TotRetIndx'!C144)-$B146</f>
        <v>1.4949630651791238E-2</v>
      </c>
      <c r="P146" s="7">
        <f>LN('Stock TotRetIndx'!D145/'Stock TotRetIndx'!D144)-$B146</f>
        <v>6.3476285117046258E-3</v>
      </c>
      <c r="Q146" s="7">
        <f>LN('Stock TotRetIndx'!E145/'Stock TotRetIndx'!E144)-$B146</f>
        <v>1.2099446111563099E-2</v>
      </c>
      <c r="R146" s="7">
        <f>LN('Stock TotRetIndx'!F145/'Stock TotRetIndx'!F144)-$B146</f>
        <v>5.2477865789084038E-3</v>
      </c>
      <c r="S146" s="7">
        <f>LN('Stock TotRetIndx'!G145/'Stock TotRetIndx'!G144)-$B146</f>
        <v>-5.8780430582821095E-3</v>
      </c>
      <c r="T146" s="7">
        <f>LN('Stock TotRetIndx'!H145/'Stock TotRetIndx'!H144)-$B146</f>
        <v>2.0796613094965287E-3</v>
      </c>
      <c r="U146" s="7">
        <f>LN('Stock TotRetIndx'!I145/'Stock TotRetIndx'!I144)-$B146</f>
        <v>5.8805550098992177E-3</v>
      </c>
      <c r="V146" s="7">
        <f>LN('Stock TotRetIndx'!J145/'Stock TotRetIndx'!J144)-$B146</f>
        <v>1.0811282593108268E-2</v>
      </c>
      <c r="W146" s="7">
        <f>LN('Stock TotRetIndx'!K145/'Stock TotRetIndx'!K144)-$B146</f>
        <v>1.4915581362361664E-2</v>
      </c>
      <c r="X146" s="7">
        <f>LN('Stock TotRetIndx'!L145/'Stock TotRetIndx'!L144)-$B146</f>
        <v>9.8915651223097281E-3</v>
      </c>
      <c r="Y146" s="7">
        <f>LN('Stock TotRetIndx'!M145/'Stock TotRetIndx'!M144)-$B146</f>
        <v>1.2652384086431571E-2</v>
      </c>
      <c r="Z146" s="7">
        <f>LN('Stock TotRetIndx'!N145/'Stock TotRetIndx'!N144)-$B146</f>
        <v>-3.046543749363893E-4</v>
      </c>
      <c r="AA146" s="7">
        <f>LN('Stock TotRetIndx'!O145/'Stock TotRetIndx'!O144)-$B146</f>
        <v>1.3000628716896615E-2</v>
      </c>
      <c r="AB146" s="7">
        <f>LN('Stock TotRetIndx'!P145/'Stock TotRetIndx'!P144)-$B146</f>
        <v>-3.3321907451521028E-3</v>
      </c>
      <c r="AC146" s="7">
        <f>LN('Stock TotRetIndx'!Q145/'Stock TotRetIndx'!Q144)-$B146</f>
        <v>1.1795680237728753E-2</v>
      </c>
      <c r="AD146" s="7">
        <f>LN('Stock TotRetIndx'!R145/'Stock TotRetIndx'!R144)-$B146</f>
        <v>5.6813515994432395E-4</v>
      </c>
      <c r="AE146" s="7">
        <f>LN('Stock TotRetIndx'!S145/'Stock TotRetIndx'!S144)-$B146</f>
        <v>7.2907794085682407E-3</v>
      </c>
      <c r="AF146" s="7">
        <f>LN('Stock TotRetIndx'!T145/'Stock TotRetIndx'!T144)-$B146</f>
        <v>1.3258668866231534E-2</v>
      </c>
      <c r="AG146" s="7">
        <f>LN('Stock TotRetIndx'!U145/'Stock TotRetIndx'!U144)-$B146</f>
        <v>1.8031848356402227E-2</v>
      </c>
      <c r="AH146" s="7">
        <f>LN('Stock TotRetIndx'!V145/'Stock TotRetIndx'!V144)-$B146</f>
        <v>5.756345011198232E-3</v>
      </c>
      <c r="AI146" s="7">
        <f>LN('Stock TotRetIndx'!W145/'Stock TotRetIndx'!W144)-$B146</f>
        <v>2.1162025851798241E-2</v>
      </c>
      <c r="AJ146" s="7">
        <f>LN('Stock TotRetIndx'!X145/'Stock TotRetIndx'!X144)-$B146</f>
        <v>1.5748003959109046E-2</v>
      </c>
    </row>
    <row r="147" spans="1:36" x14ac:dyDescent="0.5">
      <c r="A147" s="2">
        <f>'Sector Returns'!A146</f>
        <v>44476</v>
      </c>
      <c r="B147" s="3">
        <f>VLOOKUP(A147,'T-Bills'!$A$2:$C$493,3)</f>
        <v>1.1904761904761904E-6</v>
      </c>
      <c r="C147" s="8">
        <f>'Sector Returns'!B146-$B147</f>
        <v>1.0693579397789154E-2</v>
      </c>
      <c r="D147" s="8">
        <f>'Sector Returns'!C146-$B147</f>
        <v>1.202895531240657E-2</v>
      </c>
      <c r="E147" s="8">
        <f>'Sector Returns'!D146-$B147</f>
        <v>6.5933510589327093E-3</v>
      </c>
      <c r="F147" s="8">
        <f>'Sector Returns'!E146-$B147</f>
        <v>1.4886201250188464E-2</v>
      </c>
      <c r="G147" s="8">
        <f>'Sector Returns'!F146-$B147</f>
        <v>9.1150708049921557E-3</v>
      </c>
      <c r="H147" s="8">
        <f>'Sector Returns'!G146-$B147</f>
        <v>4.2288705075711691E-3</v>
      </c>
      <c r="I147" s="8">
        <f>'Sector Returns'!H146-$B147</f>
        <v>7.6123553312879757E-3</v>
      </c>
      <c r="J147" s="8">
        <f>'Sector Returns'!I146-$B147</f>
        <v>1.0598310906103673E-2</v>
      </c>
      <c r="K147" s="8">
        <f>'Sector Returns'!J146-$B147</f>
        <v>1.2751601681788729E-2</v>
      </c>
      <c r="L147" s="8">
        <f>'Sector Returns'!K146-$B147</f>
        <v>-3.8527412480530124E-3</v>
      </c>
      <c r="M147" s="8">
        <f>'Sector Returns'!L146-$B147</f>
        <v>2.7001324855181973E-3</v>
      </c>
      <c r="N147" s="7">
        <f>LN('Stock TotRetIndx'!B146/'Stock TotRetIndx'!B145)-$B147</f>
        <v>9.0414354832429548E-3</v>
      </c>
      <c r="O147" s="7">
        <f>LN('Stock TotRetIndx'!C146/'Stock TotRetIndx'!C145)-$B147</f>
        <v>5.9177082522644739E-3</v>
      </c>
      <c r="P147" s="7">
        <f>LN('Stock TotRetIndx'!D146/'Stock TotRetIndx'!D145)-$B147</f>
        <v>1.5052127442022539E-2</v>
      </c>
      <c r="Q147" s="7">
        <f>LN('Stock TotRetIndx'!E146/'Stock TotRetIndx'!E145)-$B147</f>
        <v>1.795244988434664E-2</v>
      </c>
      <c r="R147" s="7">
        <f>LN('Stock TotRetIndx'!F146/'Stock TotRetIndx'!F145)-$B147</f>
        <v>1.2114719276105289E-2</v>
      </c>
      <c r="S147" s="7">
        <f>LN('Stock TotRetIndx'!G146/'Stock TotRetIndx'!G145)-$B147</f>
        <v>1.2547678169354372E-2</v>
      </c>
      <c r="T147" s="7">
        <f>LN('Stock TotRetIndx'!H146/'Stock TotRetIndx'!H145)-$B147</f>
        <v>2.6158222875084711E-2</v>
      </c>
      <c r="U147" s="7">
        <f>LN('Stock TotRetIndx'!I146/'Stock TotRetIndx'!I145)-$B147</f>
        <v>8.2894020174076738E-3</v>
      </c>
      <c r="V147" s="7">
        <f>LN('Stock TotRetIndx'!J146/'Stock TotRetIndx'!J145)-$B147</f>
        <v>2.625173101405635E-2</v>
      </c>
      <c r="W147" s="7">
        <f>LN('Stock TotRetIndx'!K146/'Stock TotRetIndx'!K145)-$B147</f>
        <v>-1.9723814101392984E-3</v>
      </c>
      <c r="X147" s="7">
        <f>LN('Stock TotRetIndx'!L146/'Stock TotRetIndx'!L145)-$B147</f>
        <v>1.7677633181920206E-2</v>
      </c>
      <c r="Y147" s="7">
        <f>LN('Stock TotRetIndx'!M146/'Stock TotRetIndx'!M145)-$B147</f>
        <v>1.2313763330733489E-2</v>
      </c>
      <c r="Z147" s="7">
        <f>LN('Stock TotRetIndx'!N146/'Stock TotRetIndx'!N145)-$B147</f>
        <v>1.9543254814168985E-2</v>
      </c>
      <c r="AA147" s="7">
        <f>LN('Stock TotRetIndx'!O146/'Stock TotRetIndx'!O145)-$B147</f>
        <v>9.8472955684854504E-3</v>
      </c>
      <c r="AB147" s="7">
        <f>LN('Stock TotRetIndx'!P146/'Stock TotRetIndx'!P145)-$B147</f>
        <v>2.0070849727310304E-2</v>
      </c>
      <c r="AC147" s="7">
        <f>LN('Stock TotRetIndx'!Q146/'Stock TotRetIndx'!Q145)-$B147</f>
        <v>3.1593765150976284E-3</v>
      </c>
      <c r="AD147" s="7">
        <f>LN('Stock TotRetIndx'!R146/'Stock TotRetIndx'!R145)-$B147</f>
        <v>1.8637736090719342E-3</v>
      </c>
      <c r="AE147" s="7">
        <f>LN('Stock TotRetIndx'!S146/'Stock TotRetIndx'!S145)-$B147</f>
        <v>1.1701445924928385E-2</v>
      </c>
      <c r="AF147" s="7">
        <f>LN('Stock TotRetIndx'!T146/'Stock TotRetIndx'!T145)-$B147</f>
        <v>7.9704978924601613E-3</v>
      </c>
      <c r="AG147" s="7">
        <f>LN('Stock TotRetIndx'!U146/'Stock TotRetIndx'!U145)-$B147</f>
        <v>-1.2182315571331233E-2</v>
      </c>
      <c r="AH147" s="7">
        <f>LN('Stock TotRetIndx'!V146/'Stock TotRetIndx'!V145)-$B147</f>
        <v>6.2953386264989666E-3</v>
      </c>
      <c r="AI147" s="7">
        <f>LN('Stock TotRetIndx'!W146/'Stock TotRetIndx'!W145)-$B147</f>
        <v>-3.2092267493523409E-3</v>
      </c>
      <c r="AJ147" s="7">
        <f>LN('Stock TotRetIndx'!X146/'Stock TotRetIndx'!X145)-$B147</f>
        <v>-2.5774997449957293E-4</v>
      </c>
    </row>
    <row r="148" spans="1:36" x14ac:dyDescent="0.5">
      <c r="A148" s="2">
        <f>'Sector Returns'!A147</f>
        <v>44477</v>
      </c>
      <c r="B148" s="3">
        <f>VLOOKUP(A148,'T-Bills'!$A$2:$C$493,3)</f>
        <v>7.9365079365079366E-7</v>
      </c>
      <c r="C148" s="8">
        <f>'Sector Returns'!B147-$B148</f>
        <v>-4.7207568508264002E-3</v>
      </c>
      <c r="D148" s="8">
        <f>'Sector Returns'!C147-$B148</f>
        <v>-5.6726448323798622E-3</v>
      </c>
      <c r="E148" s="8">
        <f>'Sector Returns'!D147-$B148</f>
        <v>5.6163863884849292E-3</v>
      </c>
      <c r="F148" s="8">
        <f>'Sector Returns'!E147-$B148</f>
        <v>-5.5976210216420515E-3</v>
      </c>
      <c r="G148" s="8">
        <f>'Sector Returns'!F147-$B148</f>
        <v>-1.0329290554634972E-3</v>
      </c>
      <c r="H148" s="8">
        <f>'Sector Returns'!G147-$B148</f>
        <v>-1.5369772200412009E-3</v>
      </c>
      <c r="I148" s="8">
        <f>'Sector Returns'!H147-$B148</f>
        <v>-7.7544717894352314E-3</v>
      </c>
      <c r="J148" s="8">
        <f>'Sector Returns'!I147-$B148</f>
        <v>2.7770126715424115E-2</v>
      </c>
      <c r="K148" s="8">
        <f>'Sector Returns'!J147-$B148</f>
        <v>-5.7927224020876437E-3</v>
      </c>
      <c r="L148" s="8">
        <f>'Sector Returns'!K147-$B148</f>
        <v>-7.1121311770075161E-3</v>
      </c>
      <c r="M148" s="8">
        <f>'Sector Returns'!L147-$B148</f>
        <v>-9.4875225542758769E-3</v>
      </c>
      <c r="N148" s="7">
        <f>LN('Stock TotRetIndx'!B147/'Stock TotRetIndx'!B146)-$B148</f>
        <v>-2.7245375196121675E-3</v>
      </c>
      <c r="O148" s="7">
        <f>LN('Stock TotRetIndx'!C147/'Stock TotRetIndx'!C146)-$B148</f>
        <v>-7.9365079365079366E-7</v>
      </c>
      <c r="P148" s="7">
        <f>LN('Stock TotRetIndx'!D147/'Stock TotRetIndx'!D146)-$B148</f>
        <v>-3.6345814564588204E-3</v>
      </c>
      <c r="Q148" s="7">
        <f>LN('Stock TotRetIndx'!E147/'Stock TotRetIndx'!E146)-$B148</f>
        <v>-1.1646045345469582E-2</v>
      </c>
      <c r="R148" s="7">
        <f>LN('Stock TotRetIndx'!F147/'Stock TotRetIndx'!F146)-$B148</f>
        <v>4.0624478865128278E-3</v>
      </c>
      <c r="S148" s="7">
        <f>LN('Stock TotRetIndx'!G147/'Stock TotRetIndx'!G146)-$B148</f>
        <v>2.0155734604004609E-3</v>
      </c>
      <c r="T148" s="7">
        <f>LN('Stock TotRetIndx'!H147/'Stock TotRetIndx'!H146)-$B148</f>
        <v>9.2482449579941502E-3</v>
      </c>
      <c r="U148" s="7">
        <f>LN('Stock TotRetIndx'!I147/'Stock TotRetIndx'!I146)-$B148</f>
        <v>-3.0072096186557862E-3</v>
      </c>
      <c r="V148" s="7">
        <f>LN('Stock TotRetIndx'!J147/'Stock TotRetIndx'!J146)-$B148</f>
        <v>-5.7121887949855418E-3</v>
      </c>
      <c r="W148" s="7">
        <f>LN('Stock TotRetIndx'!K147/'Stock TotRetIndx'!K146)-$B148</f>
        <v>-1.3293579144726059E-2</v>
      </c>
      <c r="X148" s="7">
        <f>LN('Stock TotRetIndx'!L147/'Stock TotRetIndx'!L146)-$B148</f>
        <v>-1.2160725549286405E-3</v>
      </c>
      <c r="Y148" s="7">
        <f>LN('Stock TotRetIndx'!M147/'Stock TotRetIndx'!M146)-$B148</f>
        <v>-4.1943589508190307E-3</v>
      </c>
      <c r="Z148" s="7">
        <f>LN('Stock TotRetIndx'!N147/'Stock TotRetIndx'!N146)-$B148</f>
        <v>3.7000458254769684E-3</v>
      </c>
      <c r="AA148" s="7">
        <f>LN('Stock TotRetIndx'!O147/'Stock TotRetIndx'!O146)-$B148</f>
        <v>-1.3649633936360455E-3</v>
      </c>
      <c r="AB148" s="7">
        <f>LN('Stock TotRetIndx'!P147/'Stock TotRetIndx'!P146)-$B148</f>
        <v>-3.0194944985480793E-3</v>
      </c>
      <c r="AC148" s="7">
        <f>LN('Stock TotRetIndx'!Q147/'Stock TotRetIndx'!Q146)-$B148</f>
        <v>4.4429608570382131E-3</v>
      </c>
      <c r="AD148" s="7">
        <f>LN('Stock TotRetIndx'!R147/'Stock TotRetIndx'!R146)-$B148</f>
        <v>2.6352141907591605E-3</v>
      </c>
      <c r="AE148" s="7">
        <f>LN('Stock TotRetIndx'!S147/'Stock TotRetIndx'!S146)-$B148</f>
        <v>3.0111564918622459E-3</v>
      </c>
      <c r="AF148" s="7">
        <f>LN('Stock TotRetIndx'!T147/'Stock TotRetIndx'!T146)-$B148</f>
        <v>-4.1545805893074203E-3</v>
      </c>
      <c r="AG148" s="7">
        <f>LN('Stock TotRetIndx'!U147/'Stock TotRetIndx'!U146)-$B148</f>
        <v>1.2180331444347037E-2</v>
      </c>
      <c r="AH148" s="7">
        <f>LN('Stock TotRetIndx'!V147/'Stock TotRetIndx'!V146)-$B148</f>
        <v>-7.8297433196245596E-3</v>
      </c>
      <c r="AI148" s="7">
        <f>LN('Stock TotRetIndx'!W147/'Stock TotRetIndx'!W146)-$B148</f>
        <v>-8.8139896588705236E-3</v>
      </c>
      <c r="AJ148" s="7">
        <f>LN('Stock TotRetIndx'!X147/'Stock TotRetIndx'!X146)-$B148</f>
        <v>-1.3882249936617545E-2</v>
      </c>
    </row>
    <row r="149" spans="1:36" x14ac:dyDescent="0.5">
      <c r="A149" s="2">
        <f>'Sector Returns'!A148</f>
        <v>44480</v>
      </c>
      <c r="B149" s="3">
        <f>VLOOKUP(A149,'T-Bills'!$A$2:$C$493,3)</f>
        <v>7.9365079365079366E-7</v>
      </c>
      <c r="C149" s="8">
        <f>'Sector Returns'!B148-$B149</f>
        <v>-5.605800961201125E-3</v>
      </c>
      <c r="D149" s="8">
        <f>'Sector Returns'!C148-$B149</f>
        <v>-7.0136063096975353E-3</v>
      </c>
      <c r="E149" s="8">
        <f>'Sector Returns'!D148-$B149</f>
        <v>-1.0428566870248372E-2</v>
      </c>
      <c r="F149" s="8">
        <f>'Sector Returns'!E148-$B149</f>
        <v>-5.9818667592146258E-3</v>
      </c>
      <c r="G149" s="8">
        <f>'Sector Returns'!F148-$B149</f>
        <v>-8.397076978962692E-3</v>
      </c>
      <c r="H149" s="8">
        <f>'Sector Returns'!G148-$B149</f>
        <v>-1.5393407112213543E-3</v>
      </c>
      <c r="I149" s="8">
        <f>'Sector Returns'!H148-$B149</f>
        <v>-1.3699133122283701E-2</v>
      </c>
      <c r="J149" s="8">
        <f>'Sector Returns'!I148-$B149</f>
        <v>-3.6338430502015264E-3</v>
      </c>
      <c r="K149" s="8">
        <f>'Sector Returns'!J148-$B149</f>
        <v>1.6337716898863505E-3</v>
      </c>
      <c r="L149" s="8">
        <f>'Sector Returns'!K148-$B149</f>
        <v>-1.3088103210950393E-2</v>
      </c>
      <c r="M149" s="8">
        <f>'Sector Returns'!L148-$B149</f>
        <v>2.524741794408127E-3</v>
      </c>
      <c r="N149" s="7">
        <f>LN('Stock TotRetIndx'!B148/'Stock TotRetIndx'!B147)-$B149</f>
        <v>-6.2879411801119946E-4</v>
      </c>
      <c r="O149" s="7">
        <f>LN('Stock TotRetIndx'!C148/'Stock TotRetIndx'!C147)-$B149</f>
        <v>-2.1056867643642974E-3</v>
      </c>
      <c r="P149" s="7">
        <f>LN('Stock TotRetIndx'!D148/'Stock TotRetIndx'!D147)-$B149</f>
        <v>-6.5925231008152748E-3</v>
      </c>
      <c r="Q149" s="7">
        <f>LN('Stock TotRetIndx'!E148/'Stock TotRetIndx'!E147)-$B149</f>
        <v>-6.5506585683974489E-3</v>
      </c>
      <c r="R149" s="7">
        <f>LN('Stock TotRetIndx'!F148/'Stock TotRetIndx'!F147)-$B149</f>
        <v>-1.2838016229352303E-2</v>
      </c>
      <c r="S149" s="7">
        <f>LN('Stock TotRetIndx'!G148/'Stock TotRetIndx'!G147)-$B149</f>
        <v>-1.0676377965952908E-3</v>
      </c>
      <c r="T149" s="7">
        <f>LN('Stock TotRetIndx'!H148/'Stock TotRetIndx'!H147)-$B149</f>
        <v>-8.533814269691074E-3</v>
      </c>
      <c r="U149" s="7">
        <f>LN('Stock TotRetIndx'!I148/'Stock TotRetIndx'!I147)-$B149</f>
        <v>-5.1033243559456598E-2</v>
      </c>
      <c r="V149" s="7">
        <f>LN('Stock TotRetIndx'!J148/'Stock TotRetIndx'!J147)-$B149</f>
        <v>-7.0406203128109707E-3</v>
      </c>
      <c r="W149" s="7">
        <f>LN('Stock TotRetIndx'!K148/'Stock TotRetIndx'!K147)-$B149</f>
        <v>-1.9453562905031904E-2</v>
      </c>
      <c r="X149" s="7">
        <f>LN('Stock TotRetIndx'!L148/'Stock TotRetIndx'!L147)-$B149</f>
        <v>-2.2664093607305754E-2</v>
      </c>
      <c r="Y149" s="7">
        <f>LN('Stock TotRetIndx'!M148/'Stock TotRetIndx'!M147)-$B149</f>
        <v>-1.2952931281990801E-2</v>
      </c>
      <c r="Z149" s="7">
        <f>LN('Stock TotRetIndx'!N148/'Stock TotRetIndx'!N147)-$B149</f>
        <v>-1.0099440571386014E-2</v>
      </c>
      <c r="AA149" s="7">
        <f>LN('Stock TotRetIndx'!O148/'Stock TotRetIndx'!O147)-$B149</f>
        <v>-1.5932895425185584E-2</v>
      </c>
      <c r="AB149" s="7">
        <f>LN('Stock TotRetIndx'!P148/'Stock TotRetIndx'!P147)-$B149</f>
        <v>-1.1700331107957054E-2</v>
      </c>
      <c r="AC149" s="7">
        <f>LN('Stock TotRetIndx'!Q148/'Stock TotRetIndx'!Q147)-$B149</f>
        <v>2.0302546188308689E-3</v>
      </c>
      <c r="AD149" s="7">
        <f>LN('Stock TotRetIndx'!R148/'Stock TotRetIndx'!R147)-$B149</f>
        <v>-3.6726905883974169E-3</v>
      </c>
      <c r="AE149" s="7">
        <f>LN('Stock TotRetIndx'!S148/'Stock TotRetIndx'!S147)-$B149</f>
        <v>-9.3175761256205877E-4</v>
      </c>
      <c r="AF149" s="7">
        <f>LN('Stock TotRetIndx'!T148/'Stock TotRetIndx'!T147)-$B149</f>
        <v>4.152993287720134E-3</v>
      </c>
      <c r="AG149" s="7">
        <f>LN('Stock TotRetIndx'!U148/'Stock TotRetIndx'!U147)-$B149</f>
        <v>-7.2335750729219045E-3</v>
      </c>
      <c r="AH149" s="7">
        <f>LN('Stock TotRetIndx'!V148/'Stock TotRetIndx'!V147)-$B149</f>
        <v>-1.2442483774628034E-2</v>
      </c>
      <c r="AI149" s="7">
        <f>LN('Stock TotRetIndx'!W148/'Stock TotRetIndx'!W147)-$B149</f>
        <v>-3.0122077067836914E-2</v>
      </c>
      <c r="AJ149" s="7">
        <f>LN('Stock TotRetIndx'!X148/'Stock TotRetIndx'!X147)-$B149</f>
        <v>-3.0193415024858806E-3</v>
      </c>
    </row>
    <row r="150" spans="1:36" x14ac:dyDescent="0.5">
      <c r="A150" s="2">
        <f>'Sector Returns'!A149</f>
        <v>44481</v>
      </c>
      <c r="B150" s="3">
        <f>VLOOKUP(A150,'T-Bills'!$A$2:$C$493,3)</f>
        <v>1.1904761904761904E-6</v>
      </c>
      <c r="C150" s="8">
        <f>'Sector Returns'!B149-$B150</f>
        <v>-2.3704695217806578E-3</v>
      </c>
      <c r="D150" s="8">
        <f>'Sector Returns'!C149-$B150</f>
        <v>-2.8690939896972227E-3</v>
      </c>
      <c r="E150" s="8">
        <f>'Sector Returns'!D149-$B150</f>
        <v>-1.2604828335485993E-3</v>
      </c>
      <c r="F150" s="8">
        <f>'Sector Returns'!E149-$B150</f>
        <v>6.5537687404596421E-3</v>
      </c>
      <c r="G150" s="8">
        <f>'Sector Returns'!F149-$B150</f>
        <v>-1.4595595718450507E-3</v>
      </c>
      <c r="H150" s="8">
        <f>'Sector Returns'!G149-$B150</f>
        <v>8.2322903729093626E-4</v>
      </c>
      <c r="I150" s="8">
        <f>'Sector Returns'!H149-$B150</f>
        <v>-6.7060945395448776E-3</v>
      </c>
      <c r="J150" s="8">
        <f>'Sector Returns'!I149-$B150</f>
        <v>7.5080362117094419E-4</v>
      </c>
      <c r="K150" s="8">
        <f>'Sector Returns'!J149-$B150</f>
        <v>2.8659296228144482E-3</v>
      </c>
      <c r="L150" s="8">
        <f>'Sector Returns'!K149-$B150</f>
        <v>6.7064325240388878E-3</v>
      </c>
      <c r="M150" s="8">
        <f>'Sector Returns'!L149-$B150</f>
        <v>1.3010961102425367E-2</v>
      </c>
      <c r="N150" s="7">
        <f>LN('Stock TotRetIndx'!B149/'Stock TotRetIndx'!B148)-$B150</f>
        <v>-9.1517965226676923E-3</v>
      </c>
      <c r="O150" s="7">
        <f>LN('Stock TotRetIndx'!C149/'Stock TotRetIndx'!C148)-$B150</f>
        <v>-4.599941550450788E-3</v>
      </c>
      <c r="P150" s="7">
        <f>LN('Stock TotRetIndx'!D149/'Stock TotRetIndx'!D148)-$B150</f>
        <v>1.3207987855519524E-2</v>
      </c>
      <c r="Q150" s="7">
        <f>LN('Stock TotRetIndx'!E149/'Stock TotRetIndx'!E148)-$B150</f>
        <v>-1.1615724353264841E-3</v>
      </c>
      <c r="R150" s="7">
        <f>LN('Stock TotRetIndx'!F149/'Stock TotRetIndx'!F148)-$B150</f>
        <v>3.7569156054933898E-3</v>
      </c>
      <c r="S150" s="7">
        <f>LN('Stock TotRetIndx'!G149/'Stock TotRetIndx'!G148)-$B150</f>
        <v>-5.8321039349708238E-3</v>
      </c>
      <c r="T150" s="7">
        <f>LN('Stock TotRetIndx'!H149/'Stock TotRetIndx'!H148)-$B150</f>
        <v>-4.3296273061075039E-3</v>
      </c>
      <c r="U150" s="7">
        <f>LN('Stock TotRetIndx'!I149/'Stock TotRetIndx'!I148)-$B150</f>
        <v>-3.1093970012628768E-3</v>
      </c>
      <c r="V150" s="7">
        <f>LN('Stock TotRetIndx'!J149/'Stock TotRetIndx'!J148)-$B150</f>
        <v>-4.3485596250606991E-4</v>
      </c>
      <c r="W150" s="7">
        <f>LN('Stock TotRetIndx'!K149/'Stock TotRetIndx'!K148)-$B150</f>
        <v>3.1305404059746491E-3</v>
      </c>
      <c r="X150" s="7">
        <f>LN('Stock TotRetIndx'!L149/'Stock TotRetIndx'!L148)-$B150</f>
        <v>-4.7212026847231019E-3</v>
      </c>
      <c r="Y150" s="7">
        <f>LN('Stock TotRetIndx'!M149/'Stock TotRetIndx'!M148)-$B150</f>
        <v>3.1912294090440427E-4</v>
      </c>
      <c r="Z150" s="7">
        <f>LN('Stock TotRetIndx'!N149/'Stock TotRetIndx'!N148)-$B150</f>
        <v>-7.4172010020610493E-3</v>
      </c>
      <c r="AA150" s="7">
        <f>LN('Stock TotRetIndx'!O149/'Stock TotRetIndx'!O148)-$B150</f>
        <v>-1.9415960859107179E-3</v>
      </c>
      <c r="AB150" s="7">
        <f>LN('Stock TotRetIndx'!P149/'Stock TotRetIndx'!P148)-$B150</f>
        <v>-1.5518338283428105E-2</v>
      </c>
      <c r="AC150" s="7">
        <f>LN('Stock TotRetIndx'!Q149/'Stock TotRetIndx'!Q148)-$B150</f>
        <v>-1.1904761904761904E-6</v>
      </c>
      <c r="AD150" s="7">
        <f>LN('Stock TotRetIndx'!R149/'Stock TotRetIndx'!R148)-$B150</f>
        <v>1.0863116154111957E-3</v>
      </c>
      <c r="AE150" s="7">
        <f>LN('Stock TotRetIndx'!S149/'Stock TotRetIndx'!S148)-$B150</f>
        <v>-1.0769486066625536E-3</v>
      </c>
      <c r="AF150" s="7">
        <f>LN('Stock TotRetIndx'!T149/'Stock TotRetIndx'!T148)-$B150</f>
        <v>-1.4778920839479579E-3</v>
      </c>
      <c r="AG150" s="7">
        <f>LN('Stock TotRetIndx'!U149/'Stock TotRetIndx'!U148)-$B150</f>
        <v>2.0689202781255769E-2</v>
      </c>
      <c r="AH150" s="7">
        <f>LN('Stock TotRetIndx'!V149/'Stock TotRetIndx'!V148)-$B150</f>
        <v>-0.11419981929173377</v>
      </c>
      <c r="AI150" s="7">
        <f>LN('Stock TotRetIndx'!W149/'Stock TotRetIndx'!W148)-$B150</f>
        <v>1.3273346324528982E-2</v>
      </c>
      <c r="AJ150" s="7">
        <f>LN('Stock TotRetIndx'!X149/'Stock TotRetIndx'!X148)-$B150</f>
        <v>1.3562584493697296E-2</v>
      </c>
    </row>
    <row r="151" spans="1:36" x14ac:dyDescent="0.5">
      <c r="A151" s="2">
        <f>'Sector Returns'!A150</f>
        <v>44482</v>
      </c>
      <c r="B151" s="3">
        <f>VLOOKUP(A151,'T-Bills'!$A$2:$C$493,3)</f>
        <v>1.1904761904761904E-6</v>
      </c>
      <c r="C151" s="8">
        <f>'Sector Returns'!B150-$B151</f>
        <v>8.3653081435765622E-3</v>
      </c>
      <c r="D151" s="8">
        <f>'Sector Returns'!C150-$B151</f>
        <v>1.0240632399488271E-3</v>
      </c>
      <c r="E151" s="8">
        <f>'Sector Returns'!D150-$B151</f>
        <v>-4.1022802746314138E-3</v>
      </c>
      <c r="F151" s="8">
        <f>'Sector Returns'!E150-$B151</f>
        <v>5.1483876148558944E-3</v>
      </c>
      <c r="G151" s="8">
        <f>'Sector Returns'!F150-$B151</f>
        <v>2.6016235068649376E-3</v>
      </c>
      <c r="H151" s="8">
        <f>'Sector Returns'!G150-$B151</f>
        <v>1.755662456233031E-3</v>
      </c>
      <c r="I151" s="8">
        <f>'Sector Returns'!H150-$B151</f>
        <v>5.9216415231353823E-3</v>
      </c>
      <c r="J151" s="8">
        <f>'Sector Returns'!I150-$B151</f>
        <v>-5.0245703639097605E-4</v>
      </c>
      <c r="K151" s="8">
        <f>'Sector Returns'!J150-$B151</f>
        <v>6.0440062895886762E-3</v>
      </c>
      <c r="L151" s="8">
        <f>'Sector Returns'!K150-$B151</f>
        <v>1.1945050035842564E-2</v>
      </c>
      <c r="M151" s="8">
        <f>'Sector Returns'!L150-$B151</f>
        <v>7.2509467544390454E-3</v>
      </c>
      <c r="N151" s="7">
        <f>LN('Stock TotRetIndx'!B150/'Stock TotRetIndx'!B149)-$B151</f>
        <v>-4.2437045074968423E-3</v>
      </c>
      <c r="O151" s="7">
        <f>LN('Stock TotRetIndx'!C150/'Stock TotRetIndx'!C149)-$B151</f>
        <v>1.1641966469295177E-2</v>
      </c>
      <c r="P151" s="7">
        <f>LN('Stock TotRetIndx'!D150/'Stock TotRetIndx'!D149)-$B151</f>
        <v>1.7800800370306194E-2</v>
      </c>
      <c r="Q151" s="7">
        <f>LN('Stock TotRetIndx'!E150/'Stock TotRetIndx'!E149)-$B151</f>
        <v>1.2880521597469934E-2</v>
      </c>
      <c r="R151" s="7">
        <f>LN('Stock TotRetIndx'!F150/'Stock TotRetIndx'!F149)-$B151</f>
        <v>-2.7331884260491822E-3</v>
      </c>
      <c r="S151" s="7">
        <f>LN('Stock TotRetIndx'!G150/'Stock TotRetIndx'!G149)-$B151</f>
        <v>-7.548726461703765E-3</v>
      </c>
      <c r="T151" s="7">
        <f>LN('Stock TotRetIndx'!H150/'Stock TotRetIndx'!H149)-$B151</f>
        <v>7.6661867237267278E-4</v>
      </c>
      <c r="U151" s="7">
        <f>LN('Stock TotRetIndx'!I150/'Stock TotRetIndx'!I149)-$B151</f>
        <v>9.9495851793978216E-3</v>
      </c>
      <c r="V151" s="7">
        <f>LN('Stock TotRetIndx'!J150/'Stock TotRetIndx'!J149)-$B151</f>
        <v>-1.1754566188081754E-2</v>
      </c>
      <c r="W151" s="7">
        <f>LN('Stock TotRetIndx'!K150/'Stock TotRetIndx'!K149)-$B151</f>
        <v>1.9901809087349708E-3</v>
      </c>
      <c r="X151" s="7">
        <f>LN('Stock TotRetIndx'!L150/'Stock TotRetIndx'!L149)-$B151</f>
        <v>-7.1232457282858373E-3</v>
      </c>
      <c r="Y151" s="7">
        <f>LN('Stock TotRetIndx'!M150/'Stock TotRetIndx'!M149)-$B151</f>
        <v>1.1310059674494872E-2</v>
      </c>
      <c r="Z151" s="7">
        <f>LN('Stock TotRetIndx'!N150/'Stock TotRetIndx'!N149)-$B151</f>
        <v>2.0266822261672431E-3</v>
      </c>
      <c r="AA151" s="7">
        <f>LN('Stock TotRetIndx'!O150/'Stock TotRetIndx'!O149)-$B151</f>
        <v>1.4870654184969762E-2</v>
      </c>
      <c r="AB151" s="7">
        <f>LN('Stock TotRetIndx'!P150/'Stock TotRetIndx'!P149)-$B151</f>
        <v>-5.1742660139986714E-3</v>
      </c>
      <c r="AC151" s="7">
        <f>LN('Stock TotRetIndx'!Q150/'Stock TotRetIndx'!Q149)-$B151</f>
        <v>1.8407139744591516E-4</v>
      </c>
      <c r="AD151" s="7">
        <f>LN('Stock TotRetIndx'!R150/'Stock TotRetIndx'!R149)-$B151</f>
        <v>2.0386698695399729E-2</v>
      </c>
      <c r="AE151" s="7">
        <f>LN('Stock TotRetIndx'!S150/'Stock TotRetIndx'!S149)-$B151</f>
        <v>-7.2740584916781374E-3</v>
      </c>
      <c r="AF151" s="7">
        <f>LN('Stock TotRetIndx'!T150/'Stock TotRetIndx'!T149)-$B151</f>
        <v>2.3187586829971759E-3</v>
      </c>
      <c r="AG151" s="7">
        <f>LN('Stock TotRetIndx'!U150/'Stock TotRetIndx'!U149)-$B151</f>
        <v>1.7038397748934929E-3</v>
      </c>
      <c r="AH151" s="7">
        <f>LN('Stock TotRetIndx'!V150/'Stock TotRetIndx'!V149)-$B151</f>
        <v>-6.8785714397012546E-3</v>
      </c>
      <c r="AI151" s="7">
        <f>LN('Stock TotRetIndx'!W150/'Stock TotRetIndx'!W149)-$B151</f>
        <v>1.6596168804507528E-2</v>
      </c>
      <c r="AJ151" s="7">
        <f>LN('Stock TotRetIndx'!X150/'Stock TotRetIndx'!X149)-$B151</f>
        <v>1.5509146879935296E-2</v>
      </c>
    </row>
    <row r="152" spans="1:36" x14ac:dyDescent="0.5">
      <c r="A152" s="2">
        <f>'Sector Returns'!A151</f>
        <v>44483</v>
      </c>
      <c r="B152" s="3">
        <f>VLOOKUP(A152,'T-Bills'!$A$2:$C$493,3)</f>
        <v>1.984126984126984E-6</v>
      </c>
      <c r="C152" s="8">
        <f>'Sector Returns'!B151-$B152</f>
        <v>2.1428495858813047E-2</v>
      </c>
      <c r="D152" s="8">
        <f>'Sector Returns'!C151-$B152</f>
        <v>1.4404032157468881E-2</v>
      </c>
      <c r="E152" s="8">
        <f>'Sector Returns'!D151-$B152</f>
        <v>1.5993723810678529E-2</v>
      </c>
      <c r="F152" s="8">
        <f>'Sector Returns'!E151-$B152</f>
        <v>1.0940459994481538E-2</v>
      </c>
      <c r="G152" s="8">
        <f>'Sector Returns'!F151-$B152</f>
        <v>1.7724133929417147E-2</v>
      </c>
      <c r="H152" s="8">
        <f>'Sector Returns'!G151-$B152</f>
        <v>1.0800376438751721E-2</v>
      </c>
      <c r="I152" s="8">
        <f>'Sector Returns'!H151-$B152</f>
        <v>1.538928504007751E-2</v>
      </c>
      <c r="J152" s="8">
        <f>'Sector Returns'!I151-$B152</f>
        <v>1.2344329524460799E-2</v>
      </c>
      <c r="K152" s="8">
        <f>'Sector Returns'!J151-$B152</f>
        <v>2.1418548618111814E-2</v>
      </c>
      <c r="L152" s="8">
        <f>'Sector Returns'!K151-$B152</f>
        <v>1.1386890274629028E-2</v>
      </c>
      <c r="M152" s="8">
        <f>'Sector Returns'!L151-$B152</f>
        <v>1.2094888982384703E-2</v>
      </c>
      <c r="N152" s="7">
        <f>LN('Stock TotRetIndx'!B151/'Stock TotRetIndx'!B150)-$B152</f>
        <v>2.0021025238254646E-2</v>
      </c>
      <c r="O152" s="7">
        <f>LN('Stock TotRetIndx'!C151/'Stock TotRetIndx'!C150)-$B152</f>
        <v>2.1498972800916932E-2</v>
      </c>
      <c r="P152" s="7">
        <f>LN('Stock TotRetIndx'!D151/'Stock TotRetIndx'!D150)-$B152</f>
        <v>2.7347609377197855E-2</v>
      </c>
      <c r="Q152" s="7">
        <f>LN('Stock TotRetIndx'!E151/'Stock TotRetIndx'!E150)-$B152</f>
        <v>3.781438620337188E-2</v>
      </c>
      <c r="R152" s="7">
        <f>LN('Stock TotRetIndx'!F151/'Stock TotRetIndx'!F150)-$B152</f>
        <v>8.6789456037965618E-3</v>
      </c>
      <c r="S152" s="7">
        <f>LN('Stock TotRetIndx'!G151/'Stock TotRetIndx'!G150)-$B152</f>
        <v>1.6692713571495741E-2</v>
      </c>
      <c r="T152" s="7">
        <f>LN('Stock TotRetIndx'!H151/'Stock TotRetIndx'!H150)-$B152</f>
        <v>4.0808694410946339E-2</v>
      </c>
      <c r="U152" s="7">
        <f>LN('Stock TotRetIndx'!I151/'Stock TotRetIndx'!I150)-$B152</f>
        <v>1.6064940373589503E-2</v>
      </c>
      <c r="V152" s="7">
        <f>LN('Stock TotRetIndx'!J151/'Stock TotRetIndx'!J150)-$B152</f>
        <v>1.3109483008408864E-3</v>
      </c>
      <c r="W152" s="7">
        <f>LN('Stock TotRetIndx'!K151/'Stock TotRetIndx'!K150)-$B152</f>
        <v>3.8601917979780978E-2</v>
      </c>
      <c r="X152" s="7">
        <f>LN('Stock TotRetIndx'!L151/'Stock TotRetIndx'!L150)-$B152</f>
        <v>1.215100781383327E-2</v>
      </c>
      <c r="Y152" s="7">
        <f>LN('Stock TotRetIndx'!M151/'Stock TotRetIndx'!M150)-$B152</f>
        <v>4.7306093717366226E-3</v>
      </c>
      <c r="Z152" s="7">
        <f>LN('Stock TotRetIndx'!N151/'Stock TotRetIndx'!N150)-$B152</f>
        <v>1.0596645964523541E-2</v>
      </c>
      <c r="AA152" s="7">
        <f>LN('Stock TotRetIndx'!O151/'Stock TotRetIndx'!O150)-$B152</f>
        <v>1.6803637047814689E-2</v>
      </c>
      <c r="AB152" s="7">
        <f>LN('Stock TotRetIndx'!P151/'Stock TotRetIndx'!P150)-$B152</f>
        <v>2.8126153098873761E-2</v>
      </c>
      <c r="AC152" s="7">
        <f>LN('Stock TotRetIndx'!Q151/'Stock TotRetIndx'!Q150)-$B152</f>
        <v>6.7962197956590925E-3</v>
      </c>
      <c r="AD152" s="7">
        <f>LN('Stock TotRetIndx'!R151/'Stock TotRetIndx'!R150)-$B152</f>
        <v>1.1092203735451467E-2</v>
      </c>
      <c r="AE152" s="7">
        <f>LN('Stock TotRetIndx'!S151/'Stock TotRetIndx'!S150)-$B152</f>
        <v>1.0780185927569731E-2</v>
      </c>
      <c r="AF152" s="7">
        <f>LN('Stock TotRetIndx'!T151/'Stock TotRetIndx'!T150)-$B152</f>
        <v>1.1237411693216156E-2</v>
      </c>
      <c r="AG152" s="7">
        <f>LN('Stock TotRetIndx'!U151/'Stock TotRetIndx'!U150)-$B152</f>
        <v>4.4153460195885744E-2</v>
      </c>
      <c r="AH152" s="7">
        <f>LN('Stock TotRetIndx'!V151/'Stock TotRetIndx'!V150)-$B152</f>
        <v>1.7803284865274323E-2</v>
      </c>
      <c r="AI152" s="7">
        <f>LN('Stock TotRetIndx'!W151/'Stock TotRetIndx'!W150)-$B152</f>
        <v>1.5711973033057474E-2</v>
      </c>
      <c r="AJ152" s="7">
        <f>LN('Stock TotRetIndx'!X151/'Stock TotRetIndx'!X150)-$B152</f>
        <v>1.6766248772034437E-2</v>
      </c>
    </row>
    <row r="153" spans="1:36" x14ac:dyDescent="0.5">
      <c r="A153" s="2">
        <f>'Sector Returns'!A152</f>
        <v>44484</v>
      </c>
      <c r="B153" s="3">
        <f>VLOOKUP(A153,'T-Bills'!$A$2:$C$493,3)</f>
        <v>1.5873015873015873E-6</v>
      </c>
      <c r="C153" s="8">
        <f>'Sector Returns'!B152-$B153</f>
        <v>7.0014105677987061E-3</v>
      </c>
      <c r="D153" s="8">
        <f>'Sector Returns'!C152-$B153</f>
        <v>3.789296710692714E-3</v>
      </c>
      <c r="E153" s="8">
        <f>'Sector Returns'!D152-$B153</f>
        <v>1.2162327948232479E-2</v>
      </c>
      <c r="F153" s="8">
        <f>'Sector Returns'!E152-$B153</f>
        <v>1.3300777929460963E-2</v>
      </c>
      <c r="G153" s="8">
        <f>'Sector Returns'!F152-$B153</f>
        <v>8.0866956101035784E-3</v>
      </c>
      <c r="H153" s="8">
        <f>'Sector Returns'!G152-$B153</f>
        <v>-2.6096620517859258E-3</v>
      </c>
      <c r="I153" s="8">
        <f>'Sector Returns'!H152-$B153</f>
        <v>-1.6140990102026392E-3</v>
      </c>
      <c r="J153" s="8">
        <f>'Sector Returns'!I152-$B153</f>
        <v>4.6969447490791951E-3</v>
      </c>
      <c r="K153" s="8">
        <f>'Sector Returns'!J152-$B153</f>
        <v>4.0866742767061712E-3</v>
      </c>
      <c r="L153" s="8">
        <f>'Sector Returns'!K152-$B153</f>
        <v>-1.9483746134244071E-3</v>
      </c>
      <c r="M153" s="8">
        <f>'Sector Returns'!L152-$B153</f>
        <v>-7.538309312356353E-4</v>
      </c>
      <c r="N153" s="7">
        <f>LN('Stock TotRetIndx'!B152/'Stock TotRetIndx'!B151)-$B153</f>
        <v>7.4797185102624094E-3</v>
      </c>
      <c r="O153" s="7">
        <f>LN('Stock TotRetIndx'!C152/'Stock TotRetIndx'!C151)-$B153</f>
        <v>4.8093434451583154E-3</v>
      </c>
      <c r="P153" s="7">
        <f>LN('Stock TotRetIndx'!D152/'Stock TotRetIndx'!D151)-$B153</f>
        <v>4.2362639817015999E-3</v>
      </c>
      <c r="Q153" s="7">
        <f>LN('Stock TotRetIndx'!E152/'Stock TotRetIndx'!E151)-$B153</f>
        <v>5.3186654262640694E-3</v>
      </c>
      <c r="R153" s="7">
        <f>LN('Stock TotRetIndx'!F152/'Stock TotRetIndx'!F151)-$B153</f>
        <v>-6.8299482982891297E-4</v>
      </c>
      <c r="S153" s="7">
        <f>LN('Stock TotRetIndx'!G152/'Stock TotRetIndx'!G151)-$B153</f>
        <v>1.5022206463262879E-2</v>
      </c>
      <c r="T153" s="7">
        <f>LN('Stock TotRetIndx'!H152/'Stock TotRetIndx'!H151)-$B153</f>
        <v>1.817483837793548E-2</v>
      </c>
      <c r="U153" s="7">
        <f>LN('Stock TotRetIndx'!I152/'Stock TotRetIndx'!I151)-$B153</f>
        <v>3.5559342242718395E-2</v>
      </c>
      <c r="V153" s="7">
        <f>LN('Stock TotRetIndx'!J152/'Stock TotRetIndx'!J151)-$B153</f>
        <v>-7.1705611142425588E-3</v>
      </c>
      <c r="W153" s="7">
        <f>LN('Stock TotRetIndx'!K152/'Stock TotRetIndx'!K151)-$B153</f>
        <v>7.1039025784595186E-3</v>
      </c>
      <c r="X153" s="7">
        <f>LN('Stock TotRetIndx'!L152/'Stock TotRetIndx'!L151)-$B153</f>
        <v>2.5472565434611801E-2</v>
      </c>
      <c r="Y153" s="7">
        <f>LN('Stock TotRetIndx'!M152/'Stock TotRetIndx'!M151)-$B153</f>
        <v>3.254322933000766E-2</v>
      </c>
      <c r="Z153" s="7">
        <f>LN('Stock TotRetIndx'!N152/'Stock TotRetIndx'!N151)-$B153</f>
        <v>-3.8758852783609445E-3</v>
      </c>
      <c r="AA153" s="7">
        <f>LN('Stock TotRetIndx'!O152/'Stock TotRetIndx'!O151)-$B153</f>
        <v>2.6848941033989237E-3</v>
      </c>
      <c r="AB153" s="7">
        <f>LN('Stock TotRetIndx'!P152/'Stock TotRetIndx'!P151)-$B153</f>
        <v>2.3845775447056405E-2</v>
      </c>
      <c r="AC153" s="7">
        <f>LN('Stock TotRetIndx'!Q152/'Stock TotRetIndx'!Q151)-$B153</f>
        <v>-2.3854690631270781E-3</v>
      </c>
      <c r="AD153" s="7">
        <f>LN('Stock TotRetIndx'!R152/'Stock TotRetIndx'!R151)-$B153</f>
        <v>-7.0398444637708162E-4</v>
      </c>
      <c r="AE153" s="7">
        <f>LN('Stock TotRetIndx'!S152/'Stock TotRetIndx'!S151)-$B153</f>
        <v>4.8485089908726657E-3</v>
      </c>
      <c r="AF153" s="7">
        <f>LN('Stock TotRetIndx'!T152/'Stock TotRetIndx'!T151)-$B153</f>
        <v>2.5633916534318823E-3</v>
      </c>
      <c r="AG153" s="7">
        <f>LN('Stock TotRetIndx'!U152/'Stock TotRetIndx'!U151)-$B153</f>
        <v>-1.0104062300759629E-2</v>
      </c>
      <c r="AH153" s="7">
        <f>LN('Stock TotRetIndx'!V152/'Stock TotRetIndx'!V151)-$B153</f>
        <v>4.8290806719556399E-3</v>
      </c>
      <c r="AI153" s="7">
        <f>LN('Stock TotRetIndx'!W152/'Stock TotRetIndx'!W151)-$B153</f>
        <v>2.5731572382884202E-3</v>
      </c>
      <c r="AJ153" s="7">
        <f>LN('Stock TotRetIndx'!X152/'Stock TotRetIndx'!X151)-$B153</f>
        <v>3.9238266763377827E-3</v>
      </c>
    </row>
    <row r="154" spans="1:36" x14ac:dyDescent="0.5">
      <c r="A154" s="2">
        <f>'Sector Returns'!A153</f>
        <v>44487</v>
      </c>
      <c r="B154" s="3">
        <f>VLOOKUP(A154,'T-Bills'!$A$2:$C$493,3)</f>
        <v>1.984126984126984E-6</v>
      </c>
      <c r="C154" s="8">
        <f>'Sector Returns'!B153-$B154</f>
        <v>9.2911547539128916E-3</v>
      </c>
      <c r="D154" s="8">
        <f>'Sector Returns'!C153-$B154</f>
        <v>-7.8413397286315571E-3</v>
      </c>
      <c r="E154" s="8">
        <f>'Sector Returns'!D153-$B154</f>
        <v>5.0993465571136365E-4</v>
      </c>
      <c r="F154" s="8">
        <f>'Sector Returns'!E153-$B154</f>
        <v>1.2087134189743297E-2</v>
      </c>
      <c r="G154" s="8">
        <f>'Sector Returns'!F153-$B154</f>
        <v>1.9716804202569308E-3</v>
      </c>
      <c r="H154" s="8">
        <f>'Sector Returns'!G153-$B154</f>
        <v>-3.9814151628080495E-3</v>
      </c>
      <c r="I154" s="8">
        <f>'Sector Returns'!H153-$B154</f>
        <v>5.2470722169743441E-3</v>
      </c>
      <c r="J154" s="8">
        <f>'Sector Returns'!I153-$B154</f>
        <v>2.5860752107527193E-3</v>
      </c>
      <c r="K154" s="8">
        <f>'Sector Returns'!J153-$B154</f>
        <v>8.1355886580101653E-4</v>
      </c>
      <c r="L154" s="8">
        <f>'Sector Returns'!K153-$B154</f>
        <v>-9.3032254203448649E-3</v>
      </c>
      <c r="M154" s="8">
        <f>'Sector Returns'!L153-$B154</f>
        <v>2.5327337277718932E-3</v>
      </c>
      <c r="N154" s="7">
        <f>LN('Stock TotRetIndx'!B153/'Stock TotRetIndx'!B152)-$B154</f>
        <v>1.1738628699687989E-2</v>
      </c>
      <c r="O154" s="7">
        <f>LN('Stock TotRetIndx'!C153/'Stock TotRetIndx'!C152)-$B154</f>
        <v>1.0071883518592319E-2</v>
      </c>
      <c r="P154" s="7">
        <f>LN('Stock TotRetIndx'!D153/'Stock TotRetIndx'!D152)-$B154</f>
        <v>2.0665136961720398E-2</v>
      </c>
      <c r="Q154" s="7">
        <f>LN('Stock TotRetIndx'!E153/'Stock TotRetIndx'!E152)-$B154</f>
        <v>1.6330503240076497E-2</v>
      </c>
      <c r="R154" s="7">
        <f>LN('Stock TotRetIndx'!F153/'Stock TotRetIndx'!F152)-$B154</f>
        <v>-5.7205147534377596E-3</v>
      </c>
      <c r="S154" s="7">
        <f>LN('Stock TotRetIndx'!G153/'Stock TotRetIndx'!G152)-$B154</f>
        <v>-1.5972155730769034E-2</v>
      </c>
      <c r="T154" s="7">
        <f>LN('Stock TotRetIndx'!H153/'Stock TotRetIndx'!H152)-$B154</f>
        <v>-8.0957440391973487E-3</v>
      </c>
      <c r="U154" s="7">
        <f>LN('Stock TotRetIndx'!I153/'Stock TotRetIndx'!I152)-$B154</f>
        <v>-7.6283544513992343E-3</v>
      </c>
      <c r="V154" s="7">
        <f>LN('Stock TotRetIndx'!J153/'Stock TotRetIndx'!J152)-$B154</f>
        <v>6.2928487242268063E-3</v>
      </c>
      <c r="W154" s="7">
        <f>LN('Stock TotRetIndx'!K153/'Stock TotRetIndx'!K152)-$B154</f>
        <v>7.3493521652334866E-3</v>
      </c>
      <c r="X154" s="7">
        <f>LN('Stock TotRetIndx'!L153/'Stock TotRetIndx'!L152)-$B154</f>
        <v>-1.4747502141374965E-3</v>
      </c>
      <c r="Y154" s="7">
        <f>LN('Stock TotRetIndx'!M153/'Stock TotRetIndx'!M152)-$B154</f>
        <v>1.1002012692918811E-2</v>
      </c>
      <c r="Z154" s="7">
        <f>LN('Stock TotRetIndx'!N153/'Stock TotRetIndx'!N152)-$B154</f>
        <v>8.1877450056753065E-4</v>
      </c>
      <c r="AA154" s="7">
        <f>LN('Stock TotRetIndx'!O153/'Stock TotRetIndx'!O152)-$B154</f>
        <v>2.1743427665327129E-2</v>
      </c>
      <c r="AB154" s="7">
        <f>LN('Stock TotRetIndx'!P153/'Stock TotRetIndx'!P152)-$B154</f>
        <v>-4.2317389664965925E-3</v>
      </c>
      <c r="AC154" s="7">
        <f>LN('Stock TotRetIndx'!Q153/'Stock TotRetIndx'!Q152)-$B154</f>
        <v>-9.9635796645522415E-3</v>
      </c>
      <c r="AD154" s="7">
        <f>LN('Stock TotRetIndx'!R153/'Stock TotRetIndx'!R152)-$B154</f>
        <v>-5.2349385167858543E-3</v>
      </c>
      <c r="AE154" s="7">
        <f>LN('Stock TotRetIndx'!S153/'Stock TotRetIndx'!S152)-$B154</f>
        <v>8.0056502562948322E-3</v>
      </c>
      <c r="AF154" s="7">
        <f>LN('Stock TotRetIndx'!T153/'Stock TotRetIndx'!T152)-$B154</f>
        <v>-1.4508784587858158E-2</v>
      </c>
      <c r="AG154" s="7">
        <f>LN('Stock TotRetIndx'!U153/'Stock TotRetIndx'!U152)-$B154</f>
        <v>7.3801409900013278E-3</v>
      </c>
      <c r="AH154" s="7">
        <f>LN('Stock TotRetIndx'!V153/'Stock TotRetIndx'!V152)-$B154</f>
        <v>2.0980029647264496E-2</v>
      </c>
      <c r="AI154" s="7">
        <f>LN('Stock TotRetIndx'!W153/'Stock TotRetIndx'!W152)-$B154</f>
        <v>-8.3633875069919345E-3</v>
      </c>
      <c r="AJ154" s="7">
        <f>LN('Stock TotRetIndx'!X153/'Stock TotRetIndx'!X152)-$B154</f>
        <v>5.6354521731624401E-3</v>
      </c>
    </row>
    <row r="155" spans="1:36" x14ac:dyDescent="0.5">
      <c r="A155" s="2">
        <f>'Sector Returns'!A154</f>
        <v>44488</v>
      </c>
      <c r="B155" s="3">
        <f>VLOOKUP(A155,'T-Bills'!$A$2:$C$493,3)</f>
        <v>2.3809523809523808E-6</v>
      </c>
      <c r="C155" s="8">
        <f>'Sector Returns'!B154-$B155</f>
        <v>9.1584485536804223E-3</v>
      </c>
      <c r="D155" s="8">
        <f>'Sector Returns'!C154-$B155</f>
        <v>1.2815926379732881E-2</v>
      </c>
      <c r="E155" s="8">
        <f>'Sector Returns'!D154-$B155</f>
        <v>9.3746516514598473E-3</v>
      </c>
      <c r="F155" s="8">
        <f>'Sector Returns'!E154-$B155</f>
        <v>-3.033913777159533E-3</v>
      </c>
      <c r="G155" s="8">
        <f>'Sector Returns'!F154-$B155</f>
        <v>4.5882430062328073E-3</v>
      </c>
      <c r="H155" s="8">
        <f>'Sector Returns'!G154-$B155</f>
        <v>8.7120124365513898E-4</v>
      </c>
      <c r="I155" s="8">
        <f>'Sector Returns'!H154-$B155</f>
        <v>7.9242267835654637E-3</v>
      </c>
      <c r="J155" s="8">
        <f>'Sector Returns'!I154-$B155</f>
        <v>1.0158186962631606E-2</v>
      </c>
      <c r="K155" s="8">
        <f>'Sector Returns'!J154-$B155</f>
        <v>2.1695117770175899E-3</v>
      </c>
      <c r="L155" s="8">
        <f>'Sector Returns'!K154-$B155</f>
        <v>1.1245647652816887E-2</v>
      </c>
      <c r="M155" s="8">
        <f>'Sector Returns'!L154-$B155</f>
        <v>4.6664754188088163E-4</v>
      </c>
      <c r="N155" s="7">
        <f>LN('Stock TotRetIndx'!B154/'Stock TotRetIndx'!B153)-$B155</f>
        <v>1.4964734448421486E-2</v>
      </c>
      <c r="O155" s="7">
        <f>LN('Stock TotRetIndx'!C154/'Stock TotRetIndx'!C153)-$B155</f>
        <v>3.0516908095915341E-3</v>
      </c>
      <c r="P155" s="7">
        <f>LN('Stock TotRetIndx'!D154/'Stock TotRetIndx'!D153)-$B155</f>
        <v>2.1032630867779664E-2</v>
      </c>
      <c r="Q155" s="7">
        <f>LN('Stock TotRetIndx'!E154/'Stock TotRetIndx'!E153)-$B155</f>
        <v>3.0530752391019099E-3</v>
      </c>
      <c r="R155" s="7">
        <f>LN('Stock TotRetIndx'!F154/'Stock TotRetIndx'!F153)-$B155</f>
        <v>2.1340175924789612E-2</v>
      </c>
      <c r="S155" s="7">
        <f>LN('Stock TotRetIndx'!G154/'Stock TotRetIndx'!G153)-$B155</f>
        <v>4.8392383640085317E-3</v>
      </c>
      <c r="T155" s="7">
        <f>LN('Stock TotRetIndx'!H154/'Stock TotRetIndx'!H153)-$B155</f>
        <v>-5.6597797906600932E-4</v>
      </c>
      <c r="U155" s="7">
        <f>LN('Stock TotRetIndx'!I154/'Stock TotRetIndx'!I153)-$B155</f>
        <v>1.0173896946896218E-2</v>
      </c>
      <c r="V155" s="7">
        <f>LN('Stock TotRetIndx'!J154/'Stock TotRetIndx'!J153)-$B155</f>
        <v>-9.2374213893470104E-3</v>
      </c>
      <c r="W155" s="7">
        <f>LN('Stock TotRetIndx'!K154/'Stock TotRetIndx'!K153)-$B155</f>
        <v>5.0527005648655574E-3</v>
      </c>
      <c r="X155" s="7">
        <f>LN('Stock TotRetIndx'!L154/'Stock TotRetIndx'!L153)-$B155</f>
        <v>1.236362351597845E-2</v>
      </c>
      <c r="Y155" s="7">
        <f>LN('Stock TotRetIndx'!M154/'Stock TotRetIndx'!M153)-$B155</f>
        <v>-7.5119464015900638E-4</v>
      </c>
      <c r="Z155" s="7">
        <f>LN('Stock TotRetIndx'!N154/'Stock TotRetIndx'!N153)-$B155</f>
        <v>-1.8684462041902469E-3</v>
      </c>
      <c r="AA155" s="7">
        <f>LN('Stock TotRetIndx'!O154/'Stock TotRetIndx'!O153)-$B155</f>
        <v>5.2290182600430637E-3</v>
      </c>
      <c r="AB155" s="7">
        <f>LN('Stock TotRetIndx'!P154/'Stock TotRetIndx'!P153)-$B155</f>
        <v>1.4823093780946636E-2</v>
      </c>
      <c r="AC155" s="7">
        <f>LN('Stock TotRetIndx'!Q154/'Stock TotRetIndx'!Q153)-$B155</f>
        <v>3.8835752757719953E-3</v>
      </c>
      <c r="AD155" s="7">
        <f>LN('Stock TotRetIndx'!R154/'Stock TotRetIndx'!R153)-$B155</f>
        <v>8.7371421325717971E-3</v>
      </c>
      <c r="AE155" s="7">
        <f>LN('Stock TotRetIndx'!S154/'Stock TotRetIndx'!S153)-$B155</f>
        <v>2.1020030884431697E-2</v>
      </c>
      <c r="AF155" s="7">
        <f>LN('Stock TotRetIndx'!T154/'Stock TotRetIndx'!T153)-$B155</f>
        <v>-1.1875824417960796E-2</v>
      </c>
      <c r="AG155" s="7">
        <f>LN('Stock TotRetIndx'!U154/'Stock TotRetIndx'!U153)-$B155</f>
        <v>2.2089034685805697E-2</v>
      </c>
      <c r="AH155" s="7">
        <f>LN('Stock TotRetIndx'!V154/'Stock TotRetIndx'!V153)-$B155</f>
        <v>1.8594591554028476E-2</v>
      </c>
      <c r="AI155" s="7">
        <f>LN('Stock TotRetIndx'!W154/'Stock TotRetIndx'!W153)-$B155</f>
        <v>1.2756298246707803E-2</v>
      </c>
      <c r="AJ155" s="7">
        <f>LN('Stock TotRetIndx'!X154/'Stock TotRetIndx'!X153)-$B155</f>
        <v>1.8205963638073864E-3</v>
      </c>
    </row>
    <row r="156" spans="1:36" x14ac:dyDescent="0.5">
      <c r="A156" s="2">
        <f>'Sector Returns'!A155</f>
        <v>44489</v>
      </c>
      <c r="B156" s="3">
        <f>VLOOKUP(A156,'T-Bills'!$A$2:$C$493,3)</f>
        <v>2.3809523809523808E-6</v>
      </c>
      <c r="C156" s="8">
        <f>'Sector Returns'!B155-$B156</f>
        <v>-1.9448991055087117E-3</v>
      </c>
      <c r="D156" s="8">
        <f>'Sector Returns'!C155-$B156</f>
        <v>1.229743138837361E-2</v>
      </c>
      <c r="E156" s="8">
        <f>'Sector Returns'!D155-$B156</f>
        <v>9.5896798293972352E-3</v>
      </c>
      <c r="F156" s="8">
        <f>'Sector Returns'!E155-$B156</f>
        <v>-1.2913968752691534E-3</v>
      </c>
      <c r="G156" s="8">
        <f>'Sector Returns'!F155-$B156</f>
        <v>6.4199362507986373E-3</v>
      </c>
      <c r="H156" s="8">
        <f>'Sector Returns'!G155-$B156</f>
        <v>5.7654384080011297E-3</v>
      </c>
      <c r="I156" s="8">
        <f>'Sector Returns'!H155-$B156</f>
        <v>2.8333046301629917E-3</v>
      </c>
      <c r="J156" s="8">
        <f>'Sector Returns'!I155-$B156</f>
        <v>8.3670794970029834E-3</v>
      </c>
      <c r="K156" s="8">
        <f>'Sector Returns'!J155-$B156</f>
        <v>9.6590143655033225E-3</v>
      </c>
      <c r="L156" s="8">
        <f>'Sector Returns'!K155-$B156</f>
        <v>1.4892321979218442E-2</v>
      </c>
      <c r="M156" s="8">
        <f>'Sector Returns'!L155-$B156</f>
        <v>1.5619587017998553E-2</v>
      </c>
      <c r="N156" s="7">
        <f>LN('Stock TotRetIndx'!B155/'Stock TotRetIndx'!B154)-$B156</f>
        <v>3.3490953946627754E-3</v>
      </c>
      <c r="O156" s="7">
        <f>LN('Stock TotRetIndx'!C155/'Stock TotRetIndx'!C154)-$B156</f>
        <v>-2.6660445676514686E-3</v>
      </c>
      <c r="P156" s="7">
        <f>LN('Stock TotRetIndx'!D155/'Stock TotRetIndx'!D154)-$B156</f>
        <v>-5.836335249196062E-3</v>
      </c>
      <c r="Q156" s="7">
        <f>LN('Stock TotRetIndx'!E155/'Stock TotRetIndx'!E154)-$B156</f>
        <v>-8.4273402002785526E-3</v>
      </c>
      <c r="R156" s="7">
        <f>LN('Stock TotRetIndx'!F155/'Stock TotRetIndx'!F154)-$B156</f>
        <v>3.2722417075975431E-2</v>
      </c>
      <c r="S156" s="7">
        <f>LN('Stock TotRetIndx'!G155/'Stock TotRetIndx'!G154)-$B156</f>
        <v>1.9363535136767217E-2</v>
      </c>
      <c r="T156" s="7">
        <f>LN('Stock TotRetIndx'!H155/'Stock TotRetIndx'!H154)-$B156</f>
        <v>2.492013499117093E-2</v>
      </c>
      <c r="U156" s="7">
        <f>LN('Stock TotRetIndx'!I155/'Stock TotRetIndx'!I154)-$B156</f>
        <v>1.9834035183847591E-3</v>
      </c>
      <c r="V156" s="7">
        <f>LN('Stock TotRetIndx'!J155/'Stock TotRetIndx'!J154)-$B156</f>
        <v>1.6789447855590806E-2</v>
      </c>
      <c r="W156" s="7">
        <f>LN('Stock TotRetIndx'!K155/'Stock TotRetIndx'!K154)-$B156</f>
        <v>-5.0346936220410927E-2</v>
      </c>
      <c r="X156" s="7">
        <f>LN('Stock TotRetIndx'!L155/'Stock TotRetIndx'!L154)-$B156</f>
        <v>-9.0358381498672809E-3</v>
      </c>
      <c r="Y156" s="7">
        <f>LN('Stock TotRetIndx'!M155/'Stock TotRetIndx'!M154)-$B156</f>
        <v>-8.4873616316466435E-3</v>
      </c>
      <c r="Z156" s="7">
        <f>LN('Stock TotRetIndx'!N155/'Stock TotRetIndx'!N154)-$B156</f>
        <v>1.9166941958300782E-2</v>
      </c>
      <c r="AA156" s="7">
        <f>LN('Stock TotRetIndx'!O155/'Stock TotRetIndx'!O154)-$B156</f>
        <v>2.8648203808086495E-3</v>
      </c>
      <c r="AB156" s="7">
        <f>LN('Stock TotRetIndx'!P155/'Stock TotRetIndx'!P154)-$B156</f>
        <v>1.5047384057803375E-2</v>
      </c>
      <c r="AC156" s="7">
        <f>LN('Stock TotRetIndx'!Q155/'Stock TotRetIndx'!Q154)-$B156</f>
        <v>8.8232485791375024E-3</v>
      </c>
      <c r="AD156" s="7">
        <f>LN('Stock TotRetIndx'!R155/'Stock TotRetIndx'!R154)-$B156</f>
        <v>8.264831492309015E-3</v>
      </c>
      <c r="AE156" s="7">
        <f>LN('Stock TotRetIndx'!S155/'Stock TotRetIndx'!S154)-$B156</f>
        <v>9.0110934383354803E-3</v>
      </c>
      <c r="AF156" s="7">
        <f>LN('Stock TotRetIndx'!T155/'Stock TotRetIndx'!T154)-$B156</f>
        <v>3.9005011389621536E-3</v>
      </c>
      <c r="AG156" s="7">
        <f>LN('Stock TotRetIndx'!U155/'Stock TotRetIndx'!U154)-$B156</f>
        <v>-3.7397051102880914E-3</v>
      </c>
      <c r="AH156" s="7">
        <f>LN('Stock TotRetIndx'!V155/'Stock TotRetIndx'!V154)-$B156</f>
        <v>-3.9215278829789896E-3</v>
      </c>
      <c r="AI156" s="7">
        <f>LN('Stock TotRetIndx'!W155/'Stock TotRetIndx'!W154)-$B156</f>
        <v>2.2777527761994907E-2</v>
      </c>
      <c r="AJ156" s="7">
        <f>LN('Stock TotRetIndx'!X155/'Stock TotRetIndx'!X154)-$B156</f>
        <v>1.2665294616651323E-2</v>
      </c>
    </row>
    <row r="157" spans="1:36" x14ac:dyDescent="0.5">
      <c r="A157" s="2">
        <f>'Sector Returns'!A156</f>
        <v>44490</v>
      </c>
      <c r="B157" s="3">
        <f>VLOOKUP(A157,'T-Bills'!$A$2:$C$493,3)</f>
        <v>2.3809523809523808E-6</v>
      </c>
      <c r="C157" s="8">
        <f>'Sector Returns'!B156-$B157</f>
        <v>4.2989019491669377E-3</v>
      </c>
      <c r="D157" s="8">
        <f>'Sector Returns'!C156-$B157</f>
        <v>5.5208870277889954E-3</v>
      </c>
      <c r="E157" s="8">
        <f>'Sector Returns'!D156-$B157</f>
        <v>-2.718980201140672E-3</v>
      </c>
      <c r="F157" s="8">
        <f>'Sector Returns'!E156-$B157</f>
        <v>1.4508765935666185E-2</v>
      </c>
      <c r="G157" s="8">
        <f>'Sector Returns'!F156-$B157</f>
        <v>2.8935663273167568E-3</v>
      </c>
      <c r="H157" s="8">
        <f>'Sector Returns'!G156-$B157</f>
        <v>-1.0877930523450121E-3</v>
      </c>
      <c r="I157" s="8">
        <f>'Sector Returns'!H156-$B157</f>
        <v>1.791550690470657E-3</v>
      </c>
      <c r="J157" s="8">
        <f>'Sector Returns'!I156-$B157</f>
        <v>-1.8901210639094224E-2</v>
      </c>
      <c r="K157" s="8">
        <f>'Sector Returns'!J156-$B157</f>
        <v>-3.230600143763921E-3</v>
      </c>
      <c r="L157" s="8">
        <f>'Sector Returns'!K156-$B157</f>
        <v>-4.8169802845846434E-4</v>
      </c>
      <c r="M157" s="8">
        <f>'Sector Returns'!L156-$B157</f>
        <v>1.3807069729554111E-3</v>
      </c>
      <c r="N157" s="7">
        <f>LN('Stock TotRetIndx'!B156/'Stock TotRetIndx'!B155)-$B157</f>
        <v>1.4724520615745182E-3</v>
      </c>
      <c r="O157" s="7">
        <f>LN('Stock TotRetIndx'!C156/'Stock TotRetIndx'!C155)-$B157</f>
        <v>1.0836218330135173E-2</v>
      </c>
      <c r="P157" s="7">
        <f>LN('Stock TotRetIndx'!D156/'Stock TotRetIndx'!D155)-$B157</f>
        <v>9.8951845625603781E-3</v>
      </c>
      <c r="Q157" s="7">
        <f>LN('Stock TotRetIndx'!E156/'Stock TotRetIndx'!E155)-$B157</f>
        <v>2.6296673054322893E-2</v>
      </c>
      <c r="R157" s="7">
        <f>LN('Stock TotRetIndx'!F156/'Stock TotRetIndx'!F155)-$B157</f>
        <v>1.4009273667988932E-2</v>
      </c>
      <c r="S157" s="7">
        <f>LN('Stock TotRetIndx'!G156/'Stock TotRetIndx'!G155)-$B157</f>
        <v>9.3134179446590533E-3</v>
      </c>
      <c r="T157" s="7">
        <f>LN('Stock TotRetIndx'!H156/'Stock TotRetIndx'!H155)-$B157</f>
        <v>1.6388590660749703E-2</v>
      </c>
      <c r="U157" s="7">
        <f>LN('Stock TotRetIndx'!I156/'Stock TotRetIndx'!I155)-$B157</f>
        <v>-8.2192805818820658E-3</v>
      </c>
      <c r="V157" s="7">
        <f>LN('Stock TotRetIndx'!J156/'Stock TotRetIndx'!J155)-$B157</f>
        <v>-4.0643235922783964E-3</v>
      </c>
      <c r="W157" s="7">
        <f>LN('Stock TotRetIndx'!K156/'Stock TotRetIndx'!K155)-$B157</f>
        <v>-6.0431074448927466E-2</v>
      </c>
      <c r="X157" s="7">
        <f>LN('Stock TotRetIndx'!L156/'Stock TotRetIndx'!L155)-$B157</f>
        <v>-5.1142973630363972E-3</v>
      </c>
      <c r="Y157" s="7">
        <f>LN('Stock TotRetIndx'!M156/'Stock TotRetIndx'!M155)-$B157</f>
        <v>5.8253047067535965E-3</v>
      </c>
      <c r="Z157" s="7">
        <f>LN('Stock TotRetIndx'!N156/'Stock TotRetIndx'!N155)-$B157</f>
        <v>3.3640136060263115E-3</v>
      </c>
      <c r="AA157" s="7">
        <f>LN('Stock TotRetIndx'!O156/'Stock TotRetIndx'!O155)-$B157</f>
        <v>4.1527693764682443E-3</v>
      </c>
      <c r="AB157" s="7">
        <f>LN('Stock TotRetIndx'!P156/'Stock TotRetIndx'!P155)-$B157</f>
        <v>-1.00926367358148E-2</v>
      </c>
      <c r="AC157" s="7">
        <f>LN('Stock TotRetIndx'!Q156/'Stock TotRetIndx'!Q155)-$B157</f>
        <v>-5.1419494107032082E-3</v>
      </c>
      <c r="AD157" s="7">
        <f>LN('Stock TotRetIndx'!R156/'Stock TotRetIndx'!R155)-$B157</f>
        <v>-9.6709434880190275E-3</v>
      </c>
      <c r="AE157" s="7">
        <f>LN('Stock TotRetIndx'!S156/'Stock TotRetIndx'!S155)-$B157</f>
        <v>5.5301515558082255E-3</v>
      </c>
      <c r="AF157" s="7">
        <f>LN('Stock TotRetIndx'!T156/'Stock TotRetIndx'!T155)-$B157</f>
        <v>-7.1823696665686216E-3</v>
      </c>
      <c r="AG157" s="7">
        <f>LN('Stock TotRetIndx'!U156/'Stock TotRetIndx'!U155)-$B157</f>
        <v>-2.2177437780113426E-2</v>
      </c>
      <c r="AH157" s="7">
        <f>LN('Stock TotRetIndx'!V156/'Stock TotRetIndx'!V155)-$B157</f>
        <v>-1.0598781784476744E-2</v>
      </c>
      <c r="AI157" s="7">
        <f>LN('Stock TotRetIndx'!W156/'Stock TotRetIndx'!W155)-$B157</f>
        <v>-1.3140686778214672E-3</v>
      </c>
      <c r="AJ157" s="7">
        <f>LN('Stock TotRetIndx'!X156/'Stock TotRetIndx'!X155)-$B157</f>
        <v>3.9268803468075261E-3</v>
      </c>
    </row>
    <row r="158" spans="1:36" x14ac:dyDescent="0.5">
      <c r="A158" s="2">
        <f>'Sector Returns'!A157</f>
        <v>44491</v>
      </c>
      <c r="B158" s="3">
        <f>VLOOKUP(A158,'T-Bills'!$A$2:$C$493,3)</f>
        <v>1.984126984126984E-6</v>
      </c>
      <c r="C158" s="8">
        <f>'Sector Returns'!B157-$B158</f>
        <v>-4.2564346178390767E-3</v>
      </c>
      <c r="D158" s="8">
        <f>'Sector Returns'!C157-$B158</f>
        <v>2.0418037906704749E-3</v>
      </c>
      <c r="E158" s="8">
        <f>'Sector Returns'!D157-$B158</f>
        <v>1.2214560635586697E-2</v>
      </c>
      <c r="F158" s="8">
        <f>'Sector Returns'!E157-$B158</f>
        <v>-6.0430685388239303E-3</v>
      </c>
      <c r="G158" s="8">
        <f>'Sector Returns'!F157-$B158</f>
        <v>1.4929587399045796E-3</v>
      </c>
      <c r="H158" s="8">
        <f>'Sector Returns'!G157-$B158</f>
        <v>7.3581302514306194E-3</v>
      </c>
      <c r="I158" s="8">
        <f>'Sector Returns'!H157-$B158</f>
        <v>-2.4708390506800806E-2</v>
      </c>
      <c r="J158" s="8">
        <f>'Sector Returns'!I157-$B158</f>
        <v>9.7971070168373607E-3</v>
      </c>
      <c r="K158" s="8">
        <f>'Sector Returns'!J157-$B158</f>
        <v>-1.0961126830864614E-4</v>
      </c>
      <c r="L158" s="8">
        <f>'Sector Returns'!K157-$B158</f>
        <v>5.734047349405926E-3</v>
      </c>
      <c r="M158" s="8">
        <f>'Sector Returns'!L157-$B158</f>
        <v>4.6866172214473914E-3</v>
      </c>
      <c r="N158" s="7">
        <f>LN('Stock TotRetIndx'!B157/'Stock TotRetIndx'!B156)-$B158</f>
        <v>-5.3041632158987379E-3</v>
      </c>
      <c r="O158" s="7">
        <f>LN('Stock TotRetIndx'!C157/'Stock TotRetIndx'!C156)-$B158</f>
        <v>-5.1640337272669231E-3</v>
      </c>
      <c r="P158" s="7">
        <f>LN('Stock TotRetIndx'!D157/'Stock TotRetIndx'!D156)-$B158</f>
        <v>7.6721239115567627E-3</v>
      </c>
      <c r="Q158" s="7">
        <f>LN('Stock TotRetIndx'!E157/'Stock TotRetIndx'!E156)-$B158</f>
        <v>1.4954880136246198E-3</v>
      </c>
      <c r="R158" s="7">
        <f>LN('Stock TotRetIndx'!F157/'Stock TotRetIndx'!F156)-$B158</f>
        <v>1.3264579679456497E-2</v>
      </c>
      <c r="S158" s="7">
        <f>LN('Stock TotRetIndx'!G157/'Stock TotRetIndx'!G156)-$B158</f>
        <v>7.5677354477597927E-3</v>
      </c>
      <c r="T158" s="7">
        <f>LN('Stock TotRetIndx'!H157/'Stock TotRetIndx'!H156)-$B158</f>
        <v>1.5433102009647655E-2</v>
      </c>
      <c r="U158" s="7">
        <f>LN('Stock TotRetIndx'!I157/'Stock TotRetIndx'!I156)-$B158</f>
        <v>-1.2518150138420264E-2</v>
      </c>
      <c r="V158" s="7">
        <f>LN('Stock TotRetIndx'!J157/'Stock TotRetIndx'!J156)-$B158</f>
        <v>1.7865482010262307E-2</v>
      </c>
      <c r="W158" s="7">
        <f>LN('Stock TotRetIndx'!K157/'Stock TotRetIndx'!K156)-$B158</f>
        <v>-1.1623049133657051E-2</v>
      </c>
      <c r="X158" s="7">
        <f>LN('Stock TotRetIndx'!L157/'Stock TotRetIndx'!L156)-$B158</f>
        <v>4.2887253565400667E-3</v>
      </c>
      <c r="Y158" s="7">
        <f>LN('Stock TotRetIndx'!M157/'Stock TotRetIndx'!M156)-$B158</f>
        <v>-2.9384150887404002E-2</v>
      </c>
      <c r="Z158" s="7">
        <f>LN('Stock TotRetIndx'!N157/'Stock TotRetIndx'!N156)-$B158</f>
        <v>4.3646615101743081E-4</v>
      </c>
      <c r="AA158" s="7">
        <f>LN('Stock TotRetIndx'!O157/'Stock TotRetIndx'!O156)-$B158</f>
        <v>1.2870456722617553E-2</v>
      </c>
      <c r="AB158" s="7">
        <f>LN('Stock TotRetIndx'!P157/'Stock TotRetIndx'!P156)-$B158</f>
        <v>-1.8837012902127674E-3</v>
      </c>
      <c r="AC158" s="7">
        <f>LN('Stock TotRetIndx'!Q157/'Stock TotRetIndx'!Q156)-$B158</f>
        <v>1.8359637563014023E-3</v>
      </c>
      <c r="AD158" s="7">
        <f>LN('Stock TotRetIndx'!R157/'Stock TotRetIndx'!R156)-$B158</f>
        <v>8.7734244012379337E-3</v>
      </c>
      <c r="AE158" s="7">
        <f>LN('Stock TotRetIndx'!S157/'Stock TotRetIndx'!S156)-$B158</f>
        <v>1.0365348493560984E-2</v>
      </c>
      <c r="AF158" s="7">
        <f>LN('Stock TotRetIndx'!T157/'Stock TotRetIndx'!T156)-$B158</f>
        <v>1.0706955246906222E-2</v>
      </c>
      <c r="AG158" s="7">
        <f>LN('Stock TotRetIndx'!U157/'Stock TotRetIndx'!U156)-$B158</f>
        <v>-8.2266533841334768E-4</v>
      </c>
      <c r="AH158" s="7">
        <f>LN('Stock TotRetIndx'!V157/'Stock TotRetIndx'!V156)-$B158</f>
        <v>-1.0817441052043924E-2</v>
      </c>
      <c r="AI158" s="7">
        <f>LN('Stock TotRetIndx'!W157/'Stock TotRetIndx'!W156)-$B158</f>
        <v>7.2491585593001924E-3</v>
      </c>
      <c r="AJ158" s="7">
        <f>LN('Stock TotRetIndx'!X157/'Stock TotRetIndx'!X156)-$B158</f>
        <v>8.0981467859712053E-3</v>
      </c>
    </row>
    <row r="159" spans="1:36" x14ac:dyDescent="0.5">
      <c r="A159" s="2">
        <f>'Sector Returns'!A158</f>
        <v>44494</v>
      </c>
      <c r="B159" s="3">
        <f>VLOOKUP(A159,'T-Bills'!$A$2:$C$493,3)</f>
        <v>2.7777777777777779E-6</v>
      </c>
      <c r="C159" s="8">
        <f>'Sector Returns'!B158-$B159</f>
        <v>4.671509034110905E-3</v>
      </c>
      <c r="D159" s="8">
        <f>'Sector Returns'!C158-$B159</f>
        <v>1.0175519114213947E-3</v>
      </c>
      <c r="E159" s="8">
        <f>'Sector Returns'!D158-$B159</f>
        <v>-2.7777777777777779E-6</v>
      </c>
      <c r="F159" s="8">
        <f>'Sector Returns'!E158-$B159</f>
        <v>1.8041790962878935E-2</v>
      </c>
      <c r="G159" s="8">
        <f>'Sector Returns'!F158-$B159</f>
        <v>4.7163540172284329E-3</v>
      </c>
      <c r="H159" s="8">
        <f>'Sector Returns'!G158-$B159</f>
        <v>1.1287069487852092E-3</v>
      </c>
      <c r="I159" s="8">
        <f>'Sector Returns'!H158-$B159</f>
        <v>3.0311253215214592E-3</v>
      </c>
      <c r="J159" s="8">
        <f>'Sector Returns'!I158-$B159</f>
        <v>1.5837871968644387E-2</v>
      </c>
      <c r="K159" s="8">
        <f>'Sector Returns'!J158-$B159</f>
        <v>1.0344996344891843E-2</v>
      </c>
      <c r="L159" s="8">
        <f>'Sector Returns'!K158-$B159</f>
        <v>-3.6865906937932676E-3</v>
      </c>
      <c r="M159" s="8">
        <f>'Sector Returns'!L158-$B159</f>
        <v>3.2013728393962887E-3</v>
      </c>
      <c r="N159" s="7">
        <f>LN('Stock TotRetIndx'!B158/'Stock TotRetIndx'!B157)-$B159</f>
        <v>-3.3803324558188643E-4</v>
      </c>
      <c r="O159" s="7">
        <f>LN('Stock TotRetIndx'!C158/'Stock TotRetIndx'!C157)-$B159</f>
        <v>-3.3400739640115033E-3</v>
      </c>
      <c r="P159" s="7">
        <f>LN('Stock TotRetIndx'!D158/'Stock TotRetIndx'!D157)-$B159</f>
        <v>5.2508083630826178E-3</v>
      </c>
      <c r="Q159" s="7">
        <f>LN('Stock TotRetIndx'!E158/'Stock TotRetIndx'!E157)-$B159</f>
        <v>1.91732627303218E-2</v>
      </c>
      <c r="R159" s="7">
        <f>LN('Stock TotRetIndx'!F158/'Stock TotRetIndx'!F157)-$B159</f>
        <v>-1.1082014135372655E-3</v>
      </c>
      <c r="S159" s="7">
        <f>LN('Stock TotRetIndx'!G158/'Stock TotRetIndx'!G157)-$B159</f>
        <v>1.8230639305881527E-3</v>
      </c>
      <c r="T159" s="7">
        <f>LN('Stock TotRetIndx'!H158/'Stock TotRetIndx'!H157)-$B159</f>
        <v>7.3294281415836279E-4</v>
      </c>
      <c r="U159" s="7">
        <f>LN('Stock TotRetIndx'!I158/'Stock TotRetIndx'!I157)-$B159</f>
        <v>-1.3958766366740896E-3</v>
      </c>
      <c r="V159" s="7">
        <f>LN('Stock TotRetIndx'!J158/'Stock TotRetIndx'!J157)-$B159</f>
        <v>1.4599926591090127E-2</v>
      </c>
      <c r="W159" s="7">
        <f>LN('Stock TotRetIndx'!K158/'Stock TotRetIndx'!K157)-$B159</f>
        <v>2.6595408176020307E-2</v>
      </c>
      <c r="X159" s="7">
        <f>LN('Stock TotRetIndx'!L158/'Stock TotRetIndx'!L157)-$B159</f>
        <v>1.1392269647813102E-2</v>
      </c>
      <c r="Y159" s="7">
        <f>LN('Stock TotRetIndx'!M158/'Stock TotRetIndx'!M157)-$B159</f>
        <v>-4.5641248810984287E-3</v>
      </c>
      <c r="Z159" s="7">
        <f>LN('Stock TotRetIndx'!N158/'Stock TotRetIndx'!N157)-$B159</f>
        <v>1.6008225525975937E-2</v>
      </c>
      <c r="AA159" s="7">
        <f>LN('Stock TotRetIndx'!O158/'Stock TotRetIndx'!O157)-$B159</f>
        <v>4.0823624116085979E-3</v>
      </c>
      <c r="AB159" s="7">
        <f>LN('Stock TotRetIndx'!P158/'Stock TotRetIndx'!P157)-$B159</f>
        <v>7.7420651627145608E-3</v>
      </c>
      <c r="AC159" s="7">
        <f>LN('Stock TotRetIndx'!Q158/'Stock TotRetIndx'!Q157)-$B159</f>
        <v>-4.0507314595840107E-3</v>
      </c>
      <c r="AD159" s="7">
        <f>LN('Stock TotRetIndx'!R158/'Stock TotRetIndx'!R157)-$B159</f>
        <v>-8.5275186610595331E-3</v>
      </c>
      <c r="AE159" s="7">
        <f>LN('Stock TotRetIndx'!S158/'Stock TotRetIndx'!S157)-$B159</f>
        <v>1.1525437520391559E-2</v>
      </c>
      <c r="AF159" s="7">
        <f>LN('Stock TotRetIndx'!T158/'Stock TotRetIndx'!T157)-$B159</f>
        <v>1.3865099443477138E-4</v>
      </c>
      <c r="AG159" s="7">
        <f>LN('Stock TotRetIndx'!U158/'Stock TotRetIndx'!U157)-$B159</f>
        <v>1.7360653565659575E-2</v>
      </c>
      <c r="AH159" s="7">
        <f>LN('Stock TotRetIndx'!V158/'Stock TotRetIndx'!V157)-$B159</f>
        <v>3.1280625437271142E-2</v>
      </c>
      <c r="AI159" s="7">
        <f>LN('Stock TotRetIndx'!W158/'Stock TotRetIndx'!W157)-$B159</f>
        <v>-1.5439510527915554E-3</v>
      </c>
      <c r="AJ159" s="7">
        <f>LN('Stock TotRetIndx'!X158/'Stock TotRetIndx'!X157)-$B159</f>
        <v>3.3534773274445551E-3</v>
      </c>
    </row>
    <row r="160" spans="1:36" x14ac:dyDescent="0.5">
      <c r="A160" s="2">
        <f>'Sector Returns'!A159</f>
        <v>44495</v>
      </c>
      <c r="B160" s="3">
        <f>VLOOKUP(A160,'T-Bills'!$A$2:$C$493,3)</f>
        <v>2.3809523809523808E-6</v>
      </c>
      <c r="C160" s="8">
        <f>'Sector Returns'!B159-$B160</f>
        <v>1.3257846816149817E-3</v>
      </c>
      <c r="D160" s="8">
        <f>'Sector Returns'!C159-$B160</f>
        <v>4.8106796406372403E-3</v>
      </c>
      <c r="E160" s="8">
        <f>'Sector Returns'!D159-$B160</f>
        <v>9.7687329589057328E-5</v>
      </c>
      <c r="F160" s="8">
        <f>'Sector Returns'!E159-$B160</f>
        <v>-1.0793178297550743E-3</v>
      </c>
      <c r="G160" s="8">
        <f>'Sector Returns'!F159-$B160</f>
        <v>-7.3141361758126697E-3</v>
      </c>
      <c r="H160" s="8">
        <f>'Sector Returns'!G159-$B160</f>
        <v>1.0204176978770129E-3</v>
      </c>
      <c r="I160" s="8">
        <f>'Sector Returns'!H159-$B160</f>
        <v>-7.4269839068901115E-3</v>
      </c>
      <c r="J160" s="8">
        <f>'Sector Returns'!I159-$B160</f>
        <v>4.427834836069954E-3</v>
      </c>
      <c r="K160" s="8">
        <f>'Sector Returns'!J159-$B160</f>
        <v>1.3298746877883883E-3</v>
      </c>
      <c r="L160" s="8">
        <f>'Sector Returns'!K159-$B160</f>
        <v>4.225881849756934E-3</v>
      </c>
      <c r="M160" s="8">
        <f>'Sector Returns'!L159-$B160</f>
        <v>2.7363971946197233E-3</v>
      </c>
      <c r="N160" s="7">
        <f>LN('Stock TotRetIndx'!B159/'Stock TotRetIndx'!B158)-$B160</f>
        <v>4.5608428957132586E-3</v>
      </c>
      <c r="O160" s="7">
        <f>LN('Stock TotRetIndx'!C159/'Stock TotRetIndx'!C158)-$B160</f>
        <v>6.402974473503271E-3</v>
      </c>
      <c r="P160" s="7">
        <f>LN('Stock TotRetIndx'!D159/'Stock TotRetIndx'!D158)-$B160</f>
        <v>-6.9354897572617789E-3</v>
      </c>
      <c r="Q160" s="7">
        <f>LN('Stock TotRetIndx'!E159/'Stock TotRetIndx'!E158)-$B160</f>
        <v>6.4803008429699813E-2</v>
      </c>
      <c r="R160" s="7">
        <f>LN('Stock TotRetIndx'!F159/'Stock TotRetIndx'!F158)-$B160</f>
        <v>1.2168526319297787E-2</v>
      </c>
      <c r="S160" s="7">
        <f>LN('Stock TotRetIndx'!G159/'Stock TotRetIndx'!G158)-$B160</f>
        <v>7.2711654915378985E-3</v>
      </c>
      <c r="T160" s="7">
        <f>LN('Stock TotRetIndx'!H159/'Stock TotRetIndx'!H158)-$B160</f>
        <v>1.1388291804185938E-2</v>
      </c>
      <c r="U160" s="7">
        <f>LN('Stock TotRetIndx'!I159/'Stock TotRetIndx'!I158)-$B160</f>
        <v>-1.1540524156232574E-2</v>
      </c>
      <c r="V160" s="7">
        <f>LN('Stock TotRetIndx'!J159/'Stock TotRetIndx'!J158)-$B160</f>
        <v>-1.2891668515239299E-2</v>
      </c>
      <c r="W160" s="7">
        <f>LN('Stock TotRetIndx'!K159/'Stock TotRetIndx'!K158)-$B160</f>
        <v>-1.5843326226683219E-2</v>
      </c>
      <c r="X160" s="7">
        <f>LN('Stock TotRetIndx'!L159/'Stock TotRetIndx'!L158)-$B160</f>
        <v>-8.8489320513690743E-3</v>
      </c>
      <c r="Y160" s="7">
        <f>LN('Stock TotRetIndx'!M159/'Stock TotRetIndx'!M158)-$B160</f>
        <v>1.6633657973107514E-2</v>
      </c>
      <c r="Z160" s="7">
        <f>LN('Stock TotRetIndx'!N159/'Stock TotRetIndx'!N158)-$B160</f>
        <v>-6.2746846269919904E-3</v>
      </c>
      <c r="AA160" s="7">
        <f>LN('Stock TotRetIndx'!O159/'Stock TotRetIndx'!O158)-$B160</f>
        <v>2.0326821260223137E-3</v>
      </c>
      <c r="AB160" s="7">
        <f>LN('Stock TotRetIndx'!P159/'Stock TotRetIndx'!P158)-$B160</f>
        <v>-1.2793531683731985E-2</v>
      </c>
      <c r="AC160" s="7">
        <f>LN('Stock TotRetIndx'!Q159/'Stock TotRetIndx'!Q158)-$B160</f>
        <v>4.4127572871998652E-3</v>
      </c>
      <c r="AD160" s="7">
        <f>LN('Stock TotRetIndx'!R159/'Stock TotRetIndx'!R158)-$B160</f>
        <v>3.6456976399295974E-3</v>
      </c>
      <c r="AE160" s="7">
        <f>LN('Stock TotRetIndx'!S159/'Stock TotRetIndx'!S158)-$B160</f>
        <v>-8.7702559522126605E-3</v>
      </c>
      <c r="AF160" s="7">
        <f>LN('Stock TotRetIndx'!T159/'Stock TotRetIndx'!T158)-$B160</f>
        <v>1.4097446277590011E-2</v>
      </c>
      <c r="AG160" s="7">
        <f>LN('Stock TotRetIndx'!U159/'Stock TotRetIndx'!U158)-$B160</f>
        <v>-2.5885858338693116E-2</v>
      </c>
      <c r="AH160" s="7">
        <f>LN('Stock TotRetIndx'!V159/'Stock TotRetIndx'!V158)-$B160</f>
        <v>2.8585589779631564E-3</v>
      </c>
      <c r="AI160" s="7">
        <f>LN('Stock TotRetIndx'!W159/'Stock TotRetIndx'!W158)-$B160</f>
        <v>1.3900422271550214E-2</v>
      </c>
      <c r="AJ160" s="7">
        <f>LN('Stock TotRetIndx'!X159/'Stock TotRetIndx'!X158)-$B160</f>
        <v>2.846672335168518E-4</v>
      </c>
    </row>
    <row r="161" spans="1:36" x14ac:dyDescent="0.5">
      <c r="A161" s="2">
        <f>'Sector Returns'!A160</f>
        <v>44496</v>
      </c>
      <c r="B161" s="3">
        <f>VLOOKUP(A161,'T-Bills'!$A$2:$C$493,3)</f>
        <v>2.3809523809523808E-6</v>
      </c>
      <c r="C161" s="8">
        <f>'Sector Returns'!B160-$B161</f>
        <v>-3.7817703542904727E-3</v>
      </c>
      <c r="D161" s="8">
        <f>'Sector Returns'!C160-$B161</f>
        <v>-9.533455871428698E-3</v>
      </c>
      <c r="E161" s="8">
        <f>'Sector Returns'!D160-$B161</f>
        <v>-1.8585627505045794E-2</v>
      </c>
      <c r="F161" s="8">
        <f>'Sector Returns'!E160-$B161</f>
        <v>-8.1106864635225326E-4</v>
      </c>
      <c r="G161" s="8">
        <f>'Sector Returns'!F160-$B161</f>
        <v>-1.3471044292850133E-2</v>
      </c>
      <c r="H161" s="8">
        <f>'Sector Returns'!G160-$B161</f>
        <v>-6.6965147998227842E-3</v>
      </c>
      <c r="I161" s="8">
        <f>'Sector Returns'!H160-$B161</f>
        <v>-3.343502971307991E-3</v>
      </c>
      <c r="J161" s="8">
        <f>'Sector Returns'!I160-$B161</f>
        <v>-2.9826454970770955E-2</v>
      </c>
      <c r="K161" s="8">
        <f>'Sector Returns'!J160-$B161</f>
        <v>-1.6598701229968753E-2</v>
      </c>
      <c r="L161" s="8">
        <f>'Sector Returns'!K160-$B161</f>
        <v>-5.8718138073911297E-3</v>
      </c>
      <c r="M161" s="8">
        <f>'Sector Returns'!L160-$B161</f>
        <v>-8.5164035499001728E-3</v>
      </c>
      <c r="N161" s="7">
        <f>LN('Stock TotRetIndx'!B160/'Stock TotRetIndx'!B159)-$B161</f>
        <v>-3.1515897344701923E-3</v>
      </c>
      <c r="O161" s="7">
        <f>LN('Stock TotRetIndx'!C160/'Stock TotRetIndx'!C159)-$B161</f>
        <v>4.1249059302477256E-2</v>
      </c>
      <c r="P161" s="7">
        <f>LN('Stock TotRetIndx'!D160/'Stock TotRetIndx'!D159)-$B161</f>
        <v>-3.7760291798872771E-3</v>
      </c>
      <c r="Q161" s="7">
        <f>LN('Stock TotRetIndx'!E160/'Stock TotRetIndx'!E159)-$B161</f>
        <v>-1.0822581048257182E-2</v>
      </c>
      <c r="R161" s="7">
        <f>LN('Stock TotRetIndx'!F160/'Stock TotRetIndx'!F159)-$B161</f>
        <v>-3.2857301945792873E-3</v>
      </c>
      <c r="S161" s="7">
        <f>LN('Stock TotRetIndx'!G160/'Stock TotRetIndx'!G159)-$B161</f>
        <v>-2.6104871468055168E-3</v>
      </c>
      <c r="T161" s="7">
        <f>LN('Stock TotRetIndx'!H160/'Stock TotRetIndx'!H159)-$B161</f>
        <v>-2.5560185387507638E-3</v>
      </c>
      <c r="U161" s="7">
        <f>LN('Stock TotRetIndx'!I160/'Stock TotRetIndx'!I159)-$B161</f>
        <v>-7.89506404621243E-2</v>
      </c>
      <c r="V161" s="7">
        <f>LN('Stock TotRetIndx'!J160/'Stock TotRetIndx'!J159)-$B161</f>
        <v>-4.5356692940798866E-2</v>
      </c>
      <c r="W161" s="7">
        <f>LN('Stock TotRetIndx'!K160/'Stock TotRetIndx'!K159)-$B161</f>
        <v>-3.3733661897189522E-2</v>
      </c>
      <c r="X161" s="7">
        <f>LN('Stock TotRetIndx'!L160/'Stock TotRetIndx'!L159)-$B161</f>
        <v>-7.1704589683632025E-2</v>
      </c>
      <c r="Y161" s="7">
        <f>LN('Stock TotRetIndx'!M160/'Stock TotRetIndx'!M159)-$B161</f>
        <v>4.8435632643092832E-3</v>
      </c>
      <c r="Z161" s="7">
        <f>LN('Stock TotRetIndx'!N160/'Stock TotRetIndx'!N159)-$B161</f>
        <v>-1.6556196148745386E-2</v>
      </c>
      <c r="AA161" s="7">
        <f>LN('Stock TotRetIndx'!O160/'Stock TotRetIndx'!O159)-$B161</f>
        <v>-0.11435887639306055</v>
      </c>
      <c r="AB161" s="7">
        <f>LN('Stock TotRetIndx'!P160/'Stock TotRetIndx'!P159)-$B161</f>
        <v>-1.7740457169114512E-2</v>
      </c>
      <c r="AC161" s="7">
        <f>LN('Stock TotRetIndx'!Q160/'Stock TotRetIndx'!Q159)-$B161</f>
        <v>1.9092321039884234E-2</v>
      </c>
      <c r="AD161" s="7">
        <f>LN('Stock TotRetIndx'!R160/'Stock TotRetIndx'!R159)-$B161</f>
        <v>-8.1165022591025791E-3</v>
      </c>
      <c r="AE161" s="7">
        <f>LN('Stock TotRetIndx'!S160/'Stock TotRetIndx'!S159)-$B161</f>
        <v>-8.2380359507229946E-3</v>
      </c>
      <c r="AF161" s="7">
        <f>LN('Stock TotRetIndx'!T160/'Stock TotRetIndx'!T159)-$B161</f>
        <v>-7.1682217054495545E-3</v>
      </c>
      <c r="AG161" s="7">
        <f>LN('Stock TotRetIndx'!U160/'Stock TotRetIndx'!U159)-$B161</f>
        <v>-5.8249208171921911E-2</v>
      </c>
      <c r="AH161" s="7">
        <f>LN('Stock TotRetIndx'!V160/'Stock TotRetIndx'!V159)-$B161</f>
        <v>4.6740221701043097E-2</v>
      </c>
      <c r="AI161" s="7">
        <f>LN('Stock TotRetIndx'!W160/'Stock TotRetIndx'!W159)-$B161</f>
        <v>-5.3991534396911987E-3</v>
      </c>
      <c r="AJ161" s="7">
        <f>LN('Stock TotRetIndx'!X160/'Stock TotRetIndx'!X159)-$B161</f>
        <v>-1.4897619055012636E-2</v>
      </c>
    </row>
    <row r="162" spans="1:36" x14ac:dyDescent="0.5">
      <c r="A162" s="2">
        <f>'Sector Returns'!A161</f>
        <v>44497</v>
      </c>
      <c r="B162" s="3">
        <f>VLOOKUP(A162,'T-Bills'!$A$2:$C$493,3)</f>
        <v>2.3809523809523808E-6</v>
      </c>
      <c r="C162" s="8">
        <f>'Sector Returns'!B161-$B162</f>
        <v>1.0160256896763127E-2</v>
      </c>
      <c r="D162" s="8">
        <f>'Sector Returns'!C161-$B162</f>
        <v>1.0386978826089964E-2</v>
      </c>
      <c r="E162" s="8">
        <f>'Sector Returns'!D161-$B162</f>
        <v>1.2591542252020934E-2</v>
      </c>
      <c r="F162" s="8">
        <f>'Sector Returns'!E161-$B162</f>
        <v>1.3892308552175834E-2</v>
      </c>
      <c r="G162" s="8">
        <f>'Sector Returns'!F161-$B162</f>
        <v>1.4214854113131517E-2</v>
      </c>
      <c r="H162" s="8">
        <f>'Sector Returns'!G161-$B162</f>
        <v>5.9920005851670961E-3</v>
      </c>
      <c r="I162" s="8">
        <f>'Sector Returns'!H161-$B162</f>
        <v>6.6694404429290732E-3</v>
      </c>
      <c r="J162" s="8">
        <f>'Sector Returns'!I161-$B162</f>
        <v>5.8866701955672335E-3</v>
      </c>
      <c r="K162" s="8">
        <f>'Sector Returns'!J161-$B162</f>
        <v>1.0127949773781026E-2</v>
      </c>
      <c r="L162" s="8">
        <f>'Sector Returns'!K161-$B162</f>
        <v>6.4790376624618571E-3</v>
      </c>
      <c r="M162" s="8">
        <f>'Sector Returns'!L161-$B162</f>
        <v>1.3876062279350234E-2</v>
      </c>
      <c r="N162" s="7">
        <f>LN('Stock TotRetIndx'!B161/'Stock TotRetIndx'!B160)-$B162</f>
        <v>2.4682718174599164E-2</v>
      </c>
      <c r="O162" s="7">
        <f>LN('Stock TotRetIndx'!C161/'Stock TotRetIndx'!C160)-$B162</f>
        <v>3.642310082034265E-3</v>
      </c>
      <c r="P162" s="7">
        <f>LN('Stock TotRetIndx'!D161/'Stock TotRetIndx'!D160)-$B162</f>
        <v>-1.2530064280422805E-3</v>
      </c>
      <c r="Q162" s="7">
        <f>LN('Stock TotRetIndx'!E161/'Stock TotRetIndx'!E160)-$B162</f>
        <v>1.9839924565450175E-2</v>
      </c>
      <c r="R162" s="7">
        <f>LN('Stock TotRetIndx'!F161/'Stock TotRetIndx'!F160)-$B162</f>
        <v>-2.3809523809523808E-6</v>
      </c>
      <c r="S162" s="7">
        <f>LN('Stock TotRetIndx'!G161/'Stock TotRetIndx'!G160)-$B162</f>
        <v>5.9962079570127329E-3</v>
      </c>
      <c r="T162" s="7">
        <f>LN('Stock TotRetIndx'!H161/'Stock TotRetIndx'!H160)-$B162</f>
        <v>4.3096465245039397E-3</v>
      </c>
      <c r="U162" s="7">
        <f>LN('Stock TotRetIndx'!I161/'Stock TotRetIndx'!I160)-$B162</f>
        <v>-8.992313206083619E-3</v>
      </c>
      <c r="V162" s="7">
        <f>LN('Stock TotRetIndx'!J161/'Stock TotRetIndx'!J160)-$B162</f>
        <v>6.3935516767243293E-3</v>
      </c>
      <c r="W162" s="7">
        <f>LN('Stock TotRetIndx'!K161/'Stock TotRetIndx'!K160)-$B162</f>
        <v>8.0100408265213995E-3</v>
      </c>
      <c r="X162" s="7">
        <f>LN('Stock TotRetIndx'!L161/'Stock TotRetIndx'!L160)-$B162</f>
        <v>-2.7916383363060394E-2</v>
      </c>
      <c r="Y162" s="7">
        <f>LN('Stock TotRetIndx'!M161/'Stock TotRetIndx'!M160)-$B162</f>
        <v>1.5818836723848245E-2</v>
      </c>
      <c r="Z162" s="7">
        <f>LN('Stock TotRetIndx'!N161/'Stock TotRetIndx'!N160)-$B162</f>
        <v>2.3829097297664293E-2</v>
      </c>
      <c r="AA162" s="7">
        <f>LN('Stock TotRetIndx'!O161/'Stock TotRetIndx'!O160)-$B162</f>
        <v>-7.4412358706000201E-3</v>
      </c>
      <c r="AB162" s="7">
        <f>LN('Stock TotRetIndx'!P161/'Stock TotRetIndx'!P160)-$B162</f>
        <v>3.9780960683902876E-2</v>
      </c>
      <c r="AC162" s="7">
        <f>LN('Stock TotRetIndx'!Q161/'Stock TotRetIndx'!Q160)-$B162</f>
        <v>9.3185590687944585E-3</v>
      </c>
      <c r="AD162" s="7">
        <f>LN('Stock TotRetIndx'!R161/'Stock TotRetIndx'!R160)-$B162</f>
        <v>9.6069930342902888E-3</v>
      </c>
      <c r="AE162" s="7">
        <f>LN('Stock TotRetIndx'!S161/'Stock TotRetIndx'!S160)-$B162</f>
        <v>6.2141636437340062E-3</v>
      </c>
      <c r="AF162" s="7">
        <f>LN('Stock TotRetIndx'!T161/'Stock TotRetIndx'!T160)-$B162</f>
        <v>5.9730571088598312E-3</v>
      </c>
      <c r="AG162" s="7">
        <f>LN('Stock TotRetIndx'!U161/'Stock TotRetIndx'!U160)-$B162</f>
        <v>-5.8709423960398924E-3</v>
      </c>
      <c r="AH162" s="7">
        <f>LN('Stock TotRetIndx'!V161/'Stock TotRetIndx'!V160)-$B162</f>
        <v>2.4238898415767682E-2</v>
      </c>
      <c r="AI162" s="7">
        <f>LN('Stock TotRetIndx'!W161/'Stock TotRetIndx'!W160)-$B162</f>
        <v>1.6447410317146395E-2</v>
      </c>
      <c r="AJ162" s="7">
        <f>LN('Stock TotRetIndx'!X161/'Stock TotRetIndx'!X160)-$B162</f>
        <v>4.6249666610731618E-5</v>
      </c>
    </row>
    <row r="163" spans="1:36" x14ac:dyDescent="0.5">
      <c r="A163" s="2">
        <f>'Sector Returns'!A162</f>
        <v>44498</v>
      </c>
      <c r="B163" s="3">
        <f>VLOOKUP(A163,'T-Bills'!$A$2:$C$493,3)</f>
        <v>2.3809523809523808E-6</v>
      </c>
      <c r="C163" s="8">
        <f>'Sector Returns'!B162-$B163</f>
        <v>4.5455506794883074E-3</v>
      </c>
      <c r="D163" s="8">
        <f>'Sector Returns'!C162-$B163</f>
        <v>7.9610684879354195E-3</v>
      </c>
      <c r="E163" s="8">
        <f>'Sector Returns'!D162-$B163</f>
        <v>-2.3084759314051196E-3</v>
      </c>
      <c r="F163" s="8">
        <f>'Sector Returns'!E162-$B163</f>
        <v>1.0901783412345706E-3</v>
      </c>
      <c r="G163" s="8">
        <f>'Sector Returns'!F162-$B163</f>
        <v>8.9536372231070673E-4</v>
      </c>
      <c r="H163" s="8">
        <f>'Sector Returns'!G162-$B163</f>
        <v>-2.7140244130044303E-4</v>
      </c>
      <c r="I163" s="8">
        <f>'Sector Returns'!H162-$B163</f>
        <v>2.893090955850833E-3</v>
      </c>
      <c r="J163" s="8">
        <f>'Sector Returns'!I162-$B163</f>
        <v>-6.3844519403371235E-3</v>
      </c>
      <c r="K163" s="8">
        <f>'Sector Returns'!J162-$B163</f>
        <v>-3.3856739564159587E-3</v>
      </c>
      <c r="L163" s="8">
        <f>'Sector Returns'!K162-$B163</f>
        <v>-5.3211930842118555E-3</v>
      </c>
      <c r="M163" s="8">
        <f>'Sector Returns'!L162-$B163</f>
        <v>-1.1309730350767669E-2</v>
      </c>
      <c r="N163" s="7">
        <f>LN('Stock TotRetIndx'!B162/'Stock TotRetIndx'!B161)-$B163</f>
        <v>-1.8325749039364177E-2</v>
      </c>
      <c r="O163" s="7">
        <f>LN('Stock TotRetIndx'!C162/'Stock TotRetIndx'!C161)-$B163</f>
        <v>2.2164230832869565E-2</v>
      </c>
      <c r="P163" s="7">
        <f>LN('Stock TotRetIndx'!D162/'Stock TotRetIndx'!D161)-$B163</f>
        <v>1.71811317087661E-2</v>
      </c>
      <c r="Q163" s="7">
        <f>LN('Stock TotRetIndx'!E162/'Stock TotRetIndx'!E161)-$B163</f>
        <v>2.4786795927280683E-2</v>
      </c>
      <c r="R163" s="7">
        <f>LN('Stock TotRetIndx'!F162/'Stock TotRetIndx'!F161)-$B163</f>
        <v>9.1951110710755644E-3</v>
      </c>
      <c r="S163" s="7">
        <f>LN('Stock TotRetIndx'!G162/'Stock TotRetIndx'!G161)-$B163</f>
        <v>7.4175623333963738E-3</v>
      </c>
      <c r="T163" s="7">
        <f>LN('Stock TotRetIndx'!H162/'Stock TotRetIndx'!H161)-$B163</f>
        <v>1.0981654624424048E-2</v>
      </c>
      <c r="U163" s="7">
        <f>LN('Stock TotRetIndx'!I162/'Stock TotRetIndx'!I161)-$B163</f>
        <v>1.0467001509666038E-3</v>
      </c>
      <c r="V163" s="7">
        <f>LN('Stock TotRetIndx'!J162/'Stock TotRetIndx'!J161)-$B163</f>
        <v>1.6317435728589038E-2</v>
      </c>
      <c r="W163" s="7">
        <f>LN('Stock TotRetIndx'!K162/'Stock TotRetIndx'!K161)-$B163</f>
        <v>-1.8067718228045808E-2</v>
      </c>
      <c r="X163" s="7">
        <f>LN('Stock TotRetIndx'!L162/'Stock TotRetIndx'!L161)-$B163</f>
        <v>9.1534009310008935E-3</v>
      </c>
      <c r="Y163" s="7">
        <f>LN('Stock TotRetIndx'!M162/'Stock TotRetIndx'!M161)-$B163</f>
        <v>-2.1748297995464516E-2</v>
      </c>
      <c r="Z163" s="7">
        <f>LN('Stock TotRetIndx'!N162/'Stock TotRetIndx'!N161)-$B163</f>
        <v>8.1496456554093662E-3</v>
      </c>
      <c r="AA163" s="7">
        <f>LN('Stock TotRetIndx'!O162/'Stock TotRetIndx'!O161)-$B163</f>
        <v>1.1704931157677021E-2</v>
      </c>
      <c r="AB163" s="7">
        <f>LN('Stock TotRetIndx'!P162/'Stock TotRetIndx'!P161)-$B163</f>
        <v>-3.9422802894109181E-4</v>
      </c>
      <c r="AC163" s="7">
        <f>LN('Stock TotRetIndx'!Q162/'Stock TotRetIndx'!Q161)-$B163</f>
        <v>5.8689575750562519E-3</v>
      </c>
      <c r="AD163" s="7">
        <f>LN('Stock TotRetIndx'!R162/'Stock TotRetIndx'!R161)-$B163</f>
        <v>-5.496268903826677E-3</v>
      </c>
      <c r="AE163" s="7">
        <f>LN('Stock TotRetIndx'!S162/'Stock TotRetIndx'!S161)-$B163</f>
        <v>6.5104844453731225E-3</v>
      </c>
      <c r="AF163" s="7">
        <f>LN('Stock TotRetIndx'!T162/'Stock TotRetIndx'!T161)-$B163</f>
        <v>2.1677344880631079E-3</v>
      </c>
      <c r="AG163" s="7">
        <f>LN('Stock TotRetIndx'!U162/'Stock TotRetIndx'!U161)-$B163</f>
        <v>-5.3136947071938147E-3</v>
      </c>
      <c r="AH163" s="7">
        <f>LN('Stock TotRetIndx'!V162/'Stock TotRetIndx'!V161)-$B163</f>
        <v>1.1149799652501848E-2</v>
      </c>
      <c r="AI163" s="7">
        <f>LN('Stock TotRetIndx'!W162/'Stock TotRetIndx'!W161)-$B163</f>
        <v>-1.2694814689326834E-2</v>
      </c>
      <c r="AJ163" s="7">
        <f>LN('Stock TotRetIndx'!X162/'Stock TotRetIndx'!X161)-$B163</f>
        <v>-8.6840787930228969E-3</v>
      </c>
    </row>
    <row r="164" spans="1:36" x14ac:dyDescent="0.5">
      <c r="A164" s="2">
        <f>'Sector Returns'!A163</f>
        <v>44501</v>
      </c>
      <c r="B164" s="3">
        <f>VLOOKUP(A164,'T-Bills'!$A$2:$C$493,3)</f>
        <v>1.984126984126984E-6</v>
      </c>
      <c r="C164" s="8">
        <f>'Sector Returns'!B163-$B164</f>
        <v>1.1949265763755866E-3</v>
      </c>
      <c r="D164" s="8">
        <f>'Sector Returns'!C163-$B164</f>
        <v>1.7764839370342435E-3</v>
      </c>
      <c r="E164" s="8">
        <f>'Sector Returns'!D163-$B164</f>
        <v>4.50446190304956E-3</v>
      </c>
      <c r="F164" s="8">
        <f>'Sector Returns'!E163-$B164</f>
        <v>1.5955643481788771E-2</v>
      </c>
      <c r="G164" s="8">
        <f>'Sector Returns'!F163-$B164</f>
        <v>7.0004776854240731E-3</v>
      </c>
      <c r="H164" s="8">
        <f>'Sector Returns'!G163-$B164</f>
        <v>2.6332126467930768E-3</v>
      </c>
      <c r="I164" s="8">
        <f>'Sector Returns'!H163-$B164</f>
        <v>2.7452713100988651E-3</v>
      </c>
      <c r="J164" s="8">
        <f>'Sector Returns'!I163-$B164</f>
        <v>1.7088401607312519E-2</v>
      </c>
      <c r="K164" s="8">
        <f>'Sector Returns'!J163-$B164</f>
        <v>4.024601199280632E-3</v>
      </c>
      <c r="L164" s="8">
        <f>'Sector Returns'!K163-$B164</f>
        <v>4.4326543551625281E-3</v>
      </c>
      <c r="M164" s="8">
        <f>'Sector Returns'!L163-$B164</f>
        <v>4.937835451763903E-3</v>
      </c>
      <c r="N164" s="7">
        <f>LN('Stock TotRetIndx'!B163/'Stock TotRetIndx'!B162)-$B164</f>
        <v>-5.6273430381923121E-3</v>
      </c>
      <c r="O164" s="7">
        <f>LN('Stock TotRetIndx'!C163/'Stock TotRetIndx'!C162)-$B164</f>
        <v>-6.8098997389304033E-3</v>
      </c>
      <c r="P164" s="7">
        <f>LN('Stock TotRetIndx'!D163/'Stock TotRetIndx'!D162)-$B164</f>
        <v>-1.5747412318575661E-2</v>
      </c>
      <c r="Q164" s="7">
        <f>LN('Stock TotRetIndx'!E163/'Stock TotRetIndx'!E162)-$B164</f>
        <v>1.0116155222441614E-2</v>
      </c>
      <c r="R164" s="7">
        <f>LN('Stock TotRetIndx'!F163/'Stock TotRetIndx'!F162)-$B164</f>
        <v>3.8532576526550819E-4</v>
      </c>
      <c r="S164" s="7">
        <f>LN('Stock TotRetIndx'!G163/'Stock TotRetIndx'!G162)-$B164</f>
        <v>1.5226213018691403E-2</v>
      </c>
      <c r="T164" s="7">
        <f>LN('Stock TotRetIndx'!H163/'Stock TotRetIndx'!H162)-$B164</f>
        <v>-1.3911102611127633E-2</v>
      </c>
      <c r="U164" s="7">
        <f>LN('Stock TotRetIndx'!I163/'Stock TotRetIndx'!I162)-$B164</f>
        <v>1.9596341162512514E-2</v>
      </c>
      <c r="V164" s="7">
        <f>LN('Stock TotRetIndx'!J163/'Stock TotRetIndx'!J162)-$B164</f>
        <v>3.3130409963839647E-2</v>
      </c>
      <c r="W164" s="7">
        <f>LN('Stock TotRetIndx'!K163/'Stock TotRetIndx'!K162)-$B164</f>
        <v>-5.6501333178708892E-3</v>
      </c>
      <c r="X164" s="7">
        <f>LN('Stock TotRetIndx'!L163/'Stock TotRetIndx'!L162)-$B164</f>
        <v>3.2507789917827928E-3</v>
      </c>
      <c r="Y164" s="7">
        <f>LN('Stock TotRetIndx'!M163/'Stock TotRetIndx'!M162)-$B164</f>
        <v>-1.6240144632687373E-2</v>
      </c>
      <c r="Z164" s="7">
        <f>LN('Stock TotRetIndx'!N163/'Stock TotRetIndx'!N162)-$B164</f>
        <v>2.06087610454516E-3</v>
      </c>
      <c r="AA164" s="7">
        <f>LN('Stock TotRetIndx'!O163/'Stock TotRetIndx'!O162)-$B164</f>
        <v>-2.9673989444013716E-2</v>
      </c>
      <c r="AB164" s="7">
        <f>LN('Stock TotRetIndx'!P163/'Stock TotRetIndx'!P162)-$B164</f>
        <v>6.6908846416814868E-3</v>
      </c>
      <c r="AC164" s="7">
        <f>LN('Stock TotRetIndx'!Q163/'Stock TotRetIndx'!Q162)-$B164</f>
        <v>-3.5557227898961111E-3</v>
      </c>
      <c r="AD164" s="7">
        <f>LN('Stock TotRetIndx'!R163/'Stock TotRetIndx'!R162)-$B164</f>
        <v>7.58141040650141E-3</v>
      </c>
      <c r="AE164" s="7">
        <f>LN('Stock TotRetIndx'!S163/'Stock TotRetIndx'!S162)-$B164</f>
        <v>2.4712600016957155E-3</v>
      </c>
      <c r="AF164" s="7">
        <f>LN('Stock TotRetIndx'!T163/'Stock TotRetIndx'!T162)-$B164</f>
        <v>-2.4527240964039164E-3</v>
      </c>
      <c r="AG164" s="7">
        <f>LN('Stock TotRetIndx'!U163/'Stock TotRetIndx'!U162)-$B164</f>
        <v>1.2055212373556246E-2</v>
      </c>
      <c r="AH164" s="7">
        <f>LN('Stock TotRetIndx'!V163/'Stock TotRetIndx'!V162)-$B164</f>
        <v>2.9629813479387021E-2</v>
      </c>
      <c r="AI164" s="7">
        <f>LN('Stock TotRetIndx'!W163/'Stock TotRetIndx'!W162)-$B164</f>
        <v>3.040507639046106E-3</v>
      </c>
      <c r="AJ164" s="7">
        <f>LN('Stock TotRetIndx'!X163/'Stock TotRetIndx'!X162)-$B164</f>
        <v>4.2019933777371985E-3</v>
      </c>
    </row>
    <row r="165" spans="1:36" x14ac:dyDescent="0.5">
      <c r="A165" s="2">
        <f>'Sector Returns'!A164</f>
        <v>44502</v>
      </c>
      <c r="B165" s="3">
        <f>VLOOKUP(A165,'T-Bills'!$A$2:$C$493,3)</f>
        <v>1.984126984126984E-6</v>
      </c>
      <c r="C165" s="8">
        <f>'Sector Returns'!B164-$B165</f>
        <v>6.8073667308250112E-3</v>
      </c>
      <c r="D165" s="8">
        <f>'Sector Returns'!C164-$B165</f>
        <v>6.04324439648447E-3</v>
      </c>
      <c r="E165" s="8">
        <f>'Sector Returns'!D164-$B165</f>
        <v>1.8938051238243398E-3</v>
      </c>
      <c r="F165" s="8">
        <f>'Sector Returns'!E164-$B165</f>
        <v>-5.9743647226737752E-3</v>
      </c>
      <c r="G165" s="8">
        <f>'Sector Returns'!F164-$B165</f>
        <v>4.1464647852709376E-3</v>
      </c>
      <c r="H165" s="8">
        <f>'Sector Returns'!G164-$B165</f>
        <v>5.8360337129488293E-3</v>
      </c>
      <c r="I165" s="8">
        <f>'Sector Returns'!H164-$B165</f>
        <v>8.417553173465411E-4</v>
      </c>
      <c r="J165" s="8">
        <f>'Sector Returns'!I164-$B165</f>
        <v>-8.9985299281781558E-3</v>
      </c>
      <c r="K165" s="8">
        <f>'Sector Returns'!J164-$B165</f>
        <v>1.0497462472322703E-2</v>
      </c>
      <c r="L165" s="8">
        <f>'Sector Returns'!K164-$B165</f>
        <v>2.7020376286755271E-4</v>
      </c>
      <c r="M165" s="8">
        <f>'Sector Returns'!L164-$B165</f>
        <v>4.7326858581582757E-3</v>
      </c>
      <c r="N165" s="7">
        <f>LN('Stock TotRetIndx'!B164/'Stock TotRetIndx'!B163)-$B165</f>
        <v>7.0928925349344604E-3</v>
      </c>
      <c r="O165" s="7">
        <f>LN('Stock TotRetIndx'!C164/'Stock TotRetIndx'!C163)-$B165</f>
        <v>1.1349020223231216E-2</v>
      </c>
      <c r="P165" s="7">
        <f>LN('Stock TotRetIndx'!D164/'Stock TotRetIndx'!D163)-$B165</f>
        <v>3.1036945981276952E-4</v>
      </c>
      <c r="Q165" s="7">
        <f>LN('Stock TotRetIndx'!E164/'Stock TotRetIndx'!E163)-$B165</f>
        <v>2.1979261616394723E-2</v>
      </c>
      <c r="R165" s="7">
        <f>LN('Stock TotRetIndx'!F164/'Stock TotRetIndx'!F163)-$B165</f>
        <v>-9.5867860426901604E-3</v>
      </c>
      <c r="S165" s="7">
        <f>LN('Stock TotRetIndx'!G164/'Stock TotRetIndx'!G163)-$B165</f>
        <v>5.4992089950495248E-3</v>
      </c>
      <c r="T165" s="7">
        <f>LN('Stock TotRetIndx'!H164/'Stock TotRetIndx'!H163)-$B165</f>
        <v>-4.5704082123925313E-3</v>
      </c>
      <c r="U165" s="7">
        <f>LN('Stock TotRetIndx'!I164/'Stock TotRetIndx'!I163)-$B165</f>
        <v>-9.6925102787735321E-2</v>
      </c>
      <c r="V165" s="7">
        <f>LN('Stock TotRetIndx'!J164/'Stock TotRetIndx'!J163)-$B165</f>
        <v>-2.1967828748920528E-2</v>
      </c>
      <c r="W165" s="7">
        <f>LN('Stock TotRetIndx'!K164/'Stock TotRetIndx'!K163)-$B165</f>
        <v>-7.9023594640777305E-3</v>
      </c>
      <c r="X165" s="7">
        <f>LN('Stock TotRetIndx'!L164/'Stock TotRetIndx'!L163)-$B165</f>
        <v>-1.5751652314542536E-2</v>
      </c>
      <c r="Y165" s="7">
        <f>LN('Stock TotRetIndx'!M164/'Stock TotRetIndx'!M163)-$B165</f>
        <v>-1.6186628083748838E-3</v>
      </c>
      <c r="Z165" s="7">
        <f>LN('Stock TotRetIndx'!N164/'Stock TotRetIndx'!N163)-$B165</f>
        <v>-5.7091701108254243E-4</v>
      </c>
      <c r="AA165" s="7">
        <f>LN('Stock TotRetIndx'!O164/'Stock TotRetIndx'!O163)-$B165</f>
        <v>2.6828298055092435E-2</v>
      </c>
      <c r="AB165" s="7">
        <f>LN('Stock TotRetIndx'!P164/'Stock TotRetIndx'!P163)-$B165</f>
        <v>8.434604129751222E-3</v>
      </c>
      <c r="AC165" s="7">
        <f>LN('Stock TotRetIndx'!Q164/'Stock TotRetIndx'!Q163)-$B165</f>
        <v>-1.2496602510712802E-3</v>
      </c>
      <c r="AD165" s="7">
        <f>LN('Stock TotRetIndx'!R164/'Stock TotRetIndx'!R163)-$B165</f>
        <v>7.5248221958400694E-3</v>
      </c>
      <c r="AE165" s="7">
        <f>LN('Stock TotRetIndx'!S164/'Stock TotRetIndx'!S163)-$B165</f>
        <v>-4.692121797252567E-4</v>
      </c>
      <c r="AF165" s="7">
        <f>LN('Stock TotRetIndx'!T164/'Stock TotRetIndx'!T163)-$B165</f>
        <v>9.9041020873246507E-3</v>
      </c>
      <c r="AG165" s="7">
        <f>LN('Stock TotRetIndx'!U164/'Stock TotRetIndx'!U163)-$B165</f>
        <v>-1.2059180627524504E-2</v>
      </c>
      <c r="AH165" s="7">
        <f>LN('Stock TotRetIndx'!V164/'Stock TotRetIndx'!V163)-$B165</f>
        <v>6.0925451296879535E-3</v>
      </c>
      <c r="AI165" s="7">
        <f>LN('Stock TotRetIndx'!W164/'Stock TotRetIndx'!W163)-$B165</f>
        <v>-1.9902577926052393E-3</v>
      </c>
      <c r="AJ165" s="7">
        <f>LN('Stock TotRetIndx'!X164/'Stock TotRetIndx'!X163)-$B165</f>
        <v>2.0446489968256485E-3</v>
      </c>
    </row>
    <row r="166" spans="1:36" x14ac:dyDescent="0.5">
      <c r="A166" s="2">
        <f>'Sector Returns'!A165</f>
        <v>44503</v>
      </c>
      <c r="B166" s="3">
        <f>VLOOKUP(A166,'T-Bills'!$A$2:$C$493,3)</f>
        <v>1.984126984126984E-6</v>
      </c>
      <c r="C166" s="8">
        <f>'Sector Returns'!B165-$B166</f>
        <v>6.0120903613053393E-3</v>
      </c>
      <c r="D166" s="8">
        <f>'Sector Returns'!C165-$B166</f>
        <v>7.4185673891302142E-3</v>
      </c>
      <c r="E166" s="8">
        <f>'Sector Returns'!D165-$B166</f>
        <v>6.5577611752294374E-3</v>
      </c>
      <c r="F166" s="8">
        <f>'Sector Returns'!E165-$B166</f>
        <v>1.8641881040837228E-2</v>
      </c>
      <c r="G166" s="8">
        <f>'Sector Returns'!F165-$B166</f>
        <v>-3.4703164775159496E-4</v>
      </c>
      <c r="H166" s="8">
        <f>'Sector Returns'!G165-$B166</f>
        <v>9.9346349555019236E-3</v>
      </c>
      <c r="I166" s="8">
        <f>'Sector Returns'!H165-$B166</f>
        <v>6.30312443450908E-3</v>
      </c>
      <c r="J166" s="8">
        <f>'Sector Returns'!I165-$B166</f>
        <v>-8.4648526532419832E-3</v>
      </c>
      <c r="K166" s="8">
        <f>'Sector Returns'!J165-$B166</f>
        <v>1.1909292406138495E-2</v>
      </c>
      <c r="L166" s="8">
        <f>'Sector Returns'!K165-$B166</f>
        <v>-2.1822313458118654E-3</v>
      </c>
      <c r="M166" s="8">
        <f>'Sector Returns'!L165-$B166</f>
        <v>3.3525490798132257E-3</v>
      </c>
      <c r="N166" s="7">
        <f>LN('Stock TotRetIndx'!B165/'Stock TotRetIndx'!B164)-$B166</f>
        <v>9.7443852676128689E-3</v>
      </c>
      <c r="O166" s="7">
        <f>LN('Stock TotRetIndx'!C165/'Stock TotRetIndx'!C164)-$B166</f>
        <v>2.6062534010397628E-3</v>
      </c>
      <c r="P166" s="7">
        <f>LN('Stock TotRetIndx'!D165/'Stock TotRetIndx'!D164)-$B166</f>
        <v>2.2815041792892676E-2</v>
      </c>
      <c r="Q166" s="7">
        <f>LN('Stock TotRetIndx'!E165/'Stock TotRetIndx'!E164)-$B166</f>
        <v>7.4321305487275906E-3</v>
      </c>
      <c r="R166" s="7">
        <f>LN('Stock TotRetIndx'!F165/'Stock TotRetIndx'!F164)-$B166</f>
        <v>7.7200560116433741E-3</v>
      </c>
      <c r="S166" s="7">
        <f>LN('Stock TotRetIndx'!G165/'Stock TotRetIndx'!G164)-$B166</f>
        <v>5.5374799862112502E-2</v>
      </c>
      <c r="T166" s="7">
        <f>LN('Stock TotRetIndx'!H165/'Stock TotRetIndx'!H164)-$B166</f>
        <v>1.1633099145600862E-2</v>
      </c>
      <c r="U166" s="7">
        <f>LN('Stock TotRetIndx'!I165/'Stock TotRetIndx'!I164)-$B166</f>
        <v>1.8859970354476972E-2</v>
      </c>
      <c r="V166" s="7">
        <f>LN('Stock TotRetIndx'!J165/'Stock TotRetIndx'!J164)-$B166</f>
        <v>1.5595683367884965E-2</v>
      </c>
      <c r="W166" s="7">
        <f>LN('Stock TotRetIndx'!K165/'Stock TotRetIndx'!K164)-$B166</f>
        <v>3.9994130003792351E-3</v>
      </c>
      <c r="X166" s="7">
        <f>LN('Stock TotRetIndx'!L165/'Stock TotRetIndx'!L164)-$B166</f>
        <v>-4.9874920566402008E-3</v>
      </c>
      <c r="Y166" s="7">
        <f>LN('Stock TotRetIndx'!M165/'Stock TotRetIndx'!M164)-$B166</f>
        <v>2.1274778818837662E-2</v>
      </c>
      <c r="Z166" s="7">
        <f>LN('Stock TotRetIndx'!N165/'Stock TotRetIndx'!N164)-$B166</f>
        <v>3.6888964482741514E-3</v>
      </c>
      <c r="AA166" s="7">
        <f>LN('Stock TotRetIndx'!O165/'Stock TotRetIndx'!O164)-$B166</f>
        <v>-2.8830223402451168E-4</v>
      </c>
      <c r="AB166" s="7">
        <f>LN('Stock TotRetIndx'!P165/'Stock TotRetIndx'!P164)-$B166</f>
        <v>-1.738899769843166E-2</v>
      </c>
      <c r="AC166" s="7">
        <f>LN('Stock TotRetIndx'!Q165/'Stock TotRetIndx'!Q164)-$B166</f>
        <v>3.3794503221239985E-3</v>
      </c>
      <c r="AD166" s="7">
        <f>LN('Stock TotRetIndx'!R165/'Stock TotRetIndx'!R164)-$B166</f>
        <v>8.44716696161865E-3</v>
      </c>
      <c r="AE166" s="7">
        <f>LN('Stock TotRetIndx'!S165/'Stock TotRetIndx'!S164)-$B166</f>
        <v>3.0659810697494828E-3</v>
      </c>
      <c r="AF166" s="7">
        <f>LN('Stock TotRetIndx'!T165/'Stock TotRetIndx'!T164)-$B166</f>
        <v>6.8463418482445793E-3</v>
      </c>
      <c r="AG166" s="7">
        <f>LN('Stock TotRetIndx'!U165/'Stock TotRetIndx'!U164)-$B166</f>
        <v>2.9522277704474775E-3</v>
      </c>
      <c r="AH166" s="7">
        <f>LN('Stock TotRetIndx'!V165/'Stock TotRetIndx'!V164)-$B166</f>
        <v>-7.0093386410157608E-3</v>
      </c>
      <c r="AI166" s="7">
        <f>LN('Stock TotRetIndx'!W165/'Stock TotRetIndx'!W164)-$B166</f>
        <v>-2.1115328765775152E-3</v>
      </c>
      <c r="AJ166" s="7">
        <f>LN('Stock TotRetIndx'!X165/'Stock TotRetIndx'!X164)-$B166</f>
        <v>1.0169291535019692E-2</v>
      </c>
    </row>
    <row r="167" spans="1:36" x14ac:dyDescent="0.5">
      <c r="A167" s="2">
        <f>'Sector Returns'!A166</f>
        <v>44504</v>
      </c>
      <c r="B167" s="3">
        <f>VLOOKUP(A167,'T-Bills'!$A$2:$C$493,3)</f>
        <v>1.984126984126984E-6</v>
      </c>
      <c r="C167" s="8">
        <f>'Sector Returns'!B166-$B167</f>
        <v>1.4182899025868671E-2</v>
      </c>
      <c r="D167" s="8">
        <f>'Sector Returns'!C166-$B167</f>
        <v>-5.9644005049892708E-3</v>
      </c>
      <c r="E167" s="8">
        <f>'Sector Returns'!D166-$B167</f>
        <v>-1.2662309013605464E-2</v>
      </c>
      <c r="F167" s="8">
        <f>'Sector Returns'!E166-$B167</f>
        <v>1.1689185012319759E-2</v>
      </c>
      <c r="G167" s="8">
        <f>'Sector Returns'!F166-$B167</f>
        <v>4.179915048522889E-3</v>
      </c>
      <c r="H167" s="8">
        <f>'Sector Returns'!G166-$B167</f>
        <v>2.1105403609175998E-3</v>
      </c>
      <c r="I167" s="8">
        <f>'Sector Returns'!H166-$B167</f>
        <v>-6.3057008284552103E-4</v>
      </c>
      <c r="J167" s="8">
        <f>'Sector Returns'!I166-$B167</f>
        <v>-1.2502392693095174E-4</v>
      </c>
      <c r="K167" s="8">
        <f>'Sector Returns'!J166-$B167</f>
        <v>-2.1523781789169207E-3</v>
      </c>
      <c r="L167" s="8">
        <f>'Sector Returns'!K166-$B167</f>
        <v>-5.6783535548513703E-3</v>
      </c>
      <c r="M167" s="8">
        <f>'Sector Returns'!L166-$B167</f>
        <v>-9.5524613599244391E-3</v>
      </c>
      <c r="N167" s="7">
        <f>LN('Stock TotRetIndx'!B166/'Stock TotRetIndx'!B165)-$B167</f>
        <v>-3.5021211799826377E-3</v>
      </c>
      <c r="O167" s="7">
        <f>LN('Stock TotRetIndx'!C166/'Stock TotRetIndx'!C165)-$B167</f>
        <v>7.2767574048094264E-3</v>
      </c>
      <c r="P167" s="7">
        <f>LN('Stock TotRetIndx'!D166/'Stock TotRetIndx'!D165)-$B167</f>
        <v>2.8436807061285912E-2</v>
      </c>
      <c r="Q167" s="7">
        <f>LN('Stock TotRetIndx'!E166/'Stock TotRetIndx'!E165)-$B167</f>
        <v>0.11370393424407803</v>
      </c>
      <c r="R167" s="7">
        <f>LN('Stock TotRetIndx'!F166/'Stock TotRetIndx'!F165)-$B167</f>
        <v>3.0241058191069802E-3</v>
      </c>
      <c r="S167" s="7">
        <f>LN('Stock TotRetIndx'!G166/'Stock TotRetIndx'!G165)-$B167</f>
        <v>-1.939163402299211E-2</v>
      </c>
      <c r="T167" s="7">
        <f>LN('Stock TotRetIndx'!H166/'Stock TotRetIndx'!H165)-$B167</f>
        <v>-1.2487424999263854E-3</v>
      </c>
      <c r="U167" s="7">
        <f>LN('Stock TotRetIndx'!I166/'Stock TotRetIndx'!I165)-$B167</f>
        <v>5.6166752909978775E-3</v>
      </c>
      <c r="V167" s="7">
        <f>LN('Stock TotRetIndx'!J166/'Stock TotRetIndx'!J165)-$B167</f>
        <v>-1.6321218345982217E-2</v>
      </c>
      <c r="W167" s="7">
        <f>LN('Stock TotRetIndx'!K166/'Stock TotRetIndx'!K165)-$B167</f>
        <v>-9.4220276188108475E-3</v>
      </c>
      <c r="X167" s="7">
        <f>LN('Stock TotRetIndx'!L166/'Stock TotRetIndx'!L165)-$B167</f>
        <v>3.2602884572272327E-3</v>
      </c>
      <c r="Y167" s="7">
        <f>LN('Stock TotRetIndx'!M166/'Stock TotRetIndx'!M165)-$B167</f>
        <v>2.7109427154763426E-2</v>
      </c>
      <c r="Z167" s="7">
        <f>LN('Stock TotRetIndx'!N166/'Stock TotRetIndx'!N165)-$B167</f>
        <v>4.2400813923837962E-3</v>
      </c>
      <c r="AA167" s="7">
        <f>LN('Stock TotRetIndx'!O166/'Stock TotRetIndx'!O165)-$B167</f>
        <v>3.2769180822685311E-2</v>
      </c>
      <c r="AB167" s="7">
        <f>LN('Stock TotRetIndx'!P166/'Stock TotRetIndx'!P165)-$B167</f>
        <v>1.9488507293334556E-4</v>
      </c>
      <c r="AC167" s="7">
        <f>LN('Stock TotRetIndx'!Q166/'Stock TotRetIndx'!Q165)-$B167</f>
        <v>5.4901139736129893E-3</v>
      </c>
      <c r="AD167" s="7">
        <f>LN('Stock TotRetIndx'!R166/'Stock TotRetIndx'!R165)-$B167</f>
        <v>-1.9605758535670707E-3</v>
      </c>
      <c r="AE167" s="7">
        <f>LN('Stock TotRetIndx'!S166/'Stock TotRetIndx'!S165)-$B167</f>
        <v>7.2955188612571767E-3</v>
      </c>
      <c r="AF167" s="7">
        <f>LN('Stock TotRetIndx'!T166/'Stock TotRetIndx'!T165)-$B167</f>
        <v>1.8579370787028678E-3</v>
      </c>
      <c r="AG167" s="7">
        <f>LN('Stock TotRetIndx'!U166/'Stock TotRetIndx'!U165)-$B167</f>
        <v>-4.4641482205858514E-2</v>
      </c>
      <c r="AH167" s="7">
        <f>LN('Stock TotRetIndx'!V166/'Stock TotRetIndx'!V165)-$B167</f>
        <v>3.8076524447520237E-2</v>
      </c>
      <c r="AI167" s="7">
        <f>LN('Stock TotRetIndx'!W166/'Stock TotRetIndx'!W165)-$B167</f>
        <v>-5.6493013490877351E-3</v>
      </c>
      <c r="AJ167" s="7">
        <f>LN('Stock TotRetIndx'!X166/'Stock TotRetIndx'!X165)-$B167</f>
        <v>-6.7714853928564104E-3</v>
      </c>
    </row>
    <row r="168" spans="1:36" x14ac:dyDescent="0.5">
      <c r="A168" s="2">
        <f>'Sector Returns'!A167</f>
        <v>44505</v>
      </c>
      <c r="B168" s="3">
        <f>VLOOKUP(A168,'T-Bills'!$A$2:$C$493,3)</f>
        <v>1.984126984126984E-6</v>
      </c>
      <c r="C168" s="8">
        <f>'Sector Returns'!B167-$B168</f>
        <v>3.3736945388118727E-3</v>
      </c>
      <c r="D168" s="8">
        <f>'Sector Returns'!C167-$B168</f>
        <v>-9.1289408352595823E-3</v>
      </c>
      <c r="E168" s="8">
        <f>'Sector Returns'!D167-$B168</f>
        <v>2.4030586316100178E-3</v>
      </c>
      <c r="F168" s="8">
        <f>'Sector Returns'!E167-$B168</f>
        <v>7.7634545413845903E-3</v>
      </c>
      <c r="G168" s="8">
        <f>'Sector Returns'!F167-$B168</f>
        <v>1.1081685390278553E-2</v>
      </c>
      <c r="H168" s="8">
        <f>'Sector Returns'!G167-$B168</f>
        <v>5.6275804956745189E-3</v>
      </c>
      <c r="I168" s="8">
        <f>'Sector Returns'!H167-$B168</f>
        <v>1.0218060250520619E-2</v>
      </c>
      <c r="J168" s="8">
        <f>'Sector Returns'!I167-$B168</f>
        <v>1.6006321418788244E-2</v>
      </c>
      <c r="K168" s="8">
        <f>'Sector Returns'!J167-$B168</f>
        <v>9.7164671583678756E-3</v>
      </c>
      <c r="L168" s="8">
        <f>'Sector Returns'!K167-$B168</f>
        <v>8.3987861414484104E-3</v>
      </c>
      <c r="M168" s="8">
        <f>'Sector Returns'!L167-$B168</f>
        <v>5.1027141839352832E-3</v>
      </c>
      <c r="N168" s="7">
        <f>LN('Stock TotRetIndx'!B167/'Stock TotRetIndx'!B166)-$B168</f>
        <v>3.5639514903134531E-3</v>
      </c>
      <c r="O168" s="7">
        <f>LN('Stock TotRetIndx'!C167/'Stock TotRetIndx'!C166)-$B168</f>
        <v>-1.1320692968139739E-3</v>
      </c>
      <c r="P168" s="7">
        <f>LN('Stock TotRetIndx'!D167/'Stock TotRetIndx'!D166)-$B168</f>
        <v>-1.6998204150471225E-2</v>
      </c>
      <c r="Q168" s="7">
        <f>LN('Stock TotRetIndx'!E167/'Stock TotRetIndx'!E166)-$B168</f>
        <v>-1.6475760451914445E-3</v>
      </c>
      <c r="R168" s="7">
        <f>LN('Stock TotRetIndx'!F167/'Stock TotRetIndx'!F166)-$B168</f>
        <v>-3.7250983571372749E-2</v>
      </c>
      <c r="S168" s="7">
        <f>LN('Stock TotRetIndx'!G167/'Stock TotRetIndx'!G166)-$B168</f>
        <v>-7.5441359375981931E-3</v>
      </c>
      <c r="T168" s="7">
        <f>LN('Stock TotRetIndx'!H167/'Stock TotRetIndx'!H166)-$B168</f>
        <v>-2.08410119703774E-3</v>
      </c>
      <c r="U168" s="7">
        <f>LN('Stock TotRetIndx'!I167/'Stock TotRetIndx'!I166)-$B168</f>
        <v>8.2221006186088304E-3</v>
      </c>
      <c r="V168" s="7">
        <f>LN('Stock TotRetIndx'!J167/'Stock TotRetIndx'!J166)-$B168</f>
        <v>1.6600430107814215E-2</v>
      </c>
      <c r="W168" s="7">
        <f>LN('Stock TotRetIndx'!K167/'Stock TotRetIndx'!K166)-$B168</f>
        <v>-1.0750986300116864E-2</v>
      </c>
      <c r="X168" s="7">
        <f>LN('Stock TotRetIndx'!L167/'Stock TotRetIndx'!L166)-$B168</f>
        <v>3.7092450671640478E-2</v>
      </c>
      <c r="Y168" s="7">
        <f>LN('Stock TotRetIndx'!M167/'Stock TotRetIndx'!M166)-$B168</f>
        <v>1.2005021186739675E-2</v>
      </c>
      <c r="Z168" s="7">
        <f>LN('Stock TotRetIndx'!N167/'Stock TotRetIndx'!N166)-$B168</f>
        <v>6.1865963076648094E-3</v>
      </c>
      <c r="AA168" s="7">
        <f>LN('Stock TotRetIndx'!O167/'Stock TotRetIndx'!O166)-$B168</f>
        <v>-1.1920589449548588E-2</v>
      </c>
      <c r="AB168" s="7">
        <f>LN('Stock TotRetIndx'!P167/'Stock TotRetIndx'!P166)-$B168</f>
        <v>1.1183235944362409E-2</v>
      </c>
      <c r="AC168" s="7">
        <f>LN('Stock TotRetIndx'!Q167/'Stock TotRetIndx'!Q166)-$B168</f>
        <v>4.2304055681186697E-3</v>
      </c>
      <c r="AD168" s="7">
        <f>LN('Stock TotRetIndx'!R167/'Stock TotRetIndx'!R166)-$B168</f>
        <v>3.0321760334971657E-3</v>
      </c>
      <c r="AE168" s="7">
        <f>LN('Stock TotRetIndx'!S167/'Stock TotRetIndx'!S166)-$B168</f>
        <v>-6.9672226177878828E-3</v>
      </c>
      <c r="AF168" s="7">
        <f>LN('Stock TotRetIndx'!T167/'Stock TotRetIndx'!T166)-$B168</f>
        <v>4.9405117797905315E-3</v>
      </c>
      <c r="AG168" s="7">
        <f>LN('Stock TotRetIndx'!U167/'Stock TotRetIndx'!U166)-$B168</f>
        <v>1.6820556649125528E-2</v>
      </c>
      <c r="AH168" s="7">
        <f>LN('Stock TotRetIndx'!V167/'Stock TotRetIndx'!V166)-$B168</f>
        <v>4.4715113382727033E-3</v>
      </c>
      <c r="AI168" s="7">
        <f>LN('Stock TotRetIndx'!W167/'Stock TotRetIndx'!W166)-$B168</f>
        <v>9.0418631827303992E-3</v>
      </c>
      <c r="AJ168" s="7">
        <f>LN('Stock TotRetIndx'!X167/'Stock TotRetIndx'!X166)-$B168</f>
        <v>4.8324438873488838E-4</v>
      </c>
    </row>
    <row r="169" spans="1:36" x14ac:dyDescent="0.5">
      <c r="A169" s="2">
        <f>'Sector Returns'!A168</f>
        <v>44508</v>
      </c>
      <c r="B169" s="3">
        <f>VLOOKUP(A169,'T-Bills'!$A$2:$C$493,3)</f>
        <v>1.5873015873015873E-6</v>
      </c>
      <c r="C169" s="8">
        <f>'Sector Returns'!B168-$B169</f>
        <v>7.1365679930325797E-3</v>
      </c>
      <c r="D169" s="8">
        <f>'Sector Returns'!C168-$B169</f>
        <v>4.7453329933856295E-3</v>
      </c>
      <c r="E169" s="8">
        <f>'Sector Returns'!D168-$B169</f>
        <v>4.3915449118365011E-3</v>
      </c>
      <c r="F169" s="8">
        <f>'Sector Returns'!E168-$B169</f>
        <v>-1.1686895979406307E-2</v>
      </c>
      <c r="G169" s="8">
        <f>'Sector Returns'!F168-$B169</f>
        <v>4.7454310782573403E-3</v>
      </c>
      <c r="H169" s="8">
        <f>'Sector Returns'!G168-$B169</f>
        <v>-7.532586934902369E-3</v>
      </c>
      <c r="I169" s="8">
        <f>'Sector Returns'!H168-$B169</f>
        <v>-9.0153493418831054E-4</v>
      </c>
      <c r="J169" s="8">
        <f>'Sector Returns'!I168-$B169</f>
        <v>9.7696542773342433E-3</v>
      </c>
      <c r="K169" s="8">
        <f>'Sector Returns'!J168-$B169</f>
        <v>1.0755553523756792E-2</v>
      </c>
      <c r="L169" s="8">
        <f>'Sector Returns'!K168-$B169</f>
        <v>-1.3352614771010331E-2</v>
      </c>
      <c r="M169" s="8">
        <f>'Sector Returns'!L168-$B169</f>
        <v>-8.1991101523536472E-4</v>
      </c>
      <c r="N169" s="7">
        <f>LN('Stock TotRetIndx'!B168/'Stock TotRetIndx'!B167)-$B169</f>
        <v>-5.5636634965661996E-3</v>
      </c>
      <c r="O169" s="7">
        <f>LN('Stock TotRetIndx'!C168/'Stock TotRetIndx'!C167)-$B169</f>
        <v>2.7618422259413568E-3</v>
      </c>
      <c r="P169" s="7">
        <f>LN('Stock TotRetIndx'!D168/'Stock TotRetIndx'!D167)-$B169</f>
        <v>4.9655346107201261E-3</v>
      </c>
      <c r="Q169" s="7">
        <f>LN('Stock TotRetIndx'!E168/'Stock TotRetIndx'!E167)-$B169</f>
        <v>3.4746597412959025E-2</v>
      </c>
      <c r="R169" s="7">
        <f>LN('Stock TotRetIndx'!F168/'Stock TotRetIndx'!F167)-$B169</f>
        <v>1.9348158718632734E-2</v>
      </c>
      <c r="S169" s="7">
        <f>LN('Stock TotRetIndx'!G168/'Stock TotRetIndx'!G167)-$B169</f>
        <v>-2.1519271038595965E-4</v>
      </c>
      <c r="T169" s="7">
        <f>LN('Stock TotRetIndx'!H168/'Stock TotRetIndx'!H167)-$B169</f>
        <v>1.4828551761749348E-2</v>
      </c>
      <c r="U169" s="7">
        <f>LN('Stock TotRetIndx'!I168/'Stock TotRetIndx'!I167)-$B169</f>
        <v>-1.5922620834721971E-2</v>
      </c>
      <c r="V169" s="7">
        <f>LN('Stock TotRetIndx'!J168/'Stock TotRetIndx'!J167)-$B169</f>
        <v>6.0834098096798107E-3</v>
      </c>
      <c r="W169" s="7">
        <f>LN('Stock TotRetIndx'!K168/'Stock TotRetIndx'!K167)-$B169</f>
        <v>1.5991723718133299E-2</v>
      </c>
      <c r="X169" s="7">
        <f>LN('Stock TotRetIndx'!L168/'Stock TotRetIndx'!L167)-$B169</f>
        <v>1.7475549516551878E-2</v>
      </c>
      <c r="Y169" s="7">
        <f>LN('Stock TotRetIndx'!M168/'Stock TotRetIndx'!M167)-$B169</f>
        <v>-8.5690157543469713E-3</v>
      </c>
      <c r="Z169" s="7">
        <f>LN('Stock TotRetIndx'!N168/'Stock TotRetIndx'!N167)-$B169</f>
        <v>1.6409613180598803E-2</v>
      </c>
      <c r="AA169" s="7">
        <f>LN('Stock TotRetIndx'!O168/'Stock TotRetIndx'!O167)-$B169</f>
        <v>-3.0745894542840461E-3</v>
      </c>
      <c r="AB169" s="7">
        <f>LN('Stock TotRetIndx'!P168/'Stock TotRetIndx'!P167)-$B169</f>
        <v>3.9848565978623629E-2</v>
      </c>
      <c r="AC169" s="7">
        <f>LN('Stock TotRetIndx'!Q168/'Stock TotRetIndx'!Q167)-$B169</f>
        <v>-9.0158328853428473E-3</v>
      </c>
      <c r="AD169" s="7">
        <f>LN('Stock TotRetIndx'!R168/'Stock TotRetIndx'!R167)-$B169</f>
        <v>-1.2727940641214324E-3</v>
      </c>
      <c r="AE169" s="7">
        <f>LN('Stock TotRetIndx'!S168/'Stock TotRetIndx'!S167)-$B169</f>
        <v>-6.4116900974508272E-3</v>
      </c>
      <c r="AF169" s="7">
        <f>LN('Stock TotRetIndx'!T168/'Stock TotRetIndx'!T167)-$B169</f>
        <v>-7.4935674418176801E-3</v>
      </c>
      <c r="AG169" s="7">
        <f>LN('Stock TotRetIndx'!U168/'Stock TotRetIndx'!U167)-$B169</f>
        <v>1.7139112009835894E-2</v>
      </c>
      <c r="AH169" s="7">
        <f>LN('Stock TotRetIndx'!V168/'Stock TotRetIndx'!V167)-$B169</f>
        <v>1.3300065026278009E-2</v>
      </c>
      <c r="AI169" s="7">
        <f>LN('Stock TotRetIndx'!W168/'Stock TotRetIndx'!W167)-$B169</f>
        <v>-1.1053198559129937E-2</v>
      </c>
      <c r="AJ169" s="7">
        <f>LN('Stock TotRetIndx'!X168/'Stock TotRetIndx'!X167)-$B169</f>
        <v>2.2262962968066448E-3</v>
      </c>
    </row>
    <row r="170" spans="1:36" x14ac:dyDescent="0.5">
      <c r="A170" s="2">
        <f>'Sector Returns'!A169</f>
        <v>44509</v>
      </c>
      <c r="B170" s="3">
        <f>VLOOKUP(A170,'T-Bills'!$A$2:$C$493,3)</f>
        <v>1.5873015873015873E-6</v>
      </c>
      <c r="C170" s="8">
        <f>'Sector Returns'!B169-$B170</f>
        <v>-2.6640036215730594E-3</v>
      </c>
      <c r="D170" s="8">
        <f>'Sector Returns'!C169-$B170</f>
        <v>-5.2128211234992198E-3</v>
      </c>
      <c r="E170" s="8">
        <f>'Sector Returns'!D169-$B170</f>
        <v>-4.7953229910155954E-3</v>
      </c>
      <c r="F170" s="8">
        <f>'Sector Returns'!E169-$B170</f>
        <v>-9.4951658723557951E-3</v>
      </c>
      <c r="G170" s="8">
        <f>'Sector Returns'!F169-$B170</f>
        <v>1.3989010632690865E-3</v>
      </c>
      <c r="H170" s="8">
        <f>'Sector Returns'!G169-$B170</f>
        <v>1.8469203046996682E-3</v>
      </c>
      <c r="I170" s="8">
        <f>'Sector Returns'!H169-$B170</f>
        <v>-3.3297513940547009E-3</v>
      </c>
      <c r="J170" s="8">
        <f>'Sector Returns'!I169-$B170</f>
        <v>3.2343906386865088E-3</v>
      </c>
      <c r="K170" s="8">
        <f>'Sector Returns'!J169-$B170</f>
        <v>3.2855460401553711E-3</v>
      </c>
      <c r="L170" s="8">
        <f>'Sector Returns'!K169-$B170</f>
        <v>5.1545394626507568E-3</v>
      </c>
      <c r="M170" s="8">
        <f>'Sector Returns'!L169-$B170</f>
        <v>1.7261905170010965E-3</v>
      </c>
      <c r="N170" s="7">
        <f>LN('Stock TotRetIndx'!B169/'Stock TotRetIndx'!B168)-$B170</f>
        <v>2.4500664789991172E-3</v>
      </c>
      <c r="O170" s="7">
        <f>LN('Stock TotRetIndx'!C169/'Stock TotRetIndx'!C168)-$B170</f>
        <v>-3.092494440946187E-3</v>
      </c>
      <c r="P170" s="7">
        <f>LN('Stock TotRetIndx'!D169/'Stock TotRetIndx'!D168)-$B170</f>
        <v>2.8471184646309579E-3</v>
      </c>
      <c r="Q170" s="7">
        <f>LN('Stock TotRetIndx'!E169/'Stock TotRetIndx'!E168)-$B170</f>
        <v>-4.7851134887997469E-3</v>
      </c>
      <c r="R170" s="7">
        <f>LN('Stock TotRetIndx'!F169/'Stock TotRetIndx'!F168)-$B170</f>
        <v>-2.9236503160996893E-3</v>
      </c>
      <c r="S170" s="7">
        <f>LN('Stock TotRetIndx'!G169/'Stock TotRetIndx'!G168)-$B170</f>
        <v>-1.0724576856341657E-2</v>
      </c>
      <c r="T170" s="7">
        <f>LN('Stock TotRetIndx'!H169/'Stock TotRetIndx'!H168)-$B170</f>
        <v>3.7295605089512907E-3</v>
      </c>
      <c r="U170" s="7">
        <f>LN('Stock TotRetIndx'!I169/'Stock TotRetIndx'!I168)-$B170</f>
        <v>-1.3240064530634801E-2</v>
      </c>
      <c r="V170" s="7">
        <f>LN('Stock TotRetIndx'!J169/'Stock TotRetIndx'!J168)-$B170</f>
        <v>-7.2225786624603629E-3</v>
      </c>
      <c r="W170" s="7">
        <f>LN('Stock TotRetIndx'!K169/'Stock TotRetIndx'!K168)-$B170</f>
        <v>-0.11049930841705066</v>
      </c>
      <c r="X170" s="7">
        <f>LN('Stock TotRetIndx'!L169/'Stock TotRetIndx'!L168)-$B170</f>
        <v>-3.273258749166838E-2</v>
      </c>
      <c r="Y170" s="7">
        <f>LN('Stock TotRetIndx'!M169/'Stock TotRetIndx'!M168)-$B170</f>
        <v>2.4700951964901772E-2</v>
      </c>
      <c r="Z170" s="7">
        <f>LN('Stock TotRetIndx'!N169/'Stock TotRetIndx'!N168)-$B170</f>
        <v>-3.3175940811155861E-3</v>
      </c>
      <c r="AA170" s="7">
        <f>LN('Stock TotRetIndx'!O169/'Stock TotRetIndx'!O168)-$B170</f>
        <v>-3.3634883081951816E-3</v>
      </c>
      <c r="AB170" s="7">
        <f>LN('Stock TotRetIndx'!P169/'Stock TotRetIndx'!P168)-$B170</f>
        <v>-2.0942978694103699E-2</v>
      </c>
      <c r="AC170" s="7">
        <f>LN('Stock TotRetIndx'!Q169/'Stock TotRetIndx'!Q168)-$B170</f>
        <v>2.8360916190686256E-3</v>
      </c>
      <c r="AD170" s="7">
        <f>LN('Stock TotRetIndx'!R169/'Stock TotRetIndx'!R168)-$B170</f>
        <v>-2.3038145131427448E-3</v>
      </c>
      <c r="AE170" s="7">
        <f>LN('Stock TotRetIndx'!S169/'Stock TotRetIndx'!S168)-$B170</f>
        <v>3.4755138528461712E-3</v>
      </c>
      <c r="AF170" s="7">
        <f>LN('Stock TotRetIndx'!T169/'Stock TotRetIndx'!T168)-$B170</f>
        <v>3.0292096219267125E-3</v>
      </c>
      <c r="AG170" s="7">
        <f>LN('Stock TotRetIndx'!U169/'Stock TotRetIndx'!U168)-$B170</f>
        <v>1.2443017746496445E-2</v>
      </c>
      <c r="AH170" s="7">
        <f>LN('Stock TotRetIndx'!V169/'Stock TotRetIndx'!V168)-$B170</f>
        <v>0.13706444411656449</v>
      </c>
      <c r="AI170" s="7">
        <f>LN('Stock TotRetIndx'!W169/'Stock TotRetIndx'!W168)-$B170</f>
        <v>4.1276597255577368E-3</v>
      </c>
      <c r="AJ170" s="7">
        <f>LN('Stock TotRetIndx'!X169/'Stock TotRetIndx'!X168)-$B170</f>
        <v>1.3043015113004966E-3</v>
      </c>
    </row>
    <row r="171" spans="1:36" x14ac:dyDescent="0.5">
      <c r="A171" s="2">
        <f>'Sector Returns'!A170</f>
        <v>44510</v>
      </c>
      <c r="B171" s="3">
        <f>VLOOKUP(A171,'T-Bills'!$A$2:$C$493,3)</f>
        <v>2.3809523809523808E-6</v>
      </c>
      <c r="C171" s="8">
        <f>'Sector Returns'!B170-$B171</f>
        <v>-1.8863872210058592E-2</v>
      </c>
      <c r="D171" s="8">
        <f>'Sector Returns'!C170-$B171</f>
        <v>-9.3165526834307246E-4</v>
      </c>
      <c r="E171" s="8">
        <f>'Sector Returns'!D170-$B171</f>
        <v>-3.0110434983194418E-3</v>
      </c>
      <c r="F171" s="8">
        <f>'Sector Returns'!E170-$B171</f>
        <v>-9.2100738555204748E-3</v>
      </c>
      <c r="G171" s="8">
        <f>'Sector Returns'!F170-$B171</f>
        <v>-6.4898242776275164E-3</v>
      </c>
      <c r="H171" s="8">
        <f>'Sector Returns'!G170-$B171</f>
        <v>2.422137819518303E-3</v>
      </c>
      <c r="I171" s="8">
        <f>'Sector Returns'!H170-$B171</f>
        <v>-1.2022366050251258E-2</v>
      </c>
      <c r="J171" s="8">
        <f>'Sector Returns'!I170-$B171</f>
        <v>-2.9387116276029076E-2</v>
      </c>
      <c r="K171" s="8">
        <f>'Sector Returns'!J170-$B171</f>
        <v>-7.826144340349013E-3</v>
      </c>
      <c r="L171" s="8">
        <f>'Sector Returns'!K170-$B171</f>
        <v>7.784764956118905E-3</v>
      </c>
      <c r="M171" s="8">
        <f>'Sector Returns'!L170-$B171</f>
        <v>-4.6465823835101713E-3</v>
      </c>
      <c r="N171" s="7">
        <f>LN('Stock TotRetIndx'!B170/'Stock TotRetIndx'!B169)-$B171</f>
        <v>-1.9348514960250033E-2</v>
      </c>
      <c r="O171" s="7">
        <f>LN('Stock TotRetIndx'!C170/'Stock TotRetIndx'!C169)-$B171</f>
        <v>-1.5450742384427245E-2</v>
      </c>
      <c r="P171" s="7">
        <f>LN('Stock TotRetIndx'!D170/'Stock TotRetIndx'!D169)-$B171</f>
        <v>-3.1051993264433097E-2</v>
      </c>
      <c r="Q171" s="7">
        <f>LN('Stock TotRetIndx'!E170/'Stock TotRetIndx'!E169)-$B171</f>
        <v>-3.986393502775077E-2</v>
      </c>
      <c r="R171" s="7">
        <f>LN('Stock TotRetIndx'!F170/'Stock TotRetIndx'!F169)-$B171</f>
        <v>1.0932104236123738E-2</v>
      </c>
      <c r="S171" s="7">
        <f>LN('Stock TotRetIndx'!G170/'Stock TotRetIndx'!G169)-$B171</f>
        <v>2.1514352896894644E-3</v>
      </c>
      <c r="T171" s="7">
        <f>LN('Stock TotRetIndx'!H170/'Stock TotRetIndx'!H169)-$B171</f>
        <v>-9.6305844196595027E-3</v>
      </c>
      <c r="U171" s="7">
        <f>LN('Stock TotRetIndx'!I170/'Stock TotRetIndx'!I169)-$B171</f>
        <v>-2.5659671939905117E-3</v>
      </c>
      <c r="V171" s="7">
        <f>LN('Stock TotRetIndx'!J170/'Stock TotRetIndx'!J169)-$B171</f>
        <v>4.5352636540051715E-3</v>
      </c>
      <c r="W171" s="7">
        <f>LN('Stock TotRetIndx'!K170/'Stock TotRetIndx'!K169)-$B171</f>
        <v>-3.8067068595066629E-3</v>
      </c>
      <c r="X171" s="7">
        <f>LN('Stock TotRetIndx'!L170/'Stock TotRetIndx'!L169)-$B171</f>
        <v>1.185377069082247E-2</v>
      </c>
      <c r="Y171" s="7">
        <f>LN('Stock TotRetIndx'!M170/'Stock TotRetIndx'!M169)-$B171</f>
        <v>-2.6690277431858089E-2</v>
      </c>
      <c r="Z171" s="7">
        <f>LN('Stock TotRetIndx'!N170/'Stock TotRetIndx'!N169)-$B171</f>
        <v>6.9621219246711148E-3</v>
      </c>
      <c r="AA171" s="7">
        <f>LN('Stock TotRetIndx'!O170/'Stock TotRetIndx'!O169)-$B171</f>
        <v>8.7040811423940781E-3</v>
      </c>
      <c r="AB171" s="7">
        <f>LN('Stock TotRetIndx'!P170/'Stock TotRetIndx'!P169)-$B171</f>
        <v>-1.5081239505569609E-2</v>
      </c>
      <c r="AC171" s="7">
        <f>LN('Stock TotRetIndx'!Q170/'Stock TotRetIndx'!Q169)-$B171</f>
        <v>4.0593616421049699E-3</v>
      </c>
      <c r="AD171" s="7">
        <f>LN('Stock TotRetIndx'!R170/'Stock TotRetIndx'!R169)-$B171</f>
        <v>-2.3099206469650063E-3</v>
      </c>
      <c r="AE171" s="7">
        <f>LN('Stock TotRetIndx'!S170/'Stock TotRetIndx'!S169)-$B171</f>
        <v>-9.0557312664361327E-3</v>
      </c>
      <c r="AF171" s="7">
        <f>LN('Stock TotRetIndx'!T170/'Stock TotRetIndx'!T169)-$B171</f>
        <v>9.7854150583006581E-3</v>
      </c>
      <c r="AG171" s="7">
        <f>LN('Stock TotRetIndx'!U170/'Stock TotRetIndx'!U169)-$B171</f>
        <v>-1.3640303564506753E-2</v>
      </c>
      <c r="AH171" s="7">
        <f>LN('Stock TotRetIndx'!V170/'Stock TotRetIndx'!V169)-$B171</f>
        <v>-4.2614380190068406E-2</v>
      </c>
      <c r="AI171" s="7">
        <f>LN('Stock TotRetIndx'!W170/'Stock TotRetIndx'!W169)-$B171</f>
        <v>3.0540596173587492E-3</v>
      </c>
      <c r="AJ171" s="7">
        <f>LN('Stock TotRetIndx'!X170/'Stock TotRetIndx'!X169)-$B171</f>
        <v>-7.4231562755130744E-3</v>
      </c>
    </row>
    <row r="172" spans="1:36" x14ac:dyDescent="0.5">
      <c r="A172" s="2">
        <f>'Sector Returns'!A171</f>
        <v>44511</v>
      </c>
      <c r="B172" s="3">
        <f>VLOOKUP(A172,'T-Bills'!$A$2:$C$493,3)</f>
        <v>2.3809523809523808E-6</v>
      </c>
      <c r="C172" s="8">
        <f>'Sector Returns'!B171-$B172</f>
        <v>5.393965061894582E-3</v>
      </c>
      <c r="D172" s="8">
        <f>'Sector Returns'!C171-$B172</f>
        <v>-2.0966032418413003E-3</v>
      </c>
      <c r="E172" s="8">
        <f>'Sector Returns'!D171-$B172</f>
        <v>4.0065036196852196E-3</v>
      </c>
      <c r="F172" s="8">
        <f>'Sector Returns'!E171-$B172</f>
        <v>-2.4993951076748562E-3</v>
      </c>
      <c r="G172" s="8">
        <f>'Sector Returns'!F171-$B172</f>
        <v>-1.8987073532017961E-3</v>
      </c>
      <c r="H172" s="8">
        <f>'Sector Returns'!G171-$B172</f>
        <v>-3.1819931285392774E-4</v>
      </c>
      <c r="I172" s="8">
        <f>'Sector Returns'!H171-$B172</f>
        <v>-3.5237911932886412E-3</v>
      </c>
      <c r="J172" s="8">
        <f>'Sector Returns'!I171-$B172</f>
        <v>4.3001832502414161E-3</v>
      </c>
      <c r="K172" s="8">
        <f>'Sector Returns'!J171-$B172</f>
        <v>1.0125673835270601E-2</v>
      </c>
      <c r="L172" s="8">
        <f>'Sector Returns'!K171-$B172</f>
        <v>-4.7085638496073626E-3</v>
      </c>
      <c r="M172" s="8">
        <f>'Sector Returns'!L171-$B172</f>
        <v>1.6392655176646995E-3</v>
      </c>
      <c r="N172" s="7">
        <f>LN('Stock TotRetIndx'!B171/'Stock TotRetIndx'!B170)-$B172</f>
        <v>-3.3889094317296269E-4</v>
      </c>
      <c r="O172" s="7">
        <f>LN('Stock TotRetIndx'!C171/'Stock TotRetIndx'!C170)-$B172</f>
        <v>4.9129633671322545E-3</v>
      </c>
      <c r="P172" s="7">
        <f>LN('Stock TotRetIndx'!D171/'Stock TotRetIndx'!D170)-$B172</f>
        <v>-6.7120995401241251E-3</v>
      </c>
      <c r="Q172" s="7">
        <f>LN('Stock TotRetIndx'!E171/'Stock TotRetIndx'!E170)-$B172</f>
        <v>3.1111732907181347E-2</v>
      </c>
      <c r="R172" s="7">
        <f>LN('Stock TotRetIndx'!F171/'Stock TotRetIndx'!F170)-$B172</f>
        <v>-4.4716976490457184E-3</v>
      </c>
      <c r="S172" s="7">
        <f>LN('Stock TotRetIndx'!G171/'Stock TotRetIndx'!G170)-$B172</f>
        <v>1.3354617074618212E-2</v>
      </c>
      <c r="T172" s="7">
        <f>LN('Stock TotRetIndx'!H171/'Stock TotRetIndx'!H170)-$B172</f>
        <v>-5.4763554288610244E-3</v>
      </c>
      <c r="U172" s="7">
        <f>LN('Stock TotRetIndx'!I171/'Stock TotRetIndx'!I170)-$B172</f>
        <v>-2.9182962554891285E-2</v>
      </c>
      <c r="V172" s="7">
        <f>LN('Stock TotRetIndx'!J171/'Stock TotRetIndx'!J170)-$B172</f>
        <v>5.6405266586358679E-3</v>
      </c>
      <c r="W172" s="7">
        <f>LN('Stock TotRetIndx'!K171/'Stock TotRetIndx'!K170)-$B172</f>
        <v>-1.2838517557462325E-2</v>
      </c>
      <c r="X172" s="7">
        <f>LN('Stock TotRetIndx'!L171/'Stock TotRetIndx'!L170)-$B172</f>
        <v>-2.4136021422845346E-2</v>
      </c>
      <c r="Y172" s="7">
        <f>LN('Stock TotRetIndx'!M171/'Stock TotRetIndx'!M170)-$B172</f>
        <v>-2.7516579797194135E-3</v>
      </c>
      <c r="Z172" s="7">
        <f>LN('Stock TotRetIndx'!N171/'Stock TotRetIndx'!N170)-$B172</f>
        <v>-6.3443804506360234E-3</v>
      </c>
      <c r="AA172" s="7">
        <f>LN('Stock TotRetIndx'!O171/'Stock TotRetIndx'!O170)-$B172</f>
        <v>-3.6438050189376444E-3</v>
      </c>
      <c r="AB172" s="7">
        <f>LN('Stock TotRetIndx'!P171/'Stock TotRetIndx'!P170)-$B172</f>
        <v>8.9570747364162342E-3</v>
      </c>
      <c r="AC172" s="7">
        <f>LN('Stock TotRetIndx'!Q171/'Stock TotRetIndx'!Q170)-$B172</f>
        <v>3.5184721593504255E-4</v>
      </c>
      <c r="AD172" s="7">
        <f>LN('Stock TotRetIndx'!R171/'Stock TotRetIndx'!R170)-$B172</f>
        <v>2.7955516739132974E-3</v>
      </c>
      <c r="AE172" s="7">
        <f>LN('Stock TotRetIndx'!S171/'Stock TotRetIndx'!S170)-$B172</f>
        <v>4.0166147424170124E-4</v>
      </c>
      <c r="AF172" s="7">
        <f>LN('Stock TotRetIndx'!T171/'Stock TotRetIndx'!T170)-$B172</f>
        <v>-2.8675465449998624E-3</v>
      </c>
      <c r="AG172" s="7">
        <f>LN('Stock TotRetIndx'!U171/'Stock TotRetIndx'!U170)-$B172</f>
        <v>5.9500175749143992E-3</v>
      </c>
      <c r="AH172" s="7">
        <f>LN('Stock TotRetIndx'!V171/'Stock TotRetIndx'!V170)-$B172</f>
        <v>1.1016368439871561E-2</v>
      </c>
      <c r="AI172" s="7">
        <f>LN('Stock TotRetIndx'!W171/'Stock TotRetIndx'!W170)-$B172</f>
        <v>1.9910218600503946E-3</v>
      </c>
      <c r="AJ172" s="7">
        <f>LN('Stock TotRetIndx'!X171/'Stock TotRetIndx'!X170)-$B172</f>
        <v>7.7632478255572563E-4</v>
      </c>
    </row>
    <row r="173" spans="1:36" x14ac:dyDescent="0.5">
      <c r="A173" s="2">
        <f>'Sector Returns'!A172</f>
        <v>44512</v>
      </c>
      <c r="B173" s="3">
        <f>VLOOKUP(A173,'T-Bills'!$A$2:$C$493,3)</f>
        <v>1.984126984126984E-6</v>
      </c>
      <c r="C173" s="8">
        <f>'Sector Returns'!B172-$B173</f>
        <v>1.1906565378604579E-2</v>
      </c>
      <c r="D173" s="8">
        <f>'Sector Returns'!C172-$B173</f>
        <v>3.679002802225286E-3</v>
      </c>
      <c r="E173" s="8">
        <f>'Sector Returns'!D172-$B173</f>
        <v>9.9822338858274943E-4</v>
      </c>
      <c r="F173" s="8">
        <f>'Sector Returns'!E172-$B173</f>
        <v>5.3616238552076029E-3</v>
      </c>
      <c r="G173" s="8">
        <f>'Sector Returns'!F172-$B173</f>
        <v>7.7059656630936472E-3</v>
      </c>
      <c r="H173" s="8">
        <f>'Sector Returns'!G172-$B173</f>
        <v>-5.4802833518080716E-5</v>
      </c>
      <c r="I173" s="8">
        <f>'Sector Returns'!H172-$B173</f>
        <v>1.1850826717938544E-2</v>
      </c>
      <c r="J173" s="8">
        <f>'Sector Returns'!I172-$B173</f>
        <v>-2.950249837816245E-3</v>
      </c>
      <c r="K173" s="8">
        <f>'Sector Returns'!J172-$B173</f>
        <v>9.0115966741466137E-3</v>
      </c>
      <c r="L173" s="8">
        <f>'Sector Returns'!K172-$B173</f>
        <v>-8.2251276864238354E-4</v>
      </c>
      <c r="M173" s="8">
        <f>'Sector Returns'!L172-$B173</f>
        <v>-7.3077511293354513E-4</v>
      </c>
      <c r="N173" s="7">
        <f>LN('Stock TotRetIndx'!B172/'Stock TotRetIndx'!B171)-$B173</f>
        <v>1.4227304199386928E-2</v>
      </c>
      <c r="O173" s="7">
        <f>LN('Stock TotRetIndx'!C172/'Stock TotRetIndx'!C171)-$B173</f>
        <v>1.2820535924972239E-2</v>
      </c>
      <c r="P173" s="7">
        <f>LN('Stock TotRetIndx'!D172/'Stock TotRetIndx'!D171)-$B173</f>
        <v>2.2185784629036542E-2</v>
      </c>
      <c r="Q173" s="7">
        <f>LN('Stock TotRetIndx'!E172/'Stock TotRetIndx'!E171)-$B173</f>
        <v>-1.984126984126984E-6</v>
      </c>
      <c r="R173" s="7">
        <f>LN('Stock TotRetIndx'!F172/'Stock TotRetIndx'!F171)-$B173</f>
        <v>9.3833266719322884E-3</v>
      </c>
      <c r="S173" s="7">
        <f>LN('Stock TotRetIndx'!G172/'Stock TotRetIndx'!G171)-$B173</f>
        <v>-2.0206683283157845E-3</v>
      </c>
      <c r="T173" s="7">
        <f>LN('Stock TotRetIndx'!H172/'Stock TotRetIndx'!H171)-$B173</f>
        <v>3.4906214768595034E-3</v>
      </c>
      <c r="U173" s="7">
        <f>LN('Stock TotRetIndx'!I172/'Stock TotRetIndx'!I171)-$B173</f>
        <v>2.2818406108569361E-2</v>
      </c>
      <c r="V173" s="7">
        <f>LN('Stock TotRetIndx'!J172/'Stock TotRetIndx'!J171)-$B173</f>
        <v>-1.9318658145291177E-2</v>
      </c>
      <c r="W173" s="7">
        <f>LN('Stock TotRetIndx'!K172/'Stock TotRetIndx'!K171)-$B173</f>
        <v>3.0561162914491145E-2</v>
      </c>
      <c r="X173" s="7">
        <f>LN('Stock TotRetIndx'!L172/'Stock TotRetIndx'!L171)-$B173</f>
        <v>7.9031432291475339E-3</v>
      </c>
      <c r="Y173" s="7">
        <f>LN('Stock TotRetIndx'!M172/'Stock TotRetIndx'!M171)-$B173</f>
        <v>1.5049045531710019E-2</v>
      </c>
      <c r="Z173" s="7">
        <f>LN('Stock TotRetIndx'!N172/'Stock TotRetIndx'!N171)-$B173</f>
        <v>5.6529995996818594E-3</v>
      </c>
      <c r="AA173" s="7">
        <f>LN('Stock TotRetIndx'!O172/'Stock TotRetIndx'!O171)-$B173</f>
        <v>1.0051771778893197E-2</v>
      </c>
      <c r="AB173" s="7">
        <f>LN('Stock TotRetIndx'!P172/'Stock TotRetIndx'!P171)-$B173</f>
        <v>3.5403387426645779E-3</v>
      </c>
      <c r="AC173" s="7">
        <f>LN('Stock TotRetIndx'!Q172/'Stock TotRetIndx'!Q171)-$B173</f>
        <v>-2.2962727049317161E-3</v>
      </c>
      <c r="AD173" s="7">
        <f>LN('Stock TotRetIndx'!R172/'Stock TotRetIndx'!R171)-$B173</f>
        <v>4.0094212596754868E-3</v>
      </c>
      <c r="AE173" s="7">
        <f>LN('Stock TotRetIndx'!S172/'Stock TotRetIndx'!S171)-$B173</f>
        <v>-4.9977346612095708E-3</v>
      </c>
      <c r="AF173" s="7">
        <f>LN('Stock TotRetIndx'!T172/'Stock TotRetIndx'!T171)-$B173</f>
        <v>1.0905713655788287E-3</v>
      </c>
      <c r="AG173" s="7">
        <f>LN('Stock TotRetIndx'!U172/'Stock TotRetIndx'!U171)-$B173</f>
        <v>2.548643244823286E-2</v>
      </c>
      <c r="AH173" s="7">
        <f>LN('Stock TotRetIndx'!V172/'Stock TotRetIndx'!V171)-$B173</f>
        <v>8.5106814252564542E-3</v>
      </c>
      <c r="AI173" s="7">
        <f>LN('Stock TotRetIndx'!W172/'Stock TotRetIndx'!W171)-$B173</f>
        <v>1.0949198451838669E-2</v>
      </c>
      <c r="AJ173" s="7">
        <f>LN('Stock TotRetIndx'!X172/'Stock TotRetIndx'!X171)-$B173</f>
        <v>-1.4812437699115045E-4</v>
      </c>
    </row>
    <row r="174" spans="1:36" x14ac:dyDescent="0.5">
      <c r="A174" s="2">
        <f>'Sector Returns'!A173</f>
        <v>44515</v>
      </c>
      <c r="B174" s="3">
        <f>VLOOKUP(A174,'T-Bills'!$A$2:$C$493,3)</f>
        <v>2.3809523809523808E-6</v>
      </c>
      <c r="C174" s="8">
        <f>'Sector Returns'!B173-$B174</f>
        <v>-1.3382205119153296E-3</v>
      </c>
      <c r="D174" s="8">
        <f>'Sector Returns'!C173-$B174</f>
        <v>-6.4047158359009536E-3</v>
      </c>
      <c r="E174" s="8">
        <f>'Sector Returns'!D173-$B174</f>
        <v>3.9742210562792235E-4</v>
      </c>
      <c r="F174" s="8">
        <f>'Sector Returns'!E173-$B174</f>
        <v>8.0677420232269225E-4</v>
      </c>
      <c r="G174" s="8">
        <f>'Sector Returns'!F173-$B174</f>
        <v>5.7678451989152848E-4</v>
      </c>
      <c r="H174" s="8">
        <f>'Sector Returns'!G173-$B174</f>
        <v>5.3017862840389323E-3</v>
      </c>
      <c r="I174" s="8">
        <f>'Sector Returns'!H173-$B174</f>
        <v>4.1025714316468122E-3</v>
      </c>
      <c r="J174" s="8">
        <f>'Sector Returns'!I173-$B174</f>
        <v>6.9870907905590883E-3</v>
      </c>
      <c r="K174" s="8">
        <f>'Sector Returns'!J173-$B174</f>
        <v>-5.0340896585347929E-3</v>
      </c>
      <c r="L174" s="8">
        <f>'Sector Returns'!K173-$B174</f>
        <v>1.2034488321232184E-2</v>
      </c>
      <c r="M174" s="8">
        <f>'Sector Returns'!L173-$B174</f>
        <v>6.9935033738014072E-3</v>
      </c>
      <c r="N174" s="7">
        <f>LN('Stock TotRetIndx'!B173/'Stock TotRetIndx'!B172)-$B174</f>
        <v>6.3979130726381575E-5</v>
      </c>
      <c r="O174" s="7">
        <f>LN('Stock TotRetIndx'!C173/'Stock TotRetIndx'!C172)-$B174</f>
        <v>-1.9347755880268409E-3</v>
      </c>
      <c r="P174" s="7">
        <f>LN('Stock TotRetIndx'!D173/'Stock TotRetIndx'!D172)-$B174</f>
        <v>3.2314357165150868E-3</v>
      </c>
      <c r="Q174" s="7">
        <f>LN('Stock TotRetIndx'!E173/'Stock TotRetIndx'!E172)-$B174</f>
        <v>-1.2085310603289903E-2</v>
      </c>
      <c r="R174" s="7">
        <f>LN('Stock TotRetIndx'!F173/'Stock TotRetIndx'!F172)-$B174</f>
        <v>7.6753456502139132E-3</v>
      </c>
      <c r="S174" s="7">
        <f>LN('Stock TotRetIndx'!G173/'Stock TotRetIndx'!G172)-$B174</f>
        <v>-5.6554682812409232E-3</v>
      </c>
      <c r="T174" s="7">
        <f>LN('Stock TotRetIndx'!H173/'Stock TotRetIndx'!H172)-$B174</f>
        <v>-1.8007004989444506E-2</v>
      </c>
      <c r="U174" s="7">
        <f>LN('Stock TotRetIndx'!I173/'Stock TotRetIndx'!I172)-$B174</f>
        <v>1.1359058559412549E-3</v>
      </c>
      <c r="V174" s="7">
        <f>LN('Stock TotRetIndx'!J173/'Stock TotRetIndx'!J172)-$B174</f>
        <v>1.4518951462952911E-2</v>
      </c>
      <c r="W174" s="7">
        <f>LN('Stock TotRetIndx'!K173/'Stock TotRetIndx'!K172)-$B174</f>
        <v>2.0148476725241775E-2</v>
      </c>
      <c r="X174" s="7">
        <f>LN('Stock TotRetIndx'!L173/'Stock TotRetIndx'!L172)-$B174</f>
        <v>9.870072487739598E-4</v>
      </c>
      <c r="Y174" s="7">
        <f>LN('Stock TotRetIndx'!M173/'Stock TotRetIndx'!M172)-$B174</f>
        <v>5.8017547956867224E-3</v>
      </c>
      <c r="Z174" s="7">
        <f>LN('Stock TotRetIndx'!N173/'Stock TotRetIndx'!N172)-$B174</f>
        <v>1.351968503078122E-4</v>
      </c>
      <c r="AA174" s="7">
        <f>LN('Stock TotRetIndx'!O173/'Stock TotRetIndx'!O172)-$B174</f>
        <v>-3.0653393614916286E-3</v>
      </c>
      <c r="AB174" s="7">
        <f>LN('Stock TotRetIndx'!P173/'Stock TotRetIndx'!P172)-$B174</f>
        <v>-7.4849616676585934E-3</v>
      </c>
      <c r="AC174" s="7">
        <f>LN('Stock TotRetIndx'!Q173/'Stock TotRetIndx'!Q172)-$B174</f>
        <v>1.7335297646405462E-4</v>
      </c>
      <c r="AD174" s="7">
        <f>LN('Stock TotRetIndx'!R173/'Stock TotRetIndx'!R172)-$B174</f>
        <v>1.0219185448073573E-3</v>
      </c>
      <c r="AE174" s="7">
        <f>LN('Stock TotRetIndx'!S173/'Stock TotRetIndx'!S172)-$B174</f>
        <v>-5.770984040954069E-3</v>
      </c>
      <c r="AF174" s="7">
        <f>LN('Stock TotRetIndx'!T173/'Stock TotRetIndx'!T172)-$B174</f>
        <v>5.7128682958846296E-3</v>
      </c>
      <c r="AG174" s="7">
        <f>LN('Stock TotRetIndx'!U173/'Stock TotRetIndx'!U172)-$B174</f>
        <v>8.6504717776458991E-4</v>
      </c>
      <c r="AH174" s="7">
        <f>LN('Stock TotRetIndx'!V173/'Stock TotRetIndx'!V172)-$B174</f>
        <v>-6.8842948328012819E-3</v>
      </c>
      <c r="AI174" s="7">
        <f>LN('Stock TotRetIndx'!W173/'Stock TotRetIndx'!W172)-$B174</f>
        <v>1.1860067776940176E-2</v>
      </c>
      <c r="AJ174" s="7">
        <f>LN('Stock TotRetIndx'!X173/'Stock TotRetIndx'!X172)-$B174</f>
        <v>2.3785708496126285E-3</v>
      </c>
    </row>
    <row r="175" spans="1:36" x14ac:dyDescent="0.5">
      <c r="A175" s="2">
        <f>'Sector Returns'!A174</f>
        <v>44516</v>
      </c>
      <c r="B175" s="3">
        <f>VLOOKUP(A175,'T-Bills'!$A$2:$C$493,3)</f>
        <v>2.3809523809523808E-6</v>
      </c>
      <c r="C175" s="8">
        <f>'Sector Returns'!B174-$B175</f>
        <v>1.0371333294628516E-2</v>
      </c>
      <c r="D175" s="8">
        <f>'Sector Returns'!C174-$B175</f>
        <v>4.3094395706233567E-3</v>
      </c>
      <c r="E175" s="8">
        <f>'Sector Returns'!D174-$B175</f>
        <v>-1.1017314022154295E-3</v>
      </c>
      <c r="F175" s="8">
        <f>'Sector Returns'!E174-$B175</f>
        <v>1.3542176225568281E-2</v>
      </c>
      <c r="G175" s="8">
        <f>'Sector Returns'!F174-$B175</f>
        <v>1.4445447269756586E-3</v>
      </c>
      <c r="H175" s="8">
        <f>'Sector Returns'!G174-$B175</f>
        <v>-5.3593696852979236E-3</v>
      </c>
      <c r="I175" s="8">
        <f>'Sector Returns'!H174-$B175</f>
        <v>-6.0612639524107986E-3</v>
      </c>
      <c r="J175" s="8">
        <f>'Sector Returns'!I174-$B175</f>
        <v>1.0968300480659573E-3</v>
      </c>
      <c r="K175" s="8">
        <f>'Sector Returns'!J174-$B175</f>
        <v>-2.9616570254287363E-3</v>
      </c>
      <c r="L175" s="8">
        <f>'Sector Returns'!K174-$B175</f>
        <v>-4.3379948697080794E-3</v>
      </c>
      <c r="M175" s="8">
        <f>'Sector Returns'!L174-$B175</f>
        <v>-6.6342505046670889E-3</v>
      </c>
      <c r="N175" s="7">
        <f>LN('Stock TotRetIndx'!B174/'Stock TotRetIndx'!B173)-$B175</f>
        <v>6.6444469357486565E-3</v>
      </c>
      <c r="O175" s="7">
        <f>LN('Stock TotRetIndx'!C174/'Stock TotRetIndx'!C173)-$B175</f>
        <v>1.0181652479693477E-2</v>
      </c>
      <c r="P175" s="7">
        <f>LN('Stock TotRetIndx'!D174/'Stock TotRetIndx'!D173)-$B175</f>
        <v>1.6980803997971288E-2</v>
      </c>
      <c r="Q175" s="7">
        <f>LN('Stock TotRetIndx'!E174/'Stock TotRetIndx'!E173)-$B175</f>
        <v>5.9084136248854858E-3</v>
      </c>
      <c r="R175" s="7">
        <f>LN('Stock TotRetIndx'!F174/'Stock TotRetIndx'!F173)-$B175</f>
        <v>1.1137810884891896E-2</v>
      </c>
      <c r="S175" s="7">
        <f>LN('Stock TotRetIndx'!G174/'Stock TotRetIndx'!G173)-$B175</f>
        <v>-6.4409684202550426E-3</v>
      </c>
      <c r="T175" s="7">
        <f>LN('Stock TotRetIndx'!H174/'Stock TotRetIndx'!H173)-$B175</f>
        <v>-2.6241635233215485E-3</v>
      </c>
      <c r="U175" s="7">
        <f>LN('Stock TotRetIndx'!I174/'Stock TotRetIndx'!I173)-$B175</f>
        <v>-1.8612870737236987E-2</v>
      </c>
      <c r="V175" s="7">
        <f>LN('Stock TotRetIndx'!J174/'Stock TotRetIndx'!J173)-$B175</f>
        <v>1.6122178830720355E-2</v>
      </c>
      <c r="W175" s="7">
        <f>LN('Stock TotRetIndx'!K174/'Stock TotRetIndx'!K173)-$B175</f>
        <v>1.4616874766959725E-2</v>
      </c>
      <c r="X175" s="7">
        <f>LN('Stock TotRetIndx'!L174/'Stock TotRetIndx'!L173)-$B175</f>
        <v>1.3472022666584448E-2</v>
      </c>
      <c r="Y175" s="7">
        <f>LN('Stock TotRetIndx'!M174/'Stock TotRetIndx'!M173)-$B175</f>
        <v>-1.4078942948262836E-3</v>
      </c>
      <c r="Z175" s="7">
        <f>LN('Stock TotRetIndx'!N174/'Stock TotRetIndx'!N173)-$B175</f>
        <v>1.2093828904948575E-2</v>
      </c>
      <c r="AA175" s="7">
        <f>LN('Stock TotRetIndx'!O174/'Stock TotRetIndx'!O173)-$B175</f>
        <v>4.4469870161585297E-3</v>
      </c>
      <c r="AB175" s="7">
        <f>LN('Stock TotRetIndx'!P174/'Stock TotRetIndx'!P173)-$B175</f>
        <v>-1.1039617568117988E-2</v>
      </c>
      <c r="AC175" s="7">
        <f>LN('Stock TotRetIndx'!Q174/'Stock TotRetIndx'!Q173)-$B175</f>
        <v>-7.0909811005152538E-3</v>
      </c>
      <c r="AD175" s="7">
        <f>LN('Stock TotRetIndx'!R174/'Stock TotRetIndx'!R173)-$B175</f>
        <v>7.5768309459208214E-3</v>
      </c>
      <c r="AE175" s="7">
        <f>LN('Stock TotRetIndx'!S174/'Stock TotRetIndx'!S173)-$B175</f>
        <v>-2.5789934437953032E-2</v>
      </c>
      <c r="AF175" s="7">
        <f>LN('Stock TotRetIndx'!T174/'Stock TotRetIndx'!T173)-$B175</f>
        <v>-1.4279672662391215E-3</v>
      </c>
      <c r="AG175" s="7">
        <f>LN('Stock TotRetIndx'!U174/'Stock TotRetIndx'!U173)-$B175</f>
        <v>1.7302212714003574E-3</v>
      </c>
      <c r="AH175" s="7">
        <f>LN('Stock TotRetIndx'!V174/'Stock TotRetIndx'!V173)-$B175</f>
        <v>1.4938212711966681E-2</v>
      </c>
      <c r="AI175" s="7">
        <f>LN('Stock TotRetIndx'!W174/'Stock TotRetIndx'!W173)-$B175</f>
        <v>-4.1329001401133152E-3</v>
      </c>
      <c r="AJ175" s="7">
        <f>LN('Stock TotRetIndx'!X174/'Stock TotRetIndx'!X173)-$B175</f>
        <v>8.7110467254631003E-4</v>
      </c>
    </row>
    <row r="176" spans="1:36" x14ac:dyDescent="0.5">
      <c r="A176" s="2">
        <f>'Sector Returns'!A175</f>
        <v>44517</v>
      </c>
      <c r="B176" s="3">
        <f>VLOOKUP(A176,'T-Bills'!$A$2:$C$493,3)</f>
        <v>2.3809523809523808E-6</v>
      </c>
      <c r="C176" s="8">
        <f>'Sector Returns'!B175-$B176</f>
        <v>-4.2230929402017267E-3</v>
      </c>
      <c r="D176" s="8">
        <f>'Sector Returns'!C175-$B176</f>
        <v>-1.5755012165372036E-4</v>
      </c>
      <c r="E176" s="8">
        <f>'Sector Returns'!D175-$B176</f>
        <v>-1.0658341316503752E-2</v>
      </c>
      <c r="F176" s="8">
        <f>'Sector Returns'!E175-$B176</f>
        <v>1.45002705856436E-3</v>
      </c>
      <c r="G176" s="8">
        <f>'Sector Returns'!F175-$B176</f>
        <v>-5.5114876679782923E-3</v>
      </c>
      <c r="H176" s="8">
        <f>'Sector Returns'!G175-$B176</f>
        <v>-2.3744541434767932E-3</v>
      </c>
      <c r="I176" s="8">
        <f>'Sector Returns'!H175-$B176</f>
        <v>-4.483195704734066E-3</v>
      </c>
      <c r="J176" s="8">
        <f>'Sector Returns'!I175-$B176</f>
        <v>-1.7116021341985425E-2</v>
      </c>
      <c r="K176" s="8">
        <f>'Sector Returns'!J175-$B176</f>
        <v>-7.0793159368423442E-3</v>
      </c>
      <c r="L176" s="8">
        <f>'Sector Returns'!K175-$B176</f>
        <v>9.4782866951645688E-4</v>
      </c>
      <c r="M176" s="8">
        <f>'Sector Returns'!L175-$B176</f>
        <v>3.0922008249518176E-3</v>
      </c>
      <c r="N176" s="7">
        <f>LN('Stock TotRetIndx'!B175/'Stock TotRetIndx'!B174)-$B176</f>
        <v>1.6355843040305226E-2</v>
      </c>
      <c r="O176" s="7">
        <f>LN('Stock TotRetIndx'!C175/'Stock TotRetIndx'!C174)-$B176</f>
        <v>6.7491329774449233E-4</v>
      </c>
      <c r="P176" s="7">
        <f>LN('Stock TotRetIndx'!D175/'Stock TotRetIndx'!D174)-$B176</f>
        <v>-5.3901359550421817E-4</v>
      </c>
      <c r="Q176" s="7">
        <f>LN('Stock TotRetIndx'!E175/'Stock TotRetIndx'!E174)-$B176</f>
        <v>-3.1688220669746268E-2</v>
      </c>
      <c r="R176" s="7">
        <f>LN('Stock TotRetIndx'!F175/'Stock TotRetIndx'!F174)-$B176</f>
        <v>-1.7497244666327728E-2</v>
      </c>
      <c r="S176" s="7">
        <f>LN('Stock TotRetIndx'!G175/'Stock TotRetIndx'!G174)-$B176</f>
        <v>-1.7257267848172328E-3</v>
      </c>
      <c r="T176" s="7">
        <f>LN('Stock TotRetIndx'!H175/'Stock TotRetIndx'!H174)-$B176</f>
        <v>-1.4916305708326588E-3</v>
      </c>
      <c r="U176" s="7">
        <f>LN('Stock TotRetIndx'!I175/'Stock TotRetIndx'!I174)-$B176</f>
        <v>-3.0216041277302191E-2</v>
      </c>
      <c r="V176" s="7">
        <f>LN('Stock TotRetIndx'!J175/'Stock TotRetIndx'!J174)-$B176</f>
        <v>-2.788755803410222E-3</v>
      </c>
      <c r="W176" s="7">
        <f>LN('Stock TotRetIndx'!K175/'Stock TotRetIndx'!K174)-$B176</f>
        <v>-4.4565852405767839E-2</v>
      </c>
      <c r="X176" s="7">
        <f>LN('Stock TotRetIndx'!L175/'Stock TotRetIndx'!L174)-$B176</f>
        <v>-4.8174561478075618E-2</v>
      </c>
      <c r="Y176" s="7">
        <f>LN('Stock TotRetIndx'!M175/'Stock TotRetIndx'!M174)-$B176</f>
        <v>2.3390450013002148E-3</v>
      </c>
      <c r="Z176" s="7">
        <f>LN('Stock TotRetIndx'!N175/'Stock TotRetIndx'!N174)-$B176</f>
        <v>-1.2305306892752428E-2</v>
      </c>
      <c r="AA176" s="7">
        <f>LN('Stock TotRetIndx'!O175/'Stock TotRetIndx'!O174)-$B176</f>
        <v>-2.2232128191952672E-3</v>
      </c>
      <c r="AB176" s="7">
        <f>LN('Stock TotRetIndx'!P175/'Stock TotRetIndx'!P174)-$B176</f>
        <v>-1.2000240191161807E-2</v>
      </c>
      <c r="AC176" s="7">
        <f>LN('Stock TotRetIndx'!Q175/'Stock TotRetIndx'!Q174)-$B176</f>
        <v>-5.5316979734028465E-3</v>
      </c>
      <c r="AD176" s="7">
        <f>LN('Stock TotRetIndx'!R175/'Stock TotRetIndx'!R174)-$B176</f>
        <v>1.4699566367432174E-2</v>
      </c>
      <c r="AE176" s="7">
        <f>LN('Stock TotRetIndx'!S175/'Stock TotRetIndx'!S174)-$B176</f>
        <v>-8.6307141089518348E-3</v>
      </c>
      <c r="AF176" s="7">
        <f>LN('Stock TotRetIndx'!T175/'Stock TotRetIndx'!T174)-$B176</f>
        <v>-6.1454094930521138E-4</v>
      </c>
      <c r="AG176" s="7">
        <f>LN('Stock TotRetIndx'!U175/'Stock TotRetIndx'!U174)-$B176</f>
        <v>-6.3118563448949103E-2</v>
      </c>
      <c r="AH176" s="7">
        <f>LN('Stock TotRetIndx'!V175/'Stock TotRetIndx'!V174)-$B176</f>
        <v>2.0651226070522385E-2</v>
      </c>
      <c r="AI176" s="7">
        <f>LN('Stock TotRetIndx'!W175/'Stock TotRetIndx'!W174)-$B176</f>
        <v>9.1534903738975971E-3</v>
      </c>
      <c r="AJ176" s="7">
        <f>LN('Stock TotRetIndx'!X175/'Stock TotRetIndx'!X174)-$B176</f>
        <v>5.07622230760418E-3</v>
      </c>
    </row>
    <row r="177" spans="1:36" x14ac:dyDescent="0.5">
      <c r="A177" s="2">
        <f>'Sector Returns'!A176</f>
        <v>44518</v>
      </c>
      <c r="B177" s="3">
        <f>VLOOKUP(A177,'T-Bills'!$A$2:$C$493,3)</f>
        <v>4.7619047619047615E-6</v>
      </c>
      <c r="C177" s="8">
        <f>'Sector Returns'!B176-$B177</f>
        <v>7.1664885289536616E-3</v>
      </c>
      <c r="D177" s="8">
        <f>'Sector Returns'!C176-$B177</f>
        <v>-2.3721548414790661E-3</v>
      </c>
      <c r="E177" s="8">
        <f>'Sector Returns'!D176-$B177</f>
        <v>-4.1564878273523389E-3</v>
      </c>
      <c r="F177" s="8">
        <f>'Sector Returns'!E176-$B177</f>
        <v>1.145588411501078E-2</v>
      </c>
      <c r="G177" s="8">
        <f>'Sector Returns'!F176-$B177</f>
        <v>-3.5486486612971093E-3</v>
      </c>
      <c r="H177" s="8">
        <f>'Sector Returns'!G176-$B177</f>
        <v>-3.5476682479521739E-3</v>
      </c>
      <c r="I177" s="8">
        <f>'Sector Returns'!H176-$B177</f>
        <v>-9.3108254645448904E-3</v>
      </c>
      <c r="J177" s="8">
        <f>'Sector Returns'!I176-$B177</f>
        <v>-4.4850637081988642E-3</v>
      </c>
      <c r="K177" s="8">
        <f>'Sector Returns'!J176-$B177</f>
        <v>-5.2163698081313598E-3</v>
      </c>
      <c r="L177" s="8">
        <f>'Sector Returns'!K176-$B177</f>
        <v>-5.7189434431075669E-3</v>
      </c>
      <c r="M177" s="8">
        <f>'Sector Returns'!L176-$B177</f>
        <v>1.7707929132713648E-4</v>
      </c>
      <c r="N177" s="7">
        <f>LN('Stock TotRetIndx'!B176/'Stock TotRetIndx'!B175)-$B177</f>
        <v>2.8129186625187326E-2</v>
      </c>
      <c r="O177" s="7">
        <f>LN('Stock TotRetIndx'!C176/'Stock TotRetIndx'!C175)-$B177</f>
        <v>6.315016039219014E-3</v>
      </c>
      <c r="P177" s="7">
        <f>LN('Stock TotRetIndx'!D176/'Stock TotRetIndx'!D175)-$B177</f>
        <v>4.2754805329892667E-4</v>
      </c>
      <c r="Q177" s="7">
        <f>LN('Stock TotRetIndx'!E176/'Stock TotRetIndx'!E175)-$B177</f>
        <v>7.926747146943311E-2</v>
      </c>
      <c r="R177" s="7">
        <f>LN('Stock TotRetIndx'!F176/'Stock TotRetIndx'!F175)-$B177</f>
        <v>-7.6533840653840732E-3</v>
      </c>
      <c r="S177" s="7">
        <f>LN('Stock TotRetIndx'!G176/'Stock TotRetIndx'!G175)-$B177</f>
        <v>2.7752203935715848E-2</v>
      </c>
      <c r="T177" s="7">
        <f>LN('Stock TotRetIndx'!H176/'Stock TotRetIndx'!H175)-$B177</f>
        <v>1.1510354975042638E-3</v>
      </c>
      <c r="U177" s="7">
        <f>LN('Stock TotRetIndx'!I176/'Stock TotRetIndx'!I175)-$B177</f>
        <v>1.0614994424761437E-2</v>
      </c>
      <c r="V177" s="7">
        <f>LN('Stock TotRetIndx'!J176/'Stock TotRetIndx'!J175)-$B177</f>
        <v>-1.0519210613516676E-2</v>
      </c>
      <c r="W177" s="7">
        <f>LN('Stock TotRetIndx'!K176/'Stock TotRetIndx'!K175)-$B177</f>
        <v>-2.8376505368641003E-2</v>
      </c>
      <c r="X177" s="7">
        <f>LN('Stock TotRetIndx'!L176/'Stock TotRetIndx'!L175)-$B177</f>
        <v>-8.4771847492505492E-3</v>
      </c>
      <c r="Y177" s="7">
        <f>LN('Stock TotRetIndx'!M176/'Stock TotRetIndx'!M175)-$B177</f>
        <v>4.0596751844784125E-2</v>
      </c>
      <c r="Z177" s="7">
        <f>LN('Stock TotRetIndx'!N176/'Stock TotRetIndx'!N175)-$B177</f>
        <v>1.2365780808110892E-2</v>
      </c>
      <c r="AA177" s="7">
        <f>LN('Stock TotRetIndx'!O176/'Stock TotRetIndx'!O175)-$B177</f>
        <v>-8.9433008804328546E-3</v>
      </c>
      <c r="AB177" s="7">
        <f>LN('Stock TotRetIndx'!P176/'Stock TotRetIndx'!P175)-$B177</f>
        <v>-7.7201104389819E-3</v>
      </c>
      <c r="AC177" s="7">
        <f>LN('Stock TotRetIndx'!Q176/'Stock TotRetIndx'!Q175)-$B177</f>
        <v>-8.9882889200131755E-3</v>
      </c>
      <c r="AD177" s="7">
        <f>LN('Stock TotRetIndx'!R176/'Stock TotRetIndx'!R175)-$B177</f>
        <v>1.5203879470575476E-3</v>
      </c>
      <c r="AE177" s="7">
        <f>LN('Stock TotRetIndx'!S176/'Stock TotRetIndx'!S175)-$B177</f>
        <v>8.5538506140922458E-3</v>
      </c>
      <c r="AF177" s="7">
        <f>LN('Stock TotRetIndx'!T176/'Stock TotRetIndx'!T175)-$B177</f>
        <v>1.313060387078793E-4</v>
      </c>
      <c r="AG177" s="7">
        <f>LN('Stock TotRetIndx'!U176/'Stock TotRetIndx'!U175)-$B177</f>
        <v>-4.7619047619047615E-6</v>
      </c>
      <c r="AH177" s="7">
        <f>LN('Stock TotRetIndx'!V176/'Stock TotRetIndx'!V175)-$B177</f>
        <v>-1.7376799988998746E-2</v>
      </c>
      <c r="AI177" s="7">
        <f>LN('Stock TotRetIndx'!W176/'Stock TotRetIndx'!W175)-$B177</f>
        <v>-2.0575362977123487E-3</v>
      </c>
      <c r="AJ177" s="7">
        <f>LN('Stock TotRetIndx'!X176/'Stock TotRetIndx'!X175)-$B177</f>
        <v>-4.2111175015238063E-3</v>
      </c>
    </row>
    <row r="178" spans="1:36" x14ac:dyDescent="0.5">
      <c r="A178" s="2">
        <f>'Sector Returns'!A177</f>
        <v>44519</v>
      </c>
      <c r="B178" s="3">
        <f>VLOOKUP(A178,'T-Bills'!$A$2:$C$493,3)</f>
        <v>4.3650793650793648E-6</v>
      </c>
      <c r="C178" s="8">
        <f>'Sector Returns'!B177-$B178</f>
        <v>5.8052851801368094E-3</v>
      </c>
      <c r="D178" s="8">
        <f>'Sector Returns'!C177-$B178</f>
        <v>-6.2019839316141898E-3</v>
      </c>
      <c r="E178" s="8">
        <f>'Sector Returns'!D177-$B178</f>
        <v>-1.1230785528531639E-2</v>
      </c>
      <c r="F178" s="8">
        <f>'Sector Returns'!E177-$B178</f>
        <v>6.1459700388983771E-4</v>
      </c>
      <c r="G178" s="8">
        <f>'Sector Returns'!F177-$B178</f>
        <v>-3.6097289145509632E-3</v>
      </c>
      <c r="H178" s="8">
        <f>'Sector Returns'!G177-$B178</f>
        <v>-4.6766680945861698E-3</v>
      </c>
      <c r="I178" s="8">
        <f>'Sector Returns'!H177-$B178</f>
        <v>-6.9697449088477774E-3</v>
      </c>
      <c r="J178" s="8">
        <f>'Sector Returns'!I177-$B178</f>
        <v>-4.034834558903147E-2</v>
      </c>
      <c r="K178" s="8">
        <f>'Sector Returns'!J177-$B178</f>
        <v>-1.9718915541783208E-3</v>
      </c>
      <c r="L178" s="8">
        <f>'Sector Returns'!K177-$B178</f>
        <v>6.2521988837037877E-3</v>
      </c>
      <c r="M178" s="8">
        <f>'Sector Returns'!L177-$B178</f>
        <v>-5.9276092955100326E-3</v>
      </c>
      <c r="N178" s="7">
        <f>LN('Stock TotRetIndx'!B177/'Stock TotRetIndx'!B176)-$B178</f>
        <v>1.6832386163865808E-2</v>
      </c>
      <c r="O178" s="7">
        <f>LN('Stock TotRetIndx'!C177/'Stock TotRetIndx'!C176)-$B178</f>
        <v>5.3728680647908665E-3</v>
      </c>
      <c r="P178" s="7">
        <f>LN('Stock TotRetIndx'!D177/'Stock TotRetIndx'!D176)-$B178</f>
        <v>2.5612596317905058E-2</v>
      </c>
      <c r="Q178" s="7">
        <f>LN('Stock TotRetIndx'!E177/'Stock TotRetIndx'!E176)-$B178</f>
        <v>4.0520942797250936E-2</v>
      </c>
      <c r="R178" s="7">
        <f>LN('Stock TotRetIndx'!F177/'Stock TotRetIndx'!F176)-$B178</f>
        <v>-6.2914678981461575E-3</v>
      </c>
      <c r="S178" s="7">
        <f>LN('Stock TotRetIndx'!G177/'Stock TotRetIndx'!G176)-$B178</f>
        <v>-2.3135436830538529E-2</v>
      </c>
      <c r="T178" s="7">
        <f>LN('Stock TotRetIndx'!H177/'Stock TotRetIndx'!H176)-$B178</f>
        <v>-2.1297889257190093E-2</v>
      </c>
      <c r="U178" s="7">
        <f>LN('Stock TotRetIndx'!I177/'Stock TotRetIndx'!I176)-$B178</f>
        <v>-7.2828702319982204E-3</v>
      </c>
      <c r="V178" s="7">
        <f>LN('Stock TotRetIndx'!J177/'Stock TotRetIndx'!J176)-$B178</f>
        <v>-1.6203019305939235E-2</v>
      </c>
      <c r="W178" s="7">
        <f>LN('Stock TotRetIndx'!K177/'Stock TotRetIndx'!K176)-$B178</f>
        <v>-3.4972785424914991E-2</v>
      </c>
      <c r="X178" s="7">
        <f>LN('Stock TotRetIndx'!L177/'Stock TotRetIndx'!L176)-$B178</f>
        <v>-1.2226214024289301E-2</v>
      </c>
      <c r="Y178" s="7">
        <f>LN('Stock TotRetIndx'!M177/'Stock TotRetIndx'!M176)-$B178</f>
        <v>-5.2887802499506139E-3</v>
      </c>
      <c r="Z178" s="7">
        <f>LN('Stock TotRetIndx'!N177/'Stock TotRetIndx'!N176)-$B178</f>
        <v>-5.452680369301975E-3</v>
      </c>
      <c r="AA178" s="7">
        <f>LN('Stock TotRetIndx'!O177/'Stock TotRetIndx'!O176)-$B178</f>
        <v>-6.1973367300270444E-3</v>
      </c>
      <c r="AB178" s="7">
        <f>LN('Stock TotRetIndx'!P177/'Stock TotRetIndx'!P176)-$B178</f>
        <v>-4.8814864302416461E-3</v>
      </c>
      <c r="AC178" s="7">
        <f>LN('Stock TotRetIndx'!Q177/'Stock TotRetIndx'!Q176)-$B178</f>
        <v>-5.0714030835000345E-3</v>
      </c>
      <c r="AD178" s="7">
        <f>LN('Stock TotRetIndx'!R177/'Stock TotRetIndx'!R176)-$B178</f>
        <v>-6.1184977388620771E-3</v>
      </c>
      <c r="AE178" s="7">
        <f>LN('Stock TotRetIndx'!S177/'Stock TotRetIndx'!S176)-$B178</f>
        <v>-5.3979153235327202E-3</v>
      </c>
      <c r="AF178" s="7">
        <f>LN('Stock TotRetIndx'!T177/'Stock TotRetIndx'!T176)-$B178</f>
        <v>-2.0453258602619096E-3</v>
      </c>
      <c r="AG178" s="7">
        <f>LN('Stock TotRetIndx'!U177/'Stock TotRetIndx'!U176)-$B178</f>
        <v>-4.2376936250544797E-2</v>
      </c>
      <c r="AH178" s="7">
        <f>LN('Stock TotRetIndx'!V177/'Stock TotRetIndx'!V176)-$B178</f>
        <v>2.274443153351853E-2</v>
      </c>
      <c r="AI178" s="7">
        <f>LN('Stock TotRetIndx'!W177/'Stock TotRetIndx'!W176)-$B178</f>
        <v>8.0683337817246022E-3</v>
      </c>
      <c r="AJ178" s="7">
        <f>LN('Stock TotRetIndx'!X177/'Stock TotRetIndx'!X176)-$B178</f>
        <v>9.6406590766737177E-4</v>
      </c>
    </row>
    <row r="179" spans="1:36" x14ac:dyDescent="0.5">
      <c r="A179" s="2">
        <f>'Sector Returns'!A178</f>
        <v>44522</v>
      </c>
      <c r="B179" s="3">
        <f>VLOOKUP(A179,'T-Bills'!$A$2:$C$493,3)</f>
        <v>2.7777777777777779E-6</v>
      </c>
      <c r="C179" s="8">
        <f>'Sector Returns'!B178-$B179</f>
        <v>-1.5045335989731326E-2</v>
      </c>
      <c r="D179" s="8">
        <f>'Sector Returns'!C178-$B179</f>
        <v>-5.6883551693658503E-3</v>
      </c>
      <c r="E179" s="8">
        <f>'Sector Returns'!D178-$B179</f>
        <v>1.3149415586694821E-2</v>
      </c>
      <c r="F179" s="8">
        <f>'Sector Returns'!E178-$B179</f>
        <v>-4.2296745016263309E-3</v>
      </c>
      <c r="G179" s="8">
        <f>'Sector Returns'!F178-$B179</f>
        <v>1.7527414249989784E-3</v>
      </c>
      <c r="H179" s="8">
        <f>'Sector Returns'!G178-$B179</f>
        <v>9.5311174229007201E-3</v>
      </c>
      <c r="I179" s="8">
        <f>'Sector Returns'!H178-$B179</f>
        <v>-1.0830435177687786E-2</v>
      </c>
      <c r="J179" s="8">
        <f>'Sector Returns'!I178-$B179</f>
        <v>1.5845054042920245E-2</v>
      </c>
      <c r="K179" s="8">
        <f>'Sector Returns'!J178-$B179</f>
        <v>3.4642866972255312E-3</v>
      </c>
      <c r="L179" s="8">
        <f>'Sector Returns'!K178-$B179</f>
        <v>6.0126218144097047E-3</v>
      </c>
      <c r="M179" s="8">
        <f>'Sector Returns'!L178-$B179</f>
        <v>-4.9498389608050022E-3</v>
      </c>
      <c r="N179" s="7">
        <f>LN('Stock TotRetIndx'!B178/'Stock TotRetIndx'!B177)-$B179</f>
        <v>2.9192097655777989E-3</v>
      </c>
      <c r="O179" s="7">
        <f>LN('Stock TotRetIndx'!C178/'Stock TotRetIndx'!C177)-$B179</f>
        <v>-9.6083519679836075E-3</v>
      </c>
      <c r="P179" s="7">
        <f>LN('Stock TotRetIndx'!D178/'Stock TotRetIndx'!D177)-$B179</f>
        <v>-2.1737336731982734E-2</v>
      </c>
      <c r="Q179" s="7">
        <f>LN('Stock TotRetIndx'!E178/'Stock TotRetIndx'!E177)-$B179</f>
        <v>-3.1695697986446683E-2</v>
      </c>
      <c r="R179" s="7">
        <f>LN('Stock TotRetIndx'!F178/'Stock TotRetIndx'!F177)-$B179</f>
        <v>-1.2538155785284135E-2</v>
      </c>
      <c r="S179" s="7">
        <f>LN('Stock TotRetIndx'!G178/'Stock TotRetIndx'!G177)-$B179</f>
        <v>-1.8288172206303262E-3</v>
      </c>
      <c r="T179" s="7">
        <f>LN('Stock TotRetIndx'!H178/'Stock TotRetIndx'!H177)-$B179</f>
        <v>-5.6093175720483609E-3</v>
      </c>
      <c r="U179" s="7">
        <f>LN('Stock TotRetIndx'!I178/'Stock TotRetIndx'!I177)-$B179</f>
        <v>-1.9245475742861527E-2</v>
      </c>
      <c r="V179" s="7">
        <f>LN('Stock TotRetIndx'!J178/'Stock TotRetIndx'!J177)-$B179</f>
        <v>1.605460181899182E-2</v>
      </c>
      <c r="W179" s="7">
        <f>LN('Stock TotRetIndx'!K178/'Stock TotRetIndx'!K177)-$B179</f>
        <v>-2.1565126123300787E-2</v>
      </c>
      <c r="X179" s="7">
        <f>LN('Stock TotRetIndx'!L178/'Stock TotRetIndx'!L177)-$B179</f>
        <v>-2.6641610729935303E-2</v>
      </c>
      <c r="Y179" s="7">
        <f>LN('Stock TotRetIndx'!M178/'Stock TotRetIndx'!M177)-$B179</f>
        <v>-2.8697726167922568E-2</v>
      </c>
      <c r="Z179" s="7">
        <f>LN('Stock TotRetIndx'!N178/'Stock TotRetIndx'!N177)-$B179</f>
        <v>1.0205356451712722E-3</v>
      </c>
      <c r="AA179" s="7">
        <f>LN('Stock TotRetIndx'!O178/'Stock TotRetIndx'!O177)-$B179</f>
        <v>-5.0979265472666365E-3</v>
      </c>
      <c r="AB179" s="7">
        <f>LN('Stock TotRetIndx'!P178/'Stock TotRetIndx'!P177)-$B179</f>
        <v>9.6290287465329392E-3</v>
      </c>
      <c r="AC179" s="7">
        <f>LN('Stock TotRetIndx'!Q178/'Stock TotRetIndx'!Q177)-$B179</f>
        <v>6.146341232147033E-3</v>
      </c>
      <c r="AD179" s="7">
        <f>LN('Stock TotRetIndx'!R178/'Stock TotRetIndx'!R177)-$B179</f>
        <v>-4.5169122418902471E-3</v>
      </c>
      <c r="AE179" s="7">
        <f>LN('Stock TotRetIndx'!S178/'Stock TotRetIndx'!S177)-$B179</f>
        <v>1.6643074080601238E-2</v>
      </c>
      <c r="AF179" s="7">
        <f>LN('Stock TotRetIndx'!T178/'Stock TotRetIndx'!T177)-$B179</f>
        <v>6.6495280097971371E-3</v>
      </c>
      <c r="AG179" s="7">
        <f>LN('Stock TotRetIndx'!U178/'Stock TotRetIndx'!U177)-$B179</f>
        <v>2.2819131892662332E-2</v>
      </c>
      <c r="AH179" s="7">
        <f>LN('Stock TotRetIndx'!V178/'Stock TotRetIndx'!V177)-$B179</f>
        <v>-9.6567348880857561E-3</v>
      </c>
      <c r="AI179" s="7">
        <f>LN('Stock TotRetIndx'!W178/'Stock TotRetIndx'!W177)-$B179</f>
        <v>-1.0819080582826256E-2</v>
      </c>
      <c r="AJ179" s="7">
        <f>LN('Stock TotRetIndx'!X178/'Stock TotRetIndx'!X177)-$B179</f>
        <v>-1.3991395705779853E-2</v>
      </c>
    </row>
    <row r="180" spans="1:36" x14ac:dyDescent="0.5">
      <c r="A180" s="2">
        <f>'Sector Returns'!A179</f>
        <v>44523</v>
      </c>
      <c r="B180" s="3">
        <f>VLOOKUP(A180,'T-Bills'!$A$2:$C$493,3)</f>
        <v>2.3809523809523808E-6</v>
      </c>
      <c r="C180" s="8">
        <f>'Sector Returns'!B179-$B180</f>
        <v>-4.5840401090115161E-3</v>
      </c>
      <c r="D180" s="8">
        <f>'Sector Returns'!C179-$B180</f>
        <v>-7.4996090185387308E-4</v>
      </c>
      <c r="E180" s="8">
        <f>'Sector Returns'!D179-$B180</f>
        <v>1.367855314395542E-2</v>
      </c>
      <c r="F180" s="8">
        <f>'Sector Returns'!E179-$B180</f>
        <v>-6.4330251332663122E-3</v>
      </c>
      <c r="G180" s="8">
        <f>'Sector Returns'!F179-$B180</f>
        <v>9.7195281902209395E-4</v>
      </c>
      <c r="H180" s="8">
        <f>'Sector Returns'!G179-$B180</f>
        <v>5.6221518108078581E-3</v>
      </c>
      <c r="I180" s="8">
        <f>'Sector Returns'!H179-$B180</f>
        <v>-3.9757648302924803E-3</v>
      </c>
      <c r="J180" s="8">
        <f>'Sector Returns'!I179-$B180</f>
        <v>3.0711536813033322E-2</v>
      </c>
      <c r="K180" s="8">
        <f>'Sector Returns'!J179-$B180</f>
        <v>1.0297357286022499E-3</v>
      </c>
      <c r="L180" s="8">
        <f>'Sector Returns'!K179-$B180</f>
        <v>1.3441705160016156E-3</v>
      </c>
      <c r="M180" s="8">
        <f>'Sector Returns'!L179-$B180</f>
        <v>8.0474509513386496E-3</v>
      </c>
      <c r="N180" s="7">
        <f>LN('Stock TotRetIndx'!B179/'Stock TotRetIndx'!B178)-$B180</f>
        <v>2.4178812714840429E-3</v>
      </c>
      <c r="O180" s="7">
        <f>LN('Stock TotRetIndx'!C179/'Stock TotRetIndx'!C178)-$B180</f>
        <v>-6.3493171566570998E-3</v>
      </c>
      <c r="P180" s="7">
        <f>LN('Stock TotRetIndx'!D179/'Stock TotRetIndx'!D178)-$B180</f>
        <v>-1.2566692851888748E-2</v>
      </c>
      <c r="Q180" s="7">
        <f>LN('Stock TotRetIndx'!E179/'Stock TotRetIndx'!E178)-$B180</f>
        <v>-6.5957317659331672E-3</v>
      </c>
      <c r="R180" s="7">
        <f>LN('Stock TotRetIndx'!F179/'Stock TotRetIndx'!F178)-$B180</f>
        <v>-6.2488703532029687E-3</v>
      </c>
      <c r="S180" s="7">
        <f>LN('Stock TotRetIndx'!G179/'Stock TotRetIndx'!G178)-$B180</f>
        <v>6.963150084179818E-3</v>
      </c>
      <c r="T180" s="7">
        <f>LN('Stock TotRetIndx'!H179/'Stock TotRetIndx'!H178)-$B180</f>
        <v>2.1678271479170591E-2</v>
      </c>
      <c r="U180" s="7">
        <f>LN('Stock TotRetIndx'!I179/'Stock TotRetIndx'!I178)-$B180</f>
        <v>1.2227580821233066E-2</v>
      </c>
      <c r="V180" s="7">
        <f>LN('Stock TotRetIndx'!J179/'Stock TotRetIndx'!J178)-$B180</f>
        <v>1.2883336513544699E-2</v>
      </c>
      <c r="W180" s="7">
        <f>LN('Stock TotRetIndx'!K179/'Stock TotRetIndx'!K178)-$B180</f>
        <v>-7.5779740915864514E-3</v>
      </c>
      <c r="X180" s="7">
        <f>LN('Stock TotRetIndx'!L179/'Stock TotRetIndx'!L178)-$B180</f>
        <v>1.4767030302463418E-2</v>
      </c>
      <c r="Y180" s="7">
        <f>LN('Stock TotRetIndx'!M179/'Stock TotRetIndx'!M178)-$B180</f>
        <v>2.0835687289909588E-3</v>
      </c>
      <c r="Z180" s="7">
        <f>LN('Stock TotRetIndx'!N179/'Stock TotRetIndx'!N178)-$B180</f>
        <v>-1.7692049883222701E-2</v>
      </c>
      <c r="AA180" s="7">
        <f>LN('Stock TotRetIndx'!O179/'Stock TotRetIndx'!O178)-$B180</f>
        <v>1.8553342137539734E-2</v>
      </c>
      <c r="AB180" s="7">
        <f>LN('Stock TotRetIndx'!P179/'Stock TotRetIndx'!P178)-$B180</f>
        <v>1.4469025289622284E-2</v>
      </c>
      <c r="AC180" s="7">
        <f>LN('Stock TotRetIndx'!Q179/'Stock TotRetIndx'!Q178)-$B180</f>
        <v>7.3615476519261662E-3</v>
      </c>
      <c r="AD180" s="7">
        <f>LN('Stock TotRetIndx'!R179/'Stock TotRetIndx'!R178)-$B180</f>
        <v>5.2690259821204055E-4</v>
      </c>
      <c r="AE180" s="7">
        <f>LN('Stock TotRetIndx'!S179/'Stock TotRetIndx'!S178)-$B180</f>
        <v>7.0865235806480895E-3</v>
      </c>
      <c r="AF180" s="7">
        <f>LN('Stock TotRetIndx'!T179/'Stock TotRetIndx'!T178)-$B180</f>
        <v>1.103269643172086E-2</v>
      </c>
      <c r="AG180" s="7">
        <f>LN('Stock TotRetIndx'!U179/'Stock TotRetIndx'!U178)-$B180</f>
        <v>4.2335230344400426E-2</v>
      </c>
      <c r="AH180" s="7">
        <f>LN('Stock TotRetIndx'!V179/'Stock TotRetIndx'!V178)-$B180</f>
        <v>-1.3021032881113096E-2</v>
      </c>
      <c r="AI180" s="7">
        <f>LN('Stock TotRetIndx'!W179/'Stock TotRetIndx'!W178)-$B180</f>
        <v>-5.7491379087362281E-4</v>
      </c>
      <c r="AJ180" s="7">
        <f>LN('Stock TotRetIndx'!X179/'Stock TotRetIndx'!X178)-$B180</f>
        <v>1.3260358325200006E-2</v>
      </c>
    </row>
    <row r="181" spans="1:36" x14ac:dyDescent="0.5">
      <c r="A181" s="2">
        <f>'Sector Returns'!A180</f>
        <v>44524</v>
      </c>
      <c r="B181" s="3">
        <f>VLOOKUP(A181,'T-Bills'!$A$2:$C$493,3)</f>
        <v>5.5555555555555558E-6</v>
      </c>
      <c r="C181" s="8">
        <f>'Sector Returns'!B180-$B181</f>
        <v>8.2750609273986569E-3</v>
      </c>
      <c r="D181" s="8">
        <f>'Sector Returns'!C180-$B181</f>
        <v>7.4202439391722705E-4</v>
      </c>
      <c r="E181" s="8">
        <f>'Sector Returns'!D180-$B181</f>
        <v>-1.7048549543491971E-3</v>
      </c>
      <c r="F181" s="8">
        <f>'Sector Returns'!E180-$B181</f>
        <v>2.2170860697946079E-4</v>
      </c>
      <c r="G181" s="8">
        <f>'Sector Returns'!F180-$B181</f>
        <v>-6.3890937820183531E-4</v>
      </c>
      <c r="H181" s="8">
        <f>'Sector Returns'!G180-$B181</f>
        <v>-3.1556360604257862E-3</v>
      </c>
      <c r="I181" s="8">
        <f>'Sector Returns'!H180-$B181</f>
        <v>1.15174500671975E-3</v>
      </c>
      <c r="J181" s="8">
        <f>'Sector Returns'!I180-$B181</f>
        <v>1.0599015447065187E-2</v>
      </c>
      <c r="K181" s="8">
        <f>'Sector Returns'!J180-$B181</f>
        <v>-7.0478219561586107E-3</v>
      </c>
      <c r="L181" s="8">
        <f>'Sector Returns'!K180-$B181</f>
        <v>3.9838544034240291E-4</v>
      </c>
      <c r="M181" s="8">
        <f>'Sector Returns'!L180-$B181</f>
        <v>1.2039063185514497E-2</v>
      </c>
      <c r="N181" s="7">
        <f>LN('Stock TotRetIndx'!B180/'Stock TotRetIndx'!B179)-$B181</f>
        <v>3.269744734971936E-3</v>
      </c>
      <c r="O181" s="7">
        <f>LN('Stock TotRetIndx'!C180/'Stock TotRetIndx'!C179)-$B181</f>
        <v>6.7534231429985621E-4</v>
      </c>
      <c r="P181" s="7">
        <f>LN('Stock TotRetIndx'!D180/'Stock TotRetIndx'!D179)-$B181</f>
        <v>4.7339319735961293E-3</v>
      </c>
      <c r="Q181" s="7">
        <f>LN('Stock TotRetIndx'!E180/'Stock TotRetIndx'!E179)-$B181</f>
        <v>2.8807374340512608E-2</v>
      </c>
      <c r="R181" s="7">
        <f>LN('Stock TotRetIndx'!F180/'Stock TotRetIndx'!F179)-$B181</f>
        <v>4.7234810732156513E-3</v>
      </c>
      <c r="S181" s="7">
        <f>LN('Stock TotRetIndx'!G180/'Stock TotRetIndx'!G179)-$B181</f>
        <v>-1.0634259027541929E-2</v>
      </c>
      <c r="T181" s="7">
        <f>LN('Stock TotRetIndx'!H180/'Stock TotRetIndx'!H179)-$B181</f>
        <v>6.7476984721059861E-3</v>
      </c>
      <c r="U181" s="7">
        <f>LN('Stock TotRetIndx'!I180/'Stock TotRetIndx'!I179)-$B181</f>
        <v>-3.9315957585528789E-3</v>
      </c>
      <c r="V181" s="7">
        <f>LN('Stock TotRetIndx'!J180/'Stock TotRetIndx'!J179)-$B181</f>
        <v>-1.2186483539502078E-2</v>
      </c>
      <c r="W181" s="7">
        <f>LN('Stock TotRetIndx'!K180/'Stock TotRetIndx'!K179)-$B181</f>
        <v>3.4980046691032583E-3</v>
      </c>
      <c r="X181" s="7">
        <f>LN('Stock TotRetIndx'!L180/'Stock TotRetIndx'!L179)-$B181</f>
        <v>2.3692504838268361E-2</v>
      </c>
      <c r="Y181" s="7">
        <f>LN('Stock TotRetIndx'!M180/'Stock TotRetIndx'!M179)-$B181</f>
        <v>1.0058287699102935E-4</v>
      </c>
      <c r="Z181" s="7">
        <f>LN('Stock TotRetIndx'!N180/'Stock TotRetIndx'!N179)-$B181</f>
        <v>3.0429526519326629E-2</v>
      </c>
      <c r="AA181" s="7">
        <f>LN('Stock TotRetIndx'!O180/'Stock TotRetIndx'!O179)-$B181</f>
        <v>2.7777891739773027E-3</v>
      </c>
      <c r="AB181" s="7">
        <f>LN('Stock TotRetIndx'!P180/'Stock TotRetIndx'!P179)-$B181</f>
        <v>8.4330793541684962E-3</v>
      </c>
      <c r="AC181" s="7">
        <f>LN('Stock TotRetIndx'!Q180/'Stock TotRetIndx'!Q179)-$B181</f>
        <v>-8.0907413814956513E-3</v>
      </c>
      <c r="AD181" s="7">
        <f>LN('Stock TotRetIndx'!R180/'Stock TotRetIndx'!R179)-$B181</f>
        <v>-2.9443836625223934E-3</v>
      </c>
      <c r="AE181" s="7">
        <f>LN('Stock TotRetIndx'!S180/'Stock TotRetIndx'!S179)-$B181</f>
        <v>4.988723282003193E-3</v>
      </c>
      <c r="AF181" s="7">
        <f>LN('Stock TotRetIndx'!T180/'Stock TotRetIndx'!T179)-$B181</f>
        <v>-5.2385380424376845E-3</v>
      </c>
      <c r="AG181" s="7">
        <f>LN('Stock TotRetIndx'!U180/'Stock TotRetIndx'!U179)-$B181</f>
        <v>1.9920754300657567E-2</v>
      </c>
      <c r="AH181" s="7">
        <f>LN('Stock TotRetIndx'!V180/'Stock TotRetIndx'!V179)-$B181</f>
        <v>6.6006418249934052E-3</v>
      </c>
      <c r="AI181" s="7">
        <f>LN('Stock TotRetIndx'!W180/'Stock TotRetIndx'!W179)-$B181</f>
        <v>3.2529343389359052E-3</v>
      </c>
      <c r="AJ181" s="7">
        <f>LN('Stock TotRetIndx'!X180/'Stock TotRetIndx'!X179)-$B181</f>
        <v>1.8851204738900486E-2</v>
      </c>
    </row>
    <row r="182" spans="1:36" x14ac:dyDescent="0.5">
      <c r="A182" s="2">
        <f>'Sector Returns'!A181</f>
        <v>44526</v>
      </c>
      <c r="B182" s="3">
        <f>VLOOKUP(A182,'T-Bills'!$A$2:$C$493,3)</f>
        <v>4.3650793650793648E-6</v>
      </c>
      <c r="C182" s="8">
        <f>'Sector Returns'!B181-$B182</f>
        <v>-2.279076914464883E-2</v>
      </c>
      <c r="D182" s="8">
        <f>'Sector Returns'!C181-$B182</f>
        <v>-6.5135378890320492E-3</v>
      </c>
      <c r="E182" s="8">
        <f>'Sector Returns'!D181-$B182</f>
        <v>-3.4727643296090266E-2</v>
      </c>
      <c r="F182" s="8">
        <f>'Sector Returns'!E181-$B182</f>
        <v>-2.5210018648737044E-2</v>
      </c>
      <c r="G182" s="8">
        <f>'Sector Returns'!F181-$B182</f>
        <v>-3.0465225350767004E-2</v>
      </c>
      <c r="H182" s="8">
        <f>'Sector Returns'!G181-$B182</f>
        <v>-1.5424706363268289E-2</v>
      </c>
      <c r="I182" s="8">
        <f>'Sector Returns'!H181-$B182</f>
        <v>-1.7067268646615688E-2</v>
      </c>
      <c r="J182" s="8">
        <f>'Sector Returns'!I181-$B182</f>
        <v>-4.4266473468999167E-2</v>
      </c>
      <c r="K182" s="8">
        <f>'Sector Returns'!J181-$B182</f>
        <v>-1.8678031061222414E-2</v>
      </c>
      <c r="L182" s="8">
        <f>'Sector Returns'!K181-$B182</f>
        <v>-1.6827637457197873E-2</v>
      </c>
      <c r="M182" s="8">
        <f>'Sector Returns'!L181-$B182</f>
        <v>-2.8213973640594841E-2</v>
      </c>
      <c r="N182" s="7">
        <f>LN('Stock TotRetIndx'!B181/'Stock TotRetIndx'!B180)-$B182</f>
        <v>-3.219610666018205E-2</v>
      </c>
      <c r="O182" s="7">
        <f>LN('Stock TotRetIndx'!C181/'Stock TotRetIndx'!C180)-$B182</f>
        <v>-2.4661297753409119E-2</v>
      </c>
      <c r="P182" s="7">
        <f>LN('Stock TotRetIndx'!D181/'Stock TotRetIndx'!D180)-$B182</f>
        <v>-9.3548638974298957E-3</v>
      </c>
      <c r="Q182" s="7">
        <f>LN('Stock TotRetIndx'!E181/'Stock TotRetIndx'!E180)-$B182</f>
        <v>-3.6501266754444213E-2</v>
      </c>
      <c r="R182" s="7">
        <f>LN('Stock TotRetIndx'!F181/'Stock TotRetIndx'!F180)-$B182</f>
        <v>6.4507627547280427E-3</v>
      </c>
      <c r="S182" s="7">
        <f>LN('Stock TotRetIndx'!G181/'Stock TotRetIndx'!G180)-$B182</f>
        <v>-1.22759360791906E-2</v>
      </c>
      <c r="T182" s="7">
        <f>LN('Stock TotRetIndx'!H181/'Stock TotRetIndx'!H180)-$B182</f>
        <v>-2.3037066615741342E-2</v>
      </c>
      <c r="U182" s="7">
        <f>LN('Stock TotRetIndx'!I181/'Stock TotRetIndx'!I180)-$B182</f>
        <v>-1.1307888170736328E-2</v>
      </c>
      <c r="V182" s="7">
        <f>LN('Stock TotRetIndx'!J181/'Stock TotRetIndx'!J180)-$B182</f>
        <v>-3.7901914888449968E-2</v>
      </c>
      <c r="W182" s="7">
        <f>LN('Stock TotRetIndx'!K181/'Stock TotRetIndx'!K180)-$B182</f>
        <v>-4.8914930002545006E-3</v>
      </c>
      <c r="X182" s="7">
        <f>LN('Stock TotRetIndx'!L181/'Stock TotRetIndx'!L180)-$B182</f>
        <v>-2.7943214609563619E-2</v>
      </c>
      <c r="Y182" s="7">
        <f>LN('Stock TotRetIndx'!M181/'Stock TotRetIndx'!M180)-$B182</f>
        <v>-2.1419499390147836E-2</v>
      </c>
      <c r="Z182" s="7">
        <f>LN('Stock TotRetIndx'!N181/'Stock TotRetIndx'!N180)-$B182</f>
        <v>-1.849687350651796E-2</v>
      </c>
      <c r="AA182" s="7">
        <f>LN('Stock TotRetIndx'!O181/'Stock TotRetIndx'!O180)-$B182</f>
        <v>-1.5118924864698305E-2</v>
      </c>
      <c r="AB182" s="7">
        <f>LN('Stock TotRetIndx'!P181/'Stock TotRetIndx'!P180)-$B182</f>
        <v>-4.1114058336520834E-2</v>
      </c>
      <c r="AC182" s="7">
        <f>LN('Stock TotRetIndx'!Q181/'Stock TotRetIndx'!Q180)-$B182</f>
        <v>-3.1154347683402604E-2</v>
      </c>
      <c r="AD182" s="7">
        <f>LN('Stock TotRetIndx'!R181/'Stock TotRetIndx'!R180)-$B182</f>
        <v>-2.6700127405530225E-2</v>
      </c>
      <c r="AE182" s="7">
        <f>LN('Stock TotRetIndx'!S181/'Stock TotRetIndx'!S180)-$B182</f>
        <v>-1.1259211360844609E-2</v>
      </c>
      <c r="AF182" s="7">
        <f>LN('Stock TotRetIndx'!T181/'Stock TotRetIndx'!T180)-$B182</f>
        <v>-8.041604232450688E-3</v>
      </c>
      <c r="AG182" s="7">
        <f>LN('Stock TotRetIndx'!U181/'Stock TotRetIndx'!U180)-$B182</f>
        <v>-6.7925120927407462E-2</v>
      </c>
      <c r="AH182" s="7">
        <f>LN('Stock TotRetIndx'!V181/'Stock TotRetIndx'!V180)-$B182</f>
        <v>-8.2117217360750845E-3</v>
      </c>
      <c r="AI182" s="7">
        <f>LN('Stock TotRetIndx'!W181/'Stock TotRetIndx'!W180)-$B182</f>
        <v>-1.2929599385318244E-2</v>
      </c>
      <c r="AJ182" s="7">
        <f>LN('Stock TotRetIndx'!X181/'Stock TotRetIndx'!X180)-$B182</f>
        <v>-2.8595957410801977E-2</v>
      </c>
    </row>
    <row r="183" spans="1:36" x14ac:dyDescent="0.5">
      <c r="A183" s="2">
        <f>'Sector Returns'!A182</f>
        <v>44529</v>
      </c>
      <c r="B183" s="3">
        <f>VLOOKUP(A183,'T-Bills'!$A$2:$C$493,3)</f>
        <v>2.7777777777777779E-6</v>
      </c>
      <c r="C183" s="8">
        <f>'Sector Returns'!B182-$B183</f>
        <v>2.2429985276946521E-2</v>
      </c>
      <c r="D183" s="8">
        <f>'Sector Returns'!C182-$B183</f>
        <v>-4.2387663547680803E-5</v>
      </c>
      <c r="E183" s="8">
        <f>'Sector Returns'!D182-$B183</f>
        <v>2.4801444901140536E-3</v>
      </c>
      <c r="F183" s="8">
        <f>'Sector Returns'!E182-$B183</f>
        <v>1.0115614676667871E-2</v>
      </c>
      <c r="G183" s="8">
        <f>'Sector Returns'!F182-$B183</f>
        <v>3.0050497566542584E-3</v>
      </c>
      <c r="H183" s="8">
        <f>'Sector Returns'!G182-$B183</f>
        <v>3.8346362999378022E-3</v>
      </c>
      <c r="I183" s="8">
        <f>'Sector Returns'!H182-$B183</f>
        <v>5.278759009040933E-3</v>
      </c>
      <c r="J183" s="8">
        <f>'Sector Returns'!I182-$B183</f>
        <v>7.0234547416732126E-3</v>
      </c>
      <c r="K183" s="8">
        <f>'Sector Returns'!J182-$B183</f>
        <v>2.1129422932390524E-3</v>
      </c>
      <c r="L183" s="8">
        <f>'Sector Returns'!K182-$B183</f>
        <v>1.372163502139935E-2</v>
      </c>
      <c r="M183" s="8">
        <f>'Sector Returns'!L182-$B183</f>
        <v>7.3768619708351234E-3</v>
      </c>
      <c r="N183" s="7">
        <f>LN('Stock TotRetIndx'!B182/'Stock TotRetIndx'!B181)-$B183</f>
        <v>2.1635232628830391E-2</v>
      </c>
      <c r="O183" s="7">
        <f>LN('Stock TotRetIndx'!C182/'Stock TotRetIndx'!C181)-$B183</f>
        <v>2.0858881488965732E-2</v>
      </c>
      <c r="P183" s="7">
        <f>LN('Stock TotRetIndx'!D182/'Stock TotRetIndx'!D181)-$B183</f>
        <v>3.7627904271816656E-2</v>
      </c>
      <c r="Q183" s="7">
        <f>LN('Stock TotRetIndx'!E182/'Stock TotRetIndx'!E181)-$B183</f>
        <v>5.775163034980884E-2</v>
      </c>
      <c r="R183" s="7">
        <f>LN('Stock TotRetIndx'!F182/'Stock TotRetIndx'!F181)-$B183</f>
        <v>1.6933210123776271E-2</v>
      </c>
      <c r="S183" s="7">
        <f>LN('Stock TotRetIndx'!G182/'Stock TotRetIndx'!G181)-$B183</f>
        <v>5.4451944243414556E-3</v>
      </c>
      <c r="T183" s="7">
        <f>LN('Stock TotRetIndx'!H182/'Stock TotRetIndx'!H181)-$B183</f>
        <v>2.7110169744223363E-2</v>
      </c>
      <c r="U183" s="7">
        <f>LN('Stock TotRetIndx'!I182/'Stock TotRetIndx'!I181)-$B183</f>
        <v>-2.3831304083550577E-2</v>
      </c>
      <c r="V183" s="7">
        <f>LN('Stock TotRetIndx'!J182/'Stock TotRetIndx'!J181)-$B183</f>
        <v>2.4812353653078456E-3</v>
      </c>
      <c r="W183" s="7">
        <f>LN('Stock TotRetIndx'!K182/'Stock TotRetIndx'!K181)-$B183</f>
        <v>-2.9358785660228747E-3</v>
      </c>
      <c r="X183" s="7">
        <f>LN('Stock TotRetIndx'!L182/'Stock TotRetIndx'!L181)-$B183</f>
        <v>-6.9074187459005499E-3</v>
      </c>
      <c r="Y183" s="7">
        <f>LN('Stock TotRetIndx'!M182/'Stock TotRetIndx'!M181)-$B183</f>
        <v>1.6136511195504806E-2</v>
      </c>
      <c r="Z183" s="7">
        <f>LN('Stock TotRetIndx'!N182/'Stock TotRetIndx'!N181)-$B183</f>
        <v>2.4641138610467239E-3</v>
      </c>
      <c r="AA183" s="7">
        <f>LN('Stock TotRetIndx'!O182/'Stock TotRetIndx'!O181)-$B183</f>
        <v>-3.6750642897952408E-3</v>
      </c>
      <c r="AB183" s="7">
        <f>LN('Stock TotRetIndx'!P182/'Stock TotRetIndx'!P181)-$B183</f>
        <v>-1.4243454098023488E-2</v>
      </c>
      <c r="AC183" s="7">
        <f>LN('Stock TotRetIndx'!Q182/'Stock TotRetIndx'!Q181)-$B183</f>
        <v>1.5693498797818103E-2</v>
      </c>
      <c r="AD183" s="7">
        <f>LN('Stock TotRetIndx'!R182/'Stock TotRetIndx'!R181)-$B183</f>
        <v>1.5680793219478652E-2</v>
      </c>
      <c r="AE183" s="7">
        <f>LN('Stock TotRetIndx'!S182/'Stock TotRetIndx'!S181)-$B183</f>
        <v>-1.5792512573000548E-2</v>
      </c>
      <c r="AF183" s="7">
        <f>LN('Stock TotRetIndx'!T182/'Stock TotRetIndx'!T181)-$B183</f>
        <v>1.0453239223154472E-2</v>
      </c>
      <c r="AG183" s="7">
        <f>LN('Stock TotRetIndx'!U182/'Stock TotRetIndx'!U181)-$B183</f>
        <v>7.8453240329261348E-3</v>
      </c>
      <c r="AH183" s="7">
        <f>LN('Stock TotRetIndx'!V182/'Stock TotRetIndx'!V181)-$B183</f>
        <v>1.5669269525705253E-2</v>
      </c>
      <c r="AI183" s="7">
        <f>LN('Stock TotRetIndx'!W182/'Stock TotRetIndx'!W181)-$B183</f>
        <v>2.9412269091801644E-2</v>
      </c>
      <c r="AJ183" s="7">
        <f>LN('Stock TotRetIndx'!X182/'Stock TotRetIndx'!X181)-$B183</f>
        <v>3.9509387573673886E-3</v>
      </c>
    </row>
    <row r="184" spans="1:36" x14ac:dyDescent="0.5">
      <c r="A184" s="2">
        <f>'Sector Returns'!A183</f>
        <v>44530</v>
      </c>
      <c r="B184" s="3">
        <f>VLOOKUP(A184,'T-Bills'!$A$2:$C$493,3)</f>
        <v>4.3650793650793648E-6</v>
      </c>
      <c r="C184" s="8">
        <f>'Sector Returns'!B183-$B184</f>
        <v>-9.9174433720378152E-3</v>
      </c>
      <c r="D184" s="8">
        <f>'Sector Returns'!C183-$B184</f>
        <v>-1.7855386022548214E-2</v>
      </c>
      <c r="E184" s="8">
        <f>'Sector Returns'!D183-$B184</f>
        <v>-2.5441462147881174E-2</v>
      </c>
      <c r="F184" s="8">
        <f>'Sector Returns'!E183-$B184</f>
        <v>-1.4766508635624086E-2</v>
      </c>
      <c r="G184" s="8">
        <f>'Sector Returns'!F183-$B184</f>
        <v>-2.7357195187496516E-2</v>
      </c>
      <c r="H184" s="8">
        <f>'Sector Returns'!G183-$B184</f>
        <v>-2.6744330188672227E-2</v>
      </c>
      <c r="I184" s="8">
        <f>'Sector Returns'!H183-$B184</f>
        <v>-2.9478374114055701E-2</v>
      </c>
      <c r="J184" s="8">
        <f>'Sector Returns'!I183-$B184</f>
        <v>-2.5795972986937928E-2</v>
      </c>
      <c r="K184" s="8">
        <f>'Sector Returns'!J183-$B184</f>
        <v>-2.6505625019338851E-2</v>
      </c>
      <c r="L184" s="8">
        <f>'Sector Returns'!K183-$B184</f>
        <v>-2.9240092518908183E-2</v>
      </c>
      <c r="M184" s="8">
        <f>'Sector Returns'!L183-$B184</f>
        <v>-1.911892404180392E-2</v>
      </c>
      <c r="N184" s="7">
        <f>LN('Stock TotRetIndx'!B183/'Stock TotRetIndx'!B182)-$B184</f>
        <v>3.1087616457510254E-2</v>
      </c>
      <c r="O184" s="7">
        <f>LN('Stock TotRetIndx'!C183/'Stock TotRetIndx'!C182)-$B184</f>
        <v>-1.8109646090456583E-2</v>
      </c>
      <c r="P184" s="7">
        <f>LN('Stock TotRetIndx'!D183/'Stock TotRetIndx'!D182)-$B184</f>
        <v>-2.5997842336764995E-2</v>
      </c>
      <c r="Q184" s="7">
        <f>LN('Stock TotRetIndx'!E183/'Stock TotRetIndx'!E182)-$B184</f>
        <v>-2.1200687691851464E-2</v>
      </c>
      <c r="R184" s="7">
        <f>LN('Stock TotRetIndx'!F183/'Stock TotRetIndx'!F182)-$B184</f>
        <v>-1.781414577633483E-2</v>
      </c>
      <c r="S184" s="7">
        <f>LN('Stock TotRetIndx'!G183/'Stock TotRetIndx'!G182)-$B184</f>
        <v>-3.2699905202028805E-2</v>
      </c>
      <c r="T184" s="7">
        <f>LN('Stock TotRetIndx'!H183/'Stock TotRetIndx'!H182)-$B184</f>
        <v>-1.736659308884524E-2</v>
      </c>
      <c r="U184" s="7">
        <f>LN('Stock TotRetIndx'!I183/'Stock TotRetIndx'!I182)-$B184</f>
        <v>-1.0200733901618814E-2</v>
      </c>
      <c r="V184" s="7">
        <f>LN('Stock TotRetIndx'!J183/'Stock TotRetIndx'!J182)-$B184</f>
        <v>-5.4182442703990304E-3</v>
      </c>
      <c r="W184" s="7">
        <f>LN('Stock TotRetIndx'!K183/'Stock TotRetIndx'!K182)-$B184</f>
        <v>-1.2634527868973525E-2</v>
      </c>
      <c r="X184" s="7">
        <f>LN('Stock TotRetIndx'!L183/'Stock TotRetIndx'!L182)-$B184</f>
        <v>-1.2925710941460569E-2</v>
      </c>
      <c r="Y184" s="7">
        <f>LN('Stock TotRetIndx'!M183/'Stock TotRetIndx'!M182)-$B184</f>
        <v>-1.5424849291278554E-2</v>
      </c>
      <c r="Z184" s="7">
        <f>LN('Stock TotRetIndx'!N183/'Stock TotRetIndx'!N182)-$B184</f>
        <v>-2.4463991657781688E-2</v>
      </c>
      <c r="AA184" s="7">
        <f>LN('Stock TotRetIndx'!O183/'Stock TotRetIndx'!O182)-$B184</f>
        <v>-5.9782143404189456E-2</v>
      </c>
      <c r="AB184" s="7">
        <f>LN('Stock TotRetIndx'!P183/'Stock TotRetIndx'!P182)-$B184</f>
        <v>-1.3208895852860843E-2</v>
      </c>
      <c r="AC184" s="7">
        <f>LN('Stock TotRetIndx'!Q183/'Stock TotRetIndx'!Q182)-$B184</f>
        <v>-3.1835389546803976E-2</v>
      </c>
      <c r="AD184" s="7">
        <f>LN('Stock TotRetIndx'!R183/'Stock TotRetIndx'!R182)-$B184</f>
        <v>-8.9711865029894634E-3</v>
      </c>
      <c r="AE184" s="7">
        <f>LN('Stock TotRetIndx'!S183/'Stock TotRetIndx'!S182)-$B184</f>
        <v>-1.4126374434928078E-2</v>
      </c>
      <c r="AF184" s="7">
        <f>LN('Stock TotRetIndx'!T183/'Stock TotRetIndx'!T182)-$B184</f>
        <v>-3.0252137266733974E-2</v>
      </c>
      <c r="AG184" s="7">
        <f>LN('Stock TotRetIndx'!U183/'Stock TotRetIndx'!U182)-$B184</f>
        <v>1.0571161167721308E-2</v>
      </c>
      <c r="AH184" s="7">
        <f>LN('Stock TotRetIndx'!V183/'Stock TotRetIndx'!V182)-$B184</f>
        <v>-2.6370342444527952E-3</v>
      </c>
      <c r="AI184" s="7">
        <f>LN('Stock TotRetIndx'!W183/'Stock TotRetIndx'!W182)-$B184</f>
        <v>-2.1437019919862011E-2</v>
      </c>
      <c r="AJ184" s="7">
        <f>LN('Stock TotRetIndx'!X183/'Stock TotRetIndx'!X182)-$B184</f>
        <v>-2.5614440057446366E-2</v>
      </c>
    </row>
    <row r="185" spans="1:36" x14ac:dyDescent="0.5">
      <c r="A185" s="2">
        <f>'Sector Returns'!A184</f>
        <v>44531</v>
      </c>
      <c r="B185" s="3">
        <f>VLOOKUP(A185,'T-Bills'!$A$2:$C$493,3)</f>
        <v>3.5714285714285714E-6</v>
      </c>
      <c r="C185" s="8">
        <f>'Sector Returns'!B184-$B185</f>
        <v>-1.842139165367862E-2</v>
      </c>
      <c r="D185" s="8">
        <f>'Sector Returns'!C184-$B185</f>
        <v>-5.0933477692979888E-3</v>
      </c>
      <c r="E185" s="8">
        <f>'Sector Returns'!D184-$B185</f>
        <v>-1.1519553492409943E-2</v>
      </c>
      <c r="F185" s="8">
        <f>'Sector Returns'!E184-$B185</f>
        <v>-2.0948151754771389E-2</v>
      </c>
      <c r="G185" s="8">
        <f>'Sector Returns'!F184-$B185</f>
        <v>-1.5871905332812956E-2</v>
      </c>
      <c r="H185" s="8">
        <f>'Sector Returns'!G184-$B185</f>
        <v>-6.581769326423478E-3</v>
      </c>
      <c r="I185" s="8">
        <f>'Sector Returns'!H184-$B185</f>
        <v>-2.5646323096663658E-2</v>
      </c>
      <c r="J185" s="8">
        <f>'Sector Returns'!I184-$B185</f>
        <v>-1.4476882009422156E-2</v>
      </c>
      <c r="K185" s="8">
        <f>'Sector Returns'!J184-$B185</f>
        <v>-1.2450450628027005E-2</v>
      </c>
      <c r="L185" s="8">
        <f>'Sector Returns'!K184-$B185</f>
        <v>1.1764722572659503E-3</v>
      </c>
      <c r="M185" s="8">
        <f>'Sector Returns'!L184-$B185</f>
        <v>-1.6629736238800933E-2</v>
      </c>
      <c r="N185" s="7">
        <f>LN('Stock TotRetIndx'!B184/'Stock TotRetIndx'!B183)-$B185</f>
        <v>-3.2182228623530928E-3</v>
      </c>
      <c r="O185" s="7">
        <f>LN('Stock TotRetIndx'!C184/'Stock TotRetIndx'!C183)-$B185</f>
        <v>-1.5474718628704569E-3</v>
      </c>
      <c r="P185" s="7">
        <f>LN('Stock TotRetIndx'!D184/'Stock TotRetIndx'!D183)-$B185</f>
        <v>-1.8749505598137973E-2</v>
      </c>
      <c r="Q185" s="7">
        <f>LN('Stock TotRetIndx'!E184/'Stock TotRetIndx'!E183)-$B185</f>
        <v>-3.8595397138280391E-2</v>
      </c>
      <c r="R185" s="7">
        <f>LN('Stock TotRetIndx'!F184/'Stock TotRetIndx'!F183)-$B185</f>
        <v>7.678762303656517E-3</v>
      </c>
      <c r="S185" s="7">
        <f>LN('Stock TotRetIndx'!G184/'Stock TotRetIndx'!G183)-$B185</f>
        <v>-3.1516396685307519E-3</v>
      </c>
      <c r="T185" s="7">
        <f>LN('Stock TotRetIndx'!H184/'Stock TotRetIndx'!H183)-$B185</f>
        <v>2.6679818621244168E-4</v>
      </c>
      <c r="U185" s="7">
        <f>LN('Stock TotRetIndx'!I184/'Stock TotRetIndx'!I183)-$B185</f>
        <v>-9.9655251699013493E-3</v>
      </c>
      <c r="V185" s="7">
        <f>LN('Stock TotRetIndx'!J184/'Stock TotRetIndx'!J183)-$B185</f>
        <v>-1.3000869371833633E-2</v>
      </c>
      <c r="W185" s="7">
        <f>LN('Stock TotRetIndx'!K184/'Stock TotRetIndx'!K183)-$B185</f>
        <v>-3.0592705783594104E-2</v>
      </c>
      <c r="X185" s="7">
        <f>LN('Stock TotRetIndx'!L184/'Stock TotRetIndx'!L183)-$B185</f>
        <v>-1.8809886013695664E-2</v>
      </c>
      <c r="Y185" s="7">
        <f>LN('Stock TotRetIndx'!M184/'Stock TotRetIndx'!M183)-$B185</f>
        <v>-1.8235071398865245E-2</v>
      </c>
      <c r="Z185" s="7">
        <f>LN('Stock TotRetIndx'!N184/'Stock TotRetIndx'!N183)-$B185</f>
        <v>-2.687665216865558E-2</v>
      </c>
      <c r="AA185" s="7">
        <f>LN('Stock TotRetIndx'!O184/'Stock TotRetIndx'!O183)-$B185</f>
        <v>-4.1098856207047521E-2</v>
      </c>
      <c r="AB185" s="7">
        <f>LN('Stock TotRetIndx'!P184/'Stock TotRetIndx'!P183)-$B185</f>
        <v>-9.7747551408087999E-3</v>
      </c>
      <c r="AC185" s="7">
        <f>LN('Stock TotRetIndx'!Q184/'Stock TotRetIndx'!Q183)-$B185</f>
        <v>-2.8676598874235104E-3</v>
      </c>
      <c r="AD185" s="7">
        <f>LN('Stock TotRetIndx'!R184/'Stock TotRetIndx'!R183)-$B185</f>
        <v>-1.1886752334822412E-2</v>
      </c>
      <c r="AE185" s="7">
        <f>LN('Stock TotRetIndx'!S184/'Stock TotRetIndx'!S183)-$B185</f>
        <v>-2.5133511314955666E-2</v>
      </c>
      <c r="AF185" s="7">
        <f>LN('Stock TotRetIndx'!T184/'Stock TotRetIndx'!T183)-$B185</f>
        <v>1.2505856633537397E-2</v>
      </c>
      <c r="AG185" s="7">
        <f>LN('Stock TotRetIndx'!U184/'Stock TotRetIndx'!U183)-$B185</f>
        <v>2.7772120719898167E-3</v>
      </c>
      <c r="AH185" s="7">
        <f>LN('Stock TotRetIndx'!V184/'Stock TotRetIndx'!V183)-$B185</f>
        <v>8.620727404782853E-3</v>
      </c>
      <c r="AI185" s="7">
        <f>LN('Stock TotRetIndx'!W184/'Stock TotRetIndx'!W183)-$B185</f>
        <v>1.2137456155640757E-2</v>
      </c>
      <c r="AJ185" s="7">
        <f>LN('Stock TotRetIndx'!X184/'Stock TotRetIndx'!X183)-$B185</f>
        <v>-9.4448967393072191E-3</v>
      </c>
    </row>
    <row r="186" spans="1:36" x14ac:dyDescent="0.5">
      <c r="A186" s="2">
        <f>'Sector Returns'!A185</f>
        <v>44532</v>
      </c>
      <c r="B186" s="3">
        <f>VLOOKUP(A186,'T-Bills'!$A$2:$C$493,3)</f>
        <v>1.984126984126984E-6</v>
      </c>
      <c r="C186" s="8">
        <f>'Sector Returns'!B185-$B186</f>
        <v>1.0702221573944163E-2</v>
      </c>
      <c r="D186" s="8">
        <f>'Sector Returns'!C185-$B186</f>
        <v>4.8058829595020317E-3</v>
      </c>
      <c r="E186" s="8">
        <f>'Sector Returns'!D185-$B186</f>
        <v>2.9793702694903862E-2</v>
      </c>
      <c r="F186" s="8">
        <f>'Sector Returns'!E185-$B186</f>
        <v>1.6718007685660705E-2</v>
      </c>
      <c r="G186" s="8">
        <f>'Sector Returns'!F185-$B186</f>
        <v>2.976331386877357E-2</v>
      </c>
      <c r="H186" s="8">
        <f>'Sector Returns'!G185-$B186</f>
        <v>1.2079513019920801E-2</v>
      </c>
      <c r="I186" s="8">
        <f>'Sector Returns'!H185-$B186</f>
        <v>1.8836567983512936E-2</v>
      </c>
      <c r="J186" s="8">
        <f>'Sector Returns'!I185-$B186</f>
        <v>2.8352146998158578E-2</v>
      </c>
      <c r="K186" s="8">
        <f>'Sector Returns'!J185-$B186</f>
        <v>2.0496359533077432E-2</v>
      </c>
      <c r="L186" s="8">
        <f>'Sector Returns'!K185-$B186</f>
        <v>1.3850232081695415E-2</v>
      </c>
      <c r="M186" s="8">
        <f>'Sector Returns'!L185-$B186</f>
        <v>2.9561980600610639E-2</v>
      </c>
      <c r="N186" s="7">
        <f>LN('Stock TotRetIndx'!B185/'Stock TotRetIndx'!B184)-$B186</f>
        <v>-6.1463408508319753E-3</v>
      </c>
      <c r="O186" s="7">
        <f>LN('Stock TotRetIndx'!C185/'Stock TotRetIndx'!C184)-$B186</f>
        <v>-1.7910853158710565E-3</v>
      </c>
      <c r="P186" s="7">
        <f>LN('Stock TotRetIndx'!D185/'Stock TotRetIndx'!D184)-$B186</f>
        <v>2.1769896468389817E-2</v>
      </c>
      <c r="Q186" s="7">
        <f>LN('Stock TotRetIndx'!E185/'Stock TotRetIndx'!E184)-$B186</f>
        <v>2.1741746062747241E-2</v>
      </c>
      <c r="R186" s="7">
        <f>LN('Stock TotRetIndx'!F185/'Stock TotRetIndx'!F184)-$B186</f>
        <v>1.285473290831766E-2</v>
      </c>
      <c r="S186" s="7">
        <f>LN('Stock TotRetIndx'!G185/'Stock TotRetIndx'!G184)-$B186</f>
        <v>1.353445475174073E-2</v>
      </c>
      <c r="T186" s="7">
        <f>LN('Stock TotRetIndx'!H185/'Stock TotRetIndx'!H184)-$B186</f>
        <v>3.7710835323365327E-3</v>
      </c>
      <c r="U186" s="7">
        <f>LN('Stock TotRetIndx'!I185/'Stock TotRetIndx'!I184)-$B186</f>
        <v>3.2963295413882134E-2</v>
      </c>
      <c r="V186" s="7">
        <f>LN('Stock TotRetIndx'!J185/'Stock TotRetIndx'!J184)-$B186</f>
        <v>2.0450648865529875E-2</v>
      </c>
      <c r="W186" s="7">
        <f>LN('Stock TotRetIndx'!K185/'Stock TotRetIndx'!K184)-$B186</f>
        <v>4.2736530936215066E-2</v>
      </c>
      <c r="X186" s="7">
        <f>LN('Stock TotRetIndx'!L185/'Stock TotRetIndx'!L184)-$B186</f>
        <v>4.1863048651774981E-2</v>
      </c>
      <c r="Y186" s="7">
        <f>LN('Stock TotRetIndx'!M185/'Stock TotRetIndx'!M184)-$B186</f>
        <v>-1.8505316837856994E-3</v>
      </c>
      <c r="Z186" s="7">
        <f>LN('Stock TotRetIndx'!N185/'Stock TotRetIndx'!N184)-$B186</f>
        <v>2.314670533830978E-2</v>
      </c>
      <c r="AA186" s="7">
        <f>LN('Stock TotRetIndx'!O185/'Stock TotRetIndx'!O184)-$B186</f>
        <v>1.0276987764683826E-2</v>
      </c>
      <c r="AB186" s="7">
        <f>LN('Stock TotRetIndx'!P185/'Stock TotRetIndx'!P184)-$B186</f>
        <v>2.7404328896143488E-2</v>
      </c>
      <c r="AC186" s="7">
        <f>LN('Stock TotRetIndx'!Q185/'Stock TotRetIndx'!Q184)-$B186</f>
        <v>1.4612846613300578E-2</v>
      </c>
      <c r="AD186" s="7">
        <f>LN('Stock TotRetIndx'!R185/'Stock TotRetIndx'!R184)-$B186</f>
        <v>2.201826631011208E-2</v>
      </c>
      <c r="AE186" s="7">
        <f>LN('Stock TotRetIndx'!S185/'Stock TotRetIndx'!S184)-$B186</f>
        <v>-1.2253954351153801E-2</v>
      </c>
      <c r="AF186" s="7">
        <f>LN('Stock TotRetIndx'!T185/'Stock TotRetIndx'!T184)-$B186</f>
        <v>5.855433477696557E-3</v>
      </c>
      <c r="AG186" s="7">
        <f>LN('Stock TotRetIndx'!U185/'Stock TotRetIndx'!U184)-$B186</f>
        <v>3.2180513942795169E-2</v>
      </c>
      <c r="AH186" s="7">
        <f>LN('Stock TotRetIndx'!V185/'Stock TotRetIndx'!V184)-$B186</f>
        <v>9.9542612786447018E-3</v>
      </c>
      <c r="AI186" s="7">
        <f>LN('Stock TotRetIndx'!W185/'Stock TotRetIndx'!W184)-$B186</f>
        <v>8.8392314955054452E-3</v>
      </c>
      <c r="AJ186" s="7">
        <f>LN('Stock TotRetIndx'!X185/'Stock TotRetIndx'!X184)-$B186</f>
        <v>2.2054808641051631E-2</v>
      </c>
    </row>
    <row r="187" spans="1:36" x14ac:dyDescent="0.5">
      <c r="A187" s="2">
        <f>'Sector Returns'!A186</f>
        <v>44533</v>
      </c>
      <c r="B187" s="3">
        <f>VLOOKUP(A187,'T-Bills'!$A$2:$C$493,3)</f>
        <v>1.5873015873015873E-6</v>
      </c>
      <c r="C187" s="8">
        <f>'Sector Returns'!B186-$B187</f>
        <v>-1.8746742437968689E-2</v>
      </c>
      <c r="D187" s="8">
        <f>'Sector Returns'!C186-$B187</f>
        <v>-3.1907740587424917E-3</v>
      </c>
      <c r="E187" s="8">
        <f>'Sector Returns'!D186-$B187</f>
        <v>-1.7009190696512796E-2</v>
      </c>
      <c r="F187" s="8">
        <f>'Sector Returns'!E186-$B187</f>
        <v>-2.0645408511524931E-2</v>
      </c>
      <c r="G187" s="8">
        <f>'Sector Returns'!F186-$B187</f>
        <v>-4.0179950265754874E-3</v>
      </c>
      <c r="H187" s="8">
        <f>'Sector Returns'!G186-$B187</f>
        <v>9.7318265274075645E-3</v>
      </c>
      <c r="I187" s="8">
        <f>'Sector Returns'!H186-$B187</f>
        <v>-3.8018834904558442E-3</v>
      </c>
      <c r="J187" s="8">
        <f>'Sector Returns'!I186-$B187</f>
        <v>-7.7605648098990343E-3</v>
      </c>
      <c r="K187" s="8">
        <f>'Sector Returns'!J186-$B187</f>
        <v>-3.4522890203324821E-3</v>
      </c>
      <c r="L187" s="8">
        <f>'Sector Returns'!K186-$B187</f>
        <v>7.7029608183541796E-3</v>
      </c>
      <c r="M187" s="8">
        <f>'Sector Returns'!L186-$B187</f>
        <v>-3.3359824778392169E-3</v>
      </c>
      <c r="N187" s="7">
        <f>LN('Stock TotRetIndx'!B186/'Stock TotRetIndx'!B185)-$B187</f>
        <v>-1.1795669298748325E-2</v>
      </c>
      <c r="O187" s="7">
        <f>LN('Stock TotRetIndx'!C186/'Stock TotRetIndx'!C185)-$B187</f>
        <v>-1.9864206140503965E-2</v>
      </c>
      <c r="P187" s="7">
        <f>LN('Stock TotRetIndx'!D186/'Stock TotRetIndx'!D185)-$B187</f>
        <v>-8.5974357229451015E-2</v>
      </c>
      <c r="Q187" s="7">
        <f>LN('Stock TotRetIndx'!E186/'Stock TotRetIndx'!E185)-$B187</f>
        <v>-4.5632364301686004E-2</v>
      </c>
      <c r="R187" s="7">
        <f>LN('Stock TotRetIndx'!F186/'Stock TotRetIndx'!F185)-$B187</f>
        <v>1.4613217647968866E-2</v>
      </c>
      <c r="S187" s="7">
        <f>LN('Stock TotRetIndx'!G186/'Stock TotRetIndx'!G185)-$B187</f>
        <v>9.7301495363260482E-3</v>
      </c>
      <c r="T187" s="7">
        <f>LN('Stock TotRetIndx'!H186/'Stock TotRetIndx'!H185)-$B187</f>
        <v>1.0592283258833305E-2</v>
      </c>
      <c r="U187" s="7">
        <f>LN('Stock TotRetIndx'!I186/'Stock TotRetIndx'!I185)-$B187</f>
        <v>-1.2724770128952279E-2</v>
      </c>
      <c r="V187" s="7">
        <f>LN('Stock TotRetIndx'!J186/'Stock TotRetIndx'!J185)-$B187</f>
        <v>-3.1966364828322852E-2</v>
      </c>
      <c r="W187" s="7">
        <f>LN('Stock TotRetIndx'!K186/'Stock TotRetIndx'!K185)-$B187</f>
        <v>-1.7356771209319014E-2</v>
      </c>
      <c r="X187" s="7">
        <f>LN('Stock TotRetIndx'!L186/'Stock TotRetIndx'!L185)-$B187</f>
        <v>-9.9863224450867927E-3</v>
      </c>
      <c r="Y187" s="7">
        <f>LN('Stock TotRetIndx'!M186/'Stock TotRetIndx'!M185)-$B187</f>
        <v>-1.3934399590354732E-2</v>
      </c>
      <c r="Z187" s="7">
        <f>LN('Stock TotRetIndx'!N186/'Stock TotRetIndx'!N185)-$B187</f>
        <v>-9.8817241952725153E-4</v>
      </c>
      <c r="AA187" s="7">
        <f>LN('Stock TotRetIndx'!O186/'Stock TotRetIndx'!O185)-$B187</f>
        <v>-1.5617405028171424E-2</v>
      </c>
      <c r="AB187" s="7">
        <f>LN('Stock TotRetIndx'!P186/'Stock TotRetIndx'!P185)-$B187</f>
        <v>5.1176159070662145E-3</v>
      </c>
      <c r="AC187" s="7">
        <f>LN('Stock TotRetIndx'!Q186/'Stock TotRetIndx'!Q185)-$B187</f>
        <v>8.8166503259860442E-3</v>
      </c>
      <c r="AD187" s="7">
        <f>LN('Stock TotRetIndx'!R186/'Stock TotRetIndx'!R185)-$B187</f>
        <v>-2.9782732675987275E-3</v>
      </c>
      <c r="AE187" s="7">
        <f>LN('Stock TotRetIndx'!S186/'Stock TotRetIndx'!S185)-$B187</f>
        <v>1.4944791714718766E-2</v>
      </c>
      <c r="AF187" s="7">
        <f>LN('Stock TotRetIndx'!T186/'Stock TotRetIndx'!T185)-$B187</f>
        <v>1.7633413104445536E-2</v>
      </c>
      <c r="AG187" s="7">
        <f>LN('Stock TotRetIndx'!U186/'Stock TotRetIndx'!U185)-$B187</f>
        <v>-3.961676127388742E-2</v>
      </c>
      <c r="AH187" s="7">
        <f>LN('Stock TotRetIndx'!V186/'Stock TotRetIndx'!V185)-$B187</f>
        <v>-3.5566199303101414E-3</v>
      </c>
      <c r="AI187" s="7">
        <f>LN('Stock TotRetIndx'!W186/'Stock TotRetIndx'!W185)-$B187</f>
        <v>-6.6814301047200368E-3</v>
      </c>
      <c r="AJ187" s="7">
        <f>LN('Stock TotRetIndx'!X186/'Stock TotRetIndx'!X185)-$B187</f>
        <v>2.4550165266182424E-4</v>
      </c>
    </row>
    <row r="188" spans="1:36" x14ac:dyDescent="0.5">
      <c r="A188" s="2">
        <f>'Sector Returns'!A187</f>
        <v>44536</v>
      </c>
      <c r="B188" s="3">
        <f>VLOOKUP(A188,'T-Bills'!$A$2:$C$493,3)</f>
        <v>1.984126984126984E-6</v>
      </c>
      <c r="C188" s="8">
        <f>'Sector Returns'!B187-$B188</f>
        <v>8.4713040244153211E-3</v>
      </c>
      <c r="D188" s="8">
        <f>'Sector Returns'!C187-$B188</f>
        <v>6.0445394205448626E-3</v>
      </c>
      <c r="E188" s="8">
        <f>'Sector Returns'!D187-$B188</f>
        <v>1.4608735198342269E-2</v>
      </c>
      <c r="F188" s="8">
        <f>'Sector Returns'!E187-$B188</f>
        <v>1.2968764374526581E-2</v>
      </c>
      <c r="G188" s="8">
        <f>'Sector Returns'!F187-$B188</f>
        <v>1.7220106691872746E-2</v>
      </c>
      <c r="H188" s="8">
        <f>'Sector Returns'!G187-$B188</f>
        <v>1.7124578263656737E-2</v>
      </c>
      <c r="I188" s="8">
        <f>'Sector Returns'!H187-$B188</f>
        <v>1.6386993649085819E-2</v>
      </c>
      <c r="J188" s="8">
        <f>'Sector Returns'!I187-$B188</f>
        <v>1.6991220545838275E-2</v>
      </c>
      <c r="K188" s="8">
        <f>'Sector Returns'!J187-$B188</f>
        <v>1.5431680102555389E-2</v>
      </c>
      <c r="L188" s="8">
        <f>'Sector Returns'!K187-$B188</f>
        <v>1.7368415722680348E-2</v>
      </c>
      <c r="M188" s="8">
        <f>'Sector Returns'!L187-$B188</f>
        <v>1.7383307855216829E-2</v>
      </c>
      <c r="N188" s="7">
        <f>LN('Stock TotRetIndx'!B187/'Stock TotRetIndx'!B186)-$B188</f>
        <v>2.1271529920052195E-2</v>
      </c>
      <c r="O188" s="7">
        <f>LN('Stock TotRetIndx'!C187/'Stock TotRetIndx'!C186)-$B188</f>
        <v>9.7947582533435065E-3</v>
      </c>
      <c r="P188" s="7">
        <f>LN('Stock TotRetIndx'!D187/'Stock TotRetIndx'!D186)-$B188</f>
        <v>8.8954320052141347E-3</v>
      </c>
      <c r="Q188" s="7">
        <f>LN('Stock TotRetIndx'!E187/'Stock TotRetIndx'!E186)-$B188</f>
        <v>-2.1606910406276277E-2</v>
      </c>
      <c r="R188" s="7">
        <f>LN('Stock TotRetIndx'!F187/'Stock TotRetIndx'!F186)-$B188</f>
        <v>1.6744907871627916E-2</v>
      </c>
      <c r="S188" s="7">
        <f>LN('Stock TotRetIndx'!G187/'Stock TotRetIndx'!G186)-$B188</f>
        <v>1.9397047316706929E-2</v>
      </c>
      <c r="T188" s="7">
        <f>LN('Stock TotRetIndx'!H187/'Stock TotRetIndx'!H186)-$B188</f>
        <v>2.3727979804388934E-2</v>
      </c>
      <c r="U188" s="7">
        <f>LN('Stock TotRetIndx'!I187/'Stock TotRetIndx'!I186)-$B188</f>
        <v>5.4681998688287187E-2</v>
      </c>
      <c r="V188" s="7">
        <f>LN('Stock TotRetIndx'!J187/'Stock TotRetIndx'!J186)-$B188</f>
        <v>1.6994670801268312E-2</v>
      </c>
      <c r="W188" s="7">
        <f>LN('Stock TotRetIndx'!K187/'Stock TotRetIndx'!K186)-$B188</f>
        <v>5.0415472669412421E-3</v>
      </c>
      <c r="X188" s="7">
        <f>LN('Stock TotRetIndx'!L187/'Stock TotRetIndx'!L186)-$B188</f>
        <v>3.1880490271428474E-2</v>
      </c>
      <c r="Y188" s="7">
        <f>LN('Stock TotRetIndx'!M187/'Stock TotRetIndx'!M186)-$B188</f>
        <v>1.1017378793567874E-2</v>
      </c>
      <c r="Z188" s="7">
        <f>LN('Stock TotRetIndx'!N187/'Stock TotRetIndx'!N186)-$B188</f>
        <v>-3.8151193415017831E-3</v>
      </c>
      <c r="AA188" s="7">
        <f>LN('Stock TotRetIndx'!O187/'Stock TotRetIndx'!O186)-$B188</f>
        <v>1.313015451242361E-2</v>
      </c>
      <c r="AB188" s="7">
        <f>LN('Stock TotRetIndx'!P187/'Stock TotRetIndx'!P186)-$B188</f>
        <v>1.7438440597507307E-2</v>
      </c>
      <c r="AC188" s="7">
        <f>LN('Stock TotRetIndx'!Q187/'Stock TotRetIndx'!Q186)-$B188</f>
        <v>2.5264350374078277E-2</v>
      </c>
      <c r="AD188" s="7">
        <f>LN('Stock TotRetIndx'!R187/'Stock TotRetIndx'!R186)-$B188</f>
        <v>2.3040929905215401E-2</v>
      </c>
      <c r="AE188" s="7">
        <f>LN('Stock TotRetIndx'!S187/'Stock TotRetIndx'!S186)-$B188</f>
        <v>1.0775446560624066E-2</v>
      </c>
      <c r="AF188" s="7">
        <f>LN('Stock TotRetIndx'!T187/'Stock TotRetIndx'!T186)-$B188</f>
        <v>1.5030313847806561E-2</v>
      </c>
      <c r="AG188" s="7">
        <f>LN('Stock TotRetIndx'!U187/'Stock TotRetIndx'!U186)-$B188</f>
        <v>3.6321252112626809E-2</v>
      </c>
      <c r="AH188" s="7">
        <f>LN('Stock TotRetIndx'!V187/'Stock TotRetIndx'!V186)-$B188</f>
        <v>2.8874418506811112E-3</v>
      </c>
      <c r="AI188" s="7">
        <f>LN('Stock TotRetIndx'!W187/'Stock TotRetIndx'!W186)-$B188</f>
        <v>1.2640192636989581E-2</v>
      </c>
      <c r="AJ188" s="7">
        <f>LN('Stock TotRetIndx'!X187/'Stock TotRetIndx'!X186)-$B188</f>
        <v>1.6489762014006794E-2</v>
      </c>
    </row>
    <row r="189" spans="1:36" x14ac:dyDescent="0.5">
      <c r="A189" s="2">
        <f>'Sector Returns'!A188</f>
        <v>44537</v>
      </c>
      <c r="B189" s="3">
        <f>VLOOKUP(A189,'T-Bills'!$A$2:$C$493,3)</f>
        <v>1.984126984126984E-6</v>
      </c>
      <c r="C189" s="8">
        <f>'Sector Returns'!B188-$B189</f>
        <v>3.5519585285633613E-2</v>
      </c>
      <c r="D189" s="8">
        <f>'Sector Returns'!C188-$B189</f>
        <v>1.681605867839343E-2</v>
      </c>
      <c r="E189" s="8">
        <f>'Sector Returns'!D188-$B189</f>
        <v>1.6762000001709795E-2</v>
      </c>
      <c r="F189" s="8">
        <f>'Sector Returns'!E188-$B189</f>
        <v>2.211879281033689E-2</v>
      </c>
      <c r="G189" s="8">
        <f>'Sector Returns'!F188-$B189</f>
        <v>1.1300282112026494E-2</v>
      </c>
      <c r="H189" s="8">
        <f>'Sector Returns'!G188-$B189</f>
        <v>3.2192712385220447E-3</v>
      </c>
      <c r="I189" s="8">
        <f>'Sector Returns'!H188-$B189</f>
        <v>1.0505469251849135E-2</v>
      </c>
      <c r="J189" s="8">
        <f>'Sector Returns'!I188-$B189</f>
        <v>2.4085604913285368E-2</v>
      </c>
      <c r="K189" s="8">
        <f>'Sector Returns'!J188-$B189</f>
        <v>1.6191857210020331E-2</v>
      </c>
      <c r="L189" s="8">
        <f>'Sector Returns'!K188-$B189</f>
        <v>6.0539377806047984E-3</v>
      </c>
      <c r="M189" s="8">
        <f>'Sector Returns'!L188-$B189</f>
        <v>1.4303216989662226E-2</v>
      </c>
      <c r="N189" s="7">
        <f>LN('Stock TotRetIndx'!B188/'Stock TotRetIndx'!B187)-$B189</f>
        <v>3.4828952703888215E-2</v>
      </c>
      <c r="O189" s="7">
        <f>LN('Stock TotRetIndx'!C188/'Stock TotRetIndx'!C187)-$B189</f>
        <v>2.6409703823927867E-2</v>
      </c>
      <c r="P189" s="7">
        <f>LN('Stock TotRetIndx'!D188/'Stock TotRetIndx'!D187)-$B189</f>
        <v>4.3904439054454715E-2</v>
      </c>
      <c r="Q189" s="7">
        <f>LN('Stock TotRetIndx'!E188/'Stock TotRetIndx'!E187)-$B189</f>
        <v>7.655972113868996E-2</v>
      </c>
      <c r="R189" s="7">
        <f>LN('Stock TotRetIndx'!F188/'Stock TotRetIndx'!F187)-$B189</f>
        <v>-3.7897119855293405E-4</v>
      </c>
      <c r="S189" s="7">
        <f>LN('Stock TotRetIndx'!G188/'Stock TotRetIndx'!G187)-$B189</f>
        <v>3.015844714527201E-3</v>
      </c>
      <c r="T189" s="7">
        <f>LN('Stock TotRetIndx'!H188/'Stock TotRetIndx'!H187)-$B189</f>
        <v>9.9892932980786449E-3</v>
      </c>
      <c r="U189" s="7">
        <f>LN('Stock TotRetIndx'!I188/'Stock TotRetIndx'!I187)-$B189</f>
        <v>2.1337829298666181E-2</v>
      </c>
      <c r="V189" s="7">
        <f>LN('Stock TotRetIndx'!J188/'Stock TotRetIndx'!J187)-$B189</f>
        <v>1.3278245388190335E-3</v>
      </c>
      <c r="W189" s="7">
        <f>LN('Stock TotRetIndx'!K188/'Stock TotRetIndx'!K187)-$B189</f>
        <v>3.2777368642975792E-2</v>
      </c>
      <c r="X189" s="7">
        <f>LN('Stock TotRetIndx'!L188/'Stock TotRetIndx'!L187)-$B189</f>
        <v>2.2874395711950487E-2</v>
      </c>
      <c r="Y189" s="7">
        <f>LN('Stock TotRetIndx'!M188/'Stock TotRetIndx'!M187)-$B189</f>
        <v>2.7605780781992793E-2</v>
      </c>
      <c r="Z189" s="7">
        <f>LN('Stock TotRetIndx'!N188/'Stock TotRetIndx'!N187)-$B189</f>
        <v>1.5164085296320478E-2</v>
      </c>
      <c r="AA189" s="7">
        <f>LN('Stock TotRetIndx'!O188/'Stock TotRetIndx'!O187)-$B189</f>
        <v>9.274076920787978E-3</v>
      </c>
      <c r="AB189" s="7">
        <f>LN('Stock TotRetIndx'!P188/'Stock TotRetIndx'!P187)-$B189</f>
        <v>1.5819988806296675E-2</v>
      </c>
      <c r="AC189" s="7">
        <f>LN('Stock TotRetIndx'!Q188/'Stock TotRetIndx'!Q187)-$B189</f>
        <v>5.4468661962725328E-3</v>
      </c>
      <c r="AD189" s="7">
        <f>LN('Stock TotRetIndx'!R188/'Stock TotRetIndx'!R187)-$B189</f>
        <v>1.5540425938496041E-2</v>
      </c>
      <c r="AE189" s="7">
        <f>LN('Stock TotRetIndx'!S188/'Stock TotRetIndx'!S187)-$B189</f>
        <v>-3.244362169426143E-3</v>
      </c>
      <c r="AF189" s="7">
        <f>LN('Stock TotRetIndx'!T188/'Stock TotRetIndx'!T187)-$B189</f>
        <v>-2.6347244030866701E-3</v>
      </c>
      <c r="AG189" s="7">
        <f>LN('Stock TotRetIndx'!U188/'Stock TotRetIndx'!U187)-$B189</f>
        <v>3.2899536057051965E-3</v>
      </c>
      <c r="AH189" s="7">
        <f>LN('Stock TotRetIndx'!V188/'Stock TotRetIndx'!V187)-$B189</f>
        <v>1.6288367313136407E-2</v>
      </c>
      <c r="AI189" s="7">
        <f>LN('Stock TotRetIndx'!W188/'Stock TotRetIndx'!W187)-$B189</f>
        <v>1.4032956410915979E-2</v>
      </c>
      <c r="AJ189" s="7">
        <f>LN('Stock TotRetIndx'!X188/'Stock TotRetIndx'!X187)-$B189</f>
        <v>2.2506841891695262E-2</v>
      </c>
    </row>
    <row r="190" spans="1:36" x14ac:dyDescent="0.5">
      <c r="A190" s="2">
        <f>'Sector Returns'!A189</f>
        <v>44538</v>
      </c>
      <c r="B190" s="3">
        <f>VLOOKUP(A190,'T-Bills'!$A$2:$C$493,3)</f>
        <v>1.5873015873015873E-6</v>
      </c>
      <c r="C190" s="8">
        <f>'Sector Returns'!B189-$B190</f>
        <v>6.648639731202363E-3</v>
      </c>
      <c r="D190" s="8">
        <f>'Sector Returns'!C189-$B190</f>
        <v>8.380596007576957E-3</v>
      </c>
      <c r="E190" s="8">
        <f>'Sector Returns'!D189-$B190</f>
        <v>-3.5999437042461301E-3</v>
      </c>
      <c r="F190" s="8">
        <f>'Sector Returns'!E189-$B190</f>
        <v>3.5560134576666596E-3</v>
      </c>
      <c r="G190" s="8">
        <f>'Sector Returns'!F189-$B190</f>
        <v>2.3719306404704401E-3</v>
      </c>
      <c r="H190" s="8">
        <f>'Sector Returns'!G189-$B190</f>
        <v>-3.064185953331881E-3</v>
      </c>
      <c r="I190" s="8">
        <f>'Sector Returns'!H189-$B190</f>
        <v>1.0543204756055883E-2</v>
      </c>
      <c r="J190" s="8">
        <f>'Sector Returns'!I189-$B190</f>
        <v>1.6176722139856858E-3</v>
      </c>
      <c r="K190" s="8">
        <f>'Sector Returns'!J189-$B190</f>
        <v>4.5918814420434556E-3</v>
      </c>
      <c r="L190" s="8">
        <f>'Sector Returns'!K189-$B190</f>
        <v>1.307424877927822E-4</v>
      </c>
      <c r="M190" s="8">
        <f>'Sector Returns'!L189-$B190</f>
        <v>7.163878436885391E-3</v>
      </c>
      <c r="N190" s="7">
        <f>LN('Stock TotRetIndx'!B189/'Stock TotRetIndx'!B188)-$B190</f>
        <v>2.2524891854526143E-2</v>
      </c>
      <c r="O190" s="7">
        <f>LN('Stock TotRetIndx'!C189/'Stock TotRetIndx'!C188)-$B190</f>
        <v>1.476805369757446E-4</v>
      </c>
      <c r="P190" s="7">
        <f>LN('Stock TotRetIndx'!D189/'Stock TotRetIndx'!D188)-$B190</f>
        <v>4.8178470724486314E-3</v>
      </c>
      <c r="Q190" s="7">
        <f>LN('Stock TotRetIndx'!E189/'Stock TotRetIndx'!E188)-$B190</f>
        <v>-1.870966644359618E-2</v>
      </c>
      <c r="R190" s="7">
        <f>LN('Stock TotRetIndx'!F189/'Stock TotRetIndx'!F188)-$B190</f>
        <v>-3.7946347770521753E-4</v>
      </c>
      <c r="S190" s="7">
        <f>LN('Stock TotRetIndx'!G189/'Stock TotRetIndx'!G188)-$B190</f>
        <v>1.8256298681383649E-3</v>
      </c>
      <c r="T190" s="7">
        <f>LN('Stock TotRetIndx'!H189/'Stock TotRetIndx'!H188)-$B190</f>
        <v>8.846696012432799E-3</v>
      </c>
      <c r="U190" s="7">
        <f>LN('Stock TotRetIndx'!I189/'Stock TotRetIndx'!I188)-$B190</f>
        <v>2.6154646326811593E-3</v>
      </c>
      <c r="V190" s="7">
        <f>LN('Stock TotRetIndx'!J189/'Stock TotRetIndx'!J188)-$B190</f>
        <v>2.9433034263088849E-4</v>
      </c>
      <c r="W190" s="7">
        <f>LN('Stock TotRetIndx'!K189/'Stock TotRetIndx'!K188)-$B190</f>
        <v>3.2599080200677158E-2</v>
      </c>
      <c r="X190" s="7">
        <f>LN('Stock TotRetIndx'!L189/'Stock TotRetIndx'!L188)-$B190</f>
        <v>7.779782840196035E-3</v>
      </c>
      <c r="Y190" s="7">
        <f>LN('Stock TotRetIndx'!M189/'Stock TotRetIndx'!M188)-$B190</f>
        <v>-4.1323566326914025E-5</v>
      </c>
      <c r="Z190" s="7">
        <f>LN('Stock TotRetIndx'!N189/'Stock TotRetIndx'!N188)-$B190</f>
        <v>6.8039321626048813E-3</v>
      </c>
      <c r="AA190" s="7">
        <f>LN('Stock TotRetIndx'!O189/'Stock TotRetIndx'!O188)-$B190</f>
        <v>1.769435207285092E-2</v>
      </c>
      <c r="AB190" s="7">
        <f>LN('Stock TotRetIndx'!P189/'Stock TotRetIndx'!P188)-$B190</f>
        <v>-1.4694106283534311E-3</v>
      </c>
      <c r="AC190" s="7">
        <f>LN('Stock TotRetIndx'!Q189/'Stock TotRetIndx'!Q188)-$B190</f>
        <v>-3.8126628181768727E-3</v>
      </c>
      <c r="AD190" s="7">
        <f>LN('Stock TotRetIndx'!R189/'Stock TotRetIndx'!R188)-$B190</f>
        <v>-3.5344449835327599E-3</v>
      </c>
      <c r="AE190" s="7">
        <f>LN('Stock TotRetIndx'!S189/'Stock TotRetIndx'!S188)-$B190</f>
        <v>-1.0158267669718354E-2</v>
      </c>
      <c r="AF190" s="7">
        <f>LN('Stock TotRetIndx'!T189/'Stock TotRetIndx'!T188)-$B190</f>
        <v>4.4693763500818105E-3</v>
      </c>
      <c r="AG190" s="7">
        <f>LN('Stock TotRetIndx'!U189/'Stock TotRetIndx'!U188)-$B190</f>
        <v>-1.6570726715953412E-2</v>
      </c>
      <c r="AH190" s="7">
        <f>LN('Stock TotRetIndx'!V189/'Stock TotRetIndx'!V188)-$B190</f>
        <v>2.2311127626115982E-2</v>
      </c>
      <c r="AI190" s="7">
        <f>LN('Stock TotRetIndx'!W189/'Stock TotRetIndx'!W188)-$B190</f>
        <v>-9.9757669967295631E-4</v>
      </c>
      <c r="AJ190" s="7">
        <f>LN('Stock TotRetIndx'!X189/'Stock TotRetIndx'!X188)-$B190</f>
        <v>7.5624886391062133E-3</v>
      </c>
    </row>
    <row r="191" spans="1:36" x14ac:dyDescent="0.5">
      <c r="A191" s="2">
        <f>'Sector Returns'!A190</f>
        <v>44539</v>
      </c>
      <c r="B191" s="3">
        <f>VLOOKUP(A191,'T-Bills'!$A$2:$C$493,3)</f>
        <v>1.1904761904761904E-6</v>
      </c>
      <c r="C191" s="8">
        <f>'Sector Returns'!B190-$B191</f>
        <v>-1.3058760480347967E-2</v>
      </c>
      <c r="D191" s="8">
        <f>'Sector Returns'!C190-$B191</f>
        <v>-3.5344613427036988E-3</v>
      </c>
      <c r="E191" s="8">
        <f>'Sector Returns'!D190-$B191</f>
        <v>-4.7502076505642581E-3</v>
      </c>
      <c r="F191" s="8">
        <f>'Sector Returns'!E190-$B191</f>
        <v>-1.8035702684014731E-2</v>
      </c>
      <c r="G191" s="8">
        <f>'Sector Returns'!F190-$B191</f>
        <v>-5.7965713871665015E-3</v>
      </c>
      <c r="H191" s="8">
        <f>'Sector Returns'!G190-$B191</f>
        <v>3.6856402611697554E-4</v>
      </c>
      <c r="I191" s="8">
        <f>'Sector Returns'!H190-$B191</f>
        <v>-1.2401312379618423E-2</v>
      </c>
      <c r="J191" s="8">
        <f>'Sector Returns'!I190-$B191</f>
        <v>-1.0381522541319937E-2</v>
      </c>
      <c r="K191" s="8">
        <f>'Sector Returns'!J190-$B191</f>
        <v>-6.5328174272824002E-3</v>
      </c>
      <c r="L191" s="8">
        <f>'Sector Returns'!K190-$B191</f>
        <v>-2.1927248910876217E-3</v>
      </c>
      <c r="M191" s="8">
        <f>'Sector Returns'!L190-$B191</f>
        <v>-1.456595695132345E-2</v>
      </c>
      <c r="N191" s="7">
        <f>LN('Stock TotRetIndx'!B190/'Stock TotRetIndx'!B189)-$B191</f>
        <v>-2.9732823504848437E-3</v>
      </c>
      <c r="O191" s="7">
        <f>LN('Stock TotRetIndx'!C190/'Stock TotRetIndx'!C189)-$B191</f>
        <v>-5.5995668318818076E-3</v>
      </c>
      <c r="P191" s="7">
        <f>LN('Stock TotRetIndx'!D190/'Stock TotRetIndx'!D189)-$B191</f>
        <v>-3.1940560970054675E-2</v>
      </c>
      <c r="Q191" s="7">
        <f>LN('Stock TotRetIndx'!E190/'Stock TotRetIndx'!E189)-$B191</f>
        <v>-4.2885779936992517E-2</v>
      </c>
      <c r="R191" s="7">
        <f>LN('Stock TotRetIndx'!F190/'Stock TotRetIndx'!F189)-$B191</f>
        <v>1.2066157707306578E-3</v>
      </c>
      <c r="S191" s="7">
        <f>LN('Stock TotRetIndx'!G190/'Stock TotRetIndx'!G189)-$B191</f>
        <v>4.4226233646779273E-2</v>
      </c>
      <c r="T191" s="7">
        <f>LN('Stock TotRetIndx'!H190/'Stock TotRetIndx'!H189)-$B191</f>
        <v>9.4659058061032069E-3</v>
      </c>
      <c r="U191" s="7">
        <f>LN('Stock TotRetIndx'!I190/'Stock TotRetIndx'!I189)-$B191</f>
        <v>-2.1285414919777815E-2</v>
      </c>
      <c r="V191" s="7">
        <f>LN('Stock TotRetIndx'!J190/'Stock TotRetIndx'!J189)-$B191</f>
        <v>-5.9231145463397661E-3</v>
      </c>
      <c r="W191" s="7">
        <f>LN('Stock TotRetIndx'!K190/'Stock TotRetIndx'!K189)-$B191</f>
        <v>-2.878755233768095E-2</v>
      </c>
      <c r="X191" s="7">
        <f>LN('Stock TotRetIndx'!L190/'Stock TotRetIndx'!L189)-$B191</f>
        <v>1.1417470077029063E-2</v>
      </c>
      <c r="Y191" s="7">
        <f>LN('Stock TotRetIndx'!M190/'Stock TotRetIndx'!M189)-$B191</f>
        <v>-1.1344934826822972E-2</v>
      </c>
      <c r="Z191" s="7">
        <f>LN('Stock TotRetIndx'!N190/'Stock TotRetIndx'!N189)-$B191</f>
        <v>-1.6258165111913487E-2</v>
      </c>
      <c r="AA191" s="7">
        <f>LN('Stock TotRetIndx'!O190/'Stock TotRetIndx'!O189)-$B191</f>
        <v>-2.5109853510401469E-2</v>
      </c>
      <c r="AB191" s="7">
        <f>LN('Stock TotRetIndx'!P190/'Stock TotRetIndx'!P189)-$B191</f>
        <v>-2.9539976432948556E-4</v>
      </c>
      <c r="AC191" s="7">
        <f>LN('Stock TotRetIndx'!Q190/'Stock TotRetIndx'!Q189)-$B191</f>
        <v>-2.550594313003491E-3</v>
      </c>
      <c r="AD191" s="7">
        <f>LN('Stock TotRetIndx'!R190/'Stock TotRetIndx'!R189)-$B191</f>
        <v>-1.8430659913923612E-2</v>
      </c>
      <c r="AE191" s="7">
        <f>LN('Stock TotRetIndx'!S190/'Stock TotRetIndx'!S189)-$B191</f>
        <v>1.3757563036241843E-2</v>
      </c>
      <c r="AF191" s="7">
        <f>LN('Stock TotRetIndx'!T190/'Stock TotRetIndx'!T189)-$B191</f>
        <v>5.8210171131489333E-3</v>
      </c>
      <c r="AG191" s="7">
        <f>LN('Stock TotRetIndx'!U190/'Stock TotRetIndx'!U189)-$B191</f>
        <v>-1.222628160544963E-2</v>
      </c>
      <c r="AH191" s="7">
        <f>LN('Stock TotRetIndx'!V190/'Stock TotRetIndx'!V189)-$B191</f>
        <v>-2.493762238164102E-2</v>
      </c>
      <c r="AI191" s="7">
        <f>LN('Stock TotRetIndx'!W190/'Stock TotRetIndx'!W189)-$B191</f>
        <v>-4.5508271830130426E-3</v>
      </c>
      <c r="AJ191" s="7">
        <f>LN('Stock TotRetIndx'!X190/'Stock TotRetIndx'!X189)-$B191</f>
        <v>-6.2848642609186923E-3</v>
      </c>
    </row>
    <row r="192" spans="1:36" x14ac:dyDescent="0.5">
      <c r="A192" s="2">
        <f>'Sector Returns'!A191</f>
        <v>44540</v>
      </c>
      <c r="B192" s="3">
        <f>VLOOKUP(A192,'T-Bills'!$A$2:$C$493,3)</f>
        <v>1.1904761904761904E-6</v>
      </c>
      <c r="C192" s="8">
        <f>'Sector Returns'!B191-$B192</f>
        <v>1.6082458144681917E-2</v>
      </c>
      <c r="D192" s="8">
        <f>'Sector Returns'!C191-$B192</f>
        <v>1.3746241846221004E-3</v>
      </c>
      <c r="E192" s="8">
        <f>'Sector Returns'!D191-$B192</f>
        <v>2.0584685603163621E-4</v>
      </c>
      <c r="F192" s="8">
        <f>'Sector Returns'!E191-$B192</f>
        <v>3.4324004159016308E-3</v>
      </c>
      <c r="G192" s="8">
        <f>'Sector Returns'!F191-$B192</f>
        <v>2.4797090359096113E-3</v>
      </c>
      <c r="H192" s="8">
        <f>'Sector Returns'!G191-$B192</f>
        <v>1.6152029946875628E-2</v>
      </c>
      <c r="I192" s="8">
        <f>'Sector Returns'!H191-$B192</f>
        <v>-1.3385711240577584E-3</v>
      </c>
      <c r="J192" s="8">
        <f>'Sector Returns'!I191-$B192</f>
        <v>8.3863921197112005E-3</v>
      </c>
      <c r="K192" s="8">
        <f>'Sector Returns'!J191-$B192</f>
        <v>6.1137660466787863E-3</v>
      </c>
      <c r="L192" s="8">
        <f>'Sector Returns'!K191-$B192</f>
        <v>4.2450453158031929E-3</v>
      </c>
      <c r="M192" s="8">
        <f>'Sector Returns'!L191-$B192</f>
        <v>3.0735240799831653E-3</v>
      </c>
      <c r="N192" s="7">
        <f>LN('Stock TotRetIndx'!B191/'Stock TotRetIndx'!B190)-$B192</f>
        <v>2.7628154130854107E-2</v>
      </c>
      <c r="O192" s="7">
        <f>LN('Stock TotRetIndx'!C191/'Stock TotRetIndx'!C190)-$B192</f>
        <v>2.7944502604994339E-2</v>
      </c>
      <c r="P192" s="7">
        <f>LN('Stock TotRetIndx'!D191/'Stock TotRetIndx'!D190)-$B192</f>
        <v>3.4003111346790578E-2</v>
      </c>
      <c r="Q192" s="7">
        <f>LN('Stock TotRetIndx'!E191/'Stock TotRetIndx'!E190)-$B192</f>
        <v>-9.6243643939271407E-3</v>
      </c>
      <c r="R192" s="7">
        <f>LN('Stock TotRetIndx'!F191/'Stock TotRetIndx'!F190)-$B192</f>
        <v>1.3786940088844707E-2</v>
      </c>
      <c r="S192" s="7">
        <f>LN('Stock TotRetIndx'!G191/'Stock TotRetIndx'!G190)-$B192</f>
        <v>1.5802265515194158E-2</v>
      </c>
      <c r="T192" s="7">
        <f>LN('Stock TotRetIndx'!H191/'Stock TotRetIndx'!H190)-$B192</f>
        <v>1.0319028905634676E-2</v>
      </c>
      <c r="U192" s="7">
        <f>LN('Stock TotRetIndx'!I191/'Stock TotRetIndx'!I190)-$B192</f>
        <v>-1.2404238886943442E-2</v>
      </c>
      <c r="V192" s="7">
        <f>LN('Stock TotRetIndx'!J191/'Stock TotRetIndx'!J190)-$B192</f>
        <v>2.2241886435560719E-3</v>
      </c>
      <c r="W192" s="7">
        <f>LN('Stock TotRetIndx'!K191/'Stock TotRetIndx'!K190)-$B192</f>
        <v>-1.7042574844735259E-2</v>
      </c>
      <c r="X192" s="7">
        <f>LN('Stock TotRetIndx'!L191/'Stock TotRetIndx'!L190)-$B192</f>
        <v>9.4620976352381373E-3</v>
      </c>
      <c r="Y192" s="7">
        <f>LN('Stock TotRetIndx'!M191/'Stock TotRetIndx'!M190)-$B192</f>
        <v>-1.1312489743515326E-2</v>
      </c>
      <c r="Z192" s="7">
        <f>LN('Stock TotRetIndx'!N191/'Stock TotRetIndx'!N190)-$B192</f>
        <v>8.9618340396599317E-3</v>
      </c>
      <c r="AA192" s="7">
        <f>LN('Stock TotRetIndx'!O191/'Stock TotRetIndx'!O190)-$B192</f>
        <v>-1.060009763864393E-2</v>
      </c>
      <c r="AB192" s="7">
        <f>LN('Stock TotRetIndx'!P191/'Stock TotRetIndx'!P190)-$B192</f>
        <v>-3.2887105837328657E-3</v>
      </c>
      <c r="AC192" s="7">
        <f>LN('Stock TotRetIndx'!Q191/'Stock TotRetIndx'!Q190)-$B192</f>
        <v>2.5554086103793412E-2</v>
      </c>
      <c r="AD192" s="7">
        <f>LN('Stock TotRetIndx'!R191/'Stock TotRetIndx'!R190)-$B192</f>
        <v>8.9463179558289304E-3</v>
      </c>
      <c r="AE192" s="7">
        <f>LN('Stock TotRetIndx'!S191/'Stock TotRetIndx'!S190)-$B192</f>
        <v>1.8101203273431954E-2</v>
      </c>
      <c r="AF192" s="7">
        <f>LN('Stock TotRetIndx'!T191/'Stock TotRetIndx'!T190)-$B192</f>
        <v>1.3859704629415413E-2</v>
      </c>
      <c r="AG192" s="7">
        <f>LN('Stock TotRetIndx'!U191/'Stock TotRetIndx'!U190)-$B192</f>
        <v>1.7978876403354507E-2</v>
      </c>
      <c r="AH192" s="7">
        <f>LN('Stock TotRetIndx'!V191/'Stock TotRetIndx'!V190)-$B192</f>
        <v>2.628673717148175E-2</v>
      </c>
      <c r="AI192" s="7">
        <f>LN('Stock TotRetIndx'!W191/'Stock TotRetIndx'!W190)-$B192</f>
        <v>4.1052230080867039E-3</v>
      </c>
      <c r="AJ192" s="7">
        <f>LN('Stock TotRetIndx'!X191/'Stock TotRetIndx'!X190)-$B192</f>
        <v>4.4914380536357334E-3</v>
      </c>
    </row>
    <row r="193" spans="1:36" x14ac:dyDescent="0.5">
      <c r="A193" s="2">
        <f>'Sector Returns'!A192</f>
        <v>44543</v>
      </c>
      <c r="B193" s="3">
        <f>VLOOKUP(A193,'T-Bills'!$A$2:$C$493,3)</f>
        <v>3.9682539682539683E-7</v>
      </c>
      <c r="C193" s="8">
        <f>'Sector Returns'!B192-$B193</f>
        <v>-1.4781647462634839E-2</v>
      </c>
      <c r="D193" s="8">
        <f>'Sector Returns'!C192-$B193</f>
        <v>8.8751471950712334E-3</v>
      </c>
      <c r="E193" s="8">
        <f>'Sector Returns'!D192-$B193</f>
        <v>-1.3330731468079678E-2</v>
      </c>
      <c r="F193" s="8">
        <f>'Sector Returns'!E192-$B193</f>
        <v>-2.4438671048415263E-2</v>
      </c>
      <c r="G193" s="8">
        <f>'Sector Returns'!F192-$B193</f>
        <v>-1.046198890754986E-2</v>
      </c>
      <c r="H193" s="8">
        <f>'Sector Returns'!G192-$B193</f>
        <v>1.1174177139636579E-2</v>
      </c>
      <c r="I193" s="8">
        <f>'Sector Returns'!H192-$B193</f>
        <v>-8.7394794614471284E-3</v>
      </c>
      <c r="J193" s="8">
        <f>'Sector Returns'!I192-$B193</f>
        <v>-2.9732877100525062E-2</v>
      </c>
      <c r="K193" s="8">
        <f>'Sector Returns'!J192-$B193</f>
        <v>-8.6874070002506496E-3</v>
      </c>
      <c r="L193" s="8">
        <f>'Sector Returns'!K192-$B193</f>
        <v>1.0994196729039315E-2</v>
      </c>
      <c r="M193" s="8">
        <f>'Sector Returns'!L192-$B193</f>
        <v>9.3455768259382271E-3</v>
      </c>
      <c r="N193" s="7">
        <f>LN('Stock TotRetIndx'!B192/'Stock TotRetIndx'!B191)-$B193</f>
        <v>-2.0895441365735904E-2</v>
      </c>
      <c r="O193" s="7">
        <f>LN('Stock TotRetIndx'!C192/'Stock TotRetIndx'!C191)-$B193</f>
        <v>-9.2093085771156324E-3</v>
      </c>
      <c r="P193" s="7">
        <f>LN('Stock TotRetIndx'!D192/'Stock TotRetIndx'!D191)-$B193</f>
        <v>5.8651694107057246E-3</v>
      </c>
      <c r="Q193" s="7">
        <f>LN('Stock TotRetIndx'!E192/'Stock TotRetIndx'!E191)-$B193</f>
        <v>-6.9837953594929822E-2</v>
      </c>
      <c r="R193" s="7">
        <f>LN('Stock TotRetIndx'!F192/'Stock TotRetIndx'!F191)-$B193</f>
        <v>1.1763506697712194E-2</v>
      </c>
      <c r="S193" s="7">
        <f>LN('Stock TotRetIndx'!G192/'Stock TotRetIndx'!G191)-$B193</f>
        <v>4.0374328266809924E-4</v>
      </c>
      <c r="T193" s="7">
        <f>LN('Stock TotRetIndx'!H192/'Stock TotRetIndx'!H191)-$B193</f>
        <v>-1.8870768786871165E-4</v>
      </c>
      <c r="U193" s="7">
        <f>LN('Stock TotRetIndx'!I192/'Stock TotRetIndx'!I191)-$B193</f>
        <v>9.1000220932426195E-3</v>
      </c>
      <c r="V193" s="7">
        <f>LN('Stock TotRetIndx'!J192/'Stock TotRetIndx'!J191)-$B193</f>
        <v>-2.2474278308284145E-2</v>
      </c>
      <c r="W193" s="7">
        <f>LN('Stock TotRetIndx'!K192/'Stock TotRetIndx'!K191)-$B193</f>
        <v>-1.1363852346708246E-2</v>
      </c>
      <c r="X193" s="7">
        <f>LN('Stock TotRetIndx'!L192/'Stock TotRetIndx'!L191)-$B193</f>
        <v>-1.1215602678576981E-2</v>
      </c>
      <c r="Y193" s="7">
        <f>LN('Stock TotRetIndx'!M192/'Stock TotRetIndx'!M191)-$B193</f>
        <v>-1.547264649184025E-2</v>
      </c>
      <c r="Z193" s="7">
        <f>LN('Stock TotRetIndx'!N192/'Stock TotRetIndx'!N191)-$B193</f>
        <v>-1.7937560554406103E-2</v>
      </c>
      <c r="AA193" s="7">
        <f>LN('Stock TotRetIndx'!O192/'Stock TotRetIndx'!O191)-$B193</f>
        <v>1.2455315907542126E-2</v>
      </c>
      <c r="AB193" s="7">
        <f>LN('Stock TotRetIndx'!P192/'Stock TotRetIndx'!P191)-$B193</f>
        <v>-1.092154836803123E-2</v>
      </c>
      <c r="AC193" s="7">
        <f>LN('Stock TotRetIndx'!Q192/'Stock TotRetIndx'!Q191)-$B193</f>
        <v>2.595572194703806E-2</v>
      </c>
      <c r="AD193" s="7">
        <f>LN('Stock TotRetIndx'!R192/'Stock TotRetIndx'!R191)-$B193</f>
        <v>-4.3923324847848612E-3</v>
      </c>
      <c r="AE193" s="7">
        <f>LN('Stock TotRetIndx'!S192/'Stock TotRetIndx'!S191)-$B193</f>
        <v>1.7849369792128335E-2</v>
      </c>
      <c r="AF193" s="7">
        <f>LN('Stock TotRetIndx'!T192/'Stock TotRetIndx'!T191)-$B193</f>
        <v>1.4115437826696543E-2</v>
      </c>
      <c r="AG193" s="7">
        <f>LN('Stock TotRetIndx'!U192/'Stock TotRetIndx'!U191)-$B193</f>
        <v>-3.409984558482515E-2</v>
      </c>
      <c r="AH193" s="7">
        <f>LN('Stock TotRetIndx'!V192/'Stock TotRetIndx'!V191)-$B193</f>
        <v>-2.5704681062614924E-2</v>
      </c>
      <c r="AI193" s="7">
        <f>LN('Stock TotRetIndx'!W192/'Stock TotRetIndx'!W191)-$B193</f>
        <v>1.6041644778869081E-2</v>
      </c>
      <c r="AJ193" s="7">
        <f>LN('Stock TotRetIndx'!X192/'Stock TotRetIndx'!X191)-$B193</f>
        <v>9.8590522088505585E-3</v>
      </c>
    </row>
    <row r="194" spans="1:36" x14ac:dyDescent="0.5">
      <c r="A194" s="2">
        <f>'Sector Returns'!A193</f>
        <v>44544</v>
      </c>
      <c r="B194" s="3">
        <f>VLOOKUP(A194,'T-Bills'!$A$2:$C$493,3)</f>
        <v>7.9365079365079366E-7</v>
      </c>
      <c r="C194" s="8">
        <f>'Sector Returns'!B193-$B194</f>
        <v>-1.6505459627911872E-2</v>
      </c>
      <c r="D194" s="8">
        <f>'Sector Returns'!C193-$B194</f>
        <v>-4.8392782861766889E-3</v>
      </c>
      <c r="E194" s="8">
        <f>'Sector Returns'!D193-$B194</f>
        <v>5.4359432362624423E-3</v>
      </c>
      <c r="F194" s="8">
        <f>'Sector Returns'!E193-$B194</f>
        <v>-5.7216612881480014E-3</v>
      </c>
      <c r="G194" s="8">
        <f>'Sector Returns'!F193-$B194</f>
        <v>-1.0268954112649891E-2</v>
      </c>
      <c r="H194" s="8">
        <f>'Sector Returns'!G193-$B194</f>
        <v>-2.0673065857882019E-4</v>
      </c>
      <c r="I194" s="8">
        <f>'Sector Returns'!H193-$B194</f>
        <v>-4.2103726089428037E-3</v>
      </c>
      <c r="J194" s="8">
        <f>'Sector Returns'!I193-$B194</f>
        <v>-5.7962821594359426E-3</v>
      </c>
      <c r="K194" s="8">
        <f>'Sector Returns'!J193-$B194</f>
        <v>-1.4735142685987021E-3</v>
      </c>
      <c r="L194" s="8">
        <f>'Sector Returns'!K193-$B194</f>
        <v>-5.5817997661622267E-3</v>
      </c>
      <c r="M194" s="8">
        <f>'Sector Returns'!L193-$B194</f>
        <v>-1.28738167448998E-2</v>
      </c>
      <c r="N194" s="7">
        <f>LN('Stock TotRetIndx'!B193/'Stock TotRetIndx'!B192)-$B194</f>
        <v>-8.0531544763409093E-3</v>
      </c>
      <c r="O194" s="7">
        <f>LN('Stock TotRetIndx'!C193/'Stock TotRetIndx'!C192)-$B194</f>
        <v>-3.3130684634218879E-2</v>
      </c>
      <c r="P194" s="7">
        <f>LN('Stock TotRetIndx'!D193/'Stock TotRetIndx'!D192)-$B194</f>
        <v>-6.8266948508965392E-2</v>
      </c>
      <c r="Q194" s="7">
        <f>LN('Stock TotRetIndx'!E193/'Stock TotRetIndx'!E192)-$B194</f>
        <v>6.2293791450385846E-3</v>
      </c>
      <c r="R194" s="7">
        <f>LN('Stock TotRetIndx'!F193/'Stock TotRetIndx'!F192)-$B194</f>
        <v>-2.2463815698687564E-2</v>
      </c>
      <c r="S194" s="7">
        <f>LN('Stock TotRetIndx'!G193/'Stock TotRetIndx'!G192)-$B194</f>
        <v>-1.214698270939787E-3</v>
      </c>
      <c r="T194" s="7">
        <f>LN('Stock TotRetIndx'!H193/'Stock TotRetIndx'!H192)-$B194</f>
        <v>2.7561754314176568E-3</v>
      </c>
      <c r="U194" s="7">
        <f>LN('Stock TotRetIndx'!I193/'Stock TotRetIndx'!I192)-$B194</f>
        <v>1.0030927152319409E-2</v>
      </c>
      <c r="V194" s="7">
        <f>LN('Stock TotRetIndx'!J193/'Stock TotRetIndx'!J192)-$B194</f>
        <v>2.8744461987028403E-3</v>
      </c>
      <c r="W194" s="7">
        <f>LN('Stock TotRetIndx'!K193/'Stock TotRetIndx'!K192)-$B194</f>
        <v>2.2501317864391922E-3</v>
      </c>
      <c r="X194" s="7">
        <f>LN('Stock TotRetIndx'!L193/'Stock TotRetIndx'!L192)-$B194</f>
        <v>-4.9417072238791999E-3</v>
      </c>
      <c r="Y194" s="7">
        <f>LN('Stock TotRetIndx'!M193/'Stock TotRetIndx'!M192)-$B194</f>
        <v>-2.8118744601771809E-3</v>
      </c>
      <c r="Z194" s="7">
        <f>LN('Stock TotRetIndx'!N193/'Stock TotRetIndx'!N192)-$B194</f>
        <v>-4.5533776069898264E-3</v>
      </c>
      <c r="AA194" s="7">
        <f>LN('Stock TotRetIndx'!O193/'Stock TotRetIndx'!O192)-$B194</f>
        <v>9.2784953961659773E-4</v>
      </c>
      <c r="AB194" s="7">
        <f>LN('Stock TotRetIndx'!P193/'Stock TotRetIndx'!P192)-$B194</f>
        <v>1.9348970711290782E-3</v>
      </c>
      <c r="AC194" s="7">
        <f>LN('Stock TotRetIndx'!Q193/'Stock TotRetIndx'!Q192)-$B194</f>
        <v>6.9264542877479733E-4</v>
      </c>
      <c r="AD194" s="7">
        <f>LN('Stock TotRetIndx'!R193/'Stock TotRetIndx'!R192)-$B194</f>
        <v>-3.2596969365254647E-3</v>
      </c>
      <c r="AE194" s="7">
        <f>LN('Stock TotRetIndx'!S193/'Stock TotRetIndx'!S192)-$B194</f>
        <v>9.4966110057626372E-3</v>
      </c>
      <c r="AF194" s="7">
        <f>LN('Stock TotRetIndx'!T193/'Stock TotRetIndx'!T192)-$B194</f>
        <v>3.6710324555179726E-3</v>
      </c>
      <c r="AG194" s="7">
        <f>LN('Stock TotRetIndx'!U193/'Stock TotRetIndx'!U192)-$B194</f>
        <v>-8.158981352257233E-3</v>
      </c>
      <c r="AH194" s="7">
        <f>LN('Stock TotRetIndx'!V193/'Stock TotRetIndx'!V192)-$B194</f>
        <v>-2.3374139180044663E-3</v>
      </c>
      <c r="AI194" s="7">
        <f>LN('Stock TotRetIndx'!W193/'Stock TotRetIndx'!W192)-$B194</f>
        <v>-1.8815797604694932E-2</v>
      </c>
      <c r="AJ194" s="7">
        <f>LN('Stock TotRetIndx'!X193/'Stock TotRetIndx'!X192)-$B194</f>
        <v>-9.6244929778835416E-3</v>
      </c>
    </row>
    <row r="195" spans="1:36" x14ac:dyDescent="0.5">
      <c r="A195" s="2">
        <f>'Sector Returns'!A194</f>
        <v>44545</v>
      </c>
      <c r="B195" s="3">
        <f>VLOOKUP(A195,'T-Bills'!$A$2:$C$493,3)</f>
        <v>1.1904761904761904E-6</v>
      </c>
      <c r="C195" s="8">
        <f>'Sector Returns'!B194-$B195</f>
        <v>2.6119762505456758E-2</v>
      </c>
      <c r="D195" s="8">
        <f>'Sector Returns'!C194-$B195</f>
        <v>2.201167127458277E-2</v>
      </c>
      <c r="E195" s="8">
        <f>'Sector Returns'!D194-$B195</f>
        <v>3.7455424444754557E-3</v>
      </c>
      <c r="F195" s="8">
        <f>'Sector Returns'!E194-$B195</f>
        <v>1.1855744813380632E-2</v>
      </c>
      <c r="G195" s="8">
        <f>'Sector Returns'!F194-$B195</f>
        <v>9.3654042552252931E-3</v>
      </c>
      <c r="H195" s="8">
        <f>'Sector Returns'!G194-$B195</f>
        <v>1.0644683167744553E-2</v>
      </c>
      <c r="I195" s="8">
        <f>'Sector Returns'!H194-$B195</f>
        <v>9.0730248427781813E-3</v>
      </c>
      <c r="J195" s="8">
        <f>'Sector Returns'!I194-$B195</f>
        <v>-2.8462532416925232E-3</v>
      </c>
      <c r="K195" s="8">
        <f>'Sector Returns'!J194-$B195</f>
        <v>2.9944907634591169E-3</v>
      </c>
      <c r="L195" s="8">
        <f>'Sector Returns'!K194-$B195</f>
        <v>1.6001296889245911E-2</v>
      </c>
      <c r="M195" s="8">
        <f>'Sector Returns'!L194-$B195</f>
        <v>1.3944446385569843E-2</v>
      </c>
      <c r="N195" s="7">
        <f>LN('Stock TotRetIndx'!B194/'Stock TotRetIndx'!B193)-$B195</f>
        <v>2.810830583980891E-2</v>
      </c>
      <c r="O195" s="7">
        <f>LN('Stock TotRetIndx'!C194/'Stock TotRetIndx'!C193)-$B195</f>
        <v>1.9034358513315214E-2</v>
      </c>
      <c r="P195" s="7">
        <f>LN('Stock TotRetIndx'!D194/'Stock TotRetIndx'!D193)-$B195</f>
        <v>2.4847701677217858E-2</v>
      </c>
      <c r="Q195" s="7">
        <f>LN('Stock TotRetIndx'!E194/'Stock TotRetIndx'!E193)-$B195</f>
        <v>7.2212012940855427E-2</v>
      </c>
      <c r="R195" s="7">
        <f>LN('Stock TotRetIndx'!F194/'Stock TotRetIndx'!F193)-$B195</f>
        <v>1.9515205858091116E-2</v>
      </c>
      <c r="S195" s="7">
        <f>LN('Stock TotRetIndx'!G194/'Stock TotRetIndx'!G193)-$B195</f>
        <v>1.7758616417505962E-2</v>
      </c>
      <c r="T195" s="7">
        <f>LN('Stock TotRetIndx'!H194/'Stock TotRetIndx'!H193)-$B195</f>
        <v>3.064312696632181E-2</v>
      </c>
      <c r="U195" s="7">
        <f>LN('Stock TotRetIndx'!I194/'Stock TotRetIndx'!I193)-$B195</f>
        <v>6.2251178453459827E-4</v>
      </c>
      <c r="V195" s="7">
        <f>LN('Stock TotRetIndx'!J194/'Stock TotRetIndx'!J193)-$B195</f>
        <v>8.1232919154700239E-3</v>
      </c>
      <c r="W195" s="7">
        <f>LN('Stock TotRetIndx'!K194/'Stock TotRetIndx'!K193)-$B195</f>
        <v>2.045202079449919E-2</v>
      </c>
      <c r="X195" s="7">
        <f>LN('Stock TotRetIndx'!L194/'Stock TotRetIndx'!L193)-$B195</f>
        <v>1.1034376459332283E-2</v>
      </c>
      <c r="Y195" s="7">
        <f>LN('Stock TotRetIndx'!M194/'Stock TotRetIndx'!M193)-$B195</f>
        <v>2.4666612105475924E-2</v>
      </c>
      <c r="Z195" s="7">
        <f>LN('Stock TotRetIndx'!N194/'Stock TotRetIndx'!N193)-$B195</f>
        <v>-1.2141735188734484E-3</v>
      </c>
      <c r="AA195" s="7">
        <f>LN('Stock TotRetIndx'!O194/'Stock TotRetIndx'!O193)-$B195</f>
        <v>5.5495848289185204E-3</v>
      </c>
      <c r="AB195" s="7">
        <f>LN('Stock TotRetIndx'!P194/'Stock TotRetIndx'!P193)-$B195</f>
        <v>4.5018752854766074E-3</v>
      </c>
      <c r="AC195" s="7">
        <f>LN('Stock TotRetIndx'!Q194/'Stock TotRetIndx'!Q193)-$B195</f>
        <v>4.4860646666145913E-3</v>
      </c>
      <c r="AD195" s="7">
        <f>LN('Stock TotRetIndx'!R194/'Stock TotRetIndx'!R193)-$B195</f>
        <v>7.9355839265919312E-3</v>
      </c>
      <c r="AE195" s="7">
        <f>LN('Stock TotRetIndx'!S194/'Stock TotRetIndx'!S193)-$B195</f>
        <v>5.7090900406133703E-3</v>
      </c>
      <c r="AF195" s="7">
        <f>LN('Stock TotRetIndx'!T194/'Stock TotRetIndx'!T193)-$B195</f>
        <v>3.8462260545517272E-3</v>
      </c>
      <c r="AG195" s="7">
        <f>LN('Stock TotRetIndx'!U194/'Stock TotRetIndx'!U193)-$B195</f>
        <v>5.9671011522372521E-3</v>
      </c>
      <c r="AH195" s="7">
        <f>LN('Stock TotRetIndx'!V194/'Stock TotRetIndx'!V193)-$B195</f>
        <v>-1.1618968206876711E-2</v>
      </c>
      <c r="AI195" s="7">
        <f>LN('Stock TotRetIndx'!W194/'Stock TotRetIndx'!W193)-$B195</f>
        <v>2.1644460589635213E-2</v>
      </c>
      <c r="AJ195" s="7">
        <f>LN('Stock TotRetIndx'!X194/'Stock TotRetIndx'!X193)-$B195</f>
        <v>3.0566174640063729E-2</v>
      </c>
    </row>
    <row r="196" spans="1:36" x14ac:dyDescent="0.5">
      <c r="A196" s="2">
        <f>'Sector Returns'!A195</f>
        <v>44546</v>
      </c>
      <c r="B196" s="3">
        <f>VLOOKUP(A196,'T-Bills'!$A$2:$C$493,3)</f>
        <v>1.5873015873015873E-6</v>
      </c>
      <c r="C196" s="8">
        <f>'Sector Returns'!B195-$B196</f>
        <v>-2.9377190669747658E-2</v>
      </c>
      <c r="D196" s="8">
        <f>'Sector Returns'!C195-$B196</f>
        <v>1.8265972946690038E-4</v>
      </c>
      <c r="E196" s="8">
        <f>'Sector Returns'!D195-$B196</f>
        <v>7.5526786603787649E-3</v>
      </c>
      <c r="F196" s="8">
        <f>'Sector Returns'!E195-$B196</f>
        <v>-2.2559434072154064E-2</v>
      </c>
      <c r="G196" s="8">
        <f>'Sector Returns'!F195-$B196</f>
        <v>-3.2764067696346563E-3</v>
      </c>
      <c r="H196" s="8">
        <f>'Sector Returns'!G195-$B196</f>
        <v>4.1394722564408242E-3</v>
      </c>
      <c r="I196" s="8">
        <f>'Sector Returns'!H195-$B196</f>
        <v>-4.0870947338259344E-3</v>
      </c>
      <c r="J196" s="8">
        <f>'Sector Returns'!I195-$B196</f>
        <v>3.7387222643518458E-3</v>
      </c>
      <c r="K196" s="8">
        <f>'Sector Returns'!J195-$B196</f>
        <v>9.8520520591615559E-3</v>
      </c>
      <c r="L196" s="8">
        <f>'Sector Returns'!K195-$B196</f>
        <v>4.1593725662037607E-3</v>
      </c>
      <c r="M196" s="8">
        <f>'Sector Returns'!L195-$B196</f>
        <v>-3.5928969876353661E-4</v>
      </c>
      <c r="N196" s="7">
        <f>LN('Stock TotRetIndx'!B195/'Stock TotRetIndx'!B194)-$B196</f>
        <v>-4.005824528498611E-2</v>
      </c>
      <c r="O196" s="7">
        <f>LN('Stock TotRetIndx'!C195/'Stock TotRetIndx'!C194)-$B196</f>
        <v>-2.9569409983820228E-2</v>
      </c>
      <c r="P196" s="7">
        <f>LN('Stock TotRetIndx'!D195/'Stock TotRetIndx'!D194)-$B196</f>
        <v>-0.10749200290761074</v>
      </c>
      <c r="Q196" s="7">
        <f>LN('Stock TotRetIndx'!E195/'Stock TotRetIndx'!E194)-$B196</f>
        <v>-7.0451756081196679E-2</v>
      </c>
      <c r="R196" s="7">
        <f>LN('Stock TotRetIndx'!F195/'Stock TotRetIndx'!F194)-$B196</f>
        <v>3.9008616466067532E-3</v>
      </c>
      <c r="S196" s="7">
        <f>LN('Stock TotRetIndx'!G195/'Stock TotRetIndx'!G194)-$B196</f>
        <v>6.6398190313646356E-3</v>
      </c>
      <c r="T196" s="7">
        <f>LN('Stock TotRetIndx'!H195/'Stock TotRetIndx'!H194)-$B196</f>
        <v>-3.0827287381966014E-3</v>
      </c>
      <c r="U196" s="7">
        <f>LN('Stock TotRetIndx'!I195/'Stock TotRetIndx'!I194)-$B196</f>
        <v>-9.2585333857081835E-3</v>
      </c>
      <c r="V196" s="7">
        <f>LN('Stock TotRetIndx'!J195/'Stock TotRetIndx'!J194)-$B196</f>
        <v>1.8116256643432825E-2</v>
      </c>
      <c r="W196" s="7">
        <f>LN('Stock TotRetIndx'!K195/'Stock TotRetIndx'!K194)-$B196</f>
        <v>-1.0069936237885338E-2</v>
      </c>
      <c r="X196" s="7">
        <f>LN('Stock TotRetIndx'!L195/'Stock TotRetIndx'!L194)-$B196</f>
        <v>9.6544897373070336E-3</v>
      </c>
      <c r="Y196" s="7">
        <f>LN('Stock TotRetIndx'!M195/'Stock TotRetIndx'!M194)-$B196</f>
        <v>-2.5977225542781542E-2</v>
      </c>
      <c r="Z196" s="7">
        <f>LN('Stock TotRetIndx'!N195/'Stock TotRetIndx'!N194)-$B196</f>
        <v>-1.373055210448024E-2</v>
      </c>
      <c r="AA196" s="7">
        <f>LN('Stock TotRetIndx'!O195/'Stock TotRetIndx'!O194)-$B196</f>
        <v>1.2832645122055458E-2</v>
      </c>
      <c r="AB196" s="7">
        <f>LN('Stock TotRetIndx'!P195/'Stock TotRetIndx'!P194)-$B196</f>
        <v>1.7712693411260961E-2</v>
      </c>
      <c r="AC196" s="7">
        <f>LN('Stock TotRetIndx'!Q195/'Stock TotRetIndx'!Q194)-$B196</f>
        <v>1.0110030486694718E-2</v>
      </c>
      <c r="AD196" s="7">
        <f>LN('Stock TotRetIndx'!R195/'Stock TotRetIndx'!R194)-$B196</f>
        <v>1.9488683759562361E-3</v>
      </c>
      <c r="AE196" s="7">
        <f>LN('Stock TotRetIndx'!S195/'Stock TotRetIndx'!S194)-$B196</f>
        <v>-1.6812196507048592E-2</v>
      </c>
      <c r="AF196" s="7">
        <f>LN('Stock TotRetIndx'!T195/'Stock TotRetIndx'!T194)-$B196</f>
        <v>1.4062117186546232E-2</v>
      </c>
      <c r="AG196" s="7">
        <f>LN('Stock TotRetIndx'!U195/'Stock TotRetIndx'!U194)-$B196</f>
        <v>-1.4830696398146199E-2</v>
      </c>
      <c r="AH196" s="7">
        <f>LN('Stock TotRetIndx'!V195/'Stock TotRetIndx'!V194)-$B196</f>
        <v>-3.4538368197742843E-2</v>
      </c>
      <c r="AI196" s="7">
        <f>LN('Stock TotRetIndx'!W195/'Stock TotRetIndx'!W194)-$B196</f>
        <v>2.4951272270389781E-3</v>
      </c>
      <c r="AJ196" s="7">
        <f>LN('Stock TotRetIndx'!X195/'Stock TotRetIndx'!X194)-$B196</f>
        <v>-9.1941208154587492E-3</v>
      </c>
    </row>
    <row r="197" spans="1:36" x14ac:dyDescent="0.5">
      <c r="A197" s="2">
        <f>'Sector Returns'!A196</f>
        <v>44547</v>
      </c>
      <c r="B197" s="3">
        <f>VLOOKUP(A197,'T-Bills'!$A$2:$C$493,3)</f>
        <v>1.1904761904761904E-6</v>
      </c>
      <c r="C197" s="8">
        <f>'Sector Returns'!B196-$B197</f>
        <v>-3.4788887491267028E-3</v>
      </c>
      <c r="D197" s="8">
        <f>'Sector Returns'!C196-$B197</f>
        <v>2.6753701736735363E-4</v>
      </c>
      <c r="E197" s="8">
        <f>'Sector Returns'!D196-$B197</f>
        <v>-1.978505679431377E-2</v>
      </c>
      <c r="F197" s="8">
        <f>'Sector Returns'!E196-$B197</f>
        <v>-2.7265586574963447E-3</v>
      </c>
      <c r="G197" s="8">
        <f>'Sector Returns'!F196-$B197</f>
        <v>-1.371411908655564E-2</v>
      </c>
      <c r="H197" s="8">
        <f>'Sector Returns'!G196-$B197</f>
        <v>-1.3408598980652518E-2</v>
      </c>
      <c r="I197" s="8">
        <f>'Sector Returns'!H196-$B197</f>
        <v>1.0513467158353713E-3</v>
      </c>
      <c r="J197" s="8">
        <f>'Sector Returns'!I196-$B197</f>
        <v>-1.8593016958303801E-2</v>
      </c>
      <c r="K197" s="8">
        <f>'Sector Returns'!J196-$B197</f>
        <v>-1.1285297797075298E-2</v>
      </c>
      <c r="L197" s="8">
        <f>'Sector Returns'!K196-$B197</f>
        <v>-1.3541890845909989E-2</v>
      </c>
      <c r="M197" s="8">
        <f>'Sector Returns'!L196-$B197</f>
        <v>-1.2532794652483407E-3</v>
      </c>
      <c r="N197" s="7">
        <f>LN('Stock TotRetIndx'!B196/'Stock TotRetIndx'!B195)-$B197</f>
        <v>-6.5229716264252613E-3</v>
      </c>
      <c r="O197" s="7">
        <f>LN('Stock TotRetIndx'!C196/'Stock TotRetIndx'!C195)-$B197</f>
        <v>-3.3923559882351731E-3</v>
      </c>
      <c r="P197" s="7">
        <f>LN('Stock TotRetIndx'!D196/'Stock TotRetIndx'!D195)-$B197</f>
        <v>-1.6835555235602696E-2</v>
      </c>
      <c r="Q197" s="7">
        <f>LN('Stock TotRetIndx'!E196/'Stock TotRetIndx'!E195)-$B197</f>
        <v>-2.0860694535049178E-2</v>
      </c>
      <c r="R197" s="7">
        <f>LN('Stock TotRetIndx'!F196/'Stock TotRetIndx'!F195)-$B197</f>
        <v>7.4655873149201855E-3</v>
      </c>
      <c r="S197" s="7">
        <f>LN('Stock TotRetIndx'!G196/'Stock TotRetIndx'!G195)-$B197</f>
        <v>-8.5338757451207357E-3</v>
      </c>
      <c r="T197" s="7">
        <f>LN('Stock TotRetIndx'!H196/'Stock TotRetIndx'!H195)-$B197</f>
        <v>-1.1714402450308803E-2</v>
      </c>
      <c r="U197" s="7">
        <f>LN('Stock TotRetIndx'!I196/'Stock TotRetIndx'!I195)-$B197</f>
        <v>9.3342740809961976E-3</v>
      </c>
      <c r="V197" s="7">
        <f>LN('Stock TotRetIndx'!J196/'Stock TotRetIndx'!J195)-$B197</f>
        <v>-1.7968847349679223E-2</v>
      </c>
      <c r="W197" s="7">
        <f>LN('Stock TotRetIndx'!K196/'Stock TotRetIndx'!K195)-$B197</f>
        <v>-1.3603213762357876E-2</v>
      </c>
      <c r="X197" s="7">
        <f>LN('Stock TotRetIndx'!L196/'Stock TotRetIndx'!L195)-$B197</f>
        <v>-1.1684850843095982E-2</v>
      </c>
      <c r="Y197" s="7">
        <f>LN('Stock TotRetIndx'!M196/'Stock TotRetIndx'!M195)-$B197</f>
        <v>6.7621317329643179E-3</v>
      </c>
      <c r="Z197" s="7">
        <f>LN('Stock TotRetIndx'!N196/'Stock TotRetIndx'!N195)-$B197</f>
        <v>-1.9292643793019332E-2</v>
      </c>
      <c r="AA197" s="7">
        <f>LN('Stock TotRetIndx'!O196/'Stock TotRetIndx'!O195)-$B197</f>
        <v>-5.1755966081156995E-3</v>
      </c>
      <c r="AB197" s="7">
        <f>LN('Stock TotRetIndx'!P196/'Stock TotRetIndx'!P195)-$B197</f>
        <v>-2.3558457039410955E-2</v>
      </c>
      <c r="AC197" s="7">
        <f>LN('Stock TotRetIndx'!Q196/'Stock TotRetIndx'!Q195)-$B197</f>
        <v>-1.5813051151217949E-2</v>
      </c>
      <c r="AD197" s="7">
        <f>LN('Stock TotRetIndx'!R196/'Stock TotRetIndx'!R195)-$B197</f>
        <v>1.9454683284339199E-3</v>
      </c>
      <c r="AE197" s="7">
        <f>LN('Stock TotRetIndx'!S196/'Stock TotRetIndx'!S195)-$B197</f>
        <v>-3.2546794916379893E-2</v>
      </c>
      <c r="AF197" s="7">
        <f>LN('Stock TotRetIndx'!T196/'Stock TotRetIndx'!T195)-$B197</f>
        <v>-2.2916805213399984E-2</v>
      </c>
      <c r="AG197" s="7">
        <f>LN('Stock TotRetIndx'!U196/'Stock TotRetIndx'!U195)-$B197</f>
        <v>1.6392619299485874E-2</v>
      </c>
      <c r="AH197" s="7">
        <f>LN('Stock TotRetIndx'!V196/'Stock TotRetIndx'!V195)-$B197</f>
        <v>-1.5508965672706067E-2</v>
      </c>
      <c r="AI197" s="7">
        <f>LN('Stock TotRetIndx'!W196/'Stock TotRetIndx'!W195)-$B197</f>
        <v>-1.4086749043108774E-2</v>
      </c>
      <c r="AJ197" s="7">
        <f>LN('Stock TotRetIndx'!X196/'Stock TotRetIndx'!X195)-$B197</f>
        <v>-5.557911916020601E-3</v>
      </c>
    </row>
    <row r="198" spans="1:36" x14ac:dyDescent="0.5">
      <c r="A198" s="2">
        <f>'Sector Returns'!A197</f>
        <v>44550</v>
      </c>
      <c r="B198" s="3">
        <f>VLOOKUP(A198,'T-Bills'!$A$2:$C$493,3)</f>
        <v>1.1904761904761904E-6</v>
      </c>
      <c r="C198" s="8">
        <f>'Sector Returns'!B197-$B198</f>
        <v>-1.1811167632940449E-2</v>
      </c>
      <c r="D198" s="8">
        <f>'Sector Returns'!C197-$B198</f>
        <v>-6.1975977703667738E-3</v>
      </c>
      <c r="E198" s="8">
        <f>'Sector Returns'!D197-$B198</f>
        <v>-1.9968612576672568E-2</v>
      </c>
      <c r="F198" s="8">
        <f>'Sector Returns'!E197-$B198</f>
        <v>-1.9040749508118182E-2</v>
      </c>
      <c r="G198" s="8">
        <f>'Sector Returns'!F197-$B198</f>
        <v>-1.6968855100694593E-2</v>
      </c>
      <c r="H198" s="8">
        <f>'Sector Returns'!G197-$B198</f>
        <v>-2.0789680863466612E-4</v>
      </c>
      <c r="I198" s="8">
        <f>'Sector Returns'!H197-$B198</f>
        <v>-9.0587688626576676E-3</v>
      </c>
      <c r="J198" s="8">
        <f>'Sector Returns'!I197-$B198</f>
        <v>-1.3938192786226352E-2</v>
      </c>
      <c r="K198" s="8">
        <f>'Sector Returns'!J197-$B198</f>
        <v>-2.0585015767061798E-2</v>
      </c>
      <c r="L198" s="8">
        <f>'Sector Returns'!K197-$B198</f>
        <v>7.2252577424877318E-4</v>
      </c>
      <c r="M198" s="8">
        <f>'Sector Returns'!L197-$B198</f>
        <v>-7.8175588886451805E-3</v>
      </c>
      <c r="N198" s="7">
        <f>LN('Stock TotRetIndx'!B197/'Stock TotRetIndx'!B196)-$B198</f>
        <v>-8.1594478094096212E-3</v>
      </c>
      <c r="O198" s="7">
        <f>LN('Stock TotRetIndx'!C197/'Stock TotRetIndx'!C196)-$B198</f>
        <v>-1.2087485998716519E-2</v>
      </c>
      <c r="P198" s="7">
        <f>LN('Stock TotRetIndx'!D197/'Stock TotRetIndx'!D196)-$B198</f>
        <v>-1.2419892933888489E-2</v>
      </c>
      <c r="Q198" s="7">
        <f>LN('Stock TotRetIndx'!E197/'Stock TotRetIndx'!E196)-$B198</f>
        <v>-2.9549396952660676E-3</v>
      </c>
      <c r="R198" s="7">
        <f>LN('Stock TotRetIndx'!F197/'Stock TotRetIndx'!F196)-$B198</f>
        <v>-1.5657993559141388E-2</v>
      </c>
      <c r="S198" s="7">
        <f>LN('Stock TotRetIndx'!G197/'Stock TotRetIndx'!G196)-$B198</f>
        <v>-3.994500772356965E-4</v>
      </c>
      <c r="T198" s="7">
        <f>LN('Stock TotRetIndx'!H197/'Stock TotRetIndx'!H196)-$B198</f>
        <v>-6.9850740483233895E-3</v>
      </c>
      <c r="U198" s="7">
        <f>LN('Stock TotRetIndx'!I197/'Stock TotRetIndx'!I196)-$B198</f>
        <v>-3.496155807801446E-2</v>
      </c>
      <c r="V198" s="7">
        <f>LN('Stock TotRetIndx'!J197/'Stock TotRetIndx'!J196)-$B198</f>
        <v>-7.5205118089414586E-3</v>
      </c>
      <c r="W198" s="7">
        <f>LN('Stock TotRetIndx'!K197/'Stock TotRetIndx'!K196)-$B198</f>
        <v>-1.9086567002358879E-2</v>
      </c>
      <c r="X198" s="7">
        <f>LN('Stock TotRetIndx'!L197/'Stock TotRetIndx'!L196)-$B198</f>
        <v>-1.493176149460216E-2</v>
      </c>
      <c r="Y198" s="7">
        <f>LN('Stock TotRetIndx'!M197/'Stock TotRetIndx'!M196)-$B198</f>
        <v>-1.7432868072533126E-2</v>
      </c>
      <c r="Z198" s="7">
        <f>LN('Stock TotRetIndx'!N197/'Stock TotRetIndx'!N196)-$B198</f>
        <v>-2.0124668689554145E-2</v>
      </c>
      <c r="AA198" s="7">
        <f>LN('Stock TotRetIndx'!O197/'Stock TotRetIndx'!O196)-$B198</f>
        <v>-1.848246304549114E-2</v>
      </c>
      <c r="AB198" s="7">
        <f>LN('Stock TotRetIndx'!P197/'Stock TotRetIndx'!P196)-$B198</f>
        <v>-2.9789341956868026E-2</v>
      </c>
      <c r="AC198" s="7">
        <f>LN('Stock TotRetIndx'!Q197/'Stock TotRetIndx'!Q196)-$B198</f>
        <v>-3.2973824963448981E-3</v>
      </c>
      <c r="AD198" s="7">
        <f>LN('Stock TotRetIndx'!R197/'Stock TotRetIndx'!R196)-$B198</f>
        <v>4.2591183392277779E-3</v>
      </c>
      <c r="AE198" s="7">
        <f>LN('Stock TotRetIndx'!S197/'Stock TotRetIndx'!S196)-$B198</f>
        <v>3.2364645972757901E-3</v>
      </c>
      <c r="AF198" s="7">
        <f>LN('Stock TotRetIndx'!T197/'Stock TotRetIndx'!T196)-$B198</f>
        <v>2.5355771917516512E-3</v>
      </c>
      <c r="AG198" s="7">
        <f>LN('Stock TotRetIndx'!U197/'Stock TotRetIndx'!U196)-$B198</f>
        <v>-1.7667265054523526E-2</v>
      </c>
      <c r="AH198" s="7">
        <f>LN('Stock TotRetIndx'!V197/'Stock TotRetIndx'!V196)-$B198</f>
        <v>-2.2967201817439865E-2</v>
      </c>
      <c r="AI198" s="7">
        <f>LN('Stock TotRetIndx'!W197/'Stock TotRetIndx'!W196)-$B198</f>
        <v>-1.10581931346476E-2</v>
      </c>
      <c r="AJ198" s="7">
        <f>LN('Stock TotRetIndx'!X197/'Stock TotRetIndx'!X196)-$B198</f>
        <v>-1.2089839918274818E-3</v>
      </c>
    </row>
    <row r="199" spans="1:36" x14ac:dyDescent="0.5">
      <c r="A199" s="2">
        <f>'Sector Returns'!A198</f>
        <v>44551</v>
      </c>
      <c r="B199" s="3">
        <f>VLOOKUP(A199,'T-Bills'!$A$2:$C$493,3)</f>
        <v>1.1904761904761904E-6</v>
      </c>
      <c r="C199" s="8">
        <f>'Sector Returns'!B198-$B199</f>
        <v>2.6606161011156215E-2</v>
      </c>
      <c r="D199" s="8">
        <f>'Sector Returns'!C198-$B199</f>
        <v>6.8854661458601155E-3</v>
      </c>
      <c r="E199" s="8">
        <f>'Sector Returns'!D198-$B199</f>
        <v>2.1867658370356709E-2</v>
      </c>
      <c r="F199" s="8">
        <f>'Sector Returns'!E198-$B199</f>
        <v>2.7253508444347284E-2</v>
      </c>
      <c r="G199" s="8">
        <f>'Sector Returns'!F198-$B199</f>
        <v>2.2321702913333703E-2</v>
      </c>
      <c r="H199" s="8">
        <f>'Sector Returns'!G198-$B199</f>
        <v>1.0844249745359698E-3</v>
      </c>
      <c r="I199" s="8">
        <f>'Sector Returns'!H198-$B199</f>
        <v>2.0488163266431138E-2</v>
      </c>
      <c r="J199" s="8">
        <f>'Sector Returns'!I198-$B199</f>
        <v>3.1089845155535992E-2</v>
      </c>
      <c r="K199" s="8">
        <f>'Sector Returns'!J198-$B199</f>
        <v>1.5821155085805314E-2</v>
      </c>
      <c r="L199" s="8">
        <f>'Sector Returns'!K198-$B199</f>
        <v>-1.1861334635667438E-3</v>
      </c>
      <c r="M199" s="8">
        <f>'Sector Returns'!L198-$B199</f>
        <v>1.1210689556375606E-2</v>
      </c>
      <c r="N199" s="7">
        <f>LN('Stock TotRetIndx'!B198/'Stock TotRetIndx'!B197)-$B199</f>
        <v>1.8911133816625614E-2</v>
      </c>
      <c r="O199" s="7">
        <f>LN('Stock TotRetIndx'!C198/'Stock TotRetIndx'!C197)-$B199</f>
        <v>2.2805738401050143E-2</v>
      </c>
      <c r="P199" s="7">
        <f>LN('Stock TotRetIndx'!D198/'Stock TotRetIndx'!D197)-$B199</f>
        <v>1.3997177708139005E-2</v>
      </c>
      <c r="Q199" s="7">
        <f>LN('Stock TotRetIndx'!E198/'Stock TotRetIndx'!E197)-$B199</f>
        <v>4.7759497529401236E-2</v>
      </c>
      <c r="R199" s="7">
        <f>LN('Stock TotRetIndx'!F198/'Stock TotRetIndx'!F197)-$B199</f>
        <v>2.1448956077352384E-3</v>
      </c>
      <c r="S199" s="7">
        <f>LN('Stock TotRetIndx'!G198/'Stock TotRetIndx'!G197)-$B199</f>
        <v>4.6720254932677936E-3</v>
      </c>
      <c r="T199" s="7">
        <f>LN('Stock TotRetIndx'!H198/'Stock TotRetIndx'!H197)-$B199</f>
        <v>7.1675327886596271E-3</v>
      </c>
      <c r="U199" s="7">
        <f>LN('Stock TotRetIndx'!I198/'Stock TotRetIndx'!I197)-$B199</f>
        <v>6.4046791126763578E-2</v>
      </c>
      <c r="V199" s="7">
        <f>LN('Stock TotRetIndx'!J198/'Stock TotRetIndx'!J197)-$B199</f>
        <v>2.0912921667141236E-2</v>
      </c>
      <c r="W199" s="7">
        <f>LN('Stock TotRetIndx'!K198/'Stock TotRetIndx'!K197)-$B199</f>
        <v>3.4750302794377276E-2</v>
      </c>
      <c r="X199" s="7">
        <f>LN('Stock TotRetIndx'!L198/'Stock TotRetIndx'!L197)-$B199</f>
        <v>3.1313442374503613E-2</v>
      </c>
      <c r="Y199" s="7">
        <f>LN('Stock TotRetIndx'!M198/'Stock TotRetIndx'!M197)-$B199</f>
        <v>1.9780429746766054E-2</v>
      </c>
      <c r="Z199" s="7">
        <f>LN('Stock TotRetIndx'!N198/'Stock TotRetIndx'!N197)-$B199</f>
        <v>1.0558034457024103E-2</v>
      </c>
      <c r="AA199" s="7">
        <f>LN('Stock TotRetIndx'!O198/'Stock TotRetIndx'!O197)-$B199</f>
        <v>1.2664701986190317E-2</v>
      </c>
      <c r="AB199" s="7">
        <f>LN('Stock TotRetIndx'!P198/'Stock TotRetIndx'!P197)-$B199</f>
        <v>1.447438015377657E-2</v>
      </c>
      <c r="AC199" s="7">
        <f>LN('Stock TotRetIndx'!Q198/'Stock TotRetIndx'!Q197)-$B199</f>
        <v>3.9888008675036122E-3</v>
      </c>
      <c r="AD199" s="7">
        <f>LN('Stock TotRetIndx'!R198/'Stock TotRetIndx'!R197)-$B199</f>
        <v>1.108458870548454E-2</v>
      </c>
      <c r="AE199" s="7">
        <f>LN('Stock TotRetIndx'!S198/'Stock TotRetIndx'!S197)-$B199</f>
        <v>3.0117096465149332E-3</v>
      </c>
      <c r="AF199" s="7">
        <f>LN('Stock TotRetIndx'!T198/'Stock TotRetIndx'!T197)-$B199</f>
        <v>-6.3477934920662632E-4</v>
      </c>
      <c r="AG199" s="7">
        <f>LN('Stock TotRetIndx'!U198/'Stock TotRetIndx'!U197)-$B199</f>
        <v>2.9477268886625323E-2</v>
      </c>
      <c r="AH199" s="7">
        <f>LN('Stock TotRetIndx'!V198/'Stock TotRetIndx'!V197)-$B199</f>
        <v>2.1252758190055572E-2</v>
      </c>
      <c r="AI199" s="7">
        <f>LN('Stock TotRetIndx'!W198/'Stock TotRetIndx'!W197)-$B199</f>
        <v>5.6537660549393267E-3</v>
      </c>
      <c r="AJ199" s="7">
        <f>LN('Stock TotRetIndx'!X198/'Stock TotRetIndx'!X197)-$B199</f>
        <v>1.1002333496460558E-2</v>
      </c>
    </row>
    <row r="200" spans="1:36" x14ac:dyDescent="0.5">
      <c r="A200" s="2">
        <f>'Sector Returns'!A199</f>
        <v>44552</v>
      </c>
      <c r="B200" s="3">
        <f>VLOOKUP(A200,'T-Bills'!$A$2:$C$493,3)</f>
        <v>1.1904761904761904E-6</v>
      </c>
      <c r="C200" s="8">
        <f>'Sector Returns'!B199-$B200</f>
        <v>1.1875107396076277E-2</v>
      </c>
      <c r="D200" s="8">
        <f>'Sector Returns'!C199-$B200</f>
        <v>1.0676911466612558E-2</v>
      </c>
      <c r="E200" s="8">
        <f>'Sector Returns'!D199-$B200</f>
        <v>6.8341004912391675E-3</v>
      </c>
      <c r="F200" s="8">
        <f>'Sector Returns'!E199-$B200</f>
        <v>1.5241448751534614E-2</v>
      </c>
      <c r="G200" s="8">
        <f>'Sector Returns'!F199-$B200</f>
        <v>4.7687484482452367E-3</v>
      </c>
      <c r="H200" s="8">
        <f>'Sector Returns'!G199-$B200</f>
        <v>5.1008960953718707E-3</v>
      </c>
      <c r="I200" s="8">
        <f>'Sector Returns'!H199-$B200</f>
        <v>3.9281627110121856E-3</v>
      </c>
      <c r="J200" s="8">
        <f>'Sector Returns'!I199-$B200</f>
        <v>5.8684585585249598E-3</v>
      </c>
      <c r="K200" s="8">
        <f>'Sector Returns'!J199-$B200</f>
        <v>8.133019217987373E-3</v>
      </c>
      <c r="L200" s="8">
        <f>'Sector Returns'!K199-$B200</f>
        <v>4.0753029529419288E-3</v>
      </c>
      <c r="M200" s="8">
        <f>'Sector Returns'!L199-$B200</f>
        <v>1.0203326145038169E-2</v>
      </c>
      <c r="N200" s="7">
        <f>LN('Stock TotRetIndx'!B199/'Stock TotRetIndx'!B198)-$B200</f>
        <v>1.5199499633444016E-2</v>
      </c>
      <c r="O200" s="7">
        <f>LN('Stock TotRetIndx'!C199/'Stock TotRetIndx'!C198)-$B200</f>
        <v>1.7894869254451232E-2</v>
      </c>
      <c r="P200" s="7">
        <f>LN('Stock TotRetIndx'!D199/'Stock TotRetIndx'!D198)-$B200</f>
        <v>1.151922226994152E-2</v>
      </c>
      <c r="Q200" s="7">
        <f>LN('Stock TotRetIndx'!E199/'Stock TotRetIndx'!E198)-$B200</f>
        <v>1.1114636679174656E-2</v>
      </c>
      <c r="R200" s="7">
        <f>LN('Stock TotRetIndx'!F199/'Stock TotRetIndx'!F198)-$B200</f>
        <v>2.7128275409428155E-2</v>
      </c>
      <c r="S200" s="7">
        <f>LN('Stock TotRetIndx'!G199/'Stock TotRetIndx'!G198)-$B200</f>
        <v>1.0902432413974988E-3</v>
      </c>
      <c r="T200" s="7">
        <f>LN('Stock TotRetIndx'!H199/'Stock TotRetIndx'!H198)-$B200</f>
        <v>1.4101799992484881E-2</v>
      </c>
      <c r="U200" s="7">
        <f>LN('Stock TotRetIndx'!I199/'Stock TotRetIndx'!I198)-$B200</f>
        <v>2.2423220748348835E-2</v>
      </c>
      <c r="V200" s="7">
        <f>LN('Stock TotRetIndx'!J199/'Stock TotRetIndx'!J198)-$B200</f>
        <v>9.7094413059789549E-3</v>
      </c>
      <c r="W200" s="7">
        <f>LN('Stock TotRetIndx'!K199/'Stock TotRetIndx'!K198)-$B200</f>
        <v>1.333864286352796E-2</v>
      </c>
      <c r="X200" s="7">
        <f>LN('Stock TotRetIndx'!L199/'Stock TotRetIndx'!L198)-$B200</f>
        <v>1.190619253371499E-2</v>
      </c>
      <c r="Y200" s="7">
        <f>LN('Stock TotRetIndx'!M199/'Stock TotRetIndx'!M198)-$B200</f>
        <v>3.6303422127303797E-3</v>
      </c>
      <c r="Z200" s="7">
        <f>LN('Stock TotRetIndx'!N199/'Stock TotRetIndx'!N198)-$B200</f>
        <v>2.6026112398861191E-3</v>
      </c>
      <c r="AA200" s="7">
        <f>LN('Stock TotRetIndx'!O199/'Stock TotRetIndx'!O198)-$B200</f>
        <v>1.8368247423361662E-3</v>
      </c>
      <c r="AB200" s="7">
        <f>LN('Stock TotRetIndx'!P199/'Stock TotRetIndx'!P198)-$B200</f>
        <v>1.9177707274694745E-2</v>
      </c>
      <c r="AC200" s="7">
        <f>LN('Stock TotRetIndx'!Q199/'Stock TotRetIndx'!Q198)-$B200</f>
        <v>7.0700389770029654E-3</v>
      </c>
      <c r="AD200" s="7">
        <f>LN('Stock TotRetIndx'!R199/'Stock TotRetIndx'!R198)-$B200</f>
        <v>1.1886478797746625E-2</v>
      </c>
      <c r="AE200" s="7">
        <f>LN('Stock TotRetIndx'!S199/'Stock TotRetIndx'!S198)-$B200</f>
        <v>1.286775814537032E-3</v>
      </c>
      <c r="AF200" s="7">
        <f>LN('Stock TotRetIndx'!T199/'Stock TotRetIndx'!T198)-$B200</f>
        <v>9.8389713382761017E-3</v>
      </c>
      <c r="AG200" s="7">
        <f>LN('Stock TotRetIndx'!U199/'Stock TotRetIndx'!U198)-$B200</f>
        <v>-7.4453935879205584E-3</v>
      </c>
      <c r="AH200" s="7">
        <f>LN('Stock TotRetIndx'!V199/'Stock TotRetIndx'!V198)-$B200</f>
        <v>2.3172408971327548E-2</v>
      </c>
      <c r="AI200" s="7">
        <f>LN('Stock TotRetIndx'!W199/'Stock TotRetIndx'!W198)-$B200</f>
        <v>3.8603893663943924E-3</v>
      </c>
      <c r="AJ200" s="7">
        <f>LN('Stock TotRetIndx'!X199/'Stock TotRetIndx'!X198)-$B200</f>
        <v>7.6934276925475446E-3</v>
      </c>
    </row>
    <row r="201" spans="1:36" x14ac:dyDescent="0.5">
      <c r="A201" s="2">
        <f>'Sector Returns'!A200</f>
        <v>44553</v>
      </c>
      <c r="B201" s="3">
        <f>VLOOKUP(A201,'T-Bills'!$A$2:$C$493,3)</f>
        <v>1.5873015873015873E-6</v>
      </c>
      <c r="C201" s="8">
        <f>'Sector Returns'!B200-$B201</f>
        <v>5.4458677133885532E-3</v>
      </c>
      <c r="D201" s="8">
        <f>'Sector Returns'!C200-$B201</f>
        <v>4.5401732093540911E-3</v>
      </c>
      <c r="E201" s="8">
        <f>'Sector Returns'!D200-$B201</f>
        <v>7.0995698619262318E-3</v>
      </c>
      <c r="F201" s="8">
        <f>'Sector Returns'!E200-$B201</f>
        <v>1.2648678644452741E-2</v>
      </c>
      <c r="G201" s="8">
        <f>'Sector Returns'!F200-$B201</f>
        <v>1.1574413072480671E-2</v>
      </c>
      <c r="H201" s="8">
        <f>'Sector Returns'!G200-$B201</f>
        <v>2.6682393911738288E-3</v>
      </c>
      <c r="I201" s="8">
        <f>'Sector Returns'!H200-$B201</f>
        <v>9.8654871267061014E-3</v>
      </c>
      <c r="J201" s="8">
        <f>'Sector Returns'!I200-$B201</f>
        <v>5.1785925661394219E-4</v>
      </c>
      <c r="K201" s="8">
        <f>'Sector Returns'!J200-$B201</f>
        <v>9.1615712327915693E-3</v>
      </c>
      <c r="L201" s="8">
        <f>'Sector Returns'!K200-$B201</f>
        <v>-6.7226073605012367E-5</v>
      </c>
      <c r="M201" s="8">
        <f>'Sector Returns'!L200-$B201</f>
        <v>-1.0614101946049271E-3</v>
      </c>
      <c r="N201" s="7">
        <f>LN('Stock TotRetIndx'!B200/'Stock TotRetIndx'!B199)-$B201</f>
        <v>3.6357162822904343E-3</v>
      </c>
      <c r="O201" s="7">
        <f>LN('Stock TotRetIndx'!C200/'Stock TotRetIndx'!C199)-$B201</f>
        <v>4.4603984117198466E-3</v>
      </c>
      <c r="P201" s="7">
        <f>LN('Stock TotRetIndx'!D200/'Stock TotRetIndx'!D199)-$B201</f>
        <v>9.9490946629094985E-3</v>
      </c>
      <c r="Q201" s="7">
        <f>LN('Stock TotRetIndx'!E200/'Stock TotRetIndx'!E199)-$B201</f>
        <v>8.1285814479167291E-3</v>
      </c>
      <c r="R201" s="7">
        <f>LN('Stock TotRetIndx'!F200/'Stock TotRetIndx'!F199)-$B201</f>
        <v>1.2204865296768328E-3</v>
      </c>
      <c r="S201" s="7">
        <f>LN('Stock TotRetIndx'!G200/'Stock TotRetIndx'!G199)-$B201</f>
        <v>4.0538187563780113E-3</v>
      </c>
      <c r="T201" s="7">
        <f>LN('Stock TotRetIndx'!H200/'Stock TotRetIndx'!H199)-$B201</f>
        <v>2.5244721409752109E-3</v>
      </c>
      <c r="U201" s="7">
        <f>LN('Stock TotRetIndx'!I200/'Stock TotRetIndx'!I199)-$B201</f>
        <v>3.9209443272077912E-3</v>
      </c>
      <c r="V201" s="7">
        <f>LN('Stock TotRetIndx'!J200/'Stock TotRetIndx'!J199)-$B201</f>
        <v>1.9715561626703407E-2</v>
      </c>
      <c r="W201" s="7">
        <f>LN('Stock TotRetIndx'!K200/'Stock TotRetIndx'!K199)-$B201</f>
        <v>1.7185517761533187E-3</v>
      </c>
      <c r="X201" s="7">
        <f>LN('Stock TotRetIndx'!L200/'Stock TotRetIndx'!L199)-$B201</f>
        <v>-6.1684496999677395E-3</v>
      </c>
      <c r="Y201" s="7">
        <f>LN('Stock TotRetIndx'!M200/'Stock TotRetIndx'!M199)-$B201</f>
        <v>1.854892191010611E-4</v>
      </c>
      <c r="Z201" s="7">
        <f>LN('Stock TotRetIndx'!N200/'Stock TotRetIndx'!N199)-$B201</f>
        <v>2.0297721202151689E-2</v>
      </c>
      <c r="AA201" s="7">
        <f>LN('Stock TotRetIndx'!O200/'Stock TotRetIndx'!O199)-$B201</f>
        <v>4.2780522055964323E-3</v>
      </c>
      <c r="AB201" s="7">
        <f>LN('Stock TotRetIndx'!P200/'Stock TotRetIndx'!P199)-$B201</f>
        <v>1.9834544672968194E-2</v>
      </c>
      <c r="AC201" s="7">
        <f>LN('Stock TotRetIndx'!Q200/'Stock TotRetIndx'!Q199)-$B201</f>
        <v>6.8684735957345627E-4</v>
      </c>
      <c r="AD201" s="7">
        <f>LN('Stock TotRetIndx'!R200/'Stock TotRetIndx'!R199)-$B201</f>
        <v>2.0274353294540983E-3</v>
      </c>
      <c r="AE201" s="7">
        <f>LN('Stock TotRetIndx'!S200/'Stock TotRetIndx'!S199)-$B201</f>
        <v>-2.2213330868725788E-3</v>
      </c>
      <c r="AF201" s="7">
        <f>LN('Stock TotRetIndx'!T200/'Stock TotRetIndx'!T199)-$B201</f>
        <v>4.8821129734890837E-3</v>
      </c>
      <c r="AG201" s="7">
        <f>LN('Stock TotRetIndx'!U200/'Stock TotRetIndx'!U199)-$B201</f>
        <v>-1.2476933818344844E-3</v>
      </c>
      <c r="AH201" s="7">
        <f>LN('Stock TotRetIndx'!V200/'Stock TotRetIndx'!V199)-$B201</f>
        <v>1.0671842060061857E-2</v>
      </c>
      <c r="AI201" s="7">
        <f>LN('Stock TotRetIndx'!W200/'Stock TotRetIndx'!W199)-$B201</f>
        <v>-1.1030645219978184E-3</v>
      </c>
      <c r="AJ201" s="7">
        <f>LN('Stock TotRetIndx'!X200/'Stock TotRetIndx'!X199)-$B201</f>
        <v>-7.0527210659293389E-3</v>
      </c>
    </row>
    <row r="202" spans="1:36" x14ac:dyDescent="0.5">
      <c r="A202" s="2">
        <f>'Sector Returns'!A201</f>
        <v>44557</v>
      </c>
      <c r="B202" s="3">
        <f>VLOOKUP(A202,'T-Bills'!$A$2:$C$493,3)</f>
        <v>1.5873015873015873E-6</v>
      </c>
      <c r="C202" s="8">
        <f>'Sector Returns'!B201-$B202</f>
        <v>2.0831948076559945E-2</v>
      </c>
      <c r="D202" s="8">
        <f>'Sector Returns'!C201-$B202</f>
        <v>6.9976460516418034E-3</v>
      </c>
      <c r="E202" s="8">
        <f>'Sector Returns'!D201-$B202</f>
        <v>1.0040942980434913E-2</v>
      </c>
      <c r="F202" s="8">
        <f>'Sector Returns'!E201-$B202</f>
        <v>9.1256975490943658E-3</v>
      </c>
      <c r="G202" s="8">
        <f>'Sector Returns'!F201-$B202</f>
        <v>1.0649953512577439E-2</v>
      </c>
      <c r="H202" s="8">
        <f>'Sector Returns'!G201-$B202</f>
        <v>1.0098285162184681E-2</v>
      </c>
      <c r="I202" s="8">
        <f>'Sector Returns'!H201-$B202</f>
        <v>7.2259828773019235E-3</v>
      </c>
      <c r="J202" s="8">
        <f>'Sector Returns'!I201-$B202</f>
        <v>2.3254315798248163E-2</v>
      </c>
      <c r="K202" s="8">
        <f>'Sector Returns'!J201-$B202</f>
        <v>1.4847258500798379E-2</v>
      </c>
      <c r="L202" s="8">
        <f>'Sector Returns'!K201-$B202</f>
        <v>4.2553619374149712E-3</v>
      </c>
      <c r="M202" s="8">
        <f>'Sector Returns'!L201-$B202</f>
        <v>1.6677302659296928E-2</v>
      </c>
      <c r="N202" s="7">
        <f>LN('Stock TotRetIndx'!B201/'Stock TotRetIndx'!B200)-$B202</f>
        <v>2.2714038386100296E-2</v>
      </c>
      <c r="O202" s="7">
        <f>LN('Stock TotRetIndx'!C201/'Stock TotRetIndx'!C200)-$B202</f>
        <v>2.2919332652273292E-2</v>
      </c>
      <c r="P202" s="7">
        <f>LN('Stock TotRetIndx'!D201/'Stock TotRetIndx'!D200)-$B202</f>
        <v>1.4049023000446628E-2</v>
      </c>
      <c r="Q202" s="7">
        <f>LN('Stock TotRetIndx'!E201/'Stock TotRetIndx'!E200)-$B202</f>
        <v>4.3085045827333454E-2</v>
      </c>
      <c r="R202" s="7">
        <f>LN('Stock TotRetIndx'!F201/'Stock TotRetIndx'!F200)-$B202</f>
        <v>1.6391373354944894E-2</v>
      </c>
      <c r="S202" s="7">
        <f>LN('Stock TotRetIndx'!G201/'Stock TotRetIndx'!G200)-$B202</f>
        <v>1.0699547662486599E-2</v>
      </c>
      <c r="T202" s="7">
        <f>LN('Stock TotRetIndx'!H201/'Stock TotRetIndx'!H200)-$B202</f>
        <v>8.2816974448757241E-3</v>
      </c>
      <c r="U202" s="7">
        <f>LN('Stock TotRetIndx'!I201/'Stock TotRetIndx'!I200)-$B202</f>
        <v>-1.361226668601003E-2</v>
      </c>
      <c r="V202" s="7">
        <f>LN('Stock TotRetIndx'!J201/'Stock TotRetIndx'!J200)-$B202</f>
        <v>1.4110111339303587E-2</v>
      </c>
      <c r="W202" s="7">
        <f>LN('Stock TotRetIndx'!K201/'Stock TotRetIndx'!K200)-$B202</f>
        <v>-1.5873015873015873E-6</v>
      </c>
      <c r="X202" s="7">
        <f>LN('Stock TotRetIndx'!L201/'Stock TotRetIndx'!L200)-$B202</f>
        <v>4.6501063249881139E-3</v>
      </c>
      <c r="Y202" s="7">
        <f>LN('Stock TotRetIndx'!M201/'Stock TotRetIndx'!M200)-$B202</f>
        <v>-8.2131971335573529E-3</v>
      </c>
      <c r="Z202" s="7">
        <f>LN('Stock TotRetIndx'!N201/'Stock TotRetIndx'!N200)-$B202</f>
        <v>1.1796044718069455E-2</v>
      </c>
      <c r="AA202" s="7">
        <f>LN('Stock TotRetIndx'!O201/'Stock TotRetIndx'!O200)-$B202</f>
        <v>9.7160600476042819E-3</v>
      </c>
      <c r="AB202" s="7">
        <f>LN('Stock TotRetIndx'!P201/'Stock TotRetIndx'!P200)-$B202</f>
        <v>8.7097270050363201E-4</v>
      </c>
      <c r="AC202" s="7">
        <f>LN('Stock TotRetIndx'!Q201/'Stock TotRetIndx'!Q200)-$B202</f>
        <v>7.3568099355461611E-3</v>
      </c>
      <c r="AD202" s="7">
        <f>LN('Stock TotRetIndx'!R201/'Stock TotRetIndx'!R200)-$B202</f>
        <v>1.3405918314471797E-2</v>
      </c>
      <c r="AE202" s="7">
        <f>LN('Stock TotRetIndx'!S201/'Stock TotRetIndx'!S200)-$B202</f>
        <v>9.0619995018036952E-3</v>
      </c>
      <c r="AF202" s="7">
        <f>LN('Stock TotRetIndx'!T201/'Stock TotRetIndx'!T200)-$B202</f>
        <v>1.161101871630006E-2</v>
      </c>
      <c r="AG202" s="7">
        <f>LN('Stock TotRetIndx'!U201/'Stock TotRetIndx'!U200)-$B202</f>
        <v>1.1774191786544118E-2</v>
      </c>
      <c r="AH202" s="7">
        <f>LN('Stock TotRetIndx'!V201/'Stock TotRetIndx'!V200)-$B202</f>
        <v>2.9306442057353884E-2</v>
      </c>
      <c r="AI202" s="7">
        <f>LN('Stock TotRetIndx'!W201/'Stock TotRetIndx'!W200)-$B202</f>
        <v>6.8104701989430512E-3</v>
      </c>
      <c r="AJ202" s="7">
        <f>LN('Stock TotRetIndx'!X201/'Stock TotRetIndx'!X200)-$B202</f>
        <v>1.1283872052025882E-2</v>
      </c>
    </row>
    <row r="203" spans="1:36" x14ac:dyDescent="0.5">
      <c r="A203" s="2">
        <f>'Sector Returns'!A202</f>
        <v>44558</v>
      </c>
      <c r="B203" s="3">
        <f>VLOOKUP(A203,'T-Bills'!$A$2:$C$493,3)</f>
        <v>1.1904761904761904E-6</v>
      </c>
      <c r="C203" s="8">
        <f>'Sector Returns'!B202-$B203</f>
        <v>-7.0200530583754989E-3</v>
      </c>
      <c r="D203" s="8">
        <f>'Sector Returns'!C202-$B203</f>
        <v>-4.0216861779606827E-3</v>
      </c>
      <c r="E203" s="8">
        <f>'Sector Returns'!D202-$B203</f>
        <v>-3.1034009494338279E-4</v>
      </c>
      <c r="F203" s="8">
        <f>'Sector Returns'!E202-$B203</f>
        <v>3.2102797007321434E-4</v>
      </c>
      <c r="G203" s="8">
        <f>'Sector Returns'!F202-$B203</f>
        <v>2.619412706288743E-3</v>
      </c>
      <c r="H203" s="8">
        <f>'Sector Returns'!G202-$B203</f>
        <v>5.5154468306676131E-3</v>
      </c>
      <c r="I203" s="8">
        <f>'Sector Returns'!H202-$B203</f>
        <v>-1.7490410042436083E-3</v>
      </c>
      <c r="J203" s="8">
        <f>'Sector Returns'!I202-$B203</f>
        <v>-2.2900324923296809E-3</v>
      </c>
      <c r="K203" s="8">
        <f>'Sector Returns'!J202-$B203</f>
        <v>5.1216664053169722E-3</v>
      </c>
      <c r="L203" s="8">
        <f>'Sector Returns'!K202-$B203</f>
        <v>8.5229060206101354E-3</v>
      </c>
      <c r="M203" s="8">
        <f>'Sector Returns'!L202-$B203</f>
        <v>3.6765312202197377E-3</v>
      </c>
      <c r="N203" s="7">
        <f>LN('Stock TotRetIndx'!B202/'Stock TotRetIndx'!B201)-$B203</f>
        <v>-5.7859531444237342E-3</v>
      </c>
      <c r="O203" s="7">
        <f>LN('Stock TotRetIndx'!C202/'Stock TotRetIndx'!C201)-$B203</f>
        <v>-3.5115519336063358E-3</v>
      </c>
      <c r="P203" s="7">
        <f>LN('Stock TotRetIndx'!D202/'Stock TotRetIndx'!D201)-$B203</f>
        <v>-1.4508349628100938E-2</v>
      </c>
      <c r="Q203" s="7">
        <f>LN('Stock TotRetIndx'!E202/'Stock TotRetIndx'!E201)-$B203</f>
        <v>-2.0338965589346062E-2</v>
      </c>
      <c r="R203" s="7">
        <f>LN('Stock TotRetIndx'!F202/'Stock TotRetIndx'!F201)-$B203</f>
        <v>-7.0242315786541668E-3</v>
      </c>
      <c r="S203" s="7">
        <f>LN('Stock TotRetIndx'!G202/'Stock TotRetIndx'!G201)-$B203</f>
        <v>3.6052073162487533E-3</v>
      </c>
      <c r="T203" s="7">
        <f>LN('Stock TotRetIndx'!H202/'Stock TotRetIndx'!H201)-$B203</f>
        <v>6.8613221917183205E-3</v>
      </c>
      <c r="U203" s="7">
        <f>LN('Stock TotRetIndx'!I202/'Stock TotRetIndx'!I201)-$B203</f>
        <v>1.1982802058391348E-2</v>
      </c>
      <c r="V203" s="7">
        <f>LN('Stock TotRetIndx'!J202/'Stock TotRetIndx'!J201)-$B203</f>
        <v>8.5960096858602956E-3</v>
      </c>
      <c r="W203" s="7">
        <f>LN('Stock TotRetIndx'!K202/'Stock TotRetIndx'!K201)-$B203</f>
        <v>-9.9983949866321621E-3</v>
      </c>
      <c r="X203" s="7">
        <f>LN('Stock TotRetIndx'!L202/'Stock TotRetIndx'!L201)-$B203</f>
        <v>1.926766516920325E-3</v>
      </c>
      <c r="Y203" s="7">
        <f>LN('Stock TotRetIndx'!M202/'Stock TotRetIndx'!M201)-$B203</f>
        <v>5.8225681641236064E-3</v>
      </c>
      <c r="Z203" s="7">
        <f>LN('Stock TotRetIndx'!N202/'Stock TotRetIndx'!N201)-$B203</f>
        <v>8.7386553041291139E-3</v>
      </c>
      <c r="AA203" s="7">
        <f>LN('Stock TotRetIndx'!O202/'Stock TotRetIndx'!O201)-$B203</f>
        <v>1.2606586599234517E-2</v>
      </c>
      <c r="AB203" s="7">
        <f>LN('Stock TotRetIndx'!P202/'Stock TotRetIndx'!P201)-$B203</f>
        <v>1.1613574942067604E-3</v>
      </c>
      <c r="AC203" s="7">
        <f>LN('Stock TotRetIndx'!Q202/'Stock TotRetIndx'!Q201)-$B203</f>
        <v>3.911771592878319E-3</v>
      </c>
      <c r="AD203" s="7">
        <f>LN('Stock TotRetIndx'!R202/'Stock TotRetIndx'!R201)-$B203</f>
        <v>-1.8664561591343761E-3</v>
      </c>
      <c r="AE203" s="7">
        <f>LN('Stock TotRetIndx'!S202/'Stock TotRetIndx'!S201)-$B203</f>
        <v>1.4247573127111692E-2</v>
      </c>
      <c r="AF203" s="7">
        <f>LN('Stock TotRetIndx'!T202/'Stock TotRetIndx'!T201)-$B203</f>
        <v>5.3555077370188E-3</v>
      </c>
      <c r="AG203" s="7">
        <f>LN('Stock TotRetIndx'!U202/'Stock TotRetIndx'!U201)-$B203</f>
        <v>1.1941992367983928E-2</v>
      </c>
      <c r="AH203" s="7">
        <f>LN('Stock TotRetIndx'!V202/'Stock TotRetIndx'!V201)-$B203</f>
        <v>-1.4881759714777038E-2</v>
      </c>
      <c r="AI203" s="7">
        <f>LN('Stock TotRetIndx'!W202/'Stock TotRetIndx'!W201)-$B203</f>
        <v>6.1126603455737127E-3</v>
      </c>
      <c r="AJ203" s="7">
        <f>LN('Stock TotRetIndx'!X202/'Stock TotRetIndx'!X201)-$B203</f>
        <v>8.5493853013073103E-3</v>
      </c>
    </row>
    <row r="204" spans="1:36" x14ac:dyDescent="0.5">
      <c r="A204" s="2">
        <f>'Sector Returns'!A203</f>
        <v>44559</v>
      </c>
      <c r="B204" s="3">
        <f>VLOOKUP(A204,'T-Bills'!$A$2:$C$493,3)</f>
        <v>3.9682539682539683E-7</v>
      </c>
      <c r="C204" s="8">
        <f>'Sector Returns'!B203-$B204</f>
        <v>8.6037871045441277E-5</v>
      </c>
      <c r="D204" s="8">
        <f>'Sector Returns'!C203-$B204</f>
        <v>3.757458569282196E-3</v>
      </c>
      <c r="E204" s="8">
        <f>'Sector Returns'!D203-$B204</f>
        <v>-1.2379519225937158E-3</v>
      </c>
      <c r="F204" s="8">
        <f>'Sector Returns'!E203-$B204</f>
        <v>4.5891516868964326E-3</v>
      </c>
      <c r="G204" s="8">
        <f>'Sector Returns'!F203-$B204</f>
        <v>2.1205712673114038E-3</v>
      </c>
      <c r="H204" s="8">
        <f>'Sector Returns'!G203-$B204</f>
        <v>2.9231181609979716E-3</v>
      </c>
      <c r="I204" s="8">
        <f>'Sector Returns'!H203-$B204</f>
        <v>-5.3342099701046888E-3</v>
      </c>
      <c r="J204" s="8">
        <f>'Sector Returns'!I203-$B204</f>
        <v>-6.1288938567595945E-3</v>
      </c>
      <c r="K204" s="8">
        <f>'Sector Returns'!J203-$B204</f>
        <v>3.8750769594213981E-3</v>
      </c>
      <c r="L204" s="8">
        <f>'Sector Returns'!K203-$B204</f>
        <v>5.298479931834914E-3</v>
      </c>
      <c r="M204" s="8">
        <f>'Sector Returns'!L203-$B204</f>
        <v>6.7064603339848919E-3</v>
      </c>
      <c r="N204" s="7">
        <f>LN('Stock TotRetIndx'!B203/'Stock TotRetIndx'!B202)-$B204</f>
        <v>4.991314083351259E-4</v>
      </c>
      <c r="O204" s="7">
        <f>LN('Stock TotRetIndx'!C203/'Stock TotRetIndx'!C202)-$B204</f>
        <v>2.0486417137557385E-3</v>
      </c>
      <c r="P204" s="7">
        <f>LN('Stock TotRetIndx'!D203/'Stock TotRetIndx'!D202)-$B204</f>
        <v>-1.2334944488168344E-4</v>
      </c>
      <c r="Q204" s="7">
        <f>LN('Stock TotRetIndx'!E203/'Stock TotRetIndx'!E202)-$B204</f>
        <v>-1.0643462554624042E-2</v>
      </c>
      <c r="R204" s="7">
        <f>LN('Stock TotRetIndx'!F203/'Stock TotRetIndx'!F202)-$B204</f>
        <v>5.1120284476564313E-3</v>
      </c>
      <c r="S204" s="7">
        <f>LN('Stock TotRetIndx'!G203/'Stock TotRetIndx'!G202)-$B204</f>
        <v>9.0083389452732757E-3</v>
      </c>
      <c r="T204" s="7">
        <f>LN('Stock TotRetIndx'!H203/'Stock TotRetIndx'!H202)-$B204</f>
        <v>5.235155583733297E-3</v>
      </c>
      <c r="U204" s="7">
        <f>LN('Stock TotRetIndx'!I203/'Stock TotRetIndx'!I202)-$B204</f>
        <v>-6.7562054040316019E-3</v>
      </c>
      <c r="V204" s="7">
        <f>LN('Stock TotRetIndx'!J203/'Stock TotRetIndx'!J202)-$B204</f>
        <v>6.9910627530811618E-3</v>
      </c>
      <c r="W204" s="7">
        <f>LN('Stock TotRetIndx'!K203/'Stock TotRetIndx'!K202)-$B204</f>
        <v>-6.844813628224506E-4</v>
      </c>
      <c r="X204" s="7">
        <f>LN('Stock TotRetIndx'!L203/'Stock TotRetIndx'!L202)-$B204</f>
        <v>5.5002673165734258E-4</v>
      </c>
      <c r="Y204" s="7">
        <f>LN('Stock TotRetIndx'!M203/'Stock TotRetIndx'!M202)-$B204</f>
        <v>-8.5921722004164355E-3</v>
      </c>
      <c r="Z204" s="7">
        <f>LN('Stock TotRetIndx'!N203/'Stock TotRetIndx'!N202)-$B204</f>
        <v>-1.4006219001617644E-2</v>
      </c>
      <c r="AA204" s="7">
        <f>LN('Stock TotRetIndx'!O203/'Stock TotRetIndx'!O202)-$B204</f>
        <v>8.947380437436482E-4</v>
      </c>
      <c r="AB204" s="7">
        <f>LN('Stock TotRetIndx'!P203/'Stock TotRetIndx'!P202)-$B204</f>
        <v>3.4297677887652578E-3</v>
      </c>
      <c r="AC204" s="7">
        <f>LN('Stock TotRetIndx'!Q203/'Stock TotRetIndx'!Q202)-$B204</f>
        <v>1.188913456850946E-3</v>
      </c>
      <c r="AD204" s="7">
        <f>LN('Stock TotRetIndx'!R203/'Stock TotRetIndx'!R202)-$B204</f>
        <v>9.96827215120695E-3</v>
      </c>
      <c r="AE204" s="7">
        <f>LN('Stock TotRetIndx'!S203/'Stock TotRetIndx'!S202)-$B204</f>
        <v>-4.9069956439853934E-4</v>
      </c>
      <c r="AF204" s="7">
        <f>LN('Stock TotRetIndx'!T203/'Stock TotRetIndx'!T202)-$B204</f>
        <v>8.2561704889078154E-3</v>
      </c>
      <c r="AG204" s="7">
        <f>LN('Stock TotRetIndx'!U203/'Stock TotRetIndx'!U202)-$B204</f>
        <v>6.9767283994740335E-3</v>
      </c>
      <c r="AH204" s="7">
        <f>LN('Stock TotRetIndx'!V203/'Stock TotRetIndx'!V202)-$B204</f>
        <v>-2.8246276138185851E-3</v>
      </c>
      <c r="AI204" s="7">
        <f>LN('Stock TotRetIndx'!W203/'Stock TotRetIndx'!W202)-$B204</f>
        <v>1.1962539822603657E-3</v>
      </c>
      <c r="AJ204" s="7">
        <f>LN('Stock TotRetIndx'!X203/'Stock TotRetIndx'!X202)-$B204</f>
        <v>7.0914642477953108E-3</v>
      </c>
    </row>
    <row r="205" spans="1:36" x14ac:dyDescent="0.5">
      <c r="A205" s="2">
        <f>'Sector Returns'!A204</f>
        <v>44560</v>
      </c>
      <c r="B205" s="3">
        <f>VLOOKUP(A205,'T-Bills'!$A$2:$C$493,3)</f>
        <v>2.3809523809523808E-6</v>
      </c>
      <c r="C205" s="8">
        <f>'Sector Returns'!B204-$B205</f>
        <v>-5.2442033650834932E-3</v>
      </c>
      <c r="D205" s="8">
        <f>'Sector Returns'!C204-$B205</f>
        <v>3.3678049234846111E-3</v>
      </c>
      <c r="E205" s="8">
        <f>'Sector Returns'!D204-$B205</f>
        <v>-2.5845359477370614E-3</v>
      </c>
      <c r="F205" s="8">
        <f>'Sector Returns'!E204-$B205</f>
        <v>-4.0938428764740794E-3</v>
      </c>
      <c r="G205" s="8">
        <f>'Sector Returns'!F204-$B205</f>
        <v>-3.9025776850818861E-3</v>
      </c>
      <c r="H205" s="8">
        <f>'Sector Returns'!G204-$B205</f>
        <v>-5.0560531276259469E-4</v>
      </c>
      <c r="I205" s="8">
        <f>'Sector Returns'!H204-$B205</f>
        <v>5.0404283606484057E-3</v>
      </c>
      <c r="J205" s="8">
        <f>'Sector Returns'!I204-$B205</f>
        <v>-9.0085693711624022E-3</v>
      </c>
      <c r="K205" s="8">
        <f>'Sector Returns'!J204-$B205</f>
        <v>-2.9588326768196223E-3</v>
      </c>
      <c r="L205" s="8">
        <f>'Sector Returns'!K204-$B205</f>
        <v>4.0494304927056511E-3</v>
      </c>
      <c r="M205" s="8">
        <f>'Sector Returns'!L204-$B205</f>
        <v>4.3291709034619869E-3</v>
      </c>
      <c r="N205" s="7">
        <f>LN('Stock TotRetIndx'!B204/'Stock TotRetIndx'!B203)-$B205</f>
        <v>-6.5995739426172491E-3</v>
      </c>
      <c r="O205" s="7">
        <f>LN('Stock TotRetIndx'!C204/'Stock TotRetIndx'!C203)-$B205</f>
        <v>-7.7231066118062042E-3</v>
      </c>
      <c r="P205" s="7">
        <f>LN('Stock TotRetIndx'!D204/'Stock TotRetIndx'!D203)-$B205</f>
        <v>2.173402047010648E-3</v>
      </c>
      <c r="Q205" s="7">
        <f>LN('Stock TotRetIndx'!E204/'Stock TotRetIndx'!E203)-$B205</f>
        <v>-1.3931732072552399E-2</v>
      </c>
      <c r="R205" s="7">
        <f>LN('Stock TotRetIndx'!F204/'Stock TotRetIndx'!F203)-$B205</f>
        <v>-1.3492098718726822E-3</v>
      </c>
      <c r="S205" s="7">
        <f>LN('Stock TotRetIndx'!G204/'Stock TotRetIndx'!G203)-$B205</f>
        <v>-1.9460387853936114E-4</v>
      </c>
      <c r="T205" s="7">
        <f>LN('Stock TotRetIndx'!H204/'Stock TotRetIndx'!H203)-$B205</f>
        <v>-2.2792641357895029E-3</v>
      </c>
      <c r="U205" s="7">
        <f>LN('Stock TotRetIndx'!I204/'Stock TotRetIndx'!I203)-$B205</f>
        <v>1.5153500346472969E-2</v>
      </c>
      <c r="V205" s="7">
        <f>LN('Stock TotRetIndx'!J204/'Stock TotRetIndx'!J203)-$B205</f>
        <v>-3.0729873716079411E-3</v>
      </c>
      <c r="W205" s="7">
        <f>LN('Stock TotRetIndx'!K204/'Stock TotRetIndx'!K203)-$B205</f>
        <v>1.0001630724524514E-2</v>
      </c>
      <c r="X205" s="7">
        <f>LN('Stock TotRetIndx'!L204/'Stock TotRetIndx'!L203)-$B205</f>
        <v>-1.3785514165305143E-3</v>
      </c>
      <c r="Y205" s="7">
        <f>LN('Stock TotRetIndx'!M204/'Stock TotRetIndx'!M203)-$B205</f>
        <v>-3.2938244026908601E-3</v>
      </c>
      <c r="Z205" s="7">
        <f>LN('Stock TotRetIndx'!N204/'Stock TotRetIndx'!N203)-$B205</f>
        <v>4.1836496153277811E-3</v>
      </c>
      <c r="AA205" s="7">
        <f>LN('Stock TotRetIndx'!O204/'Stock TotRetIndx'!O203)-$B205</f>
        <v>2.675281056455224E-3</v>
      </c>
      <c r="AB205" s="7">
        <f>LN('Stock TotRetIndx'!P204/'Stock TotRetIndx'!P203)-$B205</f>
        <v>-6.0494649281838814E-3</v>
      </c>
      <c r="AC205" s="7">
        <f>LN('Stock TotRetIndx'!Q204/'Stock TotRetIndx'!Q203)-$B205</f>
        <v>-2.891025780330386E-3</v>
      </c>
      <c r="AD205" s="7">
        <f>LN('Stock TotRetIndx'!R204/'Stock TotRetIndx'!R203)-$B205</f>
        <v>-1.1885303415908167E-2</v>
      </c>
      <c r="AE205" s="7">
        <f>LN('Stock TotRetIndx'!S204/'Stock TotRetIndx'!S203)-$B205</f>
        <v>3.2157075631124858E-3</v>
      </c>
      <c r="AF205" s="7">
        <f>LN('Stock TotRetIndx'!T204/'Stock TotRetIndx'!T203)-$B205</f>
        <v>-8.6886722765781473E-3</v>
      </c>
      <c r="AG205" s="7">
        <f>LN('Stock TotRetIndx'!U204/'Stock TotRetIndx'!U203)-$B205</f>
        <v>-1.2780163565552484E-2</v>
      </c>
      <c r="AH205" s="7">
        <f>LN('Stock TotRetIndx'!V204/'Stock TotRetIndx'!V203)-$B205</f>
        <v>-1.1078680391433646E-2</v>
      </c>
      <c r="AI205" s="7">
        <f>LN('Stock TotRetIndx'!W204/'Stock TotRetIndx'!W203)-$B205</f>
        <v>8.4405850802995105E-3</v>
      </c>
      <c r="AJ205" s="7">
        <f>LN('Stock TotRetIndx'!X204/'Stock TotRetIndx'!X203)-$B205</f>
        <v>3.3022463369993204E-3</v>
      </c>
    </row>
    <row r="206" spans="1:36" x14ac:dyDescent="0.5">
      <c r="A206" s="2">
        <f>'Sector Returns'!A205</f>
        <v>44561</v>
      </c>
      <c r="B206" s="3">
        <f>VLOOKUP(A206,'T-Bills'!$A$2:$C$493,3)</f>
        <v>2.3809523809523808E-6</v>
      </c>
      <c r="C206" s="8">
        <f>'Sector Returns'!B205-$B206</f>
        <v>-4.9881588893233332E-3</v>
      </c>
      <c r="D206" s="8">
        <f>'Sector Returns'!C205-$B206</f>
        <v>-4.0852659291069114E-3</v>
      </c>
      <c r="E206" s="8">
        <f>'Sector Returns'!D205-$B206</f>
        <v>-1.0375189008173199E-3</v>
      </c>
      <c r="F206" s="8">
        <f>'Sector Returns'!E205-$B206</f>
        <v>-2.3774172800829448E-3</v>
      </c>
      <c r="G206" s="8">
        <f>'Sector Returns'!F205-$B206</f>
        <v>3.9961974985435068E-3</v>
      </c>
      <c r="H206" s="8">
        <f>'Sector Returns'!G205-$B206</f>
        <v>6.4216051047778821E-3</v>
      </c>
      <c r="I206" s="8">
        <f>'Sector Returns'!H205-$B206</f>
        <v>-1.1955148664062828E-2</v>
      </c>
      <c r="J206" s="8">
        <f>'Sector Returns'!I205-$B206</f>
        <v>2.965910232795257E-3</v>
      </c>
      <c r="K206" s="8">
        <f>'Sector Returns'!J205-$B206</f>
        <v>4.9876981380049873E-3</v>
      </c>
      <c r="L206" s="8">
        <f>'Sector Returns'!K205-$B206</f>
        <v>3.9051802355042093E-3</v>
      </c>
      <c r="M206" s="8">
        <f>'Sector Returns'!L205-$B206</f>
        <v>2.7598639937815353E-3</v>
      </c>
      <c r="N206" s="7">
        <f>LN('Stock TotRetIndx'!B205/'Stock TotRetIndx'!B204)-$B206</f>
        <v>-3.5443666545443161E-3</v>
      </c>
      <c r="O206" s="7">
        <f>LN('Stock TotRetIndx'!C205/'Stock TotRetIndx'!C204)-$B206</f>
        <v>-8.8828779279646868E-3</v>
      </c>
      <c r="P206" s="7">
        <f>LN('Stock TotRetIndx'!D205/'Stock TotRetIndx'!D204)-$B206</f>
        <v>-6.103016088283621E-3</v>
      </c>
      <c r="Q206" s="7">
        <f>LN('Stock TotRetIndx'!E205/'Stock TotRetIndx'!E204)-$B206</f>
        <v>-5.9347718675964488E-3</v>
      </c>
      <c r="R206" s="7">
        <f>LN('Stock TotRetIndx'!F205/'Stock TotRetIndx'!F204)-$B206</f>
        <v>-1.8482804925039325E-3</v>
      </c>
      <c r="S206" s="7">
        <f>LN('Stock TotRetIndx'!G205/'Stock TotRetIndx'!G204)-$B206</f>
        <v>-5.0312741598957066E-3</v>
      </c>
      <c r="T206" s="7">
        <f>LN('Stock TotRetIndx'!H205/'Stock TotRetIndx'!H204)-$B206</f>
        <v>-4.5520526875541638E-3</v>
      </c>
      <c r="U206" s="7">
        <f>LN('Stock TotRetIndx'!I205/'Stock TotRetIndx'!I204)-$B206</f>
        <v>-8.180008185558689E-3</v>
      </c>
      <c r="V206" s="7">
        <f>LN('Stock TotRetIndx'!J205/'Stock TotRetIndx'!J204)-$B206</f>
        <v>3.4857794417634089E-3</v>
      </c>
      <c r="W206" s="7">
        <f>LN('Stock TotRetIndx'!K205/'Stock TotRetIndx'!K204)-$B206</f>
        <v>-1.7350237548712785E-2</v>
      </c>
      <c r="X206" s="7">
        <f>LN('Stock TotRetIndx'!L205/'Stock TotRetIndx'!L204)-$B206</f>
        <v>-5.3409435003461342E-3</v>
      </c>
      <c r="Y206" s="7">
        <f>LN('Stock TotRetIndx'!M205/'Stock TotRetIndx'!M204)-$B206</f>
        <v>-1.1500530660952432E-2</v>
      </c>
      <c r="Z206" s="7">
        <f>LN('Stock TotRetIndx'!N205/'Stock TotRetIndx'!N204)-$B206</f>
        <v>2.875125200976989E-3</v>
      </c>
      <c r="AA206" s="7">
        <f>LN('Stock TotRetIndx'!O205/'Stock TotRetIndx'!O204)-$B206</f>
        <v>1.6801301498720667E-2</v>
      </c>
      <c r="AB206" s="7">
        <f>LN('Stock TotRetIndx'!P205/'Stock TotRetIndx'!P204)-$B206</f>
        <v>3.1948296764857851E-3</v>
      </c>
      <c r="AC206" s="7">
        <f>LN('Stock TotRetIndx'!Q205/'Stock TotRetIndx'!Q204)-$B206</f>
        <v>7.2861723895214694E-3</v>
      </c>
      <c r="AD206" s="7">
        <f>LN('Stock TotRetIndx'!R205/'Stock TotRetIndx'!R204)-$B206</f>
        <v>4.4133715939079872E-3</v>
      </c>
      <c r="AE206" s="7">
        <f>LN('Stock TotRetIndx'!S205/'Stock TotRetIndx'!S204)-$B206</f>
        <v>1.055810292202319E-2</v>
      </c>
      <c r="AF206" s="7">
        <f>LN('Stock TotRetIndx'!T205/'Stock TotRetIndx'!T204)-$B206</f>
        <v>4.9616229978745058E-3</v>
      </c>
      <c r="AG206" s="7">
        <f>LN('Stock TotRetIndx'!U205/'Stock TotRetIndx'!U204)-$B206</f>
        <v>3.6651048209837022E-3</v>
      </c>
      <c r="AH206" s="7">
        <f>LN('Stock TotRetIndx'!V205/'Stock TotRetIndx'!V204)-$B206</f>
        <v>1.6048129715530657E-2</v>
      </c>
      <c r="AI206" s="7">
        <f>LN('Stock TotRetIndx'!W205/'Stock TotRetIndx'!W204)-$B206</f>
        <v>6.3372427762296395E-3</v>
      </c>
      <c r="AJ206" s="7">
        <f>LN('Stock TotRetIndx'!X205/'Stock TotRetIndx'!X204)-$B206</f>
        <v>-8.9913557539369495E-4</v>
      </c>
    </row>
    <row r="207" spans="1:36" x14ac:dyDescent="0.5">
      <c r="A207" s="2">
        <f>'Sector Returns'!A206</f>
        <v>44564</v>
      </c>
      <c r="B207" s="3">
        <f>VLOOKUP(A207,'T-Bills'!$A$2:$C$493,3)</f>
        <v>1.984126984126984E-6</v>
      </c>
      <c r="C207" s="8">
        <f>'Sector Returns'!B206-$B207</f>
        <v>8.3225398463081871E-3</v>
      </c>
      <c r="D207" s="8">
        <f>'Sector Returns'!C206-$B207</f>
        <v>-6.4411027593616471E-3</v>
      </c>
      <c r="E207" s="8">
        <f>'Sector Returns'!D206-$B207</f>
        <v>1.1324015942228715E-2</v>
      </c>
      <c r="F207" s="8">
        <f>'Sector Returns'!E206-$B207</f>
        <v>2.1976486020283025E-2</v>
      </c>
      <c r="G207" s="8">
        <f>'Sector Returns'!F206-$B207</f>
        <v>-6.1798098870986641E-3</v>
      </c>
      <c r="H207" s="8">
        <f>'Sector Returns'!G206-$B207</f>
        <v>2.4829291438559464E-4</v>
      </c>
      <c r="I207" s="8">
        <f>'Sector Returns'!H206-$B207</f>
        <v>6.9812824407352002E-3</v>
      </c>
      <c r="J207" s="8">
        <f>'Sector Returns'!I206-$B207</f>
        <v>3.1577195793422143E-2</v>
      </c>
      <c r="K207" s="8">
        <f>'Sector Returns'!J206-$B207</f>
        <v>-1.098237619702731E-2</v>
      </c>
      <c r="L207" s="8">
        <f>'Sector Returns'!K206-$B207</f>
        <v>-8.928796692117524E-3</v>
      </c>
      <c r="M207" s="8">
        <f>'Sector Returns'!L206-$B207</f>
        <v>-7.877524307098812E-3</v>
      </c>
      <c r="N207" s="7">
        <f>LN('Stock TotRetIndx'!B206/'Stock TotRetIndx'!B205)-$B207</f>
        <v>2.4696507359360857E-2</v>
      </c>
      <c r="O207" s="7">
        <f>LN('Stock TotRetIndx'!C206/'Stock TotRetIndx'!C205)-$B207</f>
        <v>-4.6812948696668974E-3</v>
      </c>
      <c r="P207" s="7">
        <f>LN('Stock TotRetIndx'!D206/'Stock TotRetIndx'!D205)-$B207</f>
        <v>-4.7570375876948272E-3</v>
      </c>
      <c r="Q207" s="7">
        <f>LN('Stock TotRetIndx'!E206/'Stock TotRetIndx'!E205)-$B207</f>
        <v>2.3851833595809939E-2</v>
      </c>
      <c r="R207" s="7">
        <f>LN('Stock TotRetIndx'!F206/'Stock TotRetIndx'!F205)-$B207</f>
        <v>-1.2154504083380249E-2</v>
      </c>
      <c r="S207" s="7">
        <f>LN('Stock TotRetIndx'!G206/'Stock TotRetIndx'!G205)-$B207</f>
        <v>9.6451741425424009E-3</v>
      </c>
      <c r="T207" s="7">
        <f>LN('Stock TotRetIndx'!H206/'Stock TotRetIndx'!H205)-$B207</f>
        <v>2.7583606996664446E-4</v>
      </c>
      <c r="U207" s="7">
        <f>LN('Stock TotRetIndx'!I206/'Stock TotRetIndx'!I205)-$B207</f>
        <v>4.7102401470841403E-2</v>
      </c>
      <c r="V207" s="7">
        <f>LN('Stock TotRetIndx'!J206/'Stock TotRetIndx'!J205)-$B207</f>
        <v>9.1498607498560047E-3</v>
      </c>
      <c r="W207" s="7">
        <f>LN('Stock TotRetIndx'!K206/'Stock TotRetIndx'!K205)-$B207</f>
        <v>3.316751474454846E-2</v>
      </c>
      <c r="X207" s="7">
        <f>LN('Stock TotRetIndx'!L206/'Stock TotRetIndx'!L205)-$B207</f>
        <v>2.1544428315004468E-2</v>
      </c>
      <c r="Y207" s="7">
        <f>LN('Stock TotRetIndx'!M206/'Stock TotRetIndx'!M205)-$B207</f>
        <v>2.1878208399485479E-2</v>
      </c>
      <c r="Z207" s="7">
        <f>LN('Stock TotRetIndx'!N206/'Stock TotRetIndx'!N205)-$B207</f>
        <v>2.5086136797488521E-3</v>
      </c>
      <c r="AA207" s="7">
        <f>LN('Stock TotRetIndx'!O206/'Stock TotRetIndx'!O205)-$B207</f>
        <v>-1.799616395756325E-2</v>
      </c>
      <c r="AB207" s="7">
        <f>LN('Stock TotRetIndx'!P206/'Stock TotRetIndx'!P205)-$B207</f>
        <v>1.2551109973081317E-3</v>
      </c>
      <c r="AC207" s="7">
        <f>LN('Stock TotRetIndx'!Q206/'Stock TotRetIndx'!Q205)-$B207</f>
        <v>1.5169421310118135E-3</v>
      </c>
      <c r="AD207" s="7">
        <f>LN('Stock TotRetIndx'!R206/'Stock TotRetIndx'!R205)-$B207</f>
        <v>3.5352258218647168E-3</v>
      </c>
      <c r="AE207" s="7">
        <f>LN('Stock TotRetIndx'!S206/'Stock TotRetIndx'!S205)-$B207</f>
        <v>-2.7823474111924701E-4</v>
      </c>
      <c r="AF207" s="7">
        <f>LN('Stock TotRetIndx'!T206/'Stock TotRetIndx'!T205)-$B207</f>
        <v>-4.1675598236134382E-3</v>
      </c>
      <c r="AG207" s="7">
        <f>LN('Stock TotRetIndx'!U206/'Stock TotRetIndx'!U205)-$B207</f>
        <v>3.2709109387012547E-2</v>
      </c>
      <c r="AH207" s="7">
        <f>LN('Stock TotRetIndx'!V206/'Stock TotRetIndx'!V205)-$B207</f>
        <v>-2.2621282807266972E-2</v>
      </c>
      <c r="AI207" s="7">
        <f>LN('Stock TotRetIndx'!W206/'Stock TotRetIndx'!W205)-$B207</f>
        <v>-1.8378830817584586E-2</v>
      </c>
      <c r="AJ207" s="7">
        <f>LN('Stock TotRetIndx'!X206/'Stock TotRetIndx'!X205)-$B207</f>
        <v>-1.4139678442181862E-2</v>
      </c>
    </row>
    <row r="208" spans="1:36" x14ac:dyDescent="0.5">
      <c r="A208" s="2">
        <f>'Sector Returns'!A207</f>
        <v>44565</v>
      </c>
      <c r="B208" s="3">
        <f>VLOOKUP(A208,'T-Bills'!$A$2:$C$493,3)</f>
        <v>2.3809523809523808E-6</v>
      </c>
      <c r="C208" s="8">
        <f>'Sector Returns'!B207-$B208</f>
        <v>-1.2723547269441112E-2</v>
      </c>
      <c r="D208" s="8">
        <f>'Sector Returns'!C207-$B208</f>
        <v>-1.6187994148020541E-2</v>
      </c>
      <c r="E208" s="8">
        <f>'Sector Returns'!D207-$B208</f>
        <v>2.2573272190738285E-2</v>
      </c>
      <c r="F208" s="8">
        <f>'Sector Returns'!E207-$B208</f>
        <v>-4.4058705628671072E-3</v>
      </c>
      <c r="G208" s="8">
        <f>'Sector Returns'!F207-$B208</f>
        <v>1.783403473889365E-2</v>
      </c>
      <c r="H208" s="8">
        <f>'Sector Returns'!G207-$B208</f>
        <v>4.9370395251819689E-3</v>
      </c>
      <c r="I208" s="8">
        <f>'Sector Returns'!H207-$B208</f>
        <v>-4.701325590271482E-3</v>
      </c>
      <c r="J208" s="8">
        <f>'Sector Returns'!I207-$B208</f>
        <v>3.4356760746575045E-2</v>
      </c>
      <c r="K208" s="8">
        <f>'Sector Returns'!J207-$B208</f>
        <v>1.2094920667909747E-2</v>
      </c>
      <c r="L208" s="8">
        <f>'Sector Returns'!K207-$B208</f>
        <v>-1.810149202663766E-3</v>
      </c>
      <c r="M208" s="8">
        <f>'Sector Returns'!L207-$B208</f>
        <v>-1.2192664001205308E-3</v>
      </c>
      <c r="N208" s="7">
        <f>LN('Stock TotRetIndx'!B207/'Stock TotRetIndx'!B206)-$B208</f>
        <v>-1.2776533384014148E-2</v>
      </c>
      <c r="O208" s="7">
        <f>LN('Stock TotRetIndx'!C207/'Stock TotRetIndx'!C206)-$B208</f>
        <v>-1.729809548574273E-2</v>
      </c>
      <c r="P208" s="7">
        <f>LN('Stock TotRetIndx'!D207/'Stock TotRetIndx'!D206)-$B208</f>
        <v>-1.8547758979406095E-2</v>
      </c>
      <c r="Q208" s="7">
        <f>LN('Stock TotRetIndx'!E207/'Stock TotRetIndx'!E206)-$B208</f>
        <v>-2.7978965187801207E-2</v>
      </c>
      <c r="R208" s="7">
        <f>LN('Stock TotRetIndx'!F207/'Stock TotRetIndx'!F206)-$B208</f>
        <v>-2.3801574996549939E-2</v>
      </c>
      <c r="S208" s="7">
        <f>LN('Stock TotRetIndx'!G207/'Stock TotRetIndx'!G206)-$B208</f>
        <v>1.2448943276860617E-3</v>
      </c>
      <c r="T208" s="7">
        <f>LN('Stock TotRetIndx'!H207/'Stock TotRetIndx'!H206)-$B208</f>
        <v>-2.2918917162395042E-2</v>
      </c>
      <c r="U208" s="7">
        <f>LN('Stock TotRetIndx'!I207/'Stock TotRetIndx'!I206)-$B208</f>
        <v>2.5980906136480856E-2</v>
      </c>
      <c r="V208" s="7">
        <f>LN('Stock TotRetIndx'!J207/'Stock TotRetIndx'!J206)-$B208</f>
        <v>2.8973685649914958E-2</v>
      </c>
      <c r="W208" s="7">
        <f>LN('Stock TotRetIndx'!K207/'Stock TotRetIndx'!K206)-$B208</f>
        <v>-1.968805602341139E-2</v>
      </c>
      <c r="X208" s="7">
        <f>LN('Stock TotRetIndx'!L207/'Stock TotRetIndx'!L206)-$B208</f>
        <v>4.6384440026687188E-3</v>
      </c>
      <c r="Y208" s="7">
        <f>LN('Stock TotRetIndx'!M207/'Stock TotRetIndx'!M206)-$B208</f>
        <v>-1.7065651716182483E-2</v>
      </c>
      <c r="Z208" s="7">
        <f>LN('Stock TotRetIndx'!N207/'Stock TotRetIndx'!N206)-$B208</f>
        <v>2.1052766556419068E-2</v>
      </c>
      <c r="AA208" s="7">
        <f>LN('Stock TotRetIndx'!O207/'Stock TotRetIndx'!O206)-$B208</f>
        <v>8.593862413918402E-3</v>
      </c>
      <c r="AB208" s="7">
        <f>LN('Stock TotRetIndx'!P207/'Stock TotRetIndx'!P206)-$B208</f>
        <v>5.2140639557753797E-2</v>
      </c>
      <c r="AC208" s="7">
        <f>LN('Stock TotRetIndx'!Q207/'Stock TotRetIndx'!Q206)-$B208</f>
        <v>1.6555287160594016E-2</v>
      </c>
      <c r="AD208" s="7">
        <f>LN('Stock TotRetIndx'!R207/'Stock TotRetIndx'!R206)-$B208</f>
        <v>5.369445390252396E-3</v>
      </c>
      <c r="AE208" s="7">
        <f>LN('Stock TotRetIndx'!S207/'Stock TotRetIndx'!S206)-$B208</f>
        <v>-1.8492395987506936E-2</v>
      </c>
      <c r="AF208" s="7">
        <f>LN('Stock TotRetIndx'!T207/'Stock TotRetIndx'!T206)-$B208</f>
        <v>3.4905446064528935E-3</v>
      </c>
      <c r="AG208" s="7">
        <f>LN('Stock TotRetIndx'!U207/'Stock TotRetIndx'!U206)-$B208</f>
        <v>-1.6374230483419318E-2</v>
      </c>
      <c r="AH208" s="7">
        <f>LN('Stock TotRetIndx'!V207/'Stock TotRetIndx'!V206)-$B208</f>
        <v>1.1595881310920847E-2</v>
      </c>
      <c r="AI208" s="7">
        <f>LN('Stock TotRetIndx'!W207/'Stock TotRetIndx'!W206)-$B208</f>
        <v>-1.0751341683756558E-2</v>
      </c>
      <c r="AJ208" s="7">
        <f>LN('Stock TotRetIndx'!X207/'Stock TotRetIndx'!X206)-$B208</f>
        <v>4.4909546627272465E-3</v>
      </c>
    </row>
    <row r="209" spans="1:36" x14ac:dyDescent="0.5">
      <c r="A209" s="2">
        <f>'Sector Returns'!A208</f>
        <v>44566</v>
      </c>
      <c r="B209" s="3">
        <f>VLOOKUP(A209,'T-Bills'!$A$2:$C$493,3)</f>
        <v>1.984126984126984E-6</v>
      </c>
      <c r="C209" s="8">
        <f>'Sector Returns'!B208-$B209</f>
        <v>-3.375534185895665E-2</v>
      </c>
      <c r="D209" s="8">
        <f>'Sector Returns'!C208-$B209</f>
        <v>-1.2286576679586242E-2</v>
      </c>
      <c r="E209" s="8">
        <f>'Sector Returns'!D208-$B209</f>
        <v>-1.4318361923942395E-2</v>
      </c>
      <c r="F209" s="8">
        <f>'Sector Returns'!E208-$B209</f>
        <v>-2.897242139570818E-2</v>
      </c>
      <c r="G209" s="8">
        <f>'Sector Returns'!F208-$B209</f>
        <v>-1.3435854842717197E-2</v>
      </c>
      <c r="H209" s="8">
        <f>'Sector Returns'!G208-$B209</f>
        <v>-1.7451323934908934E-3</v>
      </c>
      <c r="I209" s="8">
        <f>'Sector Returns'!H208-$B209</f>
        <v>-2.7990094758555451E-2</v>
      </c>
      <c r="J209" s="8">
        <f>'Sector Returns'!I208-$B209</f>
        <v>-4.4751658600266867E-3</v>
      </c>
      <c r="K209" s="8">
        <f>'Sector Returns'!J208-$B209</f>
        <v>-9.1590818999687869E-4</v>
      </c>
      <c r="L209" s="8">
        <f>'Sector Returns'!K208-$B209</f>
        <v>-2.5904621070861303E-3</v>
      </c>
      <c r="M209" s="8">
        <f>'Sector Returns'!L208-$B209</f>
        <v>-2.9037918831814127E-2</v>
      </c>
      <c r="N209" s="7">
        <f>LN('Stock TotRetIndx'!B208/'Stock TotRetIndx'!B207)-$B209</f>
        <v>-2.6960548500732009E-2</v>
      </c>
      <c r="O209" s="7">
        <f>LN('Stock TotRetIndx'!C208/'Stock TotRetIndx'!C207)-$B209</f>
        <v>-3.914621846170388E-2</v>
      </c>
      <c r="P209" s="7">
        <f>LN('Stock TotRetIndx'!D208/'Stock TotRetIndx'!D207)-$B209</f>
        <v>-7.4107179278174826E-2</v>
      </c>
      <c r="Q209" s="7">
        <f>LN('Stock TotRetIndx'!E208/'Stock TotRetIndx'!E207)-$B209</f>
        <v>-5.9287299377577596E-2</v>
      </c>
      <c r="R209" s="7">
        <f>LN('Stock TotRetIndx'!F208/'Stock TotRetIndx'!F207)-$B209</f>
        <v>-4.5052699341270258E-3</v>
      </c>
      <c r="S209" s="7">
        <f>LN('Stock TotRetIndx'!G208/'Stock TotRetIndx'!G207)-$B209</f>
        <v>1.4467621775115016E-2</v>
      </c>
      <c r="T209" s="7">
        <f>LN('Stock TotRetIndx'!H208/'Stock TotRetIndx'!H207)-$B209</f>
        <v>-2.470291462235665E-3</v>
      </c>
      <c r="U209" s="7">
        <f>LN('Stock TotRetIndx'!I208/'Stock TotRetIndx'!I207)-$B209</f>
        <v>6.7824533053988363E-3</v>
      </c>
      <c r="V209" s="7">
        <f>LN('Stock TotRetIndx'!J208/'Stock TotRetIndx'!J207)-$B209</f>
        <v>8.9408876451084231E-3</v>
      </c>
      <c r="W209" s="7">
        <f>LN('Stock TotRetIndx'!K208/'Stock TotRetIndx'!K207)-$B209</f>
        <v>-2.1044261967002178E-2</v>
      </c>
      <c r="X209" s="7">
        <f>LN('Stock TotRetIndx'!L208/'Stock TotRetIndx'!L207)-$B209</f>
        <v>-1.1121699203894397E-2</v>
      </c>
      <c r="Y209" s="7">
        <f>LN('Stock TotRetIndx'!M208/'Stock TotRetIndx'!M207)-$B209</f>
        <v>-1.9075778818493712E-2</v>
      </c>
      <c r="Z209" s="7">
        <f>LN('Stock TotRetIndx'!N208/'Stock TotRetIndx'!N207)-$B209</f>
        <v>-2.4718024797488955E-2</v>
      </c>
      <c r="AA209" s="7">
        <f>LN('Stock TotRetIndx'!O208/'Stock TotRetIndx'!O207)-$B209</f>
        <v>-2.9649629183035441E-2</v>
      </c>
      <c r="AB209" s="7">
        <f>LN('Stock TotRetIndx'!P208/'Stock TotRetIndx'!P207)-$B209</f>
        <v>7.6266996981802252E-3</v>
      </c>
      <c r="AC209" s="7">
        <f>LN('Stock TotRetIndx'!Q208/'Stock TotRetIndx'!Q207)-$B209</f>
        <v>8.2563489388125175E-3</v>
      </c>
      <c r="AD209" s="7">
        <f>LN('Stock TotRetIndx'!R208/'Stock TotRetIndx'!R207)-$B209</f>
        <v>-1.2414873834605239E-2</v>
      </c>
      <c r="AE209" s="7">
        <f>LN('Stock TotRetIndx'!S208/'Stock TotRetIndx'!S207)-$B209</f>
        <v>1.3428559859354398E-2</v>
      </c>
      <c r="AF209" s="7">
        <f>LN('Stock TotRetIndx'!T208/'Stock TotRetIndx'!T207)-$B209</f>
        <v>4.5148592759464527E-3</v>
      </c>
      <c r="AG209" s="7">
        <f>LN('Stock TotRetIndx'!U208/'Stock TotRetIndx'!U207)-$B209</f>
        <v>-6.0224719085672637E-3</v>
      </c>
      <c r="AH209" s="7">
        <f>LN('Stock TotRetIndx'!V208/'Stock TotRetIndx'!V207)-$B209</f>
        <v>-5.3287448566973587E-2</v>
      </c>
      <c r="AI209" s="7">
        <f>LN('Stock TotRetIndx'!W208/'Stock TotRetIndx'!W207)-$B209</f>
        <v>-1.0533706125276663E-2</v>
      </c>
      <c r="AJ209" s="7">
        <f>LN('Stock TotRetIndx'!X208/'Stock TotRetIndx'!X207)-$B209</f>
        <v>-6.6323335513251161E-2</v>
      </c>
    </row>
    <row r="210" spans="1:36" x14ac:dyDescent="0.5">
      <c r="A210" s="2">
        <f>'Sector Returns'!A209</f>
        <v>44567</v>
      </c>
      <c r="B210" s="3">
        <f>VLOOKUP(A210,'T-Bills'!$A$2:$C$493,3)</f>
        <v>1.5873015873015873E-6</v>
      </c>
      <c r="C210" s="8">
        <f>'Sector Returns'!B209-$B210</f>
        <v>-3.7953975428728307E-3</v>
      </c>
      <c r="D210" s="8">
        <f>'Sector Returns'!C209-$B210</f>
        <v>-1.2674565967114184E-2</v>
      </c>
      <c r="E210" s="8">
        <f>'Sector Returns'!D209-$B210</f>
        <v>1.6315091207344787E-2</v>
      </c>
      <c r="F210" s="8">
        <f>'Sector Returns'!E209-$B210</f>
        <v>-1.9632189928104164E-3</v>
      </c>
      <c r="G210" s="8">
        <f>'Sector Returns'!F209-$B210</f>
        <v>2.0692674476521992E-3</v>
      </c>
      <c r="H210" s="8">
        <f>'Sector Returns'!G209-$B210</f>
        <v>-2.4478923954278963E-3</v>
      </c>
      <c r="I210" s="8">
        <f>'Sector Returns'!H209-$B210</f>
        <v>3.2477503421407365E-3</v>
      </c>
      <c r="J210" s="8">
        <f>'Sector Returns'!I209-$B210</f>
        <v>2.335152734943801E-2</v>
      </c>
      <c r="K210" s="8">
        <f>'Sector Returns'!J209-$B210</f>
        <v>-1.246985043296457E-2</v>
      </c>
      <c r="L210" s="8">
        <f>'Sector Returns'!K209-$B210</f>
        <v>-1.0096263165482426E-2</v>
      </c>
      <c r="M210" s="8">
        <f>'Sector Returns'!L209-$B210</f>
        <v>8.9374151746047863E-4</v>
      </c>
      <c r="N210" s="7">
        <f>LN('Stock TotRetIndx'!B209/'Stock TotRetIndx'!B208)-$B210</f>
        <v>-1.6838122453322099E-2</v>
      </c>
      <c r="O210" s="7">
        <f>LN('Stock TotRetIndx'!C209/'Stock TotRetIndx'!C208)-$B210</f>
        <v>-7.9346259751926253E-3</v>
      </c>
      <c r="P210" s="7">
        <f>LN('Stock TotRetIndx'!D209/'Stock TotRetIndx'!D208)-$B210</f>
        <v>-6.0437765574930893E-4</v>
      </c>
      <c r="Q210" s="7">
        <f>LN('Stock TotRetIndx'!E209/'Stock TotRetIndx'!E208)-$B210</f>
        <v>2.0579326913598626E-2</v>
      </c>
      <c r="R210" s="7">
        <f>LN('Stock TotRetIndx'!F209/'Stock TotRetIndx'!F208)-$B210</f>
        <v>-1.493640302403732E-4</v>
      </c>
      <c r="S210" s="7">
        <f>LN('Stock TotRetIndx'!G209/'Stock TotRetIndx'!G208)-$B210</f>
        <v>-3.0906008059477977E-2</v>
      </c>
      <c r="T210" s="7">
        <f>LN('Stock TotRetIndx'!H209/'Stock TotRetIndx'!H208)-$B210</f>
        <v>-4.1786419157775423E-2</v>
      </c>
      <c r="U210" s="7">
        <f>LN('Stock TotRetIndx'!I209/'Stock TotRetIndx'!I208)-$B210</f>
        <v>3.2519178320665899E-2</v>
      </c>
      <c r="V210" s="7">
        <f>LN('Stock TotRetIndx'!J209/'Stock TotRetIndx'!J208)-$B210</f>
        <v>4.30458996542636E-2</v>
      </c>
      <c r="W210" s="7">
        <f>LN('Stock TotRetIndx'!K209/'Stock TotRetIndx'!K208)-$B210</f>
        <v>2.6935180884642366E-2</v>
      </c>
      <c r="X210" s="7">
        <f>LN('Stock TotRetIndx'!L209/'Stock TotRetIndx'!L208)-$B210</f>
        <v>-1.1384189780480312E-3</v>
      </c>
      <c r="Y210" s="7">
        <f>LN('Stock TotRetIndx'!M209/'Stock TotRetIndx'!M208)-$B210</f>
        <v>-6.7352083805526115E-3</v>
      </c>
      <c r="Z210" s="7">
        <f>LN('Stock TotRetIndx'!N209/'Stock TotRetIndx'!N208)-$B210</f>
        <v>-1.3682087224127714E-3</v>
      </c>
      <c r="AA210" s="7">
        <f>LN('Stock TotRetIndx'!O209/'Stock TotRetIndx'!O208)-$B210</f>
        <v>1.9562649758806117E-2</v>
      </c>
      <c r="AB210" s="7">
        <f>LN('Stock TotRetIndx'!P209/'Stock TotRetIndx'!P208)-$B210</f>
        <v>1.0140034396029228E-2</v>
      </c>
      <c r="AC210" s="7">
        <f>LN('Stock TotRetIndx'!Q209/'Stock TotRetIndx'!Q208)-$B210</f>
        <v>-5.2786699194111485E-3</v>
      </c>
      <c r="AD210" s="7">
        <f>LN('Stock TotRetIndx'!R209/'Stock TotRetIndx'!R208)-$B210</f>
        <v>-1.984423965097102E-2</v>
      </c>
      <c r="AE210" s="7">
        <f>LN('Stock TotRetIndx'!S209/'Stock TotRetIndx'!S208)-$B210</f>
        <v>-2.7850954537958932E-3</v>
      </c>
      <c r="AF210" s="7">
        <f>LN('Stock TotRetIndx'!T209/'Stock TotRetIndx'!T208)-$B210</f>
        <v>-8.4409218273547235E-3</v>
      </c>
      <c r="AG210" s="7">
        <f>LN('Stock TotRetIndx'!U209/'Stock TotRetIndx'!U208)-$B210</f>
        <v>2.1800082539637906E-2</v>
      </c>
      <c r="AH210" s="7">
        <f>LN('Stock TotRetIndx'!V209/'Stock TotRetIndx'!V208)-$B210</f>
        <v>-2.5274845451818084E-2</v>
      </c>
      <c r="AI210" s="7">
        <f>LN('Stock TotRetIndx'!W209/'Stock TotRetIndx'!W208)-$B210</f>
        <v>-4.513762307068208E-2</v>
      </c>
      <c r="AJ210" s="7">
        <f>LN('Stock TotRetIndx'!X209/'Stock TotRetIndx'!X208)-$B210</f>
        <v>1.5317351068682464E-2</v>
      </c>
    </row>
    <row r="211" spans="1:36" x14ac:dyDescent="0.5">
      <c r="A211" s="2">
        <f>'Sector Returns'!A210</f>
        <v>44568</v>
      </c>
      <c r="B211" s="3">
        <f>VLOOKUP(A211,'T-Bills'!$A$2:$C$493,3)</f>
        <v>1.984126984126984E-6</v>
      </c>
      <c r="C211" s="8">
        <f>'Sector Returns'!B210-$B211</f>
        <v>-1.0274284966458744E-2</v>
      </c>
      <c r="D211" s="8">
        <f>'Sector Returns'!C210-$B211</f>
        <v>-6.1619100012042958E-3</v>
      </c>
      <c r="E211" s="8">
        <f>'Sector Returns'!D210-$B211</f>
        <v>9.5422125926498524E-3</v>
      </c>
      <c r="F211" s="8">
        <f>'Sector Returns'!E210-$B211</f>
        <v>-1.6620564997593637E-2</v>
      </c>
      <c r="G211" s="8">
        <f>'Sector Returns'!F210-$B211</f>
        <v>-3.653353519340949E-3</v>
      </c>
      <c r="H211" s="8">
        <f>'Sector Returns'!G210-$B211</f>
        <v>2.5437051261752806E-3</v>
      </c>
      <c r="I211" s="8">
        <f>'Sector Returns'!H210-$B211</f>
        <v>3.7542216956834427E-4</v>
      </c>
      <c r="J211" s="8">
        <f>'Sector Returns'!I210-$B211</f>
        <v>1.2234141579000019E-2</v>
      </c>
      <c r="K211" s="8">
        <f>'Sector Returns'!J210-$B211</f>
        <v>1.0127240180538602E-4</v>
      </c>
      <c r="L211" s="8">
        <f>'Sector Returns'!K210-$B211</f>
        <v>7.3675278559645011E-3</v>
      </c>
      <c r="M211" s="8">
        <f>'Sector Returns'!L210-$B211</f>
        <v>-6.6450773356378961E-3</v>
      </c>
      <c r="N211" s="7">
        <f>LN('Stock TotRetIndx'!B210/'Stock TotRetIndx'!B209)-$B211</f>
        <v>9.8710417048687282E-4</v>
      </c>
      <c r="O211" s="7">
        <f>LN('Stock TotRetIndx'!C210/'Stock TotRetIndx'!C209)-$B211</f>
        <v>5.0740951091179508E-4</v>
      </c>
      <c r="P211" s="7">
        <f>LN('Stock TotRetIndx'!D210/'Stock TotRetIndx'!D209)-$B211</f>
        <v>-6.6763517153170492E-3</v>
      </c>
      <c r="Q211" s="7">
        <f>LN('Stock TotRetIndx'!E210/'Stock TotRetIndx'!E209)-$B211</f>
        <v>-3.3600108438355654E-2</v>
      </c>
      <c r="R211" s="7">
        <f>LN('Stock TotRetIndx'!F210/'Stock TotRetIndx'!F209)-$B211</f>
        <v>3.1011265847075455E-3</v>
      </c>
      <c r="S211" s="7">
        <f>LN('Stock TotRetIndx'!G210/'Stock TotRetIndx'!G209)-$B211</f>
        <v>1.5473961254670389E-2</v>
      </c>
      <c r="T211" s="7">
        <f>LN('Stock TotRetIndx'!H210/'Stock TotRetIndx'!H209)-$B211</f>
        <v>-2.3811592034962133E-2</v>
      </c>
      <c r="U211" s="7">
        <f>LN('Stock TotRetIndx'!I210/'Stock TotRetIndx'!I209)-$B211</f>
        <v>-7.0344915090005643E-3</v>
      </c>
      <c r="V211" s="7">
        <f>LN('Stock TotRetIndx'!J210/'Stock TotRetIndx'!J209)-$B211</f>
        <v>1.7003427212918334E-2</v>
      </c>
      <c r="W211" s="7">
        <f>LN('Stock TotRetIndx'!K210/'Stock TotRetIndx'!K209)-$B211</f>
        <v>-2.4590581739105045E-2</v>
      </c>
      <c r="X211" s="7">
        <f>LN('Stock TotRetIndx'!L210/'Stock TotRetIndx'!L209)-$B211</f>
        <v>-1.2779445785676262E-2</v>
      </c>
      <c r="Y211" s="7">
        <f>LN('Stock TotRetIndx'!M210/'Stock TotRetIndx'!M209)-$B211</f>
        <v>-4.2990000203107434E-3</v>
      </c>
      <c r="Z211" s="7">
        <f>LN('Stock TotRetIndx'!N210/'Stock TotRetIndx'!N209)-$B211</f>
        <v>-1.2245583930476403E-2</v>
      </c>
      <c r="AA211" s="7">
        <f>LN('Stock TotRetIndx'!O210/'Stock TotRetIndx'!O209)-$B211</f>
        <v>4.1618093145405367E-3</v>
      </c>
      <c r="AB211" s="7">
        <f>LN('Stock TotRetIndx'!P210/'Stock TotRetIndx'!P209)-$B211</f>
        <v>9.8599490820501998E-3</v>
      </c>
      <c r="AC211" s="7">
        <f>LN('Stock TotRetIndx'!Q210/'Stock TotRetIndx'!Q209)-$B211</f>
        <v>-2.3205059072932172E-3</v>
      </c>
      <c r="AD211" s="7">
        <f>LN('Stock TotRetIndx'!R210/'Stock TotRetIndx'!R209)-$B211</f>
        <v>-1.7261617173850108E-2</v>
      </c>
      <c r="AE211" s="7">
        <f>LN('Stock TotRetIndx'!S210/'Stock TotRetIndx'!S209)-$B211</f>
        <v>9.4987139760205515E-3</v>
      </c>
      <c r="AF211" s="7">
        <f>LN('Stock TotRetIndx'!T210/'Stock TotRetIndx'!T209)-$B211</f>
        <v>-5.5532919635033228E-4</v>
      </c>
      <c r="AG211" s="7">
        <f>LN('Stock TotRetIndx'!U210/'Stock TotRetIndx'!U209)-$B211</f>
        <v>-5.9279273945313966E-3</v>
      </c>
      <c r="AH211" s="7">
        <f>LN('Stock TotRetIndx'!V210/'Stock TotRetIndx'!V209)-$B211</f>
        <v>-5.4258218345209504E-2</v>
      </c>
      <c r="AI211" s="7">
        <f>LN('Stock TotRetIndx'!W210/'Stock TotRetIndx'!W209)-$B211</f>
        <v>7.4318365054904063E-3</v>
      </c>
      <c r="AJ211" s="7">
        <f>LN('Stock TotRetIndx'!X210/'Stock TotRetIndx'!X209)-$B211</f>
        <v>-4.0133908217923455E-3</v>
      </c>
    </row>
    <row r="212" spans="1:36" x14ac:dyDescent="0.5">
      <c r="A212" s="2">
        <f>'Sector Returns'!A211</f>
        <v>44571</v>
      </c>
      <c r="B212" s="3">
        <f>VLOOKUP(A212,'T-Bills'!$A$2:$C$493,3)</f>
        <v>1.984126984126984E-6</v>
      </c>
      <c r="C212" s="8">
        <f>'Sector Returns'!B211-$B212</f>
        <v>1.0553437159672569E-3</v>
      </c>
      <c r="D212" s="8">
        <f>'Sector Returns'!C211-$B212</f>
        <v>1.0674347261483081E-2</v>
      </c>
      <c r="E212" s="8">
        <f>'Sector Returns'!D211-$B212</f>
        <v>-2.875151448485365E-3</v>
      </c>
      <c r="F212" s="8">
        <f>'Sector Returns'!E211-$B212</f>
        <v>-7.7756429441395792E-3</v>
      </c>
      <c r="G212" s="8">
        <f>'Sector Returns'!F211-$B212</f>
        <v>-1.0088110628064563E-2</v>
      </c>
      <c r="H212" s="8">
        <f>'Sector Returns'!G211-$B212</f>
        <v>-7.5579474838390545E-3</v>
      </c>
      <c r="I212" s="8">
        <f>'Sector Returns'!H211-$B212</f>
        <v>-1.5117163522016569E-3</v>
      </c>
      <c r="J212" s="8">
        <f>'Sector Returns'!I211-$B212</f>
        <v>-3.2818841483676282E-3</v>
      </c>
      <c r="K212" s="8">
        <f>'Sector Returns'!J211-$B212</f>
        <v>-1.0545978037137079E-2</v>
      </c>
      <c r="L212" s="8">
        <f>'Sector Returns'!K211-$B212</f>
        <v>-6.7824480028746883E-3</v>
      </c>
      <c r="M212" s="8">
        <f>'Sector Returns'!L211-$B212</f>
        <v>-5.7829763900635999E-3</v>
      </c>
      <c r="N212" s="7">
        <f>LN('Stock TotRetIndx'!B211/'Stock TotRetIndx'!B210)-$B212</f>
        <v>1.1363483927983799E-4</v>
      </c>
      <c r="O212" s="7">
        <f>LN('Stock TotRetIndx'!C211/'Stock TotRetIndx'!C210)-$B212</f>
        <v>7.3015097166675134E-4</v>
      </c>
      <c r="P212" s="7">
        <f>LN('Stock TotRetIndx'!D211/'Stock TotRetIndx'!D210)-$B212</f>
        <v>2.9193648802368192E-2</v>
      </c>
      <c r="Q212" s="7">
        <f>LN('Stock TotRetIndx'!E211/'Stock TotRetIndx'!E210)-$B212</f>
        <v>5.5975295191199124E-3</v>
      </c>
      <c r="R212" s="7">
        <f>LN('Stock TotRetIndx'!F211/'Stock TotRetIndx'!F210)-$B212</f>
        <v>-2.217299912169401E-3</v>
      </c>
      <c r="S212" s="7">
        <f>LN('Stock TotRetIndx'!G211/'Stock TotRetIndx'!G210)-$B212</f>
        <v>8.3136565367101841E-3</v>
      </c>
      <c r="T212" s="7">
        <f>LN('Stock TotRetIndx'!H211/'Stock TotRetIndx'!H210)-$B212</f>
        <v>1.385769324968888E-2</v>
      </c>
      <c r="U212" s="7">
        <f>LN('Stock TotRetIndx'!I211/'Stock TotRetIndx'!I210)-$B212</f>
        <v>-2.1468923853045184E-2</v>
      </c>
      <c r="V212" s="7">
        <f>LN('Stock TotRetIndx'!J211/'Stock TotRetIndx'!J210)-$B212</f>
        <v>1.8573639484804907E-2</v>
      </c>
      <c r="W212" s="7">
        <f>LN('Stock TotRetIndx'!K211/'Stock TotRetIndx'!K210)-$B212</f>
        <v>-2.5101129233892638E-2</v>
      </c>
      <c r="X212" s="7">
        <f>LN('Stock TotRetIndx'!L211/'Stock TotRetIndx'!L210)-$B212</f>
        <v>-2.3270505870405488E-2</v>
      </c>
      <c r="Y212" s="7">
        <f>LN('Stock TotRetIndx'!M211/'Stock TotRetIndx'!M210)-$B212</f>
        <v>-6.5937867884639147E-3</v>
      </c>
      <c r="Z212" s="7">
        <f>LN('Stock TotRetIndx'!N211/'Stock TotRetIndx'!N210)-$B212</f>
        <v>-2.6893263389424337E-2</v>
      </c>
      <c r="AA212" s="7">
        <f>LN('Stock TotRetIndx'!O211/'Stock TotRetIndx'!O210)-$B212</f>
        <v>2.6645666505944682E-3</v>
      </c>
      <c r="AB212" s="7">
        <f>LN('Stock TotRetIndx'!P211/'Stock TotRetIndx'!P210)-$B212</f>
        <v>-1.1441615041919326E-2</v>
      </c>
      <c r="AC212" s="7">
        <f>LN('Stock TotRetIndx'!Q211/'Stock TotRetIndx'!Q210)-$B212</f>
        <v>1.6537271185015838E-3</v>
      </c>
      <c r="AD212" s="7">
        <f>LN('Stock TotRetIndx'!R211/'Stock TotRetIndx'!R210)-$B212</f>
        <v>-4.2809680378904248E-4</v>
      </c>
      <c r="AE212" s="7">
        <f>LN('Stock TotRetIndx'!S211/'Stock TotRetIndx'!S210)-$B212</f>
        <v>-1.9367106811435596E-3</v>
      </c>
      <c r="AF212" s="7">
        <f>LN('Stock TotRetIndx'!T211/'Stock TotRetIndx'!T210)-$B212</f>
        <v>-1.3737383902100761E-2</v>
      </c>
      <c r="AG212" s="7">
        <f>LN('Stock TotRetIndx'!U211/'Stock TotRetIndx'!U210)-$B212</f>
        <v>1.7379511055820571E-2</v>
      </c>
      <c r="AH212" s="7">
        <f>LN('Stock TotRetIndx'!V211/'Stock TotRetIndx'!V210)-$B212</f>
        <v>-1.0143884551280052E-2</v>
      </c>
      <c r="AI212" s="7">
        <f>LN('Stock TotRetIndx'!W211/'Stock TotRetIndx'!W210)-$B212</f>
        <v>-2.484146064020901E-2</v>
      </c>
      <c r="AJ212" s="7">
        <f>LN('Stock TotRetIndx'!X211/'Stock TotRetIndx'!X210)-$B212</f>
        <v>-5.6637361310016747E-3</v>
      </c>
    </row>
    <row r="213" spans="1:36" x14ac:dyDescent="0.5">
      <c r="A213" s="2">
        <f>'Sector Returns'!A212</f>
        <v>44572</v>
      </c>
      <c r="B213" s="3">
        <f>VLOOKUP(A213,'T-Bills'!$A$2:$C$493,3)</f>
        <v>1.5873015873015873E-6</v>
      </c>
      <c r="C213" s="8">
        <f>'Sector Returns'!B212-$B213</f>
        <v>1.3120414546735928E-2</v>
      </c>
      <c r="D213" s="8">
        <f>'Sector Returns'!C212-$B213</f>
        <v>8.1941450930641188E-3</v>
      </c>
      <c r="E213" s="8">
        <f>'Sector Returns'!D212-$B213</f>
        <v>9.5777609396651697E-3</v>
      </c>
      <c r="F213" s="8">
        <f>'Sector Returns'!E212-$B213</f>
        <v>1.2178734654141729E-2</v>
      </c>
      <c r="G213" s="8">
        <f>'Sector Returns'!F212-$B213</f>
        <v>7.4114675773619704E-3</v>
      </c>
      <c r="H213" s="8">
        <f>'Sector Returns'!G212-$B213</f>
        <v>1.9914933875056216E-4</v>
      </c>
      <c r="I213" s="8">
        <f>'Sector Returns'!H212-$B213</f>
        <v>1.1936028520080444E-2</v>
      </c>
      <c r="J213" s="8">
        <f>'Sector Returns'!I212-$B213</f>
        <v>3.436142372498055E-2</v>
      </c>
      <c r="K213" s="8">
        <f>'Sector Returns'!J212-$B213</f>
        <v>1.0953302438086621E-2</v>
      </c>
      <c r="L213" s="8">
        <f>'Sector Returns'!K212-$B213</f>
        <v>-8.7400093502195807E-3</v>
      </c>
      <c r="M213" s="8">
        <f>'Sector Returns'!L212-$B213</f>
        <v>1.5373611939689335E-3</v>
      </c>
      <c r="N213" s="7">
        <f>LN('Stock TotRetIndx'!B212/'Stock TotRetIndx'!B211)-$B213</f>
        <v>1.6640288142323434E-2</v>
      </c>
      <c r="O213" s="7">
        <f>LN('Stock TotRetIndx'!C212/'Stock TotRetIndx'!C211)-$B213</f>
        <v>2.25503792873123E-3</v>
      </c>
      <c r="P213" s="7">
        <f>LN('Stock TotRetIndx'!D212/'Stock TotRetIndx'!D211)-$B213</f>
        <v>7.6898839509238716E-3</v>
      </c>
      <c r="Q213" s="7">
        <f>LN('Stock TotRetIndx'!E212/'Stock TotRetIndx'!E211)-$B213</f>
        <v>1.5102610273055631E-2</v>
      </c>
      <c r="R213" s="7">
        <f>LN('Stock TotRetIndx'!F212/'Stock TotRetIndx'!F211)-$B213</f>
        <v>3.2459625599523157E-3</v>
      </c>
      <c r="S213" s="7">
        <f>LN('Stock TotRetIndx'!G212/'Stock TotRetIndx'!G211)-$B213</f>
        <v>9.2830485090342994E-3</v>
      </c>
      <c r="T213" s="7">
        <f>LN('Stock TotRetIndx'!H212/'Stock TotRetIndx'!H211)-$B213</f>
        <v>8.5631131011619475E-3</v>
      </c>
      <c r="U213" s="7">
        <f>LN('Stock TotRetIndx'!I212/'Stock TotRetIndx'!I211)-$B213</f>
        <v>1.4114645481289632E-2</v>
      </c>
      <c r="V213" s="7">
        <f>LN('Stock TotRetIndx'!J212/'Stock TotRetIndx'!J211)-$B213</f>
        <v>-1.870387795324472E-2</v>
      </c>
      <c r="W213" s="7">
        <f>LN('Stock TotRetIndx'!K212/'Stock TotRetIndx'!K211)-$B213</f>
        <v>4.5777763042860048E-2</v>
      </c>
      <c r="X213" s="7">
        <f>LN('Stock TotRetIndx'!L212/'Stock TotRetIndx'!L211)-$B213</f>
        <v>1.1303877818445433E-2</v>
      </c>
      <c r="Y213" s="7">
        <f>LN('Stock TotRetIndx'!M212/'Stock TotRetIndx'!M211)-$B213</f>
        <v>2.3716971223551309E-2</v>
      </c>
      <c r="Z213" s="7">
        <f>LN('Stock TotRetIndx'!N212/'Stock TotRetIndx'!N211)-$B213</f>
        <v>4.4813444886728539E-3</v>
      </c>
      <c r="AA213" s="7">
        <f>LN('Stock TotRetIndx'!O212/'Stock TotRetIndx'!O211)-$B213</f>
        <v>-5.3447668913320229E-3</v>
      </c>
      <c r="AB213" s="7">
        <f>LN('Stock TotRetIndx'!P212/'Stock TotRetIndx'!P211)-$B213</f>
        <v>-7.6558480410971593E-3</v>
      </c>
      <c r="AC213" s="7">
        <f>LN('Stock TotRetIndx'!Q212/'Stock TotRetIndx'!Q211)-$B213</f>
        <v>3.2987288054894066E-4</v>
      </c>
      <c r="AD213" s="7">
        <f>LN('Stock TotRetIndx'!R212/'Stock TotRetIndx'!R211)-$B213</f>
        <v>-7.0305503314221397E-3</v>
      </c>
      <c r="AE213" s="7">
        <f>LN('Stock TotRetIndx'!S212/'Stock TotRetIndx'!S211)-$B213</f>
        <v>-2.8407408715847289E-3</v>
      </c>
      <c r="AF213" s="7">
        <f>LN('Stock TotRetIndx'!T212/'Stock TotRetIndx'!T211)-$B213</f>
        <v>-1.1656010689204179E-2</v>
      </c>
      <c r="AG213" s="7">
        <f>LN('Stock TotRetIndx'!U212/'Stock TotRetIndx'!U211)-$B213</f>
        <v>2.0808412212205977E-2</v>
      </c>
      <c r="AH213" s="7">
        <f>LN('Stock TotRetIndx'!V212/'Stock TotRetIndx'!V211)-$B213</f>
        <v>1.0054795527411458E-2</v>
      </c>
      <c r="AI213" s="7">
        <f>LN('Stock TotRetIndx'!W212/'Stock TotRetIndx'!W211)-$B213</f>
        <v>5.912698694300291E-3</v>
      </c>
      <c r="AJ213" s="7">
        <f>LN('Stock TotRetIndx'!X212/'Stock TotRetIndx'!X211)-$B213</f>
        <v>3.8406157010361605E-3</v>
      </c>
    </row>
    <row r="214" spans="1:36" x14ac:dyDescent="0.5">
      <c r="A214" s="2">
        <f>'Sector Returns'!A213</f>
        <v>44573</v>
      </c>
      <c r="B214" s="3">
        <f>VLOOKUP(A214,'T-Bills'!$A$2:$C$493,3)</f>
        <v>1.5873015873015873E-6</v>
      </c>
      <c r="C214" s="8">
        <f>'Sector Returns'!B213-$B214</f>
        <v>3.258017264164624E-3</v>
      </c>
      <c r="D214" s="8">
        <f>'Sector Returns'!C213-$B214</f>
        <v>-5.6922725357968617E-3</v>
      </c>
      <c r="E214" s="8">
        <f>'Sector Returns'!D213-$B214</f>
        <v>9.6712402725335561E-5</v>
      </c>
      <c r="F214" s="8">
        <f>'Sector Returns'!E213-$B214</f>
        <v>3.3355015491358811E-3</v>
      </c>
      <c r="G214" s="8">
        <f>'Sector Returns'!F213-$B214</f>
        <v>1.6325607766869996E-3</v>
      </c>
      <c r="H214" s="8">
        <f>'Sector Returns'!G213-$B214</f>
        <v>-1.0567642103469432E-3</v>
      </c>
      <c r="I214" s="8">
        <f>'Sector Returns'!H213-$B214</f>
        <v>1.1919070771319513E-3</v>
      </c>
      <c r="J214" s="8">
        <f>'Sector Returns'!I213-$B214</f>
        <v>3.7315399364435302E-3</v>
      </c>
      <c r="K214" s="8">
        <f>'Sector Returns'!J213-$B214</f>
        <v>9.9193092803749779E-3</v>
      </c>
      <c r="L214" s="8">
        <f>'Sector Returns'!K213-$B214</f>
        <v>2.7661390212666945E-3</v>
      </c>
      <c r="M214" s="8">
        <f>'Sector Returns'!L213-$B214</f>
        <v>1.1732464390547363E-3</v>
      </c>
      <c r="N214" s="7">
        <f>LN('Stock TotRetIndx'!B213/'Stock TotRetIndx'!B212)-$B214</f>
        <v>2.5648315132710199E-3</v>
      </c>
      <c r="O214" s="7">
        <f>LN('Stock TotRetIndx'!C213/'Stock TotRetIndx'!C212)-$B214</f>
        <v>1.0389440778193284E-2</v>
      </c>
      <c r="P214" s="7">
        <f>LN('Stock TotRetIndx'!D213/'Stock TotRetIndx'!D212)-$B214</f>
        <v>4.6677111861973854E-3</v>
      </c>
      <c r="Q214" s="7">
        <f>LN('Stock TotRetIndx'!E213/'Stock TotRetIndx'!E212)-$B214</f>
        <v>6.519948387445019E-3</v>
      </c>
      <c r="R214" s="7">
        <f>LN('Stock TotRetIndx'!F213/'Stock TotRetIndx'!F212)-$B214</f>
        <v>-1.4700081693074135E-2</v>
      </c>
      <c r="S214" s="7">
        <f>LN('Stock TotRetIndx'!G213/'Stock TotRetIndx'!G212)-$B214</f>
        <v>-2.4564498644091674E-3</v>
      </c>
      <c r="T214" s="7">
        <f>LN('Stock TotRetIndx'!H213/'Stock TotRetIndx'!H212)-$B214</f>
        <v>1.0012225892653997E-2</v>
      </c>
      <c r="U214" s="7">
        <f>LN('Stock TotRetIndx'!I213/'Stock TotRetIndx'!I212)-$B214</f>
        <v>-2.4859692726519273E-3</v>
      </c>
      <c r="V214" s="7">
        <f>LN('Stock TotRetIndx'!J213/'Stock TotRetIndx'!J212)-$B214</f>
        <v>-1.5117590921414259E-3</v>
      </c>
      <c r="W214" s="7">
        <f>LN('Stock TotRetIndx'!K213/'Stock TotRetIndx'!K212)-$B214</f>
        <v>-2.2816265067758815E-2</v>
      </c>
      <c r="X214" s="7">
        <f>LN('Stock TotRetIndx'!L213/'Stock TotRetIndx'!L212)-$B214</f>
        <v>6.1833632827008322E-3</v>
      </c>
      <c r="Y214" s="7">
        <f>LN('Stock TotRetIndx'!M213/'Stock TotRetIndx'!M212)-$B214</f>
        <v>-9.3936435484546295E-4</v>
      </c>
      <c r="Z214" s="7">
        <f>LN('Stock TotRetIndx'!N213/'Stock TotRetIndx'!N212)-$B214</f>
        <v>-1.3812769610128768E-2</v>
      </c>
      <c r="AA214" s="7">
        <f>LN('Stock TotRetIndx'!O213/'Stock TotRetIndx'!O212)-$B214</f>
        <v>8.0039765028874742E-3</v>
      </c>
      <c r="AB214" s="7">
        <f>LN('Stock TotRetIndx'!P213/'Stock TotRetIndx'!P212)-$B214</f>
        <v>1.1075700004296639E-2</v>
      </c>
      <c r="AC214" s="7">
        <f>LN('Stock TotRetIndx'!Q213/'Stock TotRetIndx'!Q212)-$B214</f>
        <v>1.4862041199283462E-3</v>
      </c>
      <c r="AD214" s="7">
        <f>LN('Stock TotRetIndx'!R213/'Stock TotRetIndx'!R212)-$B214</f>
        <v>-2.1966354984849302E-3</v>
      </c>
      <c r="AE214" s="7">
        <f>LN('Stock TotRetIndx'!S213/'Stock TotRetIndx'!S212)-$B214</f>
        <v>-5.2854888662968022E-3</v>
      </c>
      <c r="AF214" s="7">
        <f>LN('Stock TotRetIndx'!T213/'Stock TotRetIndx'!T212)-$B214</f>
        <v>2.2019718393329469E-3</v>
      </c>
      <c r="AG214" s="7">
        <f>LN('Stock TotRetIndx'!U213/'Stock TotRetIndx'!U212)-$B214</f>
        <v>-4.3014362655744518E-3</v>
      </c>
      <c r="AH214" s="7">
        <f>LN('Stock TotRetIndx'!V213/'Stock TotRetIndx'!V212)-$B214</f>
        <v>-2.616838954199386E-2</v>
      </c>
      <c r="AI214" s="7">
        <f>LN('Stock TotRetIndx'!W213/'Stock TotRetIndx'!W212)-$B214</f>
        <v>3.5300352675597616E-3</v>
      </c>
      <c r="AJ214" s="7">
        <f>LN('Stock TotRetIndx'!X213/'Stock TotRetIndx'!X212)-$B214</f>
        <v>6.4486961390519265E-3</v>
      </c>
    </row>
    <row r="215" spans="1:36" x14ac:dyDescent="0.5">
      <c r="A215" s="2">
        <f>'Sector Returns'!A214</f>
        <v>44574</v>
      </c>
      <c r="B215" s="3">
        <f>VLOOKUP(A215,'T-Bills'!$A$2:$C$493,3)</f>
        <v>1.984126984126984E-6</v>
      </c>
      <c r="C215" s="8">
        <f>'Sector Returns'!B214-$B215</f>
        <v>-2.8679911679136281E-2</v>
      </c>
      <c r="D215" s="8">
        <f>'Sector Returns'!C214-$B215</f>
        <v>-1.7470143205940425E-2</v>
      </c>
      <c r="E215" s="8">
        <f>'Sector Returns'!D214-$B215</f>
        <v>-3.9405613966419523E-3</v>
      </c>
      <c r="F215" s="8">
        <f>'Sector Returns'!E214-$B215</f>
        <v>-1.820541871597272E-2</v>
      </c>
      <c r="G215" s="8">
        <f>'Sector Returns'!F214-$B215</f>
        <v>5.4230197065179518E-4</v>
      </c>
      <c r="H215" s="8">
        <f>'Sector Returns'!G214-$B215</f>
        <v>2.7590540459348951E-3</v>
      </c>
      <c r="I215" s="8">
        <f>'Sector Returns'!H214-$B215</f>
        <v>-1.2076266753289098E-2</v>
      </c>
      <c r="J215" s="8">
        <f>'Sector Returns'!I214-$B215</f>
        <v>-8.1659244142758582E-3</v>
      </c>
      <c r="K215" s="8">
        <f>'Sector Returns'!J214-$B215</f>
        <v>-6.7925655686037357E-3</v>
      </c>
      <c r="L215" s="8">
        <f>'Sector Returns'!K214-$B215</f>
        <v>4.2011616933192346E-3</v>
      </c>
      <c r="M215" s="8">
        <f>'Sector Returns'!L214-$B215</f>
        <v>-1.9913120379174741E-3</v>
      </c>
      <c r="N215" s="7">
        <f>LN('Stock TotRetIndx'!B214/'Stock TotRetIndx'!B213)-$B215</f>
        <v>-1.9210278385753392E-2</v>
      </c>
      <c r="O215" s="7">
        <f>LN('Stock TotRetIndx'!C214/'Stock TotRetIndx'!C213)-$B215</f>
        <v>-4.3246360286754798E-2</v>
      </c>
      <c r="P215" s="7">
        <f>LN('Stock TotRetIndx'!D214/'Stock TotRetIndx'!D213)-$B215</f>
        <v>-2.9491288248236977E-2</v>
      </c>
      <c r="Q215" s="7">
        <f>LN('Stock TotRetIndx'!E214/'Stock TotRetIndx'!E213)-$B215</f>
        <v>-5.219970841595005E-2</v>
      </c>
      <c r="R215" s="7">
        <f>LN('Stock TotRetIndx'!F214/'Stock TotRetIndx'!F213)-$B215</f>
        <v>-2.7292992487605416E-2</v>
      </c>
      <c r="S215" s="7">
        <f>LN('Stock TotRetIndx'!G214/'Stock TotRetIndx'!G213)-$B215</f>
        <v>-4.170862030063378E-3</v>
      </c>
      <c r="T215" s="7">
        <f>LN('Stock TotRetIndx'!H214/'Stock TotRetIndx'!H213)-$B215</f>
        <v>-1.3369792444976493E-2</v>
      </c>
      <c r="U215" s="7">
        <f>LN('Stock TotRetIndx'!I214/'Stock TotRetIndx'!I213)-$B215</f>
        <v>3.4207910048733464E-3</v>
      </c>
      <c r="V215" s="7">
        <f>LN('Stock TotRetIndx'!J214/'Stock TotRetIndx'!J213)-$B215</f>
        <v>1.3766956526557671E-2</v>
      </c>
      <c r="W215" s="7">
        <f>LN('Stock TotRetIndx'!K214/'Stock TotRetIndx'!K213)-$B215</f>
        <v>-3.3627269812014242E-2</v>
      </c>
      <c r="X215" s="7">
        <f>LN('Stock TotRetIndx'!L214/'Stock TotRetIndx'!L213)-$B215</f>
        <v>-3.2991661146452057E-3</v>
      </c>
      <c r="Y215" s="7">
        <f>LN('Stock TotRetIndx'!M214/'Stock TotRetIndx'!M213)-$B215</f>
        <v>-2.4468542260873256E-2</v>
      </c>
      <c r="Z215" s="7">
        <f>LN('Stock TotRetIndx'!N214/'Stock TotRetIndx'!N213)-$B215</f>
        <v>1.4032521357458472E-2</v>
      </c>
      <c r="AA215" s="7">
        <f>LN('Stock TotRetIndx'!O214/'Stock TotRetIndx'!O213)-$B215</f>
        <v>-1.0987049467551014E-2</v>
      </c>
      <c r="AB215" s="7">
        <f>LN('Stock TotRetIndx'!P214/'Stock TotRetIndx'!P213)-$B215</f>
        <v>2.0470704642803615E-2</v>
      </c>
      <c r="AC215" s="7">
        <f>LN('Stock TotRetIndx'!Q214/'Stock TotRetIndx'!Q213)-$B215</f>
        <v>5.9271446323380245E-3</v>
      </c>
      <c r="AD215" s="7">
        <f>LN('Stock TotRetIndx'!R214/'Stock TotRetIndx'!R213)-$B215</f>
        <v>-8.6370301779018933E-3</v>
      </c>
      <c r="AE215" s="7">
        <f>LN('Stock TotRetIndx'!S214/'Stock TotRetIndx'!S213)-$B215</f>
        <v>1.4050755619764056E-2</v>
      </c>
      <c r="AF215" s="7">
        <f>LN('Stock TotRetIndx'!T214/'Stock TotRetIndx'!T213)-$B215</f>
        <v>-4.5404182494784466E-3</v>
      </c>
      <c r="AG215" s="7">
        <f>LN('Stock TotRetIndx'!U214/'Stock TotRetIndx'!U213)-$B215</f>
        <v>1.2842491019392423E-2</v>
      </c>
      <c r="AH215" s="7">
        <f>LN('Stock TotRetIndx'!V214/'Stock TotRetIndx'!V213)-$B215</f>
        <v>-2.8315841328787762E-2</v>
      </c>
      <c r="AI215" s="7">
        <f>LN('Stock TotRetIndx'!W214/'Stock TotRetIndx'!W213)-$B215</f>
        <v>-2.2381199784225815E-3</v>
      </c>
      <c r="AJ215" s="7">
        <f>LN('Stock TotRetIndx'!X214/'Stock TotRetIndx'!X213)-$B215</f>
        <v>-4.7842763417161547E-4</v>
      </c>
    </row>
    <row r="216" spans="1:36" x14ac:dyDescent="0.5">
      <c r="A216" s="2">
        <f>'Sector Returns'!A215</f>
        <v>44575</v>
      </c>
      <c r="B216" s="3">
        <f>VLOOKUP(A216,'T-Bills'!$A$2:$C$493,3)</f>
        <v>1.984126984126984E-6</v>
      </c>
      <c r="C216" s="8">
        <f>'Sector Returns'!B215-$B216</f>
        <v>8.0353996392353924E-3</v>
      </c>
      <c r="D216" s="8">
        <f>'Sector Returns'!C215-$B216</f>
        <v>-7.1810650052670367E-4</v>
      </c>
      <c r="E216" s="8">
        <f>'Sector Returns'!D215-$B216</f>
        <v>-8.8225711787971069E-3</v>
      </c>
      <c r="F216" s="8">
        <f>'Sector Returns'!E215-$B216</f>
        <v>-6.687911199386924E-3</v>
      </c>
      <c r="G216" s="8">
        <f>'Sector Returns'!F215-$B216</f>
        <v>-5.7060032793136541E-3</v>
      </c>
      <c r="H216" s="8">
        <f>'Sector Returns'!G215-$B216</f>
        <v>1.5009186669729853E-3</v>
      </c>
      <c r="I216" s="8">
        <f>'Sector Returns'!H215-$B216</f>
        <v>3.0865482237437359E-3</v>
      </c>
      <c r="J216" s="8">
        <f>'Sector Returns'!I215-$B216</f>
        <v>2.495985999493875E-2</v>
      </c>
      <c r="K216" s="8">
        <f>'Sector Returns'!J215-$B216</f>
        <v>-6.6846324547392222E-3</v>
      </c>
      <c r="L216" s="8">
        <f>'Sector Returns'!K215-$B216</f>
        <v>-4.9287985437809975E-3</v>
      </c>
      <c r="M216" s="8">
        <f>'Sector Returns'!L215-$B216</f>
        <v>-9.0951617117722705E-3</v>
      </c>
      <c r="N216" s="7">
        <f>LN('Stock TotRetIndx'!B215/'Stock TotRetIndx'!B214)-$B216</f>
        <v>5.0950667041897695E-3</v>
      </c>
      <c r="O216" s="7">
        <f>LN('Stock TotRetIndx'!C215/'Stock TotRetIndx'!C214)-$B216</f>
        <v>1.75595153407281E-2</v>
      </c>
      <c r="P216" s="7">
        <f>LN('Stock TotRetIndx'!D215/'Stock TotRetIndx'!D214)-$B216</f>
        <v>7.1305762314874399E-3</v>
      </c>
      <c r="Q216" s="7">
        <f>LN('Stock TotRetIndx'!E215/'Stock TotRetIndx'!E214)-$B216</f>
        <v>1.3713241832755537E-2</v>
      </c>
      <c r="R216" s="7">
        <f>LN('Stock TotRetIndx'!F215/'Stock TotRetIndx'!F214)-$B216</f>
        <v>-1.1561233821022962E-2</v>
      </c>
      <c r="S216" s="7">
        <f>LN('Stock TotRetIndx'!G215/'Stock TotRetIndx'!G214)-$B216</f>
        <v>8.3175399070838599E-3</v>
      </c>
      <c r="T216" s="7">
        <f>LN('Stock TotRetIndx'!H215/'Stock TotRetIndx'!H214)-$B216</f>
        <v>2.6914009532090079E-3</v>
      </c>
      <c r="U216" s="7">
        <f>LN('Stock TotRetIndx'!I215/'Stock TotRetIndx'!I214)-$B216</f>
        <v>8.7375141615787192E-3</v>
      </c>
      <c r="V216" s="7">
        <f>LN('Stock TotRetIndx'!J215/'Stock TotRetIndx'!J214)-$B216</f>
        <v>7.675606063602766E-3</v>
      </c>
      <c r="W216" s="7">
        <f>LN('Stock TotRetIndx'!K215/'Stock TotRetIndx'!K214)-$B216</f>
        <v>-1.4413940999808304E-2</v>
      </c>
      <c r="X216" s="7">
        <f>LN('Stock TotRetIndx'!L215/'Stock TotRetIndx'!L214)-$B216</f>
        <v>-1.5380290007045905E-3</v>
      </c>
      <c r="Y216" s="7">
        <f>LN('Stock TotRetIndx'!M215/'Stock TotRetIndx'!M214)-$B216</f>
        <v>5.7131654007415347E-3</v>
      </c>
      <c r="Z216" s="7">
        <f>LN('Stock TotRetIndx'!N215/'Stock TotRetIndx'!N214)-$B216</f>
        <v>-9.4367476675359264E-3</v>
      </c>
      <c r="AA216" s="7">
        <f>LN('Stock TotRetIndx'!O215/'Stock TotRetIndx'!O214)-$B216</f>
        <v>-2.6926912323761175E-2</v>
      </c>
      <c r="AB216" s="7">
        <f>LN('Stock TotRetIndx'!P215/'Stock TotRetIndx'!P214)-$B216</f>
        <v>8.5076394666755047E-3</v>
      </c>
      <c r="AC216" s="7">
        <f>LN('Stock TotRetIndx'!Q215/'Stock TotRetIndx'!Q214)-$B216</f>
        <v>8.0116117947584935E-3</v>
      </c>
      <c r="AD216" s="7">
        <f>LN('Stock TotRetIndx'!R215/'Stock TotRetIndx'!R214)-$B216</f>
        <v>-6.1398711103599546E-3</v>
      </c>
      <c r="AE216" s="7">
        <f>LN('Stock TotRetIndx'!S215/'Stock TotRetIndx'!S214)-$B216</f>
        <v>-2.8243285176451785E-3</v>
      </c>
      <c r="AF216" s="7">
        <f>LN('Stock TotRetIndx'!T215/'Stock TotRetIndx'!T214)-$B216</f>
        <v>9.5549096222064967E-3</v>
      </c>
      <c r="AG216" s="7">
        <f>LN('Stock TotRetIndx'!U215/'Stock TotRetIndx'!U214)-$B216</f>
        <v>6.6112860607241544E-2</v>
      </c>
      <c r="AH216" s="7">
        <f>LN('Stock TotRetIndx'!V215/'Stock TotRetIndx'!V214)-$B216</f>
        <v>-3.4735354308586437E-2</v>
      </c>
      <c r="AI216" s="7">
        <f>LN('Stock TotRetIndx'!W215/'Stock TotRetIndx'!W214)-$B216</f>
        <v>-2.0228672398508864E-2</v>
      </c>
      <c r="AJ216" s="7">
        <f>LN('Stock TotRetIndx'!X215/'Stock TotRetIndx'!X214)-$B216</f>
        <v>1.9498075328923158E-3</v>
      </c>
    </row>
    <row r="217" spans="1:36" x14ac:dyDescent="0.5">
      <c r="A217" s="2">
        <f>'Sector Returns'!A216</f>
        <v>44579</v>
      </c>
      <c r="B217" s="3">
        <f>VLOOKUP(A217,'T-Bills'!$A$2:$C$493,3)</f>
        <v>1.984126984126984E-6</v>
      </c>
      <c r="C217" s="8">
        <f>'Sector Returns'!B216-$B217</f>
        <v>-2.5848040333442502E-2</v>
      </c>
      <c r="D217" s="8">
        <f>'Sector Returns'!C216-$B217</f>
        <v>-1.9090783595366478E-2</v>
      </c>
      <c r="E217" s="8">
        <f>'Sector Returns'!D216-$B217</f>
        <v>-2.2551196599637023E-2</v>
      </c>
      <c r="F217" s="8">
        <f>'Sector Returns'!E216-$B217</f>
        <v>-2.1399821802905318E-2</v>
      </c>
      <c r="G217" s="8">
        <f>'Sector Returns'!F216-$B217</f>
        <v>-1.307006748866432E-2</v>
      </c>
      <c r="H217" s="8">
        <f>'Sector Returns'!G216-$B217</f>
        <v>-1.3965235037664765E-2</v>
      </c>
      <c r="I217" s="8">
        <f>'Sector Returns'!H216-$B217</f>
        <v>-1.8371961891755464E-2</v>
      </c>
      <c r="J217" s="8">
        <f>'Sector Returns'!I216-$B217</f>
        <v>1.1081193095646615E-3</v>
      </c>
      <c r="K217" s="8">
        <f>'Sector Returns'!J216-$B217</f>
        <v>-1.3606725058779469E-2</v>
      </c>
      <c r="L217" s="8">
        <f>'Sector Returns'!K216-$B217</f>
        <v>-1.1926845814556455E-2</v>
      </c>
      <c r="M217" s="8">
        <f>'Sector Returns'!L216-$B217</f>
        <v>-1.0563245047485672E-2</v>
      </c>
      <c r="N217" s="7">
        <f>LN('Stock TotRetIndx'!B216/'Stock TotRetIndx'!B215)-$B217</f>
        <v>-1.907550692856971E-2</v>
      </c>
      <c r="O217" s="7">
        <f>LN('Stock TotRetIndx'!C216/'Stock TotRetIndx'!C215)-$B217</f>
        <v>-2.4642120050785758E-2</v>
      </c>
      <c r="P217" s="7">
        <f>LN('Stock TotRetIndx'!D216/'Stock TotRetIndx'!D215)-$B217</f>
        <v>-1.4045583019227464E-2</v>
      </c>
      <c r="Q217" s="7">
        <f>LN('Stock TotRetIndx'!E216/'Stock TotRetIndx'!E215)-$B217</f>
        <v>-3.9329319376968722E-2</v>
      </c>
      <c r="R217" s="7">
        <f>LN('Stock TotRetIndx'!F216/'Stock TotRetIndx'!F215)-$B217</f>
        <v>-1.2485337551470382E-2</v>
      </c>
      <c r="S217" s="7">
        <f>LN('Stock TotRetIndx'!G216/'Stock TotRetIndx'!G215)-$B217</f>
        <v>-1.6231577398115767E-2</v>
      </c>
      <c r="T217" s="7">
        <f>LN('Stock TotRetIndx'!H216/'Stock TotRetIndx'!H215)-$B217</f>
        <v>-1.656837478633074E-2</v>
      </c>
      <c r="U217" s="7">
        <f>LN('Stock TotRetIndx'!I216/'Stock TotRetIndx'!I215)-$B217</f>
        <v>-2.3184082989806159E-2</v>
      </c>
      <c r="V217" s="7">
        <f>LN('Stock TotRetIndx'!J216/'Stock TotRetIndx'!J215)-$B217</f>
        <v>-6.4375334473748729E-3</v>
      </c>
      <c r="W217" s="7">
        <f>LN('Stock TotRetIndx'!K216/'Stock TotRetIndx'!K215)-$B217</f>
        <v>-2.2446816607548915E-2</v>
      </c>
      <c r="X217" s="7">
        <f>LN('Stock TotRetIndx'!L216/'Stock TotRetIndx'!L215)-$B217</f>
        <v>4.8312427343973601E-3</v>
      </c>
      <c r="Y217" s="7">
        <f>LN('Stock TotRetIndx'!M216/'Stock TotRetIndx'!M215)-$B217</f>
        <v>-2.0061462672543554E-2</v>
      </c>
      <c r="Z217" s="7">
        <f>LN('Stock TotRetIndx'!N216/'Stock TotRetIndx'!N215)-$B217</f>
        <v>-2.5219273489826655E-2</v>
      </c>
      <c r="AA217" s="7">
        <f>LN('Stock TotRetIndx'!O216/'Stock TotRetIndx'!O215)-$B217</f>
        <v>-2.7990595532253543E-2</v>
      </c>
      <c r="AB217" s="7">
        <f>LN('Stock TotRetIndx'!P216/'Stock TotRetIndx'!P215)-$B217</f>
        <v>4.052138414840682E-3</v>
      </c>
      <c r="AC217" s="7">
        <f>LN('Stock TotRetIndx'!Q216/'Stock TotRetIndx'!Q215)-$B217</f>
        <v>-8.0155800487266733E-3</v>
      </c>
      <c r="AD217" s="7">
        <f>LN('Stock TotRetIndx'!R216/'Stock TotRetIndx'!R215)-$B217</f>
        <v>-1.6030498414100518E-2</v>
      </c>
      <c r="AE217" s="7">
        <f>LN('Stock TotRetIndx'!S216/'Stock TotRetIndx'!S215)-$B217</f>
        <v>-1.76674626167653E-2</v>
      </c>
      <c r="AF217" s="7">
        <f>LN('Stock TotRetIndx'!T216/'Stock TotRetIndx'!T215)-$B217</f>
        <v>-1.9463387554750217E-2</v>
      </c>
      <c r="AG217" s="7">
        <f>LN('Stock TotRetIndx'!U216/'Stock TotRetIndx'!U215)-$B217</f>
        <v>-3.4589746725710809E-3</v>
      </c>
      <c r="AH217" s="7">
        <f>LN('Stock TotRetIndx'!V216/'Stock TotRetIndx'!V215)-$B217</f>
        <v>-5.6945917215757855E-2</v>
      </c>
      <c r="AI217" s="7">
        <f>LN('Stock TotRetIndx'!W216/'Stock TotRetIndx'!W215)-$B217</f>
        <v>-2.3718406478037992E-2</v>
      </c>
      <c r="AJ217" s="7">
        <f>LN('Stock TotRetIndx'!X216/'Stock TotRetIndx'!X215)-$B217</f>
        <v>-1.3841277960023903E-2</v>
      </c>
    </row>
    <row r="218" spans="1:36" x14ac:dyDescent="0.5">
      <c r="A218" s="2">
        <f>'Sector Returns'!A217</f>
        <v>44580</v>
      </c>
      <c r="B218" s="3">
        <f>VLOOKUP(A218,'T-Bills'!$A$2:$C$493,3)</f>
        <v>1.984126984126984E-6</v>
      </c>
      <c r="C218" s="8">
        <f>'Sector Returns'!B217-$B218</f>
        <v>-1.4043880237813689E-2</v>
      </c>
      <c r="D218" s="8">
        <f>'Sector Returns'!C217-$B218</f>
        <v>-4.271164644412454E-3</v>
      </c>
      <c r="E218" s="8">
        <f>'Sector Returns'!D217-$B218</f>
        <v>-1.8084129306986069E-2</v>
      </c>
      <c r="F218" s="8">
        <f>'Sector Returns'!E217-$B218</f>
        <v>-1.5972931619557401E-2</v>
      </c>
      <c r="G218" s="8">
        <f>'Sector Returns'!F217-$B218</f>
        <v>-1.3856623002141511E-2</v>
      </c>
      <c r="H218" s="8">
        <f>'Sector Returns'!G217-$B218</f>
        <v>2.8363825634402247E-3</v>
      </c>
      <c r="I218" s="8">
        <f>'Sector Returns'!H217-$B218</f>
        <v>-3.2247755827470356E-3</v>
      </c>
      <c r="J218" s="8">
        <f>'Sector Returns'!I217-$B218</f>
        <v>-8.4683399667181396E-3</v>
      </c>
      <c r="K218" s="8">
        <f>'Sector Returns'!J217-$B218</f>
        <v>-4.2984893737068241E-3</v>
      </c>
      <c r="L218" s="8">
        <f>'Sector Returns'!K217-$B218</f>
        <v>3.3248384108678511E-3</v>
      </c>
      <c r="M218" s="8">
        <f>'Sector Returns'!L217-$B218</f>
        <v>-1.3571801991899515E-2</v>
      </c>
      <c r="N218" s="7">
        <f>LN('Stock TotRetIndx'!B217/'Stock TotRetIndx'!B216)-$B218</f>
        <v>-2.1253098584838322E-2</v>
      </c>
      <c r="O218" s="7">
        <f>LN('Stock TotRetIndx'!C217/'Stock TotRetIndx'!C216)-$B218</f>
        <v>2.2422247589473651E-3</v>
      </c>
      <c r="P218" s="7">
        <f>LN('Stock TotRetIndx'!D217/'Stock TotRetIndx'!D216)-$B218</f>
        <v>6.2897874442411081E-3</v>
      </c>
      <c r="Q218" s="7">
        <f>LN('Stock TotRetIndx'!E217/'Stock TotRetIndx'!E216)-$B218</f>
        <v>-3.2808591505637558E-2</v>
      </c>
      <c r="R218" s="7">
        <f>LN('Stock TotRetIndx'!F217/'Stock TotRetIndx'!F216)-$B218</f>
        <v>-4.1192945167421655E-3</v>
      </c>
      <c r="S218" s="7">
        <f>LN('Stock TotRetIndx'!G217/'Stock TotRetIndx'!G216)-$B218</f>
        <v>-1.0196412648976213E-2</v>
      </c>
      <c r="T218" s="7">
        <f>LN('Stock TotRetIndx'!H217/'Stock TotRetIndx'!H216)-$B218</f>
        <v>3.3132119009166112E-3</v>
      </c>
      <c r="U218" s="7">
        <f>LN('Stock TotRetIndx'!I217/'Stock TotRetIndx'!I216)-$B218</f>
        <v>-8.467409396059165E-3</v>
      </c>
      <c r="V218" s="7">
        <f>LN('Stock TotRetIndx'!J217/'Stock TotRetIndx'!J216)-$B218</f>
        <v>-2.5657226039629454E-2</v>
      </c>
      <c r="W218" s="7">
        <f>LN('Stock TotRetIndx'!K217/'Stock TotRetIndx'!K216)-$B218</f>
        <v>-5.2317308242612803E-3</v>
      </c>
      <c r="X218" s="7">
        <f>LN('Stock TotRetIndx'!L217/'Stock TotRetIndx'!L216)-$B218</f>
        <v>-4.7883765663553832E-3</v>
      </c>
      <c r="Y218" s="7">
        <f>LN('Stock TotRetIndx'!M217/'Stock TotRetIndx'!M216)-$B218</f>
        <v>-1.6619490591480678E-2</v>
      </c>
      <c r="Z218" s="7">
        <f>LN('Stock TotRetIndx'!N217/'Stock TotRetIndx'!N216)-$B218</f>
        <v>-4.8745838890456609E-3</v>
      </c>
      <c r="AA218" s="7">
        <f>LN('Stock TotRetIndx'!O217/'Stock TotRetIndx'!O216)-$B218</f>
        <v>8.788447234242644E-3</v>
      </c>
      <c r="AB218" s="7">
        <f>LN('Stock TotRetIndx'!P217/'Stock TotRetIndx'!P216)-$B218</f>
        <v>-3.1375932529206479E-2</v>
      </c>
      <c r="AC218" s="7">
        <f>LN('Stock TotRetIndx'!Q217/'Stock TotRetIndx'!Q216)-$B218</f>
        <v>1.638242345033417E-3</v>
      </c>
      <c r="AD218" s="7">
        <f>LN('Stock TotRetIndx'!R217/'Stock TotRetIndx'!R216)-$B218</f>
        <v>7.8489493078788223E-3</v>
      </c>
      <c r="AE218" s="7">
        <f>LN('Stock TotRetIndx'!S217/'Stock TotRetIndx'!S216)-$B218</f>
        <v>9.9125262027584555E-3</v>
      </c>
      <c r="AF218" s="7">
        <f>LN('Stock TotRetIndx'!T217/'Stock TotRetIndx'!T216)-$B218</f>
        <v>3.3070091154873263E-2</v>
      </c>
      <c r="AG218" s="7">
        <f>LN('Stock TotRetIndx'!U217/'Stock TotRetIndx'!U216)-$B218</f>
        <v>-1.3140663543251092E-2</v>
      </c>
      <c r="AH218" s="7">
        <f>LN('Stock TotRetIndx'!V217/'Stock TotRetIndx'!V216)-$B218</f>
        <v>-1.4257321976072499E-2</v>
      </c>
      <c r="AI218" s="7">
        <f>LN('Stock TotRetIndx'!W217/'Stock TotRetIndx'!W216)-$B218</f>
        <v>1.6355614007953941E-2</v>
      </c>
      <c r="AJ218" s="7">
        <f>LN('Stock TotRetIndx'!X217/'Stock TotRetIndx'!X216)-$B218</f>
        <v>-5.0775883129706174E-3</v>
      </c>
    </row>
    <row r="219" spans="1:36" x14ac:dyDescent="0.5">
      <c r="A219" s="2">
        <f>'Sector Returns'!A218</f>
        <v>44581</v>
      </c>
      <c r="B219" s="3">
        <f>VLOOKUP(A219,'T-Bills'!$A$2:$C$493,3)</f>
        <v>1.984126984126984E-6</v>
      </c>
      <c r="C219" s="8">
        <f>'Sector Returns'!B218-$B219</f>
        <v>-1.2516543326440303E-2</v>
      </c>
      <c r="D219" s="8">
        <f>'Sector Returns'!C218-$B219</f>
        <v>-5.9278364938518905E-3</v>
      </c>
      <c r="E219" s="8">
        <f>'Sector Returns'!D218-$B219</f>
        <v>-8.1213102130562875E-3</v>
      </c>
      <c r="F219" s="8">
        <f>'Sector Returns'!E218-$B219</f>
        <v>-2.052666619956316E-2</v>
      </c>
      <c r="G219" s="8">
        <f>'Sector Returns'!F218-$B219</f>
        <v>-1.3170073889981317E-2</v>
      </c>
      <c r="H219" s="8">
        <f>'Sector Returns'!G218-$B219</f>
        <v>-7.7260126558421184E-3</v>
      </c>
      <c r="I219" s="8">
        <f>'Sector Returns'!H218-$B219</f>
        <v>-1.1364641869296631E-2</v>
      </c>
      <c r="J219" s="8">
        <f>'Sector Returns'!I218-$B219</f>
        <v>-1.2384313816383843E-2</v>
      </c>
      <c r="K219" s="8">
        <f>'Sector Returns'!J218-$B219</f>
        <v>-1.6519655972917487E-2</v>
      </c>
      <c r="L219" s="8">
        <f>'Sector Returns'!K218-$B219</f>
        <v>-6.8425130783767533E-5</v>
      </c>
      <c r="M219" s="8">
        <f>'Sector Returns'!L218-$B219</f>
        <v>-1.2905743379111292E-2</v>
      </c>
      <c r="N219" s="7">
        <f>LN('Stock TotRetIndx'!B218/'Stock TotRetIndx'!B217)-$B219</f>
        <v>-1.0402944629505678E-2</v>
      </c>
      <c r="O219" s="7">
        <f>LN('Stock TotRetIndx'!C218/'Stock TotRetIndx'!C217)-$B219</f>
        <v>-5.7216663856213918E-3</v>
      </c>
      <c r="P219" s="7">
        <f>LN('Stock TotRetIndx'!D218/'Stock TotRetIndx'!D217)-$B219</f>
        <v>-1.1156144328998354E-2</v>
      </c>
      <c r="Q219" s="7">
        <f>LN('Stock TotRetIndx'!E218/'Stock TotRetIndx'!E217)-$B219</f>
        <v>-3.7269760196104597E-2</v>
      </c>
      <c r="R219" s="7">
        <f>LN('Stock TotRetIndx'!F218/'Stock TotRetIndx'!F217)-$B219</f>
        <v>-1.0689525011919243E-2</v>
      </c>
      <c r="S219" s="7">
        <f>LN('Stock TotRetIndx'!G218/'Stock TotRetIndx'!G217)-$B219</f>
        <v>-4.9438413734704638E-3</v>
      </c>
      <c r="T219" s="7">
        <f>LN('Stock TotRetIndx'!H218/'Stock TotRetIndx'!H217)-$B219</f>
        <v>1.0351041644404196E-3</v>
      </c>
      <c r="U219" s="7">
        <f>LN('Stock TotRetIndx'!I218/'Stock TotRetIndx'!I217)-$B219</f>
        <v>-6.88197154008906E-3</v>
      </c>
      <c r="V219" s="7">
        <f>LN('Stock TotRetIndx'!J218/'Stock TotRetIndx'!J217)-$B219</f>
        <v>-1.4501306789580228E-2</v>
      </c>
      <c r="W219" s="7">
        <f>LN('Stock TotRetIndx'!K218/'Stock TotRetIndx'!K217)-$B219</f>
        <v>-1.5589431820990265E-3</v>
      </c>
      <c r="X219" s="7">
        <f>LN('Stock TotRetIndx'!L218/'Stock TotRetIndx'!L217)-$B219</f>
        <v>-1.5403199605911304E-3</v>
      </c>
      <c r="Y219" s="7">
        <f>LN('Stock TotRetIndx'!M218/'Stock TotRetIndx'!M217)-$B219</f>
        <v>-3.0078902128303418E-2</v>
      </c>
      <c r="Z219" s="7">
        <f>LN('Stock TotRetIndx'!N218/'Stock TotRetIndx'!N217)-$B219</f>
        <v>-1.9180125772006167E-2</v>
      </c>
      <c r="AA219" s="7">
        <f>LN('Stock TotRetIndx'!O218/'Stock TotRetIndx'!O217)-$B219</f>
        <v>-1.0687516314318402E-2</v>
      </c>
      <c r="AB219" s="7">
        <f>LN('Stock TotRetIndx'!P218/'Stock TotRetIndx'!P217)-$B219</f>
        <v>-2.2955761172890096E-2</v>
      </c>
      <c r="AC219" s="7">
        <f>LN('Stock TotRetIndx'!Q218/'Stock TotRetIndx'!Q217)-$B219</f>
        <v>-4.1084100718730473E-3</v>
      </c>
      <c r="AD219" s="7">
        <f>LN('Stock TotRetIndx'!R218/'Stock TotRetIndx'!R217)-$B219</f>
        <v>-7.353359516985708E-4</v>
      </c>
      <c r="AE219" s="7">
        <f>LN('Stock TotRetIndx'!S218/'Stock TotRetIndx'!S217)-$B219</f>
        <v>-1.9079533377695291E-2</v>
      </c>
      <c r="AF219" s="7">
        <f>LN('Stock TotRetIndx'!T218/'Stock TotRetIndx'!T217)-$B219</f>
        <v>5.352519001854847E-3</v>
      </c>
      <c r="AG219" s="7">
        <f>LN('Stock TotRetIndx'!U218/'Stock TotRetIndx'!U217)-$B219</f>
        <v>-4.4429210132199859E-2</v>
      </c>
      <c r="AH219" s="7">
        <f>LN('Stock TotRetIndx'!V218/'Stock TotRetIndx'!V217)-$B219</f>
        <v>-4.3714698940856993E-2</v>
      </c>
      <c r="AI219" s="7">
        <f>LN('Stock TotRetIndx'!W218/'Stock TotRetIndx'!W217)-$B219</f>
        <v>1.1076248728273484E-2</v>
      </c>
      <c r="AJ219" s="7">
        <f>LN('Stock TotRetIndx'!X218/'Stock TotRetIndx'!X217)-$B219</f>
        <v>-3.9594932844679458E-2</v>
      </c>
    </row>
    <row r="220" spans="1:36" x14ac:dyDescent="0.5">
      <c r="A220" s="2">
        <f>'Sector Returns'!A219</f>
        <v>44582</v>
      </c>
      <c r="B220" s="3">
        <f>VLOOKUP(A220,'T-Bills'!$A$2:$C$493,3)</f>
        <v>1.984126984126984E-6</v>
      </c>
      <c r="C220" s="8">
        <f>'Sector Returns'!B219-$B220</f>
        <v>-2.1900897417662608E-2</v>
      </c>
      <c r="D220" s="8">
        <f>'Sector Returns'!C219-$B220</f>
        <v>-1.0633419512948144E-2</v>
      </c>
      <c r="E220" s="8">
        <f>'Sector Returns'!D219-$B220</f>
        <v>-1.9313314415025321E-2</v>
      </c>
      <c r="F220" s="8">
        <f>'Sector Returns'!E219-$B220</f>
        <v>-2.8007182817138314E-2</v>
      </c>
      <c r="G220" s="8">
        <f>'Sector Returns'!F219-$B220</f>
        <v>-1.0882513346285264E-2</v>
      </c>
      <c r="H220" s="8">
        <f>'Sector Returns'!G219-$B220</f>
        <v>-1.0738028074653103E-3</v>
      </c>
      <c r="I220" s="8">
        <f>'Sector Returns'!H219-$B220</f>
        <v>-3.5770649145265017E-2</v>
      </c>
      <c r="J220" s="8">
        <f>'Sector Returns'!I219-$B220</f>
        <v>-2.1525197514899574E-2</v>
      </c>
      <c r="K220" s="8">
        <f>'Sector Returns'!J219-$B220</f>
        <v>-2.7439554512432105E-2</v>
      </c>
      <c r="L220" s="8">
        <f>'Sector Returns'!K219-$B220</f>
        <v>-2.9957604241586159E-3</v>
      </c>
      <c r="M220" s="8">
        <f>'Sector Returns'!L219-$B220</f>
        <v>-2.4690686382186611E-3</v>
      </c>
      <c r="N220" s="7">
        <f>LN('Stock TotRetIndx'!B219/'Stock TotRetIndx'!B218)-$B220</f>
        <v>-1.285070035790929E-2</v>
      </c>
      <c r="O220" s="7">
        <f>LN('Stock TotRetIndx'!C219/'Stock TotRetIndx'!C218)-$B220</f>
        <v>-1.8642787224405804E-2</v>
      </c>
      <c r="P220" s="7">
        <f>LN('Stock TotRetIndx'!D219/'Stock TotRetIndx'!D218)-$B220</f>
        <v>-2.1649906944169354E-2</v>
      </c>
      <c r="Q220" s="7">
        <f>LN('Stock TotRetIndx'!E219/'Stock TotRetIndx'!E218)-$B220</f>
        <v>-3.2662223055761289E-2</v>
      </c>
      <c r="R220" s="7">
        <f>LN('Stock TotRetIndx'!F219/'Stock TotRetIndx'!F218)-$B220</f>
        <v>8.9388327893541696E-3</v>
      </c>
      <c r="S220" s="7">
        <f>LN('Stock TotRetIndx'!G219/'Stock TotRetIndx'!G218)-$B220</f>
        <v>-8.1414498041788973E-3</v>
      </c>
      <c r="T220" s="7">
        <f>LN('Stock TotRetIndx'!H219/'Stock TotRetIndx'!H218)-$B220</f>
        <v>-3.9636744594952339E-3</v>
      </c>
      <c r="U220" s="7">
        <f>LN('Stock TotRetIndx'!I219/'Stock TotRetIndx'!I218)-$B220</f>
        <v>-2.8642303686812996E-2</v>
      </c>
      <c r="V220" s="7">
        <f>LN('Stock TotRetIndx'!J219/'Stock TotRetIndx'!J218)-$B220</f>
        <v>-9.6132997016751404E-3</v>
      </c>
      <c r="W220" s="7">
        <f>LN('Stock TotRetIndx'!K219/'Stock TotRetIndx'!K218)-$B220</f>
        <v>-5.7853158645833513E-2</v>
      </c>
      <c r="X220" s="7">
        <f>LN('Stock TotRetIndx'!L219/'Stock TotRetIndx'!L218)-$B220</f>
        <v>-4.00759969360504E-2</v>
      </c>
      <c r="Y220" s="7">
        <f>LN('Stock TotRetIndx'!M219/'Stock TotRetIndx'!M218)-$B220</f>
        <v>-6.1350900277665182E-2</v>
      </c>
      <c r="Z220" s="7">
        <f>LN('Stock TotRetIndx'!N219/'Stock TotRetIndx'!N218)-$B220</f>
        <v>1.1236462443660682E-2</v>
      </c>
      <c r="AA220" s="7">
        <f>LN('Stock TotRetIndx'!O219/'Stock TotRetIndx'!O218)-$B220</f>
        <v>-1.0480236344436596E-2</v>
      </c>
      <c r="AB220" s="7">
        <f>LN('Stock TotRetIndx'!P219/'Stock TotRetIndx'!P218)-$B220</f>
        <v>-1.1796674073563206E-2</v>
      </c>
      <c r="AC220" s="7">
        <f>LN('Stock TotRetIndx'!Q219/'Stock TotRetIndx'!Q218)-$B220</f>
        <v>-4.9527048349506195E-3</v>
      </c>
      <c r="AD220" s="7">
        <f>LN('Stock TotRetIndx'!R219/'Stock TotRetIndx'!R218)-$B220</f>
        <v>-5.839660293870428E-3</v>
      </c>
      <c r="AE220" s="7">
        <f>LN('Stock TotRetIndx'!S219/'Stock TotRetIndx'!S218)-$B220</f>
        <v>-7.322570898568098E-3</v>
      </c>
      <c r="AF220" s="7">
        <f>LN('Stock TotRetIndx'!T219/'Stock TotRetIndx'!T218)-$B220</f>
        <v>3.8181296380170337E-3</v>
      </c>
      <c r="AG220" s="7">
        <f>LN('Stock TotRetIndx'!U219/'Stock TotRetIndx'!U218)-$B220</f>
        <v>-4.118851084476028E-2</v>
      </c>
      <c r="AH220" s="7">
        <f>LN('Stock TotRetIndx'!V219/'Stock TotRetIndx'!V218)-$B220</f>
        <v>-2.1095563915932238E-2</v>
      </c>
      <c r="AI220" s="7">
        <f>LN('Stock TotRetIndx'!W219/'Stock TotRetIndx'!W218)-$B220</f>
        <v>-1.0958477685601393E-2</v>
      </c>
      <c r="AJ220" s="7">
        <f>LN('Stock TotRetIndx'!X219/'Stock TotRetIndx'!X218)-$B220</f>
        <v>-8.8646684621783781E-3</v>
      </c>
    </row>
    <row r="221" spans="1:36" x14ac:dyDescent="0.5">
      <c r="A221" s="2">
        <f>'Sector Returns'!A220</f>
        <v>44585</v>
      </c>
      <c r="B221" s="3">
        <f>VLOOKUP(A221,'T-Bills'!$A$2:$C$493,3)</f>
        <v>1.984126984126984E-6</v>
      </c>
      <c r="C221" s="8">
        <f>'Sector Returns'!B220-$B221</f>
        <v>6.4379101580776541E-3</v>
      </c>
      <c r="D221" s="8">
        <f>'Sector Returns'!C220-$B221</f>
        <v>-1.162313128927736E-3</v>
      </c>
      <c r="E221" s="8">
        <f>'Sector Returns'!D220-$B221</f>
        <v>3.6148147596895891E-3</v>
      </c>
      <c r="F221" s="8">
        <f>'Sector Returns'!E220-$B221</f>
        <v>1.7877272084226729E-2</v>
      </c>
      <c r="G221" s="8">
        <f>'Sector Returns'!F220-$B221</f>
        <v>6.207692593498188E-3</v>
      </c>
      <c r="H221" s="8">
        <f>'Sector Returns'!G220-$B221</f>
        <v>4.9413578743385893E-5</v>
      </c>
      <c r="I221" s="8">
        <f>'Sector Returns'!H220-$B221</f>
        <v>6.7427627310069236E-3</v>
      </c>
      <c r="J221" s="8">
        <f>'Sector Returns'!I220-$B221</f>
        <v>7.4925598577205372E-3</v>
      </c>
      <c r="K221" s="8">
        <f>'Sector Returns'!J220-$B221</f>
        <v>9.8487475132026268E-4</v>
      </c>
      <c r="L221" s="8">
        <f>'Sector Returns'!K220-$B221</f>
        <v>-7.1569655374419039E-3</v>
      </c>
      <c r="M221" s="8">
        <f>'Sector Returns'!L220-$B221</f>
        <v>1.8963840961242105E-3</v>
      </c>
      <c r="N221" s="7">
        <f>LN('Stock TotRetIndx'!B220/'Stock TotRetIndx'!B219)-$B221</f>
        <v>-4.8739138713989249E-3</v>
      </c>
      <c r="O221" s="7">
        <f>LN('Stock TotRetIndx'!C220/'Stock TotRetIndx'!C219)-$B221</f>
        <v>1.146010473552086E-3</v>
      </c>
      <c r="P221" s="7">
        <f>LN('Stock TotRetIndx'!D220/'Stock TotRetIndx'!D219)-$B221</f>
        <v>3.8744685223776672E-2</v>
      </c>
      <c r="Q221" s="7">
        <f>LN('Stock TotRetIndx'!E220/'Stock TotRetIndx'!E219)-$B221</f>
        <v>-8.7507061293826515E-5</v>
      </c>
      <c r="R221" s="7">
        <f>LN('Stock TotRetIndx'!F220/'Stock TotRetIndx'!F219)-$B221</f>
        <v>-1.6104766378107444E-2</v>
      </c>
      <c r="S221" s="7">
        <f>LN('Stock TotRetIndx'!G220/'Stock TotRetIndx'!G219)-$B221</f>
        <v>1.90163824992984E-2</v>
      </c>
      <c r="T221" s="7">
        <f>LN('Stock TotRetIndx'!H220/'Stock TotRetIndx'!H219)-$B221</f>
        <v>2.3811941704670529E-3</v>
      </c>
      <c r="U221" s="7">
        <f>LN('Stock TotRetIndx'!I220/'Stock TotRetIndx'!I219)-$B221</f>
        <v>2.8228859288155522E-4</v>
      </c>
      <c r="V221" s="7">
        <f>LN('Stock TotRetIndx'!J220/'Stock TotRetIndx'!J219)-$B221</f>
        <v>1.6692776207822505E-2</v>
      </c>
      <c r="W221" s="7">
        <f>LN('Stock TotRetIndx'!K220/'Stock TotRetIndx'!K219)-$B221</f>
        <v>-8.4144251295322856E-3</v>
      </c>
      <c r="X221" s="7">
        <f>LN('Stock TotRetIndx'!L220/'Stock TotRetIndx'!L219)-$B221</f>
        <v>-2.0013471214468E-2</v>
      </c>
      <c r="Y221" s="7">
        <f>LN('Stock TotRetIndx'!M220/'Stock TotRetIndx'!M219)-$B221</f>
        <v>1.3236970042901083E-2</v>
      </c>
      <c r="Z221" s="7">
        <f>LN('Stock TotRetIndx'!N220/'Stock TotRetIndx'!N219)-$B221</f>
        <v>3.206670220068087E-2</v>
      </c>
      <c r="AA221" s="7">
        <f>LN('Stock TotRetIndx'!O220/'Stock TotRetIndx'!O219)-$B221</f>
        <v>1.8345831762008418E-2</v>
      </c>
      <c r="AB221" s="7">
        <f>LN('Stock TotRetIndx'!P220/'Stock TotRetIndx'!P219)-$B221</f>
        <v>1.1186250893559016E-3</v>
      </c>
      <c r="AC221" s="7">
        <f>LN('Stock TotRetIndx'!Q220/'Stock TotRetIndx'!Q219)-$B221</f>
        <v>-8.1407013798884022E-3</v>
      </c>
      <c r="AD221" s="7">
        <f>LN('Stock TotRetIndx'!R220/'Stock TotRetIndx'!R219)-$B221</f>
        <v>-2.6126271723205326E-3</v>
      </c>
      <c r="AE221" s="7">
        <f>LN('Stock TotRetIndx'!S220/'Stock TotRetIndx'!S219)-$B221</f>
        <v>6.9634072213903847E-5</v>
      </c>
      <c r="AF221" s="7">
        <f>LN('Stock TotRetIndx'!T220/'Stock TotRetIndx'!T219)-$B221</f>
        <v>-8.1522929899119911E-3</v>
      </c>
      <c r="AG221" s="7">
        <f>LN('Stock TotRetIndx'!U220/'Stock TotRetIndx'!U219)-$B221</f>
        <v>-7.6761658275493541E-3</v>
      </c>
      <c r="AH221" s="7">
        <f>LN('Stock TotRetIndx'!V220/'Stock TotRetIndx'!V219)-$B221</f>
        <v>1.9937164091239037E-2</v>
      </c>
      <c r="AI221" s="7">
        <f>LN('Stock TotRetIndx'!W220/'Stock TotRetIndx'!W219)-$B221</f>
        <v>-8.2684748084988352E-3</v>
      </c>
      <c r="AJ221" s="7">
        <f>LN('Stock TotRetIndx'!X220/'Stock TotRetIndx'!X219)-$B221</f>
        <v>-6.739568125805076E-3</v>
      </c>
    </row>
    <row r="222" spans="1:36" x14ac:dyDescent="0.5">
      <c r="A222" s="2">
        <f>'Sector Returns'!A221</f>
        <v>44586</v>
      </c>
      <c r="B222" s="3">
        <f>VLOOKUP(A222,'T-Bills'!$A$2:$C$493,3)</f>
        <v>1.984126984126984E-6</v>
      </c>
      <c r="C222" s="8">
        <f>'Sector Returns'!B221-$B222</f>
        <v>-2.4874774646642454E-2</v>
      </c>
      <c r="D222" s="8">
        <f>'Sector Returns'!C221-$B222</f>
        <v>-9.4198335880622194E-3</v>
      </c>
      <c r="E222" s="8">
        <f>'Sector Returns'!D221-$B222</f>
        <v>3.1774440616963366E-3</v>
      </c>
      <c r="F222" s="8">
        <f>'Sector Returns'!E221-$B222</f>
        <v>-1.7009588875778147E-2</v>
      </c>
      <c r="G222" s="8">
        <f>'Sector Returns'!F221-$B222</f>
        <v>-1.1670632605293975E-2</v>
      </c>
      <c r="H222" s="8">
        <f>'Sector Returns'!G221-$B222</f>
        <v>-1.3523412271976619E-2</v>
      </c>
      <c r="I222" s="8">
        <f>'Sector Returns'!H221-$B222</f>
        <v>-2.004819852683172E-2</v>
      </c>
      <c r="J222" s="8">
        <f>'Sector Returns'!I221-$B222</f>
        <v>3.6426811561571633E-2</v>
      </c>
      <c r="K222" s="8">
        <f>'Sector Returns'!J221-$B222</f>
        <v>-7.263660242433378E-3</v>
      </c>
      <c r="L222" s="8">
        <f>'Sector Returns'!K221-$B222</f>
        <v>-1.5897161518508181E-2</v>
      </c>
      <c r="M222" s="8">
        <f>'Sector Returns'!L221-$B222</f>
        <v>-3.9939316360008007E-3</v>
      </c>
      <c r="N222" s="7">
        <f>LN('Stock TotRetIndx'!B221/'Stock TotRetIndx'!B220)-$B222</f>
        <v>-1.1454677773389607E-2</v>
      </c>
      <c r="O222" s="7">
        <f>LN('Stock TotRetIndx'!C221/'Stock TotRetIndx'!C220)-$B222</f>
        <v>-2.6950467091408845E-2</v>
      </c>
      <c r="P222" s="7">
        <f>LN('Stock TotRetIndx'!D221/'Stock TotRetIndx'!D220)-$B222</f>
        <v>-3.314338063073604E-2</v>
      </c>
      <c r="Q222" s="7">
        <f>LN('Stock TotRetIndx'!E221/'Stock TotRetIndx'!E220)-$B222</f>
        <v>-4.587827321817417E-2</v>
      </c>
      <c r="R222" s="7">
        <f>LN('Stock TotRetIndx'!F221/'Stock TotRetIndx'!F220)-$B222</f>
        <v>-4.4538517041530145E-3</v>
      </c>
      <c r="S222" s="7">
        <f>LN('Stock TotRetIndx'!G221/'Stock TotRetIndx'!G220)-$B222</f>
        <v>-3.9706184476793107E-3</v>
      </c>
      <c r="T222" s="7">
        <f>LN('Stock TotRetIndx'!H221/'Stock TotRetIndx'!H220)-$B222</f>
        <v>-1.1819113304177037E-2</v>
      </c>
      <c r="U222" s="7">
        <f>LN('Stock TotRetIndx'!I221/'Stock TotRetIndx'!I220)-$B222</f>
        <v>-9.3488357456134267E-3</v>
      </c>
      <c r="V222" s="7">
        <f>LN('Stock TotRetIndx'!J221/'Stock TotRetIndx'!J220)-$B222</f>
        <v>5.2454281365340739E-3</v>
      </c>
      <c r="W222" s="7">
        <f>LN('Stock TotRetIndx'!K221/'Stock TotRetIndx'!K220)-$B222</f>
        <v>-2.4787096524713639E-2</v>
      </c>
      <c r="X222" s="7">
        <f>LN('Stock TotRetIndx'!L221/'Stock TotRetIndx'!L220)-$B222</f>
        <v>7.4094678676173489E-4</v>
      </c>
      <c r="Y222" s="7">
        <f>LN('Stock TotRetIndx'!M221/'Stock TotRetIndx'!M220)-$B222</f>
        <v>-3.2043525990206954E-2</v>
      </c>
      <c r="Z222" s="7">
        <f>LN('Stock TotRetIndx'!N221/'Stock TotRetIndx'!N220)-$B222</f>
        <v>-3.8185069611434579E-2</v>
      </c>
      <c r="AA222" s="7">
        <f>LN('Stock TotRetIndx'!O221/'Stock TotRetIndx'!O220)-$B222</f>
        <v>-2.0268517913602849E-2</v>
      </c>
      <c r="AB222" s="7">
        <f>LN('Stock TotRetIndx'!P221/'Stock TotRetIndx'!P220)-$B222</f>
        <v>-9.5244083694928522E-5</v>
      </c>
      <c r="AC222" s="7">
        <f>LN('Stock TotRetIndx'!Q221/'Stock TotRetIndx'!Q220)-$B222</f>
        <v>-2.3402504214689725E-3</v>
      </c>
      <c r="AD222" s="7">
        <f>LN('Stock TotRetIndx'!R221/'Stock TotRetIndx'!R220)-$B222</f>
        <v>-9.169442821040933E-3</v>
      </c>
      <c r="AE222" s="7">
        <f>LN('Stock TotRetIndx'!S221/'Stock TotRetIndx'!S220)-$B222</f>
        <v>-2.1997117613591948E-2</v>
      </c>
      <c r="AF222" s="7">
        <f>LN('Stock TotRetIndx'!T221/'Stock TotRetIndx'!T220)-$B222</f>
        <v>-1.0973231135164229E-2</v>
      </c>
      <c r="AG222" s="7">
        <f>LN('Stock TotRetIndx'!U221/'Stock TotRetIndx'!U220)-$B222</f>
        <v>2.5737956968807697E-2</v>
      </c>
      <c r="AH222" s="7">
        <f>LN('Stock TotRetIndx'!V221/'Stock TotRetIndx'!V220)-$B222</f>
        <v>-4.0285952664665739E-2</v>
      </c>
      <c r="AI222" s="7">
        <f>LN('Stock TotRetIndx'!W221/'Stock TotRetIndx'!W220)-$B222</f>
        <v>-8.6924426093762885E-2</v>
      </c>
      <c r="AJ222" s="7">
        <f>LN('Stock TotRetIndx'!X221/'Stock TotRetIndx'!X220)-$B222</f>
        <v>-5.6512717235631836E-3</v>
      </c>
    </row>
    <row r="223" spans="1:36" x14ac:dyDescent="0.5">
      <c r="A223" s="2">
        <f>'Sector Returns'!A222</f>
        <v>44587</v>
      </c>
      <c r="B223" s="3">
        <f>VLOOKUP(A223,'T-Bills'!$A$2:$C$493,3)</f>
        <v>2.3809523809523808E-6</v>
      </c>
      <c r="C223" s="8">
        <f>'Sector Returns'!B222-$B223</f>
        <v>3.4592032224628469E-3</v>
      </c>
      <c r="D223" s="8">
        <f>'Sector Returns'!C222-$B223</f>
        <v>-5.4179241531507145E-3</v>
      </c>
      <c r="E223" s="8">
        <f>'Sector Returns'!D222-$B223</f>
        <v>-4.2585952374005182E-4</v>
      </c>
      <c r="F223" s="8">
        <f>'Sector Returns'!E222-$B223</f>
        <v>-8.075292044595379E-3</v>
      </c>
      <c r="G223" s="8">
        <f>'Sector Returns'!F222-$B223</f>
        <v>-9.6806717839074009E-3</v>
      </c>
      <c r="H223" s="8">
        <f>'Sector Returns'!G222-$B223</f>
        <v>-6.7016648062068942E-3</v>
      </c>
      <c r="I223" s="8">
        <f>'Sector Returns'!H222-$B223</f>
        <v>-1.588512028745475E-2</v>
      </c>
      <c r="J223" s="8">
        <f>'Sector Returns'!I222-$B223</f>
        <v>-2.5532848462143545E-3</v>
      </c>
      <c r="K223" s="8">
        <f>'Sector Returns'!J222-$B223</f>
        <v>-1.2111180869108611E-2</v>
      </c>
      <c r="L223" s="8">
        <f>'Sector Returns'!K222-$B223</f>
        <v>-6.6374071205543986E-3</v>
      </c>
      <c r="M223" s="8">
        <f>'Sector Returns'!L222-$B223</f>
        <v>-1.5743009135971247E-2</v>
      </c>
      <c r="N223" s="7">
        <f>LN('Stock TotRetIndx'!B222/'Stock TotRetIndx'!B221)-$B223</f>
        <v>-5.6320200908560744E-4</v>
      </c>
      <c r="O223" s="7">
        <f>LN('Stock TotRetIndx'!C222/'Stock TotRetIndx'!C221)-$B223</f>
        <v>2.809244523605654E-2</v>
      </c>
      <c r="P223" s="7">
        <f>LN('Stock TotRetIndx'!D222/'Stock TotRetIndx'!D221)-$B223</f>
        <v>-3.808948381989224E-3</v>
      </c>
      <c r="Q223" s="7">
        <f>LN('Stock TotRetIndx'!E222/'Stock TotRetIndx'!E221)-$B223</f>
        <v>1.9866978965354446E-2</v>
      </c>
      <c r="R223" s="7">
        <f>LN('Stock TotRetIndx'!F222/'Stock TotRetIndx'!F221)-$B223</f>
        <v>-2.6304867354453768E-2</v>
      </c>
      <c r="S223" s="7">
        <f>LN('Stock TotRetIndx'!G222/'Stock TotRetIndx'!G221)-$B223</f>
        <v>1.6924729874123672E-2</v>
      </c>
      <c r="T223" s="7">
        <f>LN('Stock TotRetIndx'!H222/'Stock TotRetIndx'!H221)-$B223</f>
        <v>3.4724012078078438E-3</v>
      </c>
      <c r="U223" s="7">
        <f>LN('Stock TotRetIndx'!I222/'Stock TotRetIndx'!I221)-$B223</f>
        <v>6.9978634791293846E-3</v>
      </c>
      <c r="V223" s="7">
        <f>LN('Stock TotRetIndx'!J222/'Stock TotRetIndx'!J221)-$B223</f>
        <v>-5.5069292115259806E-3</v>
      </c>
      <c r="W223" s="7">
        <f>LN('Stock TotRetIndx'!K222/'Stock TotRetIndx'!K221)-$B223</f>
        <v>-7.7440275872668407E-3</v>
      </c>
      <c r="X223" s="7">
        <f>LN('Stock TotRetIndx'!L222/'Stock TotRetIndx'!L221)-$B223</f>
        <v>1.8974643208908234E-2</v>
      </c>
      <c r="Y223" s="7">
        <f>LN('Stock TotRetIndx'!M222/'Stock TotRetIndx'!M221)-$B223</f>
        <v>-7.9849521454035347E-3</v>
      </c>
      <c r="Z223" s="7">
        <f>LN('Stock TotRetIndx'!N222/'Stock TotRetIndx'!N221)-$B223</f>
        <v>-1.186678611845535E-2</v>
      </c>
      <c r="AA223" s="7">
        <f>LN('Stock TotRetIndx'!O222/'Stock TotRetIndx'!O221)-$B223</f>
        <v>-5.1193430856603682E-2</v>
      </c>
      <c r="AB223" s="7">
        <f>LN('Stock TotRetIndx'!P222/'Stock TotRetIndx'!P221)-$B223</f>
        <v>-9.5649607322623905E-5</v>
      </c>
      <c r="AC223" s="7">
        <f>LN('Stock TotRetIndx'!Q222/'Stock TotRetIndx'!Q221)-$B223</f>
        <v>-3.6864763426600884E-3</v>
      </c>
      <c r="AD223" s="7">
        <f>LN('Stock TotRetIndx'!R222/'Stock TotRetIndx'!R221)-$B223</f>
        <v>-1.388768105966137E-2</v>
      </c>
      <c r="AE223" s="7">
        <f>LN('Stock TotRetIndx'!S222/'Stock TotRetIndx'!S221)-$B223</f>
        <v>-1.0262366177231766E-2</v>
      </c>
      <c r="AF223" s="7">
        <f>LN('Stock TotRetIndx'!T222/'Stock TotRetIndx'!T221)-$B223</f>
        <v>-8.7530719534344679E-3</v>
      </c>
      <c r="AG223" s="7">
        <f>LN('Stock TotRetIndx'!U222/'Stock TotRetIndx'!U221)-$B223</f>
        <v>-9.5773851948174667E-3</v>
      </c>
      <c r="AH223" s="7">
        <f>LN('Stock TotRetIndx'!V222/'Stock TotRetIndx'!V221)-$B223</f>
        <v>-2.1216302113933258E-2</v>
      </c>
      <c r="AI223" s="7">
        <f>LN('Stock TotRetIndx'!W222/'Stock TotRetIndx'!W221)-$B223</f>
        <v>-3.3307721159503076E-2</v>
      </c>
      <c r="AJ223" s="7">
        <f>LN('Stock TotRetIndx'!X222/'Stock TotRetIndx'!X221)-$B223</f>
        <v>-2.3135756542703119E-2</v>
      </c>
    </row>
    <row r="224" spans="1:36" x14ac:dyDescent="0.5">
      <c r="A224" s="2">
        <f>'Sector Returns'!A223</f>
        <v>44588</v>
      </c>
      <c r="B224" s="3">
        <f>VLOOKUP(A224,'T-Bills'!$A$2:$C$493,3)</f>
        <v>1.5873015873015873E-6</v>
      </c>
      <c r="C224" s="8">
        <f>'Sector Returns'!B223-$B224</f>
        <v>-8.5126878918902766E-3</v>
      </c>
      <c r="D224" s="8">
        <f>'Sector Returns'!C223-$B224</f>
        <v>-2.9947699320322244E-3</v>
      </c>
      <c r="E224" s="8">
        <f>'Sector Returns'!D223-$B224</f>
        <v>-8.7205601475524048E-3</v>
      </c>
      <c r="F224" s="8">
        <f>'Sector Returns'!E223-$B224</f>
        <v>-2.0956738168156845E-2</v>
      </c>
      <c r="G224" s="8">
        <f>'Sector Returns'!F223-$B224</f>
        <v>-1.3107004802866428E-2</v>
      </c>
      <c r="H224" s="8">
        <f>'Sector Returns'!G223-$B224</f>
        <v>2.6523335670951293E-3</v>
      </c>
      <c r="I224" s="8">
        <f>'Sector Returns'!H223-$B224</f>
        <v>-1.6762229589865839E-4</v>
      </c>
      <c r="J224" s="8">
        <f>'Sector Returns'!I223-$B224</f>
        <v>1.0162163428984929E-2</v>
      </c>
      <c r="K224" s="8">
        <f>'Sector Returns'!J223-$B224</f>
        <v>2.2311569190050793E-3</v>
      </c>
      <c r="L224" s="8">
        <f>'Sector Returns'!K223-$B224</f>
        <v>6.2923987970327699E-3</v>
      </c>
      <c r="M224" s="8">
        <f>'Sector Returns'!L223-$B224</f>
        <v>-1.6682176620494087E-2</v>
      </c>
      <c r="N224" s="7">
        <f>LN('Stock TotRetIndx'!B223/'Stock TotRetIndx'!B222)-$B224</f>
        <v>-2.9541948243648154E-3</v>
      </c>
      <c r="O224" s="7">
        <f>LN('Stock TotRetIndx'!C223/'Stock TotRetIndx'!C222)-$B224</f>
        <v>1.0492184963567675E-2</v>
      </c>
      <c r="P224" s="7">
        <f>LN('Stock TotRetIndx'!D223/'Stock TotRetIndx'!D222)-$B224</f>
        <v>-1.5617786160897278E-2</v>
      </c>
      <c r="Q224" s="7">
        <f>LN('Stock TotRetIndx'!E223/'Stock TotRetIndx'!E222)-$B224</f>
        <v>-3.7039803247084044E-2</v>
      </c>
      <c r="R224" s="7">
        <f>LN('Stock TotRetIndx'!F223/'Stock TotRetIndx'!F222)-$B224</f>
        <v>3.0753734920858618E-3</v>
      </c>
      <c r="S224" s="7">
        <f>LN('Stock TotRetIndx'!G223/'Stock TotRetIndx'!G222)-$B224</f>
        <v>1.8236275162470509E-2</v>
      </c>
      <c r="T224" s="7">
        <f>LN('Stock TotRetIndx'!H223/'Stock TotRetIndx'!H222)-$B224</f>
        <v>6.8905263421591405E-3</v>
      </c>
      <c r="U224" s="7">
        <f>LN('Stock TotRetIndx'!I223/'Stock TotRetIndx'!I222)-$B224</f>
        <v>3.9063710467347459E-3</v>
      </c>
      <c r="V224" s="7">
        <f>LN('Stock TotRetIndx'!J223/'Stock TotRetIndx'!J222)-$B224</f>
        <v>1.0343132425968337E-2</v>
      </c>
      <c r="W224" s="7">
        <f>LN('Stock TotRetIndx'!K223/'Stock TotRetIndx'!K222)-$B224</f>
        <v>7.1709973217990181E-3</v>
      </c>
      <c r="X224" s="7">
        <f>LN('Stock TotRetIndx'!L223/'Stock TotRetIndx'!L222)-$B224</f>
        <v>1.3576859841128257E-3</v>
      </c>
      <c r="Y224" s="7">
        <f>LN('Stock TotRetIndx'!M223/'Stock TotRetIndx'!M222)-$B224</f>
        <v>5.4919258730473999E-3</v>
      </c>
      <c r="Z224" s="7">
        <f>LN('Stock TotRetIndx'!N223/'Stock TotRetIndx'!N222)-$B224</f>
        <v>6.501943552279601E-3</v>
      </c>
      <c r="AA224" s="7">
        <f>LN('Stock TotRetIndx'!O223/'Stock TotRetIndx'!O222)-$B224</f>
        <v>-2.4889524299982466E-2</v>
      </c>
      <c r="AB224" s="7">
        <f>LN('Stock TotRetIndx'!P223/'Stock TotRetIndx'!P222)-$B224</f>
        <v>-9.9441911562865477E-3</v>
      </c>
      <c r="AC224" s="7">
        <f>LN('Stock TotRetIndx'!Q223/'Stock TotRetIndx'!Q222)-$B224</f>
        <v>8.3756991917202487E-4</v>
      </c>
      <c r="AD224" s="7">
        <f>LN('Stock TotRetIndx'!R223/'Stock TotRetIndx'!R222)-$B224</f>
        <v>1.3933357733871877E-2</v>
      </c>
      <c r="AE224" s="7">
        <f>LN('Stock TotRetIndx'!S223/'Stock TotRetIndx'!S222)-$B224</f>
        <v>6.6096201515706285E-4</v>
      </c>
      <c r="AF224" s="7">
        <f>LN('Stock TotRetIndx'!T223/'Stock TotRetIndx'!T222)-$B224</f>
        <v>6.1758423156466529E-3</v>
      </c>
      <c r="AG224" s="7">
        <f>LN('Stock TotRetIndx'!U223/'Stock TotRetIndx'!U222)-$B224</f>
        <v>1.3320358923709853E-2</v>
      </c>
      <c r="AH224" s="7">
        <f>LN('Stock TotRetIndx'!V223/'Stock TotRetIndx'!V222)-$B224</f>
        <v>-4.6750285592429178E-2</v>
      </c>
      <c r="AI224" s="7">
        <f>LN('Stock TotRetIndx'!W223/'Stock TotRetIndx'!W222)-$B224</f>
        <v>-1.793192503103285E-3</v>
      </c>
      <c r="AJ224" s="7">
        <f>LN('Stock TotRetIndx'!X223/'Stock TotRetIndx'!X222)-$B224</f>
        <v>-2.2280516673917033E-2</v>
      </c>
    </row>
    <row r="225" spans="1:36" x14ac:dyDescent="0.5">
      <c r="A225" s="2">
        <f>'Sector Returns'!A224</f>
        <v>44589</v>
      </c>
      <c r="B225" s="3">
        <f>VLOOKUP(A225,'T-Bills'!$A$2:$C$493,3)</f>
        <v>1.5873015873015873E-6</v>
      </c>
      <c r="C225" s="8">
        <f>'Sector Returns'!B224-$B225</f>
        <v>4.1726647084185997E-2</v>
      </c>
      <c r="D225" s="8">
        <f>'Sector Returns'!C224-$B225</f>
        <v>2.2665783796616483E-2</v>
      </c>
      <c r="E225" s="8">
        <f>'Sector Returns'!D224-$B225</f>
        <v>1.3154991426956673E-2</v>
      </c>
      <c r="F225" s="8">
        <f>'Sector Returns'!E224-$B225</f>
        <v>2.135866028987457E-2</v>
      </c>
      <c r="G225" s="8">
        <f>'Sector Returns'!F224-$B225</f>
        <v>9.1637338581921565E-3</v>
      </c>
      <c r="H225" s="8">
        <f>'Sector Returns'!G224-$B225</f>
        <v>1.213741276964422E-2</v>
      </c>
      <c r="I225" s="8">
        <f>'Sector Returns'!H224-$B225</f>
        <v>2.8139376690171389E-2</v>
      </c>
      <c r="J225" s="8">
        <f>'Sector Returns'!I224-$B225</f>
        <v>-2.0919346776315114E-3</v>
      </c>
      <c r="K225" s="8">
        <f>'Sector Returns'!J224-$B225</f>
        <v>5.3923275958832912E-3</v>
      </c>
      <c r="L225" s="8">
        <f>'Sector Returns'!K224-$B225</f>
        <v>1.1998352604817488E-2</v>
      </c>
      <c r="M225" s="8">
        <f>'Sector Returns'!L224-$B225</f>
        <v>3.1848313522692476E-2</v>
      </c>
      <c r="N225" s="7">
        <f>LN('Stock TotRetIndx'!B224/'Stock TotRetIndx'!B223)-$B225</f>
        <v>6.7450973353721549E-2</v>
      </c>
      <c r="O225" s="7">
        <f>LN('Stock TotRetIndx'!C224/'Stock TotRetIndx'!C223)-$B225</f>
        <v>2.7692968664939321E-2</v>
      </c>
      <c r="P225" s="7">
        <f>LN('Stock TotRetIndx'!D224/'Stock TotRetIndx'!D223)-$B225</f>
        <v>4.9671898794736165E-2</v>
      </c>
      <c r="Q225" s="7">
        <f>LN('Stock TotRetIndx'!E224/'Stock TotRetIndx'!E223)-$B225</f>
        <v>4.0018018325952226E-2</v>
      </c>
      <c r="R225" s="7">
        <f>LN('Stock TotRetIndx'!F224/'Stock TotRetIndx'!F223)-$B225</f>
        <v>3.9956930430609348E-2</v>
      </c>
      <c r="S225" s="7">
        <f>LN('Stock TotRetIndx'!G224/'Stock TotRetIndx'!G223)-$B225</f>
        <v>2.2955943323738601E-2</v>
      </c>
      <c r="T225" s="7">
        <f>LN('Stock TotRetIndx'!H224/'Stock TotRetIndx'!H223)-$B225</f>
        <v>9.6136970298283768E-3</v>
      </c>
      <c r="U225" s="7">
        <f>LN('Stock TotRetIndx'!I224/'Stock TotRetIndx'!I223)-$B225</f>
        <v>4.3700736070003757E-2</v>
      </c>
      <c r="V225" s="7">
        <f>LN('Stock TotRetIndx'!J224/'Stock TotRetIndx'!J223)-$B225</f>
        <v>-1.9372786625332677E-2</v>
      </c>
      <c r="W225" s="7">
        <f>LN('Stock TotRetIndx'!K224/'Stock TotRetIndx'!K223)-$B225</f>
        <v>3.3642726391698401E-2</v>
      </c>
      <c r="X225" s="7">
        <f>LN('Stock TotRetIndx'!L224/'Stock TotRetIndx'!L223)-$B225</f>
        <v>0.10074007706452832</v>
      </c>
      <c r="Y225" s="7">
        <f>LN('Stock TotRetIndx'!M224/'Stock TotRetIndx'!M223)-$B225</f>
        <v>3.060556323433912E-2</v>
      </c>
      <c r="Z225" s="7">
        <f>LN('Stock TotRetIndx'!N224/'Stock TotRetIndx'!N223)-$B225</f>
        <v>1.2567614430995558E-2</v>
      </c>
      <c r="AA225" s="7">
        <f>LN('Stock TotRetIndx'!O224/'Stock TotRetIndx'!O223)-$B225</f>
        <v>3.3601146515149345E-2</v>
      </c>
      <c r="AB225" s="7">
        <f>LN('Stock TotRetIndx'!P224/'Stock TotRetIndx'!P223)-$B225</f>
        <v>-5.3288637844115735E-2</v>
      </c>
      <c r="AC225" s="7">
        <f>LN('Stock TotRetIndx'!Q224/'Stock TotRetIndx'!Q223)-$B225</f>
        <v>1.975150454363089E-2</v>
      </c>
      <c r="AD225" s="7">
        <f>LN('Stock TotRetIndx'!R224/'Stock TotRetIndx'!R223)-$B225</f>
        <v>5.4590285608897169E-3</v>
      </c>
      <c r="AE225" s="7">
        <f>LN('Stock TotRetIndx'!S224/'Stock TotRetIndx'!S223)-$B225</f>
        <v>1.2290156176682712E-2</v>
      </c>
      <c r="AF225" s="7">
        <f>LN('Stock TotRetIndx'!T224/'Stock TotRetIndx'!T223)-$B225</f>
        <v>8.5707967219315791E-3</v>
      </c>
      <c r="AG225" s="7">
        <f>LN('Stock TotRetIndx'!U224/'Stock TotRetIndx'!U223)-$B225</f>
        <v>7.1648472677956548E-3</v>
      </c>
      <c r="AH225" s="7">
        <f>LN('Stock TotRetIndx'!V224/'Stock TotRetIndx'!V223)-$B225</f>
        <v>2.026898572142807E-2</v>
      </c>
      <c r="AI225" s="7">
        <f>LN('Stock TotRetIndx'!W224/'Stock TotRetIndx'!W223)-$B225</f>
        <v>-1.389085717120781E-4</v>
      </c>
      <c r="AJ225" s="7">
        <f>LN('Stock TotRetIndx'!X224/'Stock TotRetIndx'!X223)-$B225</f>
        <v>2.1433717463508171E-2</v>
      </c>
    </row>
    <row r="226" spans="1:36" x14ac:dyDescent="0.5">
      <c r="A226" s="2">
        <f>'Sector Returns'!A225</f>
        <v>44592</v>
      </c>
      <c r="B226" s="3">
        <f>VLOOKUP(A226,'T-Bills'!$A$2:$C$493,3)</f>
        <v>1.1904761904761904E-6</v>
      </c>
      <c r="C226" s="8">
        <f>'Sector Returns'!B225-$B226</f>
        <v>2.9853183274865212E-2</v>
      </c>
      <c r="D226" s="8">
        <f>'Sector Returns'!C225-$B226</f>
        <v>1.2549572784947838E-2</v>
      </c>
      <c r="E226" s="8">
        <f>'Sector Returns'!D225-$B226</f>
        <v>1.2047531757075527E-2</v>
      </c>
      <c r="F226" s="8">
        <f>'Sector Returns'!E225-$B226</f>
        <v>3.7210185074818991E-2</v>
      </c>
      <c r="G226" s="8">
        <f>'Sector Returns'!F225-$B226</f>
        <v>1.4827048373740074E-2</v>
      </c>
      <c r="H226" s="8">
        <f>'Sector Returns'!G225-$B226</f>
        <v>5.017840942909811E-3</v>
      </c>
      <c r="I226" s="8">
        <f>'Sector Returns'!H225-$B226</f>
        <v>2.6505938996288014E-2</v>
      </c>
      <c r="J226" s="8">
        <f>'Sector Returns'!I225-$B226</f>
        <v>4.2854757944409544E-3</v>
      </c>
      <c r="K226" s="8">
        <f>'Sector Returns'!J225-$B226</f>
        <v>1.4861987252276661E-2</v>
      </c>
      <c r="L226" s="8">
        <f>'Sector Returns'!K225-$B226</f>
        <v>1.8427404284043776E-2</v>
      </c>
      <c r="M226" s="8">
        <f>'Sector Returns'!L225-$B226</f>
        <v>1.2215789693206636E-2</v>
      </c>
      <c r="N226" s="7">
        <f>LN('Stock TotRetIndx'!B225/'Stock TotRetIndx'!B224)-$B226</f>
        <v>2.5790725398870302E-2</v>
      </c>
      <c r="O226" s="7">
        <f>LN('Stock TotRetIndx'!C225/'Stock TotRetIndx'!C224)-$B226</f>
        <v>8.7841156953216027E-3</v>
      </c>
      <c r="P226" s="7">
        <f>LN('Stock TotRetIndx'!D225/'Stock TotRetIndx'!D224)-$B226</f>
        <v>3.0672213612873585E-2</v>
      </c>
      <c r="Q226" s="7">
        <f>LN('Stock TotRetIndx'!E225/'Stock TotRetIndx'!E224)-$B226</f>
        <v>6.9587243653716838E-2</v>
      </c>
      <c r="R226" s="7">
        <f>LN('Stock TotRetIndx'!F225/'Stock TotRetIndx'!F224)-$B226</f>
        <v>1.6691400617263534E-2</v>
      </c>
      <c r="S226" s="7">
        <f>LN('Stock TotRetIndx'!G225/'Stock TotRetIndx'!G224)-$B226</f>
        <v>-2.5584066287250514E-2</v>
      </c>
      <c r="T226" s="7">
        <f>LN('Stock TotRetIndx'!H225/'Stock TotRetIndx'!H224)-$B226</f>
        <v>1.3870599254375265E-2</v>
      </c>
      <c r="U226" s="7">
        <f>LN('Stock TotRetIndx'!I225/'Stock TotRetIndx'!I224)-$B226</f>
        <v>1.7158857742497126E-2</v>
      </c>
      <c r="V226" s="7">
        <f>LN('Stock TotRetIndx'!J225/'Stock TotRetIndx'!J224)-$B226</f>
        <v>1.1076772402196991E-2</v>
      </c>
      <c r="W226" s="7">
        <f>LN('Stock TotRetIndx'!K225/'Stock TotRetIndx'!K224)-$B226</f>
        <v>5.0209081254767807E-2</v>
      </c>
      <c r="X226" s="7">
        <f>LN('Stock TotRetIndx'!L225/'Stock TotRetIndx'!L224)-$B226</f>
        <v>-8.0601539855257101E-3</v>
      </c>
      <c r="Y226" s="7">
        <f>LN('Stock TotRetIndx'!M225/'Stock TotRetIndx'!M224)-$B226</f>
        <v>3.8129553041820662E-2</v>
      </c>
      <c r="Z226" s="7">
        <f>LN('Stock TotRetIndx'!N225/'Stock TotRetIndx'!N224)-$B226</f>
        <v>1.6105171421760239E-2</v>
      </c>
      <c r="AA226" s="7">
        <f>LN('Stock TotRetIndx'!O225/'Stock TotRetIndx'!O224)-$B226</f>
        <v>2.9270781610169164E-2</v>
      </c>
      <c r="AB226" s="7">
        <f>LN('Stock TotRetIndx'!P225/'Stock TotRetIndx'!P224)-$B226</f>
        <v>1.9850311942415867E-3</v>
      </c>
      <c r="AC226" s="7">
        <f>LN('Stock TotRetIndx'!Q225/'Stock TotRetIndx'!Q224)-$B226</f>
        <v>2.7881802917953591E-3</v>
      </c>
      <c r="AD226" s="7">
        <f>LN('Stock TotRetIndx'!R225/'Stock TotRetIndx'!R224)-$B226</f>
        <v>9.6556063512304828E-3</v>
      </c>
      <c r="AE226" s="7">
        <f>LN('Stock TotRetIndx'!S225/'Stock TotRetIndx'!S224)-$B226</f>
        <v>1.6513983183893771E-2</v>
      </c>
      <c r="AF226" s="7">
        <f>LN('Stock TotRetIndx'!T225/'Stock TotRetIndx'!T224)-$B226</f>
        <v>-3.1258054341730884E-4</v>
      </c>
      <c r="AG226" s="7">
        <f>LN('Stock TotRetIndx'!U225/'Stock TotRetIndx'!U224)-$B226</f>
        <v>4.2741473742114698E-3</v>
      </c>
      <c r="AH226" s="7">
        <f>LN('Stock TotRetIndx'!V225/'Stock TotRetIndx'!V224)-$B226</f>
        <v>4.7690855953188477E-2</v>
      </c>
      <c r="AI226" s="7">
        <f>LN('Stock TotRetIndx'!W225/'Stock TotRetIndx'!W224)-$B226</f>
        <v>7.4658186231690987E-2</v>
      </c>
      <c r="AJ226" s="7">
        <f>LN('Stock TotRetIndx'!X225/'Stock TotRetIndx'!X224)-$B226</f>
        <v>2.7471879579965764E-2</v>
      </c>
    </row>
    <row r="227" spans="1:36" x14ac:dyDescent="0.5">
      <c r="A227" s="2">
        <f>'Sector Returns'!A226</f>
        <v>44593</v>
      </c>
      <c r="B227" s="3">
        <f>VLOOKUP(A227,'T-Bills'!$A$2:$C$493,3)</f>
        <v>1.5873015873015873E-6</v>
      </c>
      <c r="C227" s="8">
        <f>'Sector Returns'!B226-$B227</f>
        <v>4.1341924744971153E-3</v>
      </c>
      <c r="D227" s="8">
        <f>'Sector Returns'!C226-$B227</f>
        <v>3.822691999824452E-3</v>
      </c>
      <c r="E227" s="8">
        <f>'Sector Returns'!D226-$B227</f>
        <v>1.344641764748505E-2</v>
      </c>
      <c r="F227" s="8">
        <f>'Sector Returns'!E226-$B227</f>
        <v>7.7744456923428754E-3</v>
      </c>
      <c r="G227" s="8">
        <f>'Sector Returns'!F226-$B227</f>
        <v>1.4351356170059846E-2</v>
      </c>
      <c r="H227" s="8">
        <f>'Sector Returns'!G226-$B227</f>
        <v>-2.5720936575934642E-4</v>
      </c>
      <c r="I227" s="8">
        <f>'Sector Returns'!H226-$B227</f>
        <v>1.1324552468196152E-2</v>
      </c>
      <c r="J227" s="8">
        <f>'Sector Returns'!I226-$B227</f>
        <v>3.6080181942855657E-2</v>
      </c>
      <c r="K227" s="8">
        <f>'Sector Returns'!J226-$B227</f>
        <v>1.7064017296694701E-2</v>
      </c>
      <c r="L227" s="8">
        <f>'Sector Returns'!K226-$B227</f>
        <v>-1.352292006314508E-2</v>
      </c>
      <c r="M227" s="8">
        <f>'Sector Returns'!L226-$B227</f>
        <v>-3.5846427234582307E-3</v>
      </c>
      <c r="N227" s="7">
        <f>LN('Stock TotRetIndx'!B226/'Stock TotRetIndx'!B225)-$B227</f>
        <v>-9.7589916413122371E-4</v>
      </c>
      <c r="O227" s="7">
        <f>LN('Stock TotRetIndx'!C226/'Stock TotRetIndx'!C225)-$B227</f>
        <v>-7.1659906611970517E-3</v>
      </c>
      <c r="P227" s="7">
        <f>LN('Stock TotRetIndx'!D226/'Stock TotRetIndx'!D225)-$B227</f>
        <v>3.1377806764898287E-3</v>
      </c>
      <c r="Q227" s="7">
        <f>LN('Stock TotRetIndx'!E226/'Stock TotRetIndx'!E225)-$B227</f>
        <v>6.1867899692131419E-3</v>
      </c>
      <c r="R227" s="7">
        <f>LN('Stock TotRetIndx'!F226/'Stock TotRetIndx'!F225)-$B227</f>
        <v>-2.0433619790237627E-3</v>
      </c>
      <c r="S227" s="7">
        <f>LN('Stock TotRetIndx'!G226/'Stock TotRetIndx'!G225)-$B227</f>
        <v>-2.2579071910682441E-3</v>
      </c>
      <c r="T227" s="7">
        <f>LN('Stock TotRetIndx'!H226/'Stock TotRetIndx'!H225)-$B227</f>
        <v>-8.8434783028277352E-3</v>
      </c>
      <c r="U227" s="7">
        <f>LN('Stock TotRetIndx'!I226/'Stock TotRetIndx'!I225)-$B227</f>
        <v>1.1540788394226256E-2</v>
      </c>
      <c r="V227" s="7">
        <f>LN('Stock TotRetIndx'!J226/'Stock TotRetIndx'!J225)-$B227</f>
        <v>2.6851596833036323E-3</v>
      </c>
      <c r="W227" s="7">
        <f>LN('Stock TotRetIndx'!K226/'Stock TotRetIndx'!K225)-$B227</f>
        <v>2.2199819203191327E-2</v>
      </c>
      <c r="X227" s="7">
        <f>LN('Stock TotRetIndx'!L226/'Stock TotRetIndx'!L225)-$B227</f>
        <v>2.6999338308006753E-2</v>
      </c>
      <c r="Y227" s="7">
        <f>LN('Stock TotRetIndx'!M226/'Stock TotRetIndx'!M225)-$B227</f>
        <v>1.0770939472269148E-2</v>
      </c>
      <c r="Z227" s="7">
        <f>LN('Stock TotRetIndx'!N226/'Stock TotRetIndx'!N225)-$B227</f>
        <v>-5.3928032089976027E-4</v>
      </c>
      <c r="AA227" s="7">
        <f>LN('Stock TotRetIndx'!O226/'Stock TotRetIndx'!O225)-$B227</f>
        <v>5.8165061350112105E-3</v>
      </c>
      <c r="AB227" s="7">
        <f>LN('Stock TotRetIndx'!P226/'Stock TotRetIndx'!P225)-$B227</f>
        <v>1.862704494388517E-2</v>
      </c>
      <c r="AC227" s="7">
        <f>LN('Stock TotRetIndx'!Q226/'Stock TotRetIndx'!Q225)-$B227</f>
        <v>-7.4034789558642183E-3</v>
      </c>
      <c r="AD227" s="7">
        <f>LN('Stock TotRetIndx'!R226/'Stock TotRetIndx'!R225)-$B227</f>
        <v>1.097026092080269E-2</v>
      </c>
      <c r="AE227" s="7">
        <f>LN('Stock TotRetIndx'!S226/'Stock TotRetIndx'!S225)-$B227</f>
        <v>7.835633027111457E-3</v>
      </c>
      <c r="AF227" s="7">
        <f>LN('Stock TotRetIndx'!T226/'Stock TotRetIndx'!T225)-$B227</f>
        <v>-4.4366331438593486E-3</v>
      </c>
      <c r="AG227" s="7">
        <f>LN('Stock TotRetIndx'!U226/'Stock TotRetIndx'!U225)-$B227</f>
        <v>4.5858887272366401E-2</v>
      </c>
      <c r="AH227" s="7">
        <f>LN('Stock TotRetIndx'!V226/'Stock TotRetIndx'!V225)-$B227</f>
        <v>4.4264780127494352E-2</v>
      </c>
      <c r="AI227" s="7">
        <f>LN('Stock TotRetIndx'!W226/'Stock TotRetIndx'!W225)-$B227</f>
        <v>-1.1459336066553654E-2</v>
      </c>
      <c r="AJ227" s="7">
        <f>LN('Stock TotRetIndx'!X226/'Stock TotRetIndx'!X225)-$B227</f>
        <v>2.2541681447240955E-3</v>
      </c>
    </row>
    <row r="228" spans="1:36" x14ac:dyDescent="0.5">
      <c r="A228" s="2">
        <f>'Sector Returns'!A227</f>
        <v>44594</v>
      </c>
      <c r="B228" s="3">
        <f>VLOOKUP(A228,'T-Bills'!$A$2:$C$493,3)</f>
        <v>1.5873015873015873E-6</v>
      </c>
      <c r="C228" s="8">
        <f>'Sector Returns'!B227-$B228</f>
        <v>5.1735479256208028E-3</v>
      </c>
      <c r="D228" s="8">
        <f>'Sector Returns'!C227-$B228</f>
        <v>9.2534409314342578E-3</v>
      </c>
      <c r="E228" s="8">
        <f>'Sector Returns'!D227-$B228</f>
        <v>4.7136553796205795E-3</v>
      </c>
      <c r="F228" s="8">
        <f>'Sector Returns'!E227-$B228</f>
        <v>-6.4775158204343625E-3</v>
      </c>
      <c r="G228" s="8">
        <f>'Sector Returns'!F227-$B228</f>
        <v>4.1350802403023182E-3</v>
      </c>
      <c r="H228" s="8">
        <f>'Sector Returns'!G227-$B228</f>
        <v>9.8627124666392368E-3</v>
      </c>
      <c r="I228" s="8">
        <f>'Sector Returns'!H227-$B228</f>
        <v>1.4418272125013919E-2</v>
      </c>
      <c r="J228" s="8">
        <f>'Sector Returns'!I227-$B228</f>
        <v>3.2726886004963832E-3</v>
      </c>
      <c r="K228" s="8">
        <f>'Sector Returns'!J227-$B228</f>
        <v>2.9485095530817195E-3</v>
      </c>
      <c r="L228" s="8">
        <f>'Sector Returns'!K227-$B228</f>
        <v>1.4710188157530307E-2</v>
      </c>
      <c r="M228" s="8">
        <f>'Sector Returns'!L227-$B228</f>
        <v>1.2669682467121832E-2</v>
      </c>
      <c r="N228" s="7">
        <f>LN('Stock TotRetIndx'!B227/'Stock TotRetIndx'!B226)-$B228</f>
        <v>7.019533218618498E-3</v>
      </c>
      <c r="O228" s="7">
        <f>LN('Stock TotRetIndx'!C227/'Stock TotRetIndx'!C226)-$B228</f>
        <v>1.5105803591472655E-2</v>
      </c>
      <c r="P228" s="7">
        <f>LN('Stock TotRetIndx'!D227/'Stock TotRetIndx'!D226)-$B228</f>
        <v>-5.4081687973274962E-3</v>
      </c>
      <c r="Q228" s="7">
        <f>LN('Stock TotRetIndx'!E227/'Stock TotRetIndx'!E226)-$B228</f>
        <v>2.4217558129837748E-2</v>
      </c>
      <c r="R228" s="7">
        <f>LN('Stock TotRetIndx'!F227/'Stock TotRetIndx'!F226)-$B228</f>
        <v>2.2079613281419719E-2</v>
      </c>
      <c r="S228" s="7">
        <f>LN('Stock TotRetIndx'!G227/'Stock TotRetIndx'!G226)-$B228</f>
        <v>2.4445424172543827E-2</v>
      </c>
      <c r="T228" s="7">
        <f>LN('Stock TotRetIndx'!H227/'Stock TotRetIndx'!H226)-$B228</f>
        <v>2.3981528765720263E-2</v>
      </c>
      <c r="U228" s="7">
        <f>LN('Stock TotRetIndx'!I227/'Stock TotRetIndx'!I226)-$B228</f>
        <v>-5.2256112035234097E-3</v>
      </c>
      <c r="V228" s="7">
        <f>LN('Stock TotRetIndx'!J227/'Stock TotRetIndx'!J226)-$B228</f>
        <v>1.1557871735827216E-2</v>
      </c>
      <c r="W228" s="7">
        <f>LN('Stock TotRetIndx'!K227/'Stock TotRetIndx'!K226)-$B228</f>
        <v>-0.28223776474190576</v>
      </c>
      <c r="X228" s="7">
        <f>LN('Stock TotRetIndx'!L227/'Stock TotRetIndx'!L226)-$B228</f>
        <v>1.308190560034821E-2</v>
      </c>
      <c r="Y228" s="7">
        <f>LN('Stock TotRetIndx'!M227/'Stock TotRetIndx'!M226)-$B228</f>
        <v>-3.8517346985052171E-3</v>
      </c>
      <c r="Z228" s="7">
        <f>LN('Stock TotRetIndx'!N227/'Stock TotRetIndx'!N226)-$B228</f>
        <v>1.153754935354173E-2</v>
      </c>
      <c r="AA228" s="7">
        <f>LN('Stock TotRetIndx'!O227/'Stock TotRetIndx'!O226)-$B228</f>
        <v>1.3762912320182006E-2</v>
      </c>
      <c r="AB228" s="7">
        <f>LN('Stock TotRetIndx'!P227/'Stock TotRetIndx'!P226)-$B228</f>
        <v>-1.9998781484649301E-3</v>
      </c>
      <c r="AC228" s="7">
        <f>LN('Stock TotRetIndx'!Q227/'Stock TotRetIndx'!Q226)-$B228</f>
        <v>1.0183513491857343E-2</v>
      </c>
      <c r="AD228" s="7">
        <f>LN('Stock TotRetIndx'!R227/'Stock TotRetIndx'!R226)-$B228</f>
        <v>1.8068822305746895E-2</v>
      </c>
      <c r="AE228" s="7">
        <f>LN('Stock TotRetIndx'!S227/'Stock TotRetIndx'!S226)-$B228</f>
        <v>-4.2780962280428809E-4</v>
      </c>
      <c r="AF228" s="7">
        <f>LN('Stock TotRetIndx'!T227/'Stock TotRetIndx'!T226)-$B228</f>
        <v>1.7744241149608937E-2</v>
      </c>
      <c r="AG228" s="7">
        <f>LN('Stock TotRetIndx'!U227/'Stock TotRetIndx'!U226)-$B228</f>
        <v>1.6270775535359792E-3</v>
      </c>
      <c r="AH228" s="7">
        <f>LN('Stock TotRetIndx'!V227/'Stock TotRetIndx'!V226)-$B228</f>
        <v>2.401129968197161E-3</v>
      </c>
      <c r="AI228" s="7">
        <f>LN('Stock TotRetIndx'!W227/'Stock TotRetIndx'!W226)-$B228</f>
        <v>6.4516158164069654E-3</v>
      </c>
      <c r="AJ228" s="7">
        <f>LN('Stock TotRetIndx'!X227/'Stock TotRetIndx'!X226)-$B228</f>
        <v>8.3615023891540231E-3</v>
      </c>
    </row>
    <row r="229" spans="1:36" x14ac:dyDescent="0.5">
      <c r="A229" s="2">
        <f>'Sector Returns'!A228</f>
        <v>44595</v>
      </c>
      <c r="B229" s="3">
        <f>VLOOKUP(A229,'T-Bills'!$A$2:$C$493,3)</f>
        <v>1.1904761904761904E-6</v>
      </c>
      <c r="C229" s="8">
        <f>'Sector Returns'!B228-$B229</f>
        <v>-3.1655274654035621E-2</v>
      </c>
      <c r="D229" s="8">
        <f>'Sector Returns'!C228-$B229</f>
        <v>-6.782677812817859E-3</v>
      </c>
      <c r="E229" s="8">
        <f>'Sector Returns'!D228-$B229</f>
        <v>-1.1624771584226826E-2</v>
      </c>
      <c r="F229" s="8">
        <f>'Sector Returns'!E228-$B229</f>
        <v>-3.2186045347427986E-2</v>
      </c>
      <c r="G229" s="8">
        <f>'Sector Returns'!F228-$B229</f>
        <v>-1.786020027318137E-2</v>
      </c>
      <c r="H229" s="8">
        <f>'Sector Returns'!G228-$B229</f>
        <v>-9.6281367515276234E-4</v>
      </c>
      <c r="I229" s="8">
        <f>'Sector Returns'!H228-$B229</f>
        <v>-6.3284938869900498E-2</v>
      </c>
      <c r="J229" s="8">
        <f>'Sector Returns'!I228-$B229</f>
        <v>-1.1561507790665655E-2</v>
      </c>
      <c r="K229" s="8">
        <f>'Sector Returns'!J228-$B229</f>
        <v>-1.6961393001531985E-2</v>
      </c>
      <c r="L229" s="8">
        <f>'Sector Returns'!K228-$B229</f>
        <v>-6.3653656645355858E-3</v>
      </c>
      <c r="M229" s="8">
        <f>'Sector Returns'!L228-$B229</f>
        <v>-1.0690980918119002E-2</v>
      </c>
      <c r="N229" s="7">
        <f>LN('Stock TotRetIndx'!B228/'Stock TotRetIndx'!B227)-$B229</f>
        <v>-1.6864053091472174E-2</v>
      </c>
      <c r="O229" s="7">
        <f>LN('Stock TotRetIndx'!C228/'Stock TotRetIndx'!C227)-$B229</f>
        <v>-3.9732417677725874E-2</v>
      </c>
      <c r="P229" s="7">
        <f>LN('Stock TotRetIndx'!D228/'Stock TotRetIndx'!D227)-$B229</f>
        <v>-4.2654602086767392E-2</v>
      </c>
      <c r="Q229" s="7">
        <f>LN('Stock TotRetIndx'!E228/'Stock TotRetIndx'!E227)-$B229</f>
        <v>-5.2625479661204254E-2</v>
      </c>
      <c r="R229" s="7">
        <f>LN('Stock TotRetIndx'!F228/'Stock TotRetIndx'!F227)-$B229</f>
        <v>5.3653881961004068E-4</v>
      </c>
      <c r="S229" s="7">
        <f>LN('Stock TotRetIndx'!G228/'Stock TotRetIndx'!G227)-$B229</f>
        <v>-1.6553451546415172E-3</v>
      </c>
      <c r="T229" s="7">
        <f>LN('Stock TotRetIndx'!H228/'Stock TotRetIndx'!H227)-$B229</f>
        <v>1.8562984680139578E-2</v>
      </c>
      <c r="U229" s="7">
        <f>LN('Stock TotRetIndx'!I228/'Stock TotRetIndx'!I227)-$B229</f>
        <v>-4.2667455697686471E-2</v>
      </c>
      <c r="V229" s="7">
        <f>LN('Stock TotRetIndx'!J228/'Stock TotRetIndx'!J227)-$B229</f>
        <v>1.0676701468495572E-2</v>
      </c>
      <c r="W229" s="7">
        <f>LN('Stock TotRetIndx'!K228/'Stock TotRetIndx'!K227)-$B229</f>
        <v>-6.4413999770283281E-2</v>
      </c>
      <c r="X229" s="7">
        <f>LN('Stock TotRetIndx'!L228/'Stock TotRetIndx'!L227)-$B229</f>
        <v>-1.6619773229721201E-2</v>
      </c>
      <c r="Y229" s="7">
        <f>LN('Stock TotRetIndx'!M228/'Stock TotRetIndx'!M227)-$B229</f>
        <v>-8.1349418226060052E-2</v>
      </c>
      <c r="Z229" s="7">
        <f>LN('Stock TotRetIndx'!N228/'Stock TotRetIndx'!N227)-$B229</f>
        <v>-2.0495556950607671E-2</v>
      </c>
      <c r="AA229" s="7">
        <f>LN('Stock TotRetIndx'!O228/'Stock TotRetIndx'!O227)-$B229</f>
        <v>-2.380599629609231E-2</v>
      </c>
      <c r="AB229" s="7">
        <f>LN('Stock TotRetIndx'!P228/'Stock TotRetIndx'!P227)-$B229</f>
        <v>-2.1455514917013585E-2</v>
      </c>
      <c r="AC229" s="7">
        <f>LN('Stock TotRetIndx'!Q228/'Stock TotRetIndx'!Q227)-$B229</f>
        <v>7.0024418239563431E-3</v>
      </c>
      <c r="AD229" s="7">
        <f>LN('Stock TotRetIndx'!R228/'Stock TotRetIndx'!R227)-$B229</f>
        <v>-1.9382151888747139E-2</v>
      </c>
      <c r="AE229" s="7">
        <f>LN('Stock TotRetIndx'!S228/'Stock TotRetIndx'!S227)-$B229</f>
        <v>9.9211492322643985E-4</v>
      </c>
      <c r="AF229" s="7">
        <f>LN('Stock TotRetIndx'!T228/'Stock TotRetIndx'!T227)-$B229</f>
        <v>9.4253542855194643E-3</v>
      </c>
      <c r="AG229" s="7">
        <f>LN('Stock TotRetIndx'!U228/'Stock TotRetIndx'!U227)-$B229</f>
        <v>-2.5826801596816204E-2</v>
      </c>
      <c r="AH229" s="7">
        <f>LN('Stock TotRetIndx'!V228/'Stock TotRetIndx'!V227)-$B229</f>
        <v>-5.0174823718657648E-2</v>
      </c>
      <c r="AI229" s="7">
        <f>LN('Stock TotRetIndx'!W228/'Stock TotRetIndx'!W227)-$B229</f>
        <v>-2.5540636820922301E-2</v>
      </c>
      <c r="AJ229" s="7">
        <f>LN('Stock TotRetIndx'!X228/'Stock TotRetIndx'!X227)-$B229</f>
        <v>-2.6398072442860701E-2</v>
      </c>
    </row>
    <row r="230" spans="1:36" x14ac:dyDescent="0.5">
      <c r="A230" s="2">
        <f>'Sector Returns'!A229</f>
        <v>44596</v>
      </c>
      <c r="B230" s="3">
        <f>VLOOKUP(A230,'T-Bills'!$A$2:$C$493,3)</f>
        <v>1.984126984126984E-6</v>
      </c>
      <c r="C230" s="8">
        <f>'Sector Returns'!B229-$B230</f>
        <v>7.5973425706081545E-3</v>
      </c>
      <c r="D230" s="8">
        <f>'Sector Returns'!C229-$B230</f>
        <v>-1.8264046308557125E-3</v>
      </c>
      <c r="E230" s="8">
        <f>'Sector Returns'!D229-$B230</f>
        <v>1.6212898397468832E-2</v>
      </c>
      <c r="F230" s="8">
        <f>'Sector Returns'!E229-$B230</f>
        <v>2.7429001196585416E-2</v>
      </c>
      <c r="G230" s="8">
        <f>'Sector Returns'!F229-$B230</f>
        <v>-8.8667947220328822E-3</v>
      </c>
      <c r="H230" s="8">
        <f>'Sector Returns'!G229-$B230</f>
        <v>-1.2641597038847418E-2</v>
      </c>
      <c r="I230" s="8">
        <f>'Sector Returns'!H229-$B230</f>
        <v>9.3328658161299163E-3</v>
      </c>
      <c r="J230" s="8">
        <f>'Sector Returns'!I229-$B230</f>
        <v>1.5136021048159309E-2</v>
      </c>
      <c r="K230" s="8">
        <f>'Sector Returns'!J229-$B230</f>
        <v>-1.5317069848485781E-2</v>
      </c>
      <c r="L230" s="8">
        <f>'Sector Returns'!K229-$B230</f>
        <v>-8.4837452737808513E-3</v>
      </c>
      <c r="M230" s="8">
        <f>'Sector Returns'!L229-$B230</f>
        <v>-9.950729534528472E-3</v>
      </c>
      <c r="N230" s="7">
        <f>LN('Stock TotRetIndx'!B229/'Stock TotRetIndx'!B228)-$B230</f>
        <v>-1.6786429567874602E-3</v>
      </c>
      <c r="O230" s="7">
        <f>LN('Stock TotRetIndx'!C229/'Stock TotRetIndx'!C228)-$B230</f>
        <v>1.5446637720946304E-2</v>
      </c>
      <c r="P230" s="7">
        <f>LN('Stock TotRetIndx'!D229/'Stock TotRetIndx'!D228)-$B230</f>
        <v>5.2890851591033431E-3</v>
      </c>
      <c r="Q230" s="7">
        <f>LN('Stock TotRetIndx'!E229/'Stock TotRetIndx'!E228)-$B230</f>
        <v>1.5371178825495924E-2</v>
      </c>
      <c r="R230" s="7">
        <f>LN('Stock TotRetIndx'!F229/'Stock TotRetIndx'!F228)-$B230</f>
        <v>-3.0807949539907232E-3</v>
      </c>
      <c r="S230" s="7">
        <f>LN('Stock TotRetIndx'!G229/'Stock TotRetIndx'!G228)-$B230</f>
        <v>-2.1196659362821878E-3</v>
      </c>
      <c r="T230" s="7">
        <f>LN('Stock TotRetIndx'!H229/'Stock TotRetIndx'!H228)-$B230</f>
        <v>-1.152497664372526E-2</v>
      </c>
      <c r="U230" s="7">
        <f>LN('Stock TotRetIndx'!I229/'Stock TotRetIndx'!I228)-$B230</f>
        <v>8.6782818114076038E-3</v>
      </c>
      <c r="V230" s="7">
        <f>LN('Stock TotRetIndx'!J229/'Stock TotRetIndx'!J228)-$B230</f>
        <v>1.6971677698907464E-2</v>
      </c>
      <c r="W230" s="7">
        <f>LN('Stock TotRetIndx'!K229/'Stock TotRetIndx'!K228)-$B230</f>
        <v>1.4216643465919505E-2</v>
      </c>
      <c r="X230" s="7">
        <f>LN('Stock TotRetIndx'!L229/'Stock TotRetIndx'!L228)-$B230</f>
        <v>-1.3700128734834085E-2</v>
      </c>
      <c r="Y230" s="7">
        <f>LN('Stock TotRetIndx'!M229/'Stock TotRetIndx'!M228)-$B230</f>
        <v>0.12694656292822909</v>
      </c>
      <c r="Z230" s="7">
        <f>LN('Stock TotRetIndx'!N229/'Stock TotRetIndx'!N228)-$B230</f>
        <v>-9.9779901227334215E-3</v>
      </c>
      <c r="AA230" s="7">
        <f>LN('Stock TotRetIndx'!O229/'Stock TotRetIndx'!O228)-$B230</f>
        <v>-8.8288243257576525E-3</v>
      </c>
      <c r="AB230" s="7">
        <f>LN('Stock TotRetIndx'!P229/'Stock TotRetIndx'!P228)-$B230</f>
        <v>-1.0929444391679416E-2</v>
      </c>
      <c r="AC230" s="7">
        <f>LN('Stock TotRetIndx'!Q229/'Stock TotRetIndx'!Q228)-$B230</f>
        <v>-1.0607666975558471E-2</v>
      </c>
      <c r="AD230" s="7">
        <f>LN('Stock TotRetIndx'!R229/'Stock TotRetIndx'!R228)-$B230</f>
        <v>-3.7966831701566816E-3</v>
      </c>
      <c r="AE230" s="7">
        <f>LN('Stock TotRetIndx'!S229/'Stock TotRetIndx'!S228)-$B230</f>
        <v>-1.1845252181904622E-2</v>
      </c>
      <c r="AF230" s="7">
        <f>LN('Stock TotRetIndx'!T229/'Stock TotRetIndx'!T228)-$B230</f>
        <v>-1.6031260082653879E-2</v>
      </c>
      <c r="AG230" s="7">
        <f>LN('Stock TotRetIndx'!U229/'Stock TotRetIndx'!U228)-$B230</f>
        <v>1.6832965697449215E-2</v>
      </c>
      <c r="AH230" s="7">
        <f>LN('Stock TotRetIndx'!V229/'Stock TotRetIndx'!V228)-$B230</f>
        <v>-2.0506997369202855E-2</v>
      </c>
      <c r="AI230" s="7">
        <f>LN('Stock TotRetIndx'!W229/'Stock TotRetIndx'!W228)-$B230</f>
        <v>3.1610154724036801E-3</v>
      </c>
      <c r="AJ230" s="7">
        <f>LN('Stock TotRetIndx'!X229/'Stock TotRetIndx'!X228)-$B230</f>
        <v>-6.1733564486082543E-3</v>
      </c>
    </row>
    <row r="231" spans="1:36" x14ac:dyDescent="0.5">
      <c r="A231" s="2">
        <f>'Sector Returns'!A230</f>
        <v>44599</v>
      </c>
      <c r="B231" s="3">
        <f>VLOOKUP(A231,'T-Bills'!$A$2:$C$493,3)</f>
        <v>1.1904761904761904E-6</v>
      </c>
      <c r="C231" s="8">
        <f>'Sector Returns'!B230-$B231</f>
        <v>-4.91607619864101E-3</v>
      </c>
      <c r="D231" s="8">
        <f>'Sector Returns'!C230-$B231</f>
        <v>-6.5031086871312647E-4</v>
      </c>
      <c r="E231" s="8">
        <f>'Sector Returns'!D230-$B231</f>
        <v>3.7589690630375357E-3</v>
      </c>
      <c r="F231" s="8">
        <f>'Sector Returns'!E230-$B231</f>
        <v>-1.2750912615516411E-3</v>
      </c>
      <c r="G231" s="8">
        <f>'Sector Returns'!F230-$B231</f>
        <v>1.1638101097928494E-3</v>
      </c>
      <c r="H231" s="8">
        <f>'Sector Returns'!G230-$B231</f>
        <v>2.8155647626041166E-3</v>
      </c>
      <c r="I231" s="8">
        <f>'Sector Returns'!H230-$B231</f>
        <v>-1.5718363822697198E-2</v>
      </c>
      <c r="J231" s="8">
        <f>'Sector Returns'!I230-$B231</f>
        <v>1.0762264381760684E-2</v>
      </c>
      <c r="K231" s="8">
        <f>'Sector Returns'!J230-$B231</f>
        <v>-2.9373294278386324E-3</v>
      </c>
      <c r="L231" s="8">
        <f>'Sector Returns'!K230-$B231</f>
        <v>-1.2759651681904399E-3</v>
      </c>
      <c r="M231" s="8">
        <f>'Sector Returns'!L230-$B231</f>
        <v>-1.4304217829805052E-3</v>
      </c>
      <c r="N231" s="7">
        <f>LN('Stock TotRetIndx'!B230/'Stock TotRetIndx'!B229)-$B231</f>
        <v>-4.2486101292016189E-3</v>
      </c>
      <c r="O231" s="7">
        <f>LN('Stock TotRetIndx'!C230/'Stock TotRetIndx'!C229)-$B231</f>
        <v>-1.6446089736068214E-2</v>
      </c>
      <c r="P231" s="7">
        <f>LN('Stock TotRetIndx'!D230/'Stock TotRetIndx'!D229)-$B231</f>
        <v>-1.2620890796790281E-2</v>
      </c>
      <c r="Q231" s="7">
        <f>LN('Stock TotRetIndx'!E230/'Stock TotRetIndx'!E229)-$B231</f>
        <v>1.6677097679418978E-2</v>
      </c>
      <c r="R231" s="7">
        <f>LN('Stock TotRetIndx'!F230/'Stock TotRetIndx'!F229)-$B231</f>
        <v>-1.2881297785970122E-2</v>
      </c>
      <c r="S231" s="7">
        <f>LN('Stock TotRetIndx'!G230/'Stock TotRetIndx'!G229)-$B231</f>
        <v>8.4427615304362921E-3</v>
      </c>
      <c r="T231" s="7">
        <f>LN('Stock TotRetIndx'!H230/'Stock TotRetIndx'!H229)-$B231</f>
        <v>1.0959360224098214E-3</v>
      </c>
      <c r="U231" s="7">
        <f>LN('Stock TotRetIndx'!I230/'Stock TotRetIndx'!I229)-$B231</f>
        <v>7.3788565661139175E-3</v>
      </c>
      <c r="V231" s="7">
        <f>LN('Stock TotRetIndx'!J230/'Stock TotRetIndx'!J229)-$B231</f>
        <v>-1.4852400733363963E-2</v>
      </c>
      <c r="W231" s="7">
        <f>LN('Stock TotRetIndx'!K230/'Stock TotRetIndx'!K229)-$B231</f>
        <v>-3.7744569029875552E-2</v>
      </c>
      <c r="X231" s="7">
        <f>LN('Stock TotRetIndx'!L230/'Stock TotRetIndx'!L229)-$B231</f>
        <v>-5.4012464282944947E-3</v>
      </c>
      <c r="Y231" s="7">
        <f>LN('Stock TotRetIndx'!M230/'Stock TotRetIndx'!M229)-$B231</f>
        <v>1.8747448725388715E-3</v>
      </c>
      <c r="Z231" s="7">
        <f>LN('Stock TotRetIndx'!N230/'Stock TotRetIndx'!N229)-$B231</f>
        <v>3.0489476187756204E-3</v>
      </c>
      <c r="AA231" s="7">
        <f>LN('Stock TotRetIndx'!O230/'Stock TotRetIndx'!O229)-$B231</f>
        <v>1.3123788165000589E-3</v>
      </c>
      <c r="AB231" s="7">
        <f>LN('Stock TotRetIndx'!P230/'Stock TotRetIndx'!P229)-$B231</f>
        <v>7.0801686101581388E-3</v>
      </c>
      <c r="AC231" s="7">
        <f>LN('Stock TotRetIndx'!Q230/'Stock TotRetIndx'!Q229)-$B231</f>
        <v>1.0442689571573321E-2</v>
      </c>
      <c r="AD231" s="7">
        <f>LN('Stock TotRetIndx'!R230/'Stock TotRetIndx'!R229)-$B231</f>
        <v>1.8981992128329311E-3</v>
      </c>
      <c r="AE231" s="7">
        <f>LN('Stock TotRetIndx'!S230/'Stock TotRetIndx'!S229)-$B231</f>
        <v>-9.8828944600841337E-3</v>
      </c>
      <c r="AF231" s="7">
        <f>LN('Stock TotRetIndx'!T230/'Stock TotRetIndx'!T229)-$B231</f>
        <v>-7.5197971658654992E-3</v>
      </c>
      <c r="AG231" s="7">
        <f>LN('Stock TotRetIndx'!U230/'Stock TotRetIndx'!U229)-$B231</f>
        <v>1.7900019853049825E-2</v>
      </c>
      <c r="AH231" s="7">
        <f>LN('Stock TotRetIndx'!V230/'Stock TotRetIndx'!V229)-$B231</f>
        <v>-7.0810649667281522E-3</v>
      </c>
      <c r="AI231" s="7">
        <f>LN('Stock TotRetIndx'!W230/'Stock TotRetIndx'!W229)-$B231</f>
        <v>-4.3527361733639042E-3</v>
      </c>
      <c r="AJ231" s="7">
        <f>LN('Stock TotRetIndx'!X230/'Stock TotRetIndx'!X229)-$B231</f>
        <v>-1.6131693048503731E-2</v>
      </c>
    </row>
    <row r="232" spans="1:36" x14ac:dyDescent="0.5">
      <c r="A232" s="2">
        <f>'Sector Returns'!A231</f>
        <v>44600</v>
      </c>
      <c r="B232" s="3">
        <f>VLOOKUP(A232,'T-Bills'!$A$2:$C$493,3)</f>
        <v>1.1904761904761904E-6</v>
      </c>
      <c r="C232" s="8">
        <f>'Sector Returns'!B231-$B232</f>
        <v>1.2813683954441542E-2</v>
      </c>
      <c r="D232" s="8">
        <f>'Sector Returns'!C231-$B232</f>
        <v>8.2074008343984324E-3</v>
      </c>
      <c r="E232" s="8">
        <f>'Sector Returns'!D231-$B232</f>
        <v>1.2796834100693115E-2</v>
      </c>
      <c r="F232" s="8">
        <f>'Sector Returns'!E231-$B232</f>
        <v>1.7171247375777385E-2</v>
      </c>
      <c r="G232" s="8">
        <f>'Sector Returns'!F231-$B232</f>
        <v>1.2572600831326006E-2</v>
      </c>
      <c r="H232" s="8">
        <f>'Sector Returns'!G231-$B232</f>
        <v>5.3546349531752926E-3</v>
      </c>
      <c r="I232" s="8">
        <f>'Sector Returns'!H231-$B232</f>
        <v>1.2293158283531609E-3</v>
      </c>
      <c r="J232" s="8">
        <f>'Sector Returns'!I231-$B232</f>
        <v>-2.1325745500731182E-2</v>
      </c>
      <c r="K232" s="8">
        <f>'Sector Returns'!J231-$B232</f>
        <v>1.8304195922275647E-2</v>
      </c>
      <c r="L232" s="8">
        <f>'Sector Returns'!K231-$B232</f>
        <v>1.8771664653760862E-3</v>
      </c>
      <c r="M232" s="8">
        <f>'Sector Returns'!L231-$B232</f>
        <v>-4.6847960887140315E-3</v>
      </c>
      <c r="N232" s="7">
        <f>LN('Stock TotRetIndx'!B231/'Stock TotRetIndx'!B230)-$B232</f>
        <v>1.8298143559354191E-2</v>
      </c>
      <c r="O232" s="7">
        <f>LN('Stock TotRetIndx'!C231/'Stock TotRetIndx'!C230)-$B232</f>
        <v>1.1922740844898751E-2</v>
      </c>
      <c r="P232" s="7">
        <f>LN('Stock TotRetIndx'!D231/'Stock TotRetIndx'!D230)-$B232</f>
        <v>8.2666466069732884E-3</v>
      </c>
      <c r="Q232" s="7">
        <f>LN('Stock TotRetIndx'!E231/'Stock TotRetIndx'!E230)-$B232</f>
        <v>1.524896900083616E-2</v>
      </c>
      <c r="R232" s="7">
        <f>LN('Stock TotRetIndx'!F231/'Stock TotRetIndx'!F230)-$B232</f>
        <v>4.6731606526339946E-3</v>
      </c>
      <c r="S232" s="7">
        <f>LN('Stock TotRetIndx'!G231/'Stock TotRetIndx'!G230)-$B232</f>
        <v>1.2894764457605366E-2</v>
      </c>
      <c r="T232" s="7">
        <f>LN('Stock TotRetIndx'!H231/'Stock TotRetIndx'!H230)-$B232</f>
        <v>1.9872955474525576E-2</v>
      </c>
      <c r="U232" s="7">
        <f>LN('Stock TotRetIndx'!I231/'Stock TotRetIndx'!I230)-$B232</f>
        <v>-1.9596708546158262E-2</v>
      </c>
      <c r="V232" s="7">
        <f>LN('Stock TotRetIndx'!J231/'Stock TotRetIndx'!J230)-$B232</f>
        <v>9.6767249175514786E-3</v>
      </c>
      <c r="W232" s="7">
        <f>LN('Stock TotRetIndx'!K231/'Stock TotRetIndx'!K230)-$B232</f>
        <v>-9.5183724206516739E-3</v>
      </c>
      <c r="X232" s="7">
        <f>LN('Stock TotRetIndx'!L231/'Stock TotRetIndx'!L230)-$B232</f>
        <v>3.4268293471637319E-3</v>
      </c>
      <c r="Y232" s="7">
        <f>LN('Stock TotRetIndx'!M231/'Stock TotRetIndx'!M230)-$B232</f>
        <v>2.1781414938450233E-2</v>
      </c>
      <c r="Z232" s="7">
        <f>LN('Stock TotRetIndx'!N231/'Stock TotRetIndx'!N230)-$B232</f>
        <v>-3.0285110428722239E-2</v>
      </c>
      <c r="AA232" s="7">
        <f>LN('Stock TotRetIndx'!O231/'Stock TotRetIndx'!O230)-$B232</f>
        <v>-2.6300567956054738E-3</v>
      </c>
      <c r="AB232" s="7">
        <f>LN('Stock TotRetIndx'!P231/'Stock TotRetIndx'!P230)-$B232</f>
        <v>8.3713577485990797E-3</v>
      </c>
      <c r="AC232" s="7">
        <f>LN('Stock TotRetIndx'!Q231/'Stock TotRetIndx'!Q230)-$B232</f>
        <v>6.4710783885747218E-3</v>
      </c>
      <c r="AD232" s="7">
        <f>LN('Stock TotRetIndx'!R231/'Stock TotRetIndx'!R230)-$B232</f>
        <v>-5.8552972096111069E-4</v>
      </c>
      <c r="AE232" s="7">
        <f>LN('Stock TotRetIndx'!S231/'Stock TotRetIndx'!S230)-$B232</f>
        <v>2.1640764804503807E-4</v>
      </c>
      <c r="AF232" s="7">
        <f>LN('Stock TotRetIndx'!T231/'Stock TotRetIndx'!T230)-$B232</f>
        <v>-2.2494746618270814E-3</v>
      </c>
      <c r="AG232" s="7">
        <f>LN('Stock TotRetIndx'!U231/'Stock TotRetIndx'!U230)-$B232</f>
        <v>-2.2015940131222968E-2</v>
      </c>
      <c r="AH232" s="7">
        <f>LN('Stock TotRetIndx'!V231/'Stock TotRetIndx'!V230)-$B232</f>
        <v>1.943207688116886E-2</v>
      </c>
      <c r="AI232" s="7">
        <f>LN('Stock TotRetIndx'!W231/'Stock TotRetIndx'!W230)-$B232</f>
        <v>-2.9114702720190472E-3</v>
      </c>
      <c r="AJ232" s="7">
        <f>LN('Stock TotRetIndx'!X231/'Stock TotRetIndx'!X230)-$B232</f>
        <v>-3.2590643291168335E-3</v>
      </c>
    </row>
    <row r="233" spans="1:36" x14ac:dyDescent="0.5">
      <c r="A233" s="2">
        <f>'Sector Returns'!A232</f>
        <v>44601</v>
      </c>
      <c r="B233" s="3">
        <f>VLOOKUP(A233,'T-Bills'!$A$2:$C$493,3)</f>
        <v>1.5873015873015873E-6</v>
      </c>
      <c r="C233" s="8">
        <f>'Sector Returns'!B232-$B233</f>
        <v>2.4261746548395132E-2</v>
      </c>
      <c r="D233" s="8">
        <f>'Sector Returns'!C232-$B233</f>
        <v>1.1968007030706565E-2</v>
      </c>
      <c r="E233" s="8">
        <f>'Sector Returns'!D232-$B233</f>
        <v>5.1914745146634314E-3</v>
      </c>
      <c r="F233" s="8">
        <f>'Sector Returns'!E232-$B233</f>
        <v>1.3844156342358013E-2</v>
      </c>
      <c r="G233" s="8">
        <f>'Sector Returns'!F232-$B233</f>
        <v>1.5766163839578882E-2</v>
      </c>
      <c r="H233" s="8">
        <f>'Sector Returns'!G232-$B233</f>
        <v>1.676261274090339E-3</v>
      </c>
      <c r="I233" s="8">
        <f>'Sector Returns'!H232-$B233</f>
        <v>2.7729674461244833E-2</v>
      </c>
      <c r="J233" s="8">
        <f>'Sector Returns'!I232-$B233</f>
        <v>8.9829952917319222E-3</v>
      </c>
      <c r="K233" s="8">
        <f>'Sector Returns'!J232-$B233</f>
        <v>1.957930638366075E-2</v>
      </c>
      <c r="L233" s="8">
        <f>'Sector Returns'!K232-$B233</f>
        <v>3.8120149071962234E-3</v>
      </c>
      <c r="M233" s="8">
        <f>'Sector Returns'!L232-$B233</f>
        <v>2.2356258999967606E-2</v>
      </c>
      <c r="N233" s="7">
        <f>LN('Stock TotRetIndx'!B232/'Stock TotRetIndx'!B231)-$B233</f>
        <v>8.2601848010151867E-3</v>
      </c>
      <c r="O233" s="7">
        <f>LN('Stock TotRetIndx'!C232/'Stock TotRetIndx'!C231)-$B233</f>
        <v>2.1598015438696688E-2</v>
      </c>
      <c r="P233" s="7">
        <f>LN('Stock TotRetIndx'!D232/'Stock TotRetIndx'!D231)-$B233</f>
        <v>2.0210898771585661E-2</v>
      </c>
      <c r="Q233" s="7">
        <f>LN('Stock TotRetIndx'!E232/'Stock TotRetIndx'!E231)-$B233</f>
        <v>6.1662827206077145E-2</v>
      </c>
      <c r="R233" s="7">
        <f>LN('Stock TotRetIndx'!F232/'Stock TotRetIndx'!F231)-$B233</f>
        <v>1.4199851001497586E-2</v>
      </c>
      <c r="S233" s="7">
        <f>LN('Stock TotRetIndx'!G232/'Stock TotRetIndx'!G231)-$B233</f>
        <v>-5.6040862157094549E-2</v>
      </c>
      <c r="T233" s="7">
        <f>LN('Stock TotRetIndx'!H232/'Stock TotRetIndx'!H231)-$B233</f>
        <v>9.459580001847389E-3</v>
      </c>
      <c r="U233" s="7">
        <f>LN('Stock TotRetIndx'!I232/'Stock TotRetIndx'!I231)-$B233</f>
        <v>1.6183848105806076E-2</v>
      </c>
      <c r="V233" s="7">
        <f>LN('Stock TotRetIndx'!J232/'Stock TotRetIndx'!J231)-$B233</f>
        <v>-3.3400250226976527E-2</v>
      </c>
      <c r="W233" s="7">
        <f>LN('Stock TotRetIndx'!K232/'Stock TotRetIndx'!K231)-$B233</f>
        <v>2.2038778565853481E-2</v>
      </c>
      <c r="X233" s="7">
        <f>LN('Stock TotRetIndx'!L232/'Stock TotRetIndx'!L231)-$B233</f>
        <v>1.2770529267752089E-2</v>
      </c>
      <c r="Y233" s="7">
        <f>LN('Stock TotRetIndx'!M232/'Stock TotRetIndx'!M231)-$B233</f>
        <v>-1.3902869829205155E-3</v>
      </c>
      <c r="Z233" s="7">
        <f>LN('Stock TotRetIndx'!N232/'Stock TotRetIndx'!N231)-$B233</f>
        <v>2.7780160916917394E-2</v>
      </c>
      <c r="AA233" s="7">
        <f>LN('Stock TotRetIndx'!O232/'Stock TotRetIndx'!O231)-$B233</f>
        <v>3.3627247007785452E-2</v>
      </c>
      <c r="AB233" s="7">
        <f>LN('Stock TotRetIndx'!P232/'Stock TotRetIndx'!P231)-$B233</f>
        <v>1.0366112272575325E-2</v>
      </c>
      <c r="AC233" s="7">
        <f>LN('Stock TotRetIndx'!Q232/'Stock TotRetIndx'!Q231)-$B233</f>
        <v>-1.5607271212075518E-2</v>
      </c>
      <c r="AD233" s="7">
        <f>LN('Stock TotRetIndx'!R232/'Stock TotRetIndx'!R231)-$B233</f>
        <v>1.0747618627688754E-2</v>
      </c>
      <c r="AE233" s="7">
        <f>LN('Stock TotRetIndx'!S232/'Stock TotRetIndx'!S231)-$B233</f>
        <v>-2.1782723596937533E-3</v>
      </c>
      <c r="AF233" s="7">
        <f>LN('Stock TotRetIndx'!T232/'Stock TotRetIndx'!T231)-$B233</f>
        <v>-2.2543261432138636E-3</v>
      </c>
      <c r="AG233" s="7">
        <f>LN('Stock TotRetIndx'!U232/'Stock TotRetIndx'!U231)-$B233</f>
        <v>-5.5127613500047445E-3</v>
      </c>
      <c r="AH233" s="7">
        <f>LN('Stock TotRetIndx'!V232/'Stock TotRetIndx'!V231)-$B233</f>
        <v>3.274898702309964E-2</v>
      </c>
      <c r="AI233" s="7">
        <f>LN('Stock TotRetIndx'!W232/'Stock TotRetIndx'!W231)-$B233</f>
        <v>1.5775774814967773E-2</v>
      </c>
      <c r="AJ233" s="7">
        <f>LN('Stock TotRetIndx'!X232/'Stock TotRetIndx'!X231)-$B233</f>
        <v>2.2215911662754585E-2</v>
      </c>
    </row>
    <row r="234" spans="1:36" x14ac:dyDescent="0.5">
      <c r="A234" s="2">
        <f>'Sector Returns'!A233</f>
        <v>44602</v>
      </c>
      <c r="B234" s="3">
        <f>VLOOKUP(A234,'T-Bills'!$A$2:$C$493,3)</f>
        <v>1.984126984126984E-6</v>
      </c>
      <c r="C234" s="8">
        <f>'Sector Returns'!B233-$B234</f>
        <v>-2.4718492336095594E-2</v>
      </c>
      <c r="D234" s="8">
        <f>'Sector Returns'!C233-$B234</f>
        <v>-1.5764135636952663E-2</v>
      </c>
      <c r="E234" s="8">
        <f>'Sector Returns'!D233-$B234</f>
        <v>-8.0030505963033828E-3</v>
      </c>
      <c r="F234" s="8">
        <f>'Sector Returns'!E233-$B234</f>
        <v>-1.6613968029425375E-2</v>
      </c>
      <c r="G234" s="8">
        <f>'Sector Returns'!F233-$B234</f>
        <v>-1.7915524516131921E-2</v>
      </c>
      <c r="H234" s="8">
        <f>'Sector Returns'!G233-$B234</f>
        <v>-1.0468070431194187E-2</v>
      </c>
      <c r="I234" s="8">
        <f>'Sector Returns'!H233-$B234</f>
        <v>-1.2923200857790819E-2</v>
      </c>
      <c r="J234" s="8">
        <f>'Sector Returns'!I233-$B234</f>
        <v>-5.5947019051253459E-3</v>
      </c>
      <c r="K234" s="8">
        <f>'Sector Returns'!J233-$B234</f>
        <v>-6.2712300432238976E-3</v>
      </c>
      <c r="L234" s="8">
        <f>'Sector Returns'!K233-$B234</f>
        <v>-2.6046241606665663E-2</v>
      </c>
      <c r="M234" s="8">
        <f>'Sector Returns'!L233-$B234</f>
        <v>-2.3893896114499602E-2</v>
      </c>
      <c r="N234" s="7">
        <f>LN('Stock TotRetIndx'!B233/'Stock TotRetIndx'!B232)-$B234</f>
        <v>-2.3885402810391036E-2</v>
      </c>
      <c r="O234" s="7">
        <f>LN('Stock TotRetIndx'!C233/'Stock TotRetIndx'!C232)-$B234</f>
        <v>-2.8785086739169463E-2</v>
      </c>
      <c r="P234" s="7">
        <f>LN('Stock TotRetIndx'!D233/'Stock TotRetIndx'!D232)-$B234</f>
        <v>-5.2592364291421265E-2</v>
      </c>
      <c r="Q234" s="7">
        <f>LN('Stock TotRetIndx'!E233/'Stock TotRetIndx'!E232)-$B234</f>
        <v>-3.3548786512387463E-2</v>
      </c>
      <c r="R234" s="7">
        <f>LN('Stock TotRetIndx'!F233/'Stock TotRetIndx'!F232)-$B234</f>
        <v>-2.1145285351958591E-2</v>
      </c>
      <c r="S234" s="7">
        <f>LN('Stock TotRetIndx'!G233/'Stock TotRetIndx'!G232)-$B234</f>
        <v>5.0430407990182356E-3</v>
      </c>
      <c r="T234" s="7">
        <f>LN('Stock TotRetIndx'!H233/'Stock TotRetIndx'!H232)-$B234</f>
        <v>-2.3113062808303903E-2</v>
      </c>
      <c r="U234" s="7">
        <f>LN('Stock TotRetIndx'!I233/'Stock TotRetIndx'!I232)-$B234</f>
        <v>-5.7572592674302774E-3</v>
      </c>
      <c r="V234" s="7">
        <f>LN('Stock TotRetIndx'!J233/'Stock TotRetIndx'!J232)-$B234</f>
        <v>-7.683996865361308E-4</v>
      </c>
      <c r="W234" s="7">
        <f>LN('Stock TotRetIndx'!K233/'Stock TotRetIndx'!K232)-$B234</f>
        <v>-3.240686938914155E-2</v>
      </c>
      <c r="X234" s="7">
        <f>LN('Stock TotRetIndx'!L233/'Stock TotRetIndx'!L232)-$B234</f>
        <v>-2.1476413815852701E-2</v>
      </c>
      <c r="Y234" s="7">
        <f>LN('Stock TotRetIndx'!M233/'Stock TotRetIndx'!M232)-$B234</f>
        <v>-1.3656418399325939E-2</v>
      </c>
      <c r="Z234" s="7">
        <f>LN('Stock TotRetIndx'!N233/'Stock TotRetIndx'!N232)-$B234</f>
        <v>-2.6898789646836094E-2</v>
      </c>
      <c r="AA234" s="7">
        <f>LN('Stock TotRetIndx'!O233/'Stock TotRetIndx'!O232)-$B234</f>
        <v>-1.3489881440641248E-2</v>
      </c>
      <c r="AB234" s="7">
        <f>LN('Stock TotRetIndx'!P233/'Stock TotRetIndx'!P232)-$B234</f>
        <v>-2.6083350435665929E-3</v>
      </c>
      <c r="AC234" s="7">
        <f>LN('Stock TotRetIndx'!Q233/'Stock TotRetIndx'!Q232)-$B234</f>
        <v>5.5539848553738148E-3</v>
      </c>
      <c r="AD234" s="7">
        <f>LN('Stock TotRetIndx'!R233/'Stock TotRetIndx'!R232)-$B234</f>
        <v>-1.680589454635472E-2</v>
      </c>
      <c r="AE234" s="7">
        <f>LN('Stock TotRetIndx'!S233/'Stock TotRetIndx'!S232)-$B234</f>
        <v>-1.1764008359877615E-2</v>
      </c>
      <c r="AF234" s="7">
        <f>LN('Stock TotRetIndx'!T233/'Stock TotRetIndx'!T232)-$B234</f>
        <v>-1.5344656976009244E-2</v>
      </c>
      <c r="AG234" s="7">
        <f>LN('Stock TotRetIndx'!U233/'Stock TotRetIndx'!U232)-$B234</f>
        <v>-3.3233267871874686E-3</v>
      </c>
      <c r="AH234" s="7">
        <f>LN('Stock TotRetIndx'!V233/'Stock TotRetIndx'!V232)-$B234</f>
        <v>-8.0669307013254116E-2</v>
      </c>
      <c r="AI234" s="7">
        <f>LN('Stock TotRetIndx'!W233/'Stock TotRetIndx'!W232)-$B234</f>
        <v>-1.5912605195929141E-2</v>
      </c>
      <c r="AJ234" s="7">
        <f>LN('Stock TotRetIndx'!X233/'Stock TotRetIndx'!X232)-$B234</f>
        <v>-3.1570410533090926E-2</v>
      </c>
    </row>
    <row r="235" spans="1:36" x14ac:dyDescent="0.5">
      <c r="A235" s="2">
        <f>'Sector Returns'!A234</f>
        <v>44603</v>
      </c>
      <c r="B235" s="3">
        <f>VLOOKUP(A235,'T-Bills'!$A$2:$C$493,3)</f>
        <v>1.1904761904761904E-6</v>
      </c>
      <c r="C235" s="8">
        <f>'Sector Returns'!B234-$B235</f>
        <v>-3.2070742218860547E-2</v>
      </c>
      <c r="D235" s="8">
        <f>'Sector Returns'!C234-$B235</f>
        <v>-1.4620160724874947E-2</v>
      </c>
      <c r="E235" s="8">
        <f>'Sector Returns'!D234-$B235</f>
        <v>-1.5482762773907246E-2</v>
      </c>
      <c r="F235" s="8">
        <f>'Sector Returns'!E234-$B235</f>
        <v>-2.7367090598053413E-2</v>
      </c>
      <c r="G235" s="8">
        <f>'Sector Returns'!F234-$B235</f>
        <v>-1.7228348267708384E-2</v>
      </c>
      <c r="H235" s="8">
        <f>'Sector Returns'!G234-$B235</f>
        <v>-3.2396232782058798E-3</v>
      </c>
      <c r="I235" s="8">
        <f>'Sector Returns'!H234-$B235</f>
        <v>-1.9989731329697013E-2</v>
      </c>
      <c r="J235" s="8">
        <f>'Sector Returns'!I234-$B235</f>
        <v>2.8375383886709193E-2</v>
      </c>
      <c r="K235" s="8">
        <f>'Sector Returns'!J234-$B235</f>
        <v>-1.3366999970514879E-2</v>
      </c>
      <c r="L235" s="8">
        <f>'Sector Returns'!K234-$B235</f>
        <v>-2.0686640021907996E-4</v>
      </c>
      <c r="M235" s="8">
        <f>'Sector Returns'!L234-$B235</f>
        <v>-9.158378361270569E-3</v>
      </c>
      <c r="N235" s="7">
        <f>LN('Stock TotRetIndx'!B234/'Stock TotRetIndx'!B233)-$B235</f>
        <v>-2.0428818117694696E-2</v>
      </c>
      <c r="O235" s="7">
        <f>LN('Stock TotRetIndx'!C234/'Stock TotRetIndx'!C233)-$B235</f>
        <v>-2.4574905937259344E-2</v>
      </c>
      <c r="P235" s="7">
        <f>LN('Stock TotRetIndx'!D234/'Stock TotRetIndx'!D233)-$B235</f>
        <v>-4.3455327716196167E-2</v>
      </c>
      <c r="Q235" s="7">
        <f>LN('Stock TotRetIndx'!E234/'Stock TotRetIndx'!E233)-$B235</f>
        <v>-7.5378679307966101E-2</v>
      </c>
      <c r="R235" s="7">
        <f>LN('Stock TotRetIndx'!F234/'Stock TotRetIndx'!F233)-$B235</f>
        <v>-1.7928347193807277E-2</v>
      </c>
      <c r="S235" s="7">
        <f>LN('Stock TotRetIndx'!G234/'Stock TotRetIndx'!G233)-$B235</f>
        <v>-1.0308864136526999E-2</v>
      </c>
      <c r="T235" s="7">
        <f>LN('Stock TotRetIndx'!H234/'Stock TotRetIndx'!H233)-$B235</f>
        <v>-1.7807799477227257E-2</v>
      </c>
      <c r="U235" s="7">
        <f>LN('Stock TotRetIndx'!I234/'Stock TotRetIndx'!I233)-$B235</f>
        <v>8.0063692383258861E-3</v>
      </c>
      <c r="V235" s="7">
        <f>LN('Stock TotRetIndx'!J234/'Stock TotRetIndx'!J233)-$B235</f>
        <v>-4.0991081526669344E-3</v>
      </c>
      <c r="W235" s="7">
        <f>LN('Stock TotRetIndx'!K234/'Stock TotRetIndx'!K233)-$B235</f>
        <v>-3.1842043448034089E-2</v>
      </c>
      <c r="X235" s="7">
        <f>LN('Stock TotRetIndx'!L234/'Stock TotRetIndx'!L233)-$B235</f>
        <v>-3.998688538167143E-3</v>
      </c>
      <c r="Y235" s="7">
        <f>LN('Stock TotRetIndx'!M234/'Stock TotRetIndx'!M233)-$B235</f>
        <v>-3.6572903444116969E-2</v>
      </c>
      <c r="Z235" s="7">
        <f>LN('Stock TotRetIndx'!N234/'Stock TotRetIndx'!N233)-$B235</f>
        <v>-2.3351687139024187E-2</v>
      </c>
      <c r="AA235" s="7">
        <f>LN('Stock TotRetIndx'!O234/'Stock TotRetIndx'!O233)-$B235</f>
        <v>-6.4877412615691908E-3</v>
      </c>
      <c r="AB235" s="7">
        <f>LN('Stock TotRetIndx'!P234/'Stock TotRetIndx'!P233)-$B235</f>
        <v>-9.0538594910378242E-3</v>
      </c>
      <c r="AC235" s="7">
        <f>LN('Stock TotRetIndx'!Q234/'Stock TotRetIndx'!Q233)-$B235</f>
        <v>-1.7919224042910183E-2</v>
      </c>
      <c r="AD235" s="7">
        <f>LN('Stock TotRetIndx'!R234/'Stock TotRetIndx'!R233)-$B235</f>
        <v>-1.1973530195595394E-2</v>
      </c>
      <c r="AE235" s="7">
        <f>LN('Stock TotRetIndx'!S234/'Stock TotRetIndx'!S233)-$B235</f>
        <v>-5.527803704222671E-3</v>
      </c>
      <c r="AF235" s="7">
        <f>LN('Stock TotRetIndx'!T234/'Stock TotRetIndx'!T233)-$B235</f>
        <v>-5.6162353514090718E-3</v>
      </c>
      <c r="AG235" s="7">
        <f>LN('Stock TotRetIndx'!U234/'Stock TotRetIndx'!U233)-$B235</f>
        <v>6.8307591608730248E-2</v>
      </c>
      <c r="AH235" s="7">
        <f>LN('Stock TotRetIndx'!V234/'Stock TotRetIndx'!V233)-$B235</f>
        <v>-1.038210833286427E-2</v>
      </c>
      <c r="AI235" s="7">
        <f>LN('Stock TotRetIndx'!W234/'Stock TotRetIndx'!W233)-$B235</f>
        <v>-6.5159056554858824E-3</v>
      </c>
      <c r="AJ235" s="7">
        <f>LN('Stock TotRetIndx'!X234/'Stock TotRetIndx'!X233)-$B235</f>
        <v>2.3717147584731628E-3</v>
      </c>
    </row>
    <row r="236" spans="1:36" x14ac:dyDescent="0.5">
      <c r="A236" s="2">
        <f>'Sector Returns'!A235</f>
        <v>44606</v>
      </c>
      <c r="B236" s="3">
        <f>VLOOKUP(A236,'T-Bills'!$A$2:$C$493,3)</f>
        <v>1.1904761904761904E-6</v>
      </c>
      <c r="C236" s="8">
        <f>'Sector Returns'!B235-$B236</f>
        <v>-1.7385043286266045E-4</v>
      </c>
      <c r="D236" s="8">
        <f>'Sector Returns'!C235-$B236</f>
        <v>-1.0102175397506647E-2</v>
      </c>
      <c r="E236" s="8">
        <f>'Sector Returns'!D235-$B236</f>
        <v>-1.0767273408625055E-2</v>
      </c>
      <c r="F236" s="8">
        <f>'Sector Returns'!E235-$B236</f>
        <v>3.6338129283521791E-3</v>
      </c>
      <c r="G236" s="8">
        <f>'Sector Returns'!F235-$B236</f>
        <v>-1.9751780513181023E-3</v>
      </c>
      <c r="H236" s="8">
        <f>'Sector Returns'!G235-$B236</f>
        <v>-2.114557549038611E-3</v>
      </c>
      <c r="I236" s="8">
        <f>'Sector Returns'!H235-$B236</f>
        <v>-7.4281941476082023E-4</v>
      </c>
      <c r="J236" s="8">
        <f>'Sector Returns'!I235-$B236</f>
        <v>-2.1943592635510406E-2</v>
      </c>
      <c r="K236" s="8">
        <f>'Sector Returns'!J235-$B236</f>
        <v>-6.8885639317986368E-3</v>
      </c>
      <c r="L236" s="8">
        <f>'Sector Returns'!K235-$B236</f>
        <v>-7.77727215083836E-3</v>
      </c>
      <c r="M236" s="8">
        <f>'Sector Returns'!L235-$B236</f>
        <v>-9.1451595905750298E-3</v>
      </c>
      <c r="N236" s="7">
        <f>LN('Stock TotRetIndx'!B235/'Stock TotRetIndx'!B234)-$B236</f>
        <v>1.4243349121836721E-3</v>
      </c>
      <c r="O236" s="7">
        <f>LN('Stock TotRetIndx'!C235/'Stock TotRetIndx'!C234)-$B236</f>
        <v>-1.3663029192978395E-4</v>
      </c>
      <c r="P236" s="7">
        <f>LN('Stock TotRetIndx'!D235/'Stock TotRetIndx'!D234)-$B236</f>
        <v>8.3199489892669671E-5</v>
      </c>
      <c r="Q236" s="7">
        <f>LN('Stock TotRetIndx'!E235/'Stock TotRetIndx'!E234)-$B236</f>
        <v>1.3189617151409259E-2</v>
      </c>
      <c r="R236" s="7">
        <f>LN('Stock TotRetIndx'!F235/'Stock TotRetIndx'!F234)-$B236</f>
        <v>-2.1833358457894782E-2</v>
      </c>
      <c r="S236" s="7">
        <f>LN('Stock TotRetIndx'!G235/'Stock TotRetIndx'!G234)-$B236</f>
        <v>-1.1968103045421648E-2</v>
      </c>
      <c r="T236" s="7">
        <f>LN('Stock TotRetIndx'!H235/'Stock TotRetIndx'!H234)-$B236</f>
        <v>-7.834134122247198E-3</v>
      </c>
      <c r="U236" s="7">
        <f>LN('Stock TotRetIndx'!I235/'Stock TotRetIndx'!I234)-$B236</f>
        <v>1.7692165321921407E-3</v>
      </c>
      <c r="V236" s="7">
        <f>LN('Stock TotRetIndx'!J235/'Stock TotRetIndx'!J234)-$B236</f>
        <v>-1.1614981725450576E-2</v>
      </c>
      <c r="W236" s="7">
        <f>LN('Stock TotRetIndx'!K235/'Stock TotRetIndx'!K234)-$B236</f>
        <v>-1.0201357375753499E-2</v>
      </c>
      <c r="X236" s="7">
        <f>LN('Stock TotRetIndx'!L235/'Stock TotRetIndx'!L234)-$B236</f>
        <v>2.8872974266768571E-3</v>
      </c>
      <c r="Y236" s="7">
        <f>LN('Stock TotRetIndx'!M235/'Stock TotRetIndx'!M234)-$B236</f>
        <v>1.2143119629654824E-2</v>
      </c>
      <c r="Z236" s="7">
        <f>LN('Stock TotRetIndx'!N235/'Stock TotRetIndx'!N234)-$B236</f>
        <v>-6.691064031059896E-3</v>
      </c>
      <c r="AA236" s="7">
        <f>LN('Stock TotRetIndx'!O235/'Stock TotRetIndx'!O234)-$B236</f>
        <v>3.5692165028050407E-3</v>
      </c>
      <c r="AB236" s="7">
        <f>LN('Stock TotRetIndx'!P235/'Stock TotRetIndx'!P234)-$B236</f>
        <v>-6.731893521128165E-3</v>
      </c>
      <c r="AC236" s="7">
        <f>LN('Stock TotRetIndx'!Q235/'Stock TotRetIndx'!Q234)-$B236</f>
        <v>6.4453788267915587E-3</v>
      </c>
      <c r="AD236" s="7">
        <f>LN('Stock TotRetIndx'!R235/'Stock TotRetIndx'!R234)-$B236</f>
        <v>-1.6543821229376813E-2</v>
      </c>
      <c r="AE236" s="7">
        <f>LN('Stock TotRetIndx'!S235/'Stock TotRetIndx'!S234)-$B236</f>
        <v>-1.0250686817168344E-2</v>
      </c>
      <c r="AF236" s="7">
        <f>LN('Stock TotRetIndx'!T235/'Stock TotRetIndx'!T234)-$B236</f>
        <v>2.8740993998506992E-3</v>
      </c>
      <c r="AG236" s="7">
        <f>LN('Stock TotRetIndx'!U235/'Stock TotRetIndx'!U234)-$B236</f>
        <v>-1.0935951864029176E-2</v>
      </c>
      <c r="AH236" s="7">
        <f>LN('Stock TotRetIndx'!V235/'Stock TotRetIndx'!V234)-$B236</f>
        <v>2.1457615882087347E-2</v>
      </c>
      <c r="AI236" s="7">
        <f>LN('Stock TotRetIndx'!W235/'Stock TotRetIndx'!W234)-$B236</f>
        <v>-5.3525836286047262E-4</v>
      </c>
      <c r="AJ236" s="7">
        <f>LN('Stock TotRetIndx'!X235/'Stock TotRetIndx'!X234)-$B236</f>
        <v>-1.0995927703926612E-2</v>
      </c>
    </row>
    <row r="237" spans="1:36" x14ac:dyDescent="0.5">
      <c r="A237" s="2">
        <f>'Sector Returns'!A236</f>
        <v>44607</v>
      </c>
      <c r="B237" s="3">
        <f>VLOOKUP(A237,'T-Bills'!$A$2:$C$493,3)</f>
        <v>7.9365079365079366E-7</v>
      </c>
      <c r="C237" s="8">
        <f>'Sector Returns'!B236-$B237</f>
        <v>2.8393246245001336E-2</v>
      </c>
      <c r="D237" s="8">
        <f>'Sector Returns'!C236-$B237</f>
        <v>1.3662279845492993E-2</v>
      </c>
      <c r="E237" s="8">
        <f>'Sector Returns'!D236-$B237</f>
        <v>1.6459691295931587E-2</v>
      </c>
      <c r="F237" s="8">
        <f>'Sector Returns'!E236-$B237</f>
        <v>2.2247034069799936E-2</v>
      </c>
      <c r="G237" s="8">
        <f>'Sector Returns'!F236-$B237</f>
        <v>1.7732170377148037E-2</v>
      </c>
      <c r="H237" s="8">
        <f>'Sector Returns'!G236-$B237</f>
        <v>3.2957392196134002E-3</v>
      </c>
      <c r="I237" s="8">
        <f>'Sector Returns'!H236-$B237</f>
        <v>1.6682829786505114E-2</v>
      </c>
      <c r="J237" s="8">
        <f>'Sector Returns'!I236-$B237</f>
        <v>-1.1102261198404005E-2</v>
      </c>
      <c r="K237" s="8">
        <f>'Sector Returns'!J236-$B237</f>
        <v>2.0198414619600581E-2</v>
      </c>
      <c r="L237" s="8">
        <f>'Sector Returns'!K236-$B237</f>
        <v>-4.2241862749205928E-3</v>
      </c>
      <c r="M237" s="8">
        <f>'Sector Returns'!L236-$B237</f>
        <v>8.9501920572113945E-3</v>
      </c>
      <c r="N237" s="7">
        <f>LN('Stock TotRetIndx'!B236/'Stock TotRetIndx'!B235)-$B237</f>
        <v>2.2886509968633246E-2</v>
      </c>
      <c r="O237" s="7">
        <f>LN('Stock TotRetIndx'!C236/'Stock TotRetIndx'!C235)-$B237</f>
        <v>1.8371752730035707E-2</v>
      </c>
      <c r="P237" s="7">
        <f>LN('Stock TotRetIndx'!D236/'Stock TotRetIndx'!D235)-$B237</f>
        <v>1.1514682153748776E-2</v>
      </c>
      <c r="Q237" s="7">
        <f>LN('Stock TotRetIndx'!E236/'Stock TotRetIndx'!E235)-$B237</f>
        <v>8.7837636216479179E-2</v>
      </c>
      <c r="R237" s="7">
        <f>LN('Stock TotRetIndx'!F236/'Stock TotRetIndx'!F235)-$B237</f>
        <v>9.7253506150161793E-3</v>
      </c>
      <c r="S237" s="7">
        <f>LN('Stock TotRetIndx'!G236/'Stock TotRetIndx'!G235)-$B237</f>
        <v>-2.9192150776381667E-4</v>
      </c>
      <c r="T237" s="7">
        <f>LN('Stock TotRetIndx'!H236/'Stock TotRetIndx'!H235)-$B237</f>
        <v>8.0411565217870865E-3</v>
      </c>
      <c r="U237" s="7">
        <f>LN('Stock TotRetIndx'!I236/'Stock TotRetIndx'!I235)-$B237</f>
        <v>-2.0764177914306757E-2</v>
      </c>
      <c r="V237" s="7">
        <f>LN('Stock TotRetIndx'!J236/'Stock TotRetIndx'!J235)-$B237</f>
        <v>2.6513654294439384E-2</v>
      </c>
      <c r="W237" s="7">
        <f>LN('Stock TotRetIndx'!K236/'Stock TotRetIndx'!K235)-$B237</f>
        <v>1.1672829636694622E-2</v>
      </c>
      <c r="X237" s="7">
        <f>LN('Stock TotRetIndx'!L236/'Stock TotRetIndx'!L235)-$B237</f>
        <v>1.0944925533156522E-2</v>
      </c>
      <c r="Y237" s="7">
        <f>LN('Stock TotRetIndx'!M236/'Stock TotRetIndx'!M235)-$B237</f>
        <v>8.6235451248801095E-3</v>
      </c>
      <c r="Z237" s="7">
        <f>LN('Stock TotRetIndx'!N236/'Stock TotRetIndx'!N235)-$B237</f>
        <v>2.5607010985226039E-2</v>
      </c>
      <c r="AA237" s="7">
        <f>LN('Stock TotRetIndx'!O236/'Stock TotRetIndx'!O235)-$B237</f>
        <v>1.4804873875696246E-2</v>
      </c>
      <c r="AB237" s="7">
        <f>LN('Stock TotRetIndx'!P236/'Stock TotRetIndx'!P235)-$B237</f>
        <v>1.7455394388757123E-2</v>
      </c>
      <c r="AC237" s="7">
        <f>LN('Stock TotRetIndx'!Q236/'Stock TotRetIndx'!Q235)-$B237</f>
        <v>3.7831197673166201E-3</v>
      </c>
      <c r="AD237" s="7">
        <f>LN('Stock TotRetIndx'!R236/'Stock TotRetIndx'!R235)-$B237</f>
        <v>7.8298934414559925E-3</v>
      </c>
      <c r="AE237" s="7">
        <f>LN('Stock TotRetIndx'!S236/'Stock TotRetIndx'!S235)-$B237</f>
        <v>3.1300087646255427E-3</v>
      </c>
      <c r="AF237" s="7">
        <f>LN('Stock TotRetIndx'!T236/'Stock TotRetIndx'!T235)-$B237</f>
        <v>5.0904820656247156E-4</v>
      </c>
      <c r="AG237" s="7">
        <f>LN('Stock TotRetIndx'!U236/'Stock TotRetIndx'!U235)-$B237</f>
        <v>-1.5727090910501486E-3</v>
      </c>
      <c r="AH237" s="7">
        <f>LN('Stock TotRetIndx'!V236/'Stock TotRetIndx'!V235)-$B237</f>
        <v>1.6840751431253718E-2</v>
      </c>
      <c r="AI237" s="7">
        <f>LN('Stock TotRetIndx'!W236/'Stock TotRetIndx'!W235)-$B237</f>
        <v>2.2650584190914364E-3</v>
      </c>
      <c r="AJ237" s="7">
        <f>LN('Stock TotRetIndx'!X236/'Stock TotRetIndx'!X235)-$B237</f>
        <v>8.4591280323256558E-3</v>
      </c>
    </row>
    <row r="238" spans="1:36" x14ac:dyDescent="0.5">
      <c r="A238" s="2">
        <f>'Sector Returns'!A237</f>
        <v>44608</v>
      </c>
      <c r="B238" s="3">
        <f>VLOOKUP(A238,'T-Bills'!$A$2:$C$493,3)</f>
        <v>1.1904761904761904E-6</v>
      </c>
      <c r="C238" s="8">
        <f>'Sector Returns'!B237-$B238</f>
        <v>-1.7748388261277419E-3</v>
      </c>
      <c r="D238" s="8">
        <f>'Sector Returns'!C237-$B238</f>
        <v>-5.326555634484507E-4</v>
      </c>
      <c r="E238" s="8">
        <f>'Sector Returns'!D237-$B238</f>
        <v>8.0979685583406236E-4</v>
      </c>
      <c r="F238" s="8">
        <f>'Sector Returns'!E237-$B238</f>
        <v>1.7715233372245576E-3</v>
      </c>
      <c r="G238" s="8">
        <f>'Sector Returns'!F237-$B238</f>
        <v>5.1798948829754931E-3</v>
      </c>
      <c r="H238" s="8">
        <f>'Sector Returns'!G237-$B238</f>
        <v>2.4130887671189737E-3</v>
      </c>
      <c r="I238" s="8">
        <f>'Sector Returns'!H237-$B238</f>
        <v>-5.9393889466565868E-3</v>
      </c>
      <c r="J238" s="8">
        <f>'Sector Returns'!I237-$B238</f>
        <v>6.6744681500896302E-3</v>
      </c>
      <c r="K238" s="8">
        <f>'Sector Returns'!J237-$B238</f>
        <v>7.1225673580159821E-3</v>
      </c>
      <c r="L238" s="8">
        <f>'Sector Returns'!K237-$B238</f>
        <v>2.6316161460592045E-3</v>
      </c>
      <c r="M238" s="8">
        <f>'Sector Returns'!L237-$B238</f>
        <v>4.6370315349786107E-3</v>
      </c>
      <c r="N238" s="7">
        <f>LN('Stock TotRetIndx'!B237/'Stock TotRetIndx'!B236)-$B238</f>
        <v>-1.3886762697935063E-3</v>
      </c>
      <c r="O238" s="7">
        <f>LN('Stock TotRetIndx'!C237/'Stock TotRetIndx'!C236)-$B238</f>
        <v>-1.1669610461047442E-3</v>
      </c>
      <c r="P238" s="7">
        <f>LN('Stock TotRetIndx'!D237/'Stock TotRetIndx'!D236)-$B238</f>
        <v>-3.762164403767288E-3</v>
      </c>
      <c r="Q238" s="7">
        <f>LN('Stock TotRetIndx'!E237/'Stock TotRetIndx'!E236)-$B238</f>
        <v>6.0256827020631299E-4</v>
      </c>
      <c r="R238" s="7">
        <f>LN('Stock TotRetIndx'!F237/'Stock TotRetIndx'!F236)-$B238</f>
        <v>-2.4236732446391682E-3</v>
      </c>
      <c r="S238" s="7">
        <f>LN('Stock TotRetIndx'!G237/'Stock TotRetIndx'!G236)-$B238</f>
        <v>9.3745979983111752E-3</v>
      </c>
      <c r="T238" s="7">
        <f>LN('Stock TotRetIndx'!H237/'Stock TotRetIndx'!H236)-$B238</f>
        <v>3.7967647652986268E-3</v>
      </c>
      <c r="U238" s="7">
        <f>LN('Stock TotRetIndx'!I237/'Stock TotRetIndx'!I236)-$B238</f>
        <v>2.42708089400931E-3</v>
      </c>
      <c r="V238" s="7">
        <f>LN('Stock TotRetIndx'!J237/'Stock TotRetIndx'!J236)-$B238</f>
        <v>1.1311647584501055E-2</v>
      </c>
      <c r="W238" s="7">
        <f>LN('Stock TotRetIndx'!K237/'Stock TotRetIndx'!K236)-$B238</f>
        <v>-4.3547893703860981E-2</v>
      </c>
      <c r="X238" s="7">
        <f>LN('Stock TotRetIndx'!L237/'Stock TotRetIndx'!L236)-$B238</f>
        <v>4.3785158219047434E-3</v>
      </c>
      <c r="Y238" s="7">
        <f>LN('Stock TotRetIndx'!M237/'Stock TotRetIndx'!M236)-$B238</f>
        <v>1.0106583779831167E-2</v>
      </c>
      <c r="Z238" s="7">
        <f>LN('Stock TotRetIndx'!N237/'Stock TotRetIndx'!N236)-$B238</f>
        <v>-1.7438723053297835E-2</v>
      </c>
      <c r="AA238" s="7">
        <f>LN('Stock TotRetIndx'!O237/'Stock TotRetIndx'!O236)-$B238</f>
        <v>2.2332994284254338E-3</v>
      </c>
      <c r="AB238" s="7">
        <f>LN('Stock TotRetIndx'!P237/'Stock TotRetIndx'!P236)-$B238</f>
        <v>1.1291469737896415E-3</v>
      </c>
      <c r="AC238" s="7">
        <f>LN('Stock TotRetIndx'!Q237/'Stock TotRetIndx'!Q236)-$B238</f>
        <v>-1.6485292115919444E-4</v>
      </c>
      <c r="AD238" s="7">
        <f>LN('Stock TotRetIndx'!R237/'Stock TotRetIndx'!R236)-$B238</f>
        <v>-6.6229668902848364E-3</v>
      </c>
      <c r="AE238" s="7">
        <f>LN('Stock TotRetIndx'!S237/'Stock TotRetIndx'!S236)-$B238</f>
        <v>-6.2726280231413791E-3</v>
      </c>
      <c r="AF238" s="7">
        <f>LN('Stock TotRetIndx'!T237/'Stock TotRetIndx'!T236)-$B238</f>
        <v>7.5585839216355775E-3</v>
      </c>
      <c r="AG238" s="7">
        <f>LN('Stock TotRetIndx'!U237/'Stock TotRetIndx'!U236)-$B238</f>
        <v>-4.2583604452676067E-2</v>
      </c>
      <c r="AH238" s="7">
        <f>LN('Stock TotRetIndx'!V237/'Stock TotRetIndx'!V236)-$B238</f>
        <v>3.3399972729587779E-2</v>
      </c>
      <c r="AI238" s="7">
        <f>LN('Stock TotRetIndx'!W237/'Stock TotRetIndx'!W236)-$B238</f>
        <v>1.8625767213003974E-3</v>
      </c>
      <c r="AJ238" s="7">
        <f>LN('Stock TotRetIndx'!X237/'Stock TotRetIndx'!X236)-$B238</f>
        <v>1.0260551763586929E-2</v>
      </c>
    </row>
    <row r="239" spans="1:36" x14ac:dyDescent="0.5">
      <c r="A239" s="2">
        <f>'Sector Returns'!A238</f>
        <v>44609</v>
      </c>
      <c r="B239" s="3">
        <f>VLOOKUP(A239,'T-Bills'!$A$2:$C$493,3)</f>
        <v>2.3809523809523808E-6</v>
      </c>
      <c r="C239" s="8">
        <f>'Sector Returns'!B238-$B239</f>
        <v>-3.3445864572353393E-2</v>
      </c>
      <c r="D239" s="8">
        <f>'Sector Returns'!C238-$B239</f>
        <v>-1.8868672354162262E-2</v>
      </c>
      <c r="E239" s="8">
        <f>'Sector Returns'!D238-$B239</f>
        <v>-2.5969736750940949E-2</v>
      </c>
      <c r="F239" s="8">
        <f>'Sector Returns'!E238-$B239</f>
        <v>-2.7426207441594956E-2</v>
      </c>
      <c r="G239" s="8">
        <f>'Sector Returns'!F238-$B239</f>
        <v>-1.8759408090898901E-2</v>
      </c>
      <c r="H239" s="8">
        <f>'Sector Returns'!G238-$B239</f>
        <v>5.5743067584217683E-3</v>
      </c>
      <c r="I239" s="8">
        <f>'Sector Returns'!H238-$B239</f>
        <v>-2.7966343752154538E-2</v>
      </c>
      <c r="J239" s="8">
        <f>'Sector Returns'!I238-$B239</f>
        <v>-2.0107442346303317E-3</v>
      </c>
      <c r="K239" s="8">
        <f>'Sector Returns'!J238-$B239</f>
        <v>-1.4788812072849506E-2</v>
      </c>
      <c r="L239" s="8">
        <f>'Sector Returns'!K238-$B239</f>
        <v>7.5864974689939858E-4</v>
      </c>
      <c r="M239" s="8">
        <f>'Sector Returns'!L238-$B239</f>
        <v>-1.0663420553179667E-2</v>
      </c>
      <c r="N239" s="7">
        <f>LN('Stock TotRetIndx'!B238/'Stock TotRetIndx'!B237)-$B239</f>
        <v>-2.1502198778204872E-2</v>
      </c>
      <c r="O239" s="7">
        <f>LN('Stock TotRetIndx'!C238/'Stock TotRetIndx'!C237)-$B239</f>
        <v>-2.972180325620543E-2</v>
      </c>
      <c r="P239" s="7">
        <f>LN('Stock TotRetIndx'!D238/'Stock TotRetIndx'!D237)-$B239</f>
        <v>-4.27495055550767E-2</v>
      </c>
      <c r="Q239" s="7">
        <f>LN('Stock TotRetIndx'!E238/'Stock TotRetIndx'!E237)-$B239</f>
        <v>-7.8603130975799948E-2</v>
      </c>
      <c r="R239" s="7">
        <f>LN('Stock TotRetIndx'!F238/'Stock TotRetIndx'!F237)-$B239</f>
        <v>-2.5386915469337051E-2</v>
      </c>
      <c r="S239" s="7">
        <f>LN('Stock TotRetIndx'!G238/'Stock TotRetIndx'!G237)-$B239</f>
        <v>-1.5906661773616302E-2</v>
      </c>
      <c r="T239" s="7">
        <f>LN('Stock TotRetIndx'!H238/'Stock TotRetIndx'!H237)-$B239</f>
        <v>-2.0437412458186179E-2</v>
      </c>
      <c r="U239" s="7">
        <f>LN('Stock TotRetIndx'!I238/'Stock TotRetIndx'!I237)-$B239</f>
        <v>-4.5951639552069344E-2</v>
      </c>
      <c r="V239" s="7">
        <f>LN('Stock TotRetIndx'!J238/'Stock TotRetIndx'!J237)-$B239</f>
        <v>-1.2833313428931929E-2</v>
      </c>
      <c r="W239" s="7">
        <f>LN('Stock TotRetIndx'!K238/'Stock TotRetIndx'!K237)-$B239</f>
        <v>-4.9516527053888371E-2</v>
      </c>
      <c r="X239" s="7">
        <f>LN('Stock TotRetIndx'!L238/'Stock TotRetIndx'!L237)-$B239</f>
        <v>-1.8572411898780904E-2</v>
      </c>
      <c r="Y239" s="7">
        <f>LN('Stock TotRetIndx'!M238/'Stock TotRetIndx'!M237)-$B239</f>
        <v>-2.2052552673470859E-2</v>
      </c>
      <c r="Z239" s="7">
        <f>LN('Stock TotRetIndx'!N238/'Stock TotRetIndx'!N237)-$B239</f>
        <v>-1.6243895651305892E-2</v>
      </c>
      <c r="AA239" s="7">
        <f>LN('Stock TotRetIndx'!O238/'Stock TotRetIndx'!O237)-$B239</f>
        <v>-5.7547125789376334E-3</v>
      </c>
      <c r="AB239" s="7">
        <f>LN('Stock TotRetIndx'!P238/'Stock TotRetIndx'!P237)-$B239</f>
        <v>-4.4690823058098281E-2</v>
      </c>
      <c r="AC239" s="7">
        <f>LN('Stock TotRetIndx'!Q238/'Stock TotRetIndx'!Q237)-$B239</f>
        <v>1.9832244741427429E-2</v>
      </c>
      <c r="AD239" s="7">
        <f>LN('Stock TotRetIndx'!R238/'Stock TotRetIndx'!R237)-$B239</f>
        <v>-6.5712975632061671E-4</v>
      </c>
      <c r="AE239" s="7">
        <f>LN('Stock TotRetIndx'!S238/'Stock TotRetIndx'!S237)-$B239</f>
        <v>3.9281841581881118E-2</v>
      </c>
      <c r="AF239" s="7">
        <f>LN('Stock TotRetIndx'!T238/'Stock TotRetIndx'!T237)-$B239</f>
        <v>1.1387843010197438E-2</v>
      </c>
      <c r="AG239" s="7">
        <f>LN('Stock TotRetIndx'!U238/'Stock TotRetIndx'!U237)-$B239</f>
        <v>-1.5720338625781403E-2</v>
      </c>
      <c r="AH239" s="7">
        <f>LN('Stock TotRetIndx'!V238/'Stock TotRetIndx'!V237)-$B239</f>
        <v>-2.7216449782714723E-2</v>
      </c>
      <c r="AI239" s="7">
        <f>LN('Stock TotRetIndx'!W238/'Stock TotRetIndx'!W237)-$B239</f>
        <v>1.9887036811109967E-3</v>
      </c>
      <c r="AJ239" s="7">
        <f>LN('Stock TotRetIndx'!X238/'Stock TotRetIndx'!X237)-$B239</f>
        <v>-5.7919713879448168E-3</v>
      </c>
    </row>
    <row r="240" spans="1:36" x14ac:dyDescent="0.5">
      <c r="A240" s="2">
        <f>'Sector Returns'!A239</f>
        <v>44610</v>
      </c>
      <c r="B240" s="3">
        <f>VLOOKUP(A240,'T-Bills'!$A$2:$C$493,3)</f>
        <v>1.1904761904761904E-6</v>
      </c>
      <c r="C240" s="8">
        <f>'Sector Returns'!B239-$B240</f>
        <v>-1.2581945853933397E-2</v>
      </c>
      <c r="D240" s="8">
        <f>'Sector Returns'!C239-$B240</f>
        <v>-7.9512015992804653E-3</v>
      </c>
      <c r="E240" s="8">
        <f>'Sector Returns'!D239-$B240</f>
        <v>-7.2944239785322081E-4</v>
      </c>
      <c r="F240" s="8">
        <f>'Sector Returns'!E239-$B240</f>
        <v>-7.4098810160939665E-3</v>
      </c>
      <c r="G240" s="8">
        <f>'Sector Returns'!F239-$B240</f>
        <v>-8.9233052412360271E-3</v>
      </c>
      <c r="H240" s="8">
        <f>'Sector Returns'!G239-$B240</f>
        <v>7.6376932098915374E-4</v>
      </c>
      <c r="I240" s="8">
        <f>'Sector Returns'!H239-$B240</f>
        <v>-1.1391811240107342E-2</v>
      </c>
      <c r="J240" s="8">
        <f>'Sector Returns'!I239-$B240</f>
        <v>-6.7974847411196183E-3</v>
      </c>
      <c r="K240" s="8">
        <f>'Sector Returns'!J239-$B240</f>
        <v>-2.387121190291993E-3</v>
      </c>
      <c r="L240" s="8">
        <f>'Sector Returns'!K239-$B240</f>
        <v>-2.8400346299619164E-3</v>
      </c>
      <c r="M240" s="8">
        <f>'Sector Returns'!L239-$B240</f>
        <v>-6.0614552244418985E-3</v>
      </c>
      <c r="N240" s="7">
        <f>LN('Stock TotRetIndx'!B239/'Stock TotRetIndx'!B238)-$B240</f>
        <v>-9.3987053523276482E-3</v>
      </c>
      <c r="O240" s="7">
        <f>LN('Stock TotRetIndx'!C239/'Stock TotRetIndx'!C238)-$B240</f>
        <v>-9.6787030531797821E-3</v>
      </c>
      <c r="P240" s="7">
        <f>LN('Stock TotRetIndx'!D239/'Stock TotRetIndx'!D238)-$B240</f>
        <v>-3.3660937793017501E-2</v>
      </c>
      <c r="Q240" s="7">
        <f>LN('Stock TotRetIndx'!E239/'Stock TotRetIndx'!E238)-$B240</f>
        <v>-3.5935437784410419E-2</v>
      </c>
      <c r="R240" s="7">
        <f>LN('Stock TotRetIndx'!F239/'Stock TotRetIndx'!F238)-$B240</f>
        <v>-3.1936683772541032E-2</v>
      </c>
      <c r="S240" s="7">
        <f>LN('Stock TotRetIndx'!G239/'Stock TotRetIndx'!G238)-$B240</f>
        <v>-1.6636615389319729E-3</v>
      </c>
      <c r="T240" s="7">
        <f>LN('Stock TotRetIndx'!H239/'Stock TotRetIndx'!H238)-$B240</f>
        <v>-5.3953029547979744E-3</v>
      </c>
      <c r="U240" s="7">
        <f>LN('Stock TotRetIndx'!I239/'Stock TotRetIndx'!I238)-$B240</f>
        <v>-8.673984768467995E-3</v>
      </c>
      <c r="V240" s="7">
        <f>LN('Stock TotRetIndx'!J239/'Stock TotRetIndx'!J238)-$B240</f>
        <v>9.8254767698835472E-3</v>
      </c>
      <c r="W240" s="7">
        <f>LN('Stock TotRetIndx'!K239/'Stock TotRetIndx'!K238)-$B240</f>
        <v>-1.4844651898011312E-2</v>
      </c>
      <c r="X240" s="7">
        <f>LN('Stock TotRetIndx'!L239/'Stock TotRetIndx'!L238)-$B240</f>
        <v>-8.5862806226065722E-3</v>
      </c>
      <c r="Y240" s="7">
        <f>LN('Stock TotRetIndx'!M239/'Stock TotRetIndx'!M238)-$B240</f>
        <v>-1.3351863136846016E-2</v>
      </c>
      <c r="Z240" s="7">
        <f>LN('Stock TotRetIndx'!N239/'Stock TotRetIndx'!N238)-$B240</f>
        <v>-4.1873882470638059E-4</v>
      </c>
      <c r="AA240" s="7">
        <f>LN('Stock TotRetIndx'!O239/'Stock TotRetIndx'!O238)-$B240</f>
        <v>-1.9281260098513754E-3</v>
      </c>
      <c r="AB240" s="7">
        <f>LN('Stock TotRetIndx'!P239/'Stock TotRetIndx'!P238)-$B240</f>
        <v>-1.4431687852504378E-2</v>
      </c>
      <c r="AC240" s="7">
        <f>LN('Stock TotRetIndx'!Q239/'Stock TotRetIndx'!Q238)-$B240</f>
        <v>6.7374555660904339E-3</v>
      </c>
      <c r="AD240" s="7">
        <f>LN('Stock TotRetIndx'!R239/'Stock TotRetIndx'!R238)-$B240</f>
        <v>5.7238858767332361E-3</v>
      </c>
      <c r="AE240" s="7">
        <f>LN('Stock TotRetIndx'!S239/'Stock TotRetIndx'!S238)-$B240</f>
        <v>-6.429959018910714E-3</v>
      </c>
      <c r="AF240" s="7">
        <f>LN('Stock TotRetIndx'!T239/'Stock TotRetIndx'!T238)-$B240</f>
        <v>4.9882830782595352E-4</v>
      </c>
      <c r="AG240" s="7">
        <f>LN('Stock TotRetIndx'!U239/'Stock TotRetIndx'!U238)-$B240</f>
        <v>-1.5405500121196836E-2</v>
      </c>
      <c r="AH240" s="7">
        <f>LN('Stock TotRetIndx'!V239/'Stock TotRetIndx'!V238)-$B240</f>
        <v>-4.2965585209658159E-2</v>
      </c>
      <c r="AI240" s="7">
        <f>LN('Stock TotRetIndx'!W239/'Stock TotRetIndx'!W238)-$B240</f>
        <v>-1.6452705498401332E-2</v>
      </c>
      <c r="AJ240" s="7">
        <f>LN('Stock TotRetIndx'!X239/'Stock TotRetIndx'!X238)-$B240</f>
        <v>-2.1537258444620806E-3</v>
      </c>
    </row>
    <row r="241" spans="1:36" x14ac:dyDescent="0.5">
      <c r="A241" s="2">
        <f>'Sector Returns'!A240</f>
        <v>44614</v>
      </c>
      <c r="B241" s="3">
        <f>VLOOKUP(A241,'T-Bills'!$A$2:$C$493,3)</f>
        <v>1.1904761904761904E-6</v>
      </c>
      <c r="C241" s="8">
        <f>'Sector Returns'!B240-$B241</f>
        <v>-9.8718444805808592E-3</v>
      </c>
      <c r="D241" s="8">
        <f>'Sector Returns'!C240-$B241</f>
        <v>-3.9575312617592846E-3</v>
      </c>
      <c r="E241" s="8">
        <f>'Sector Returns'!D240-$B241</f>
        <v>-6.1594523062009666E-3</v>
      </c>
      <c r="F241" s="8">
        <f>'Sector Returns'!E240-$B241</f>
        <v>-3.0677925686119392E-2</v>
      </c>
      <c r="G241" s="8">
        <f>'Sector Returns'!F240-$B241</f>
        <v>-1.1877066215926248E-2</v>
      </c>
      <c r="H241" s="8">
        <f>'Sector Returns'!G240-$B241</f>
        <v>-8.2426531906852115E-3</v>
      </c>
      <c r="I241" s="8">
        <f>'Sector Returns'!H240-$B241</f>
        <v>-1.1094477678878188E-2</v>
      </c>
      <c r="J241" s="8">
        <f>'Sector Returns'!I240-$B241</f>
        <v>-1.7411252623737768E-2</v>
      </c>
      <c r="K241" s="8">
        <f>'Sector Returns'!J240-$B241</f>
        <v>-1.3668892955199788E-2</v>
      </c>
      <c r="L241" s="8">
        <f>'Sector Returns'!K240-$B241</f>
        <v>-1.1108109038424877E-3</v>
      </c>
      <c r="M241" s="8">
        <f>'Sector Returns'!L240-$B241</f>
        <v>-3.6345900180580963E-3</v>
      </c>
      <c r="N241" s="7">
        <f>LN('Stock TotRetIndx'!B240/'Stock TotRetIndx'!B239)-$B241</f>
        <v>-1.7975834306476784E-2</v>
      </c>
      <c r="O241" s="7">
        <f>LN('Stock TotRetIndx'!C240/'Stock TotRetIndx'!C239)-$B241</f>
        <v>-7.3075893109293905E-4</v>
      </c>
      <c r="P241" s="7">
        <f>LN('Stock TotRetIndx'!D240/'Stock TotRetIndx'!D239)-$B241</f>
        <v>-9.4455033187781784E-3</v>
      </c>
      <c r="Q241" s="7">
        <f>LN('Stock TotRetIndx'!E240/'Stock TotRetIndx'!E239)-$B241</f>
        <v>-1.0717180887052282E-2</v>
      </c>
      <c r="R241" s="7">
        <f>LN('Stock TotRetIndx'!F240/'Stock TotRetIndx'!F239)-$B241</f>
        <v>6.144302002698953E-3</v>
      </c>
      <c r="S241" s="7">
        <f>LN('Stock TotRetIndx'!G240/'Stock TotRetIndx'!G239)-$B241</f>
        <v>-2.0601761938762514E-3</v>
      </c>
      <c r="T241" s="7">
        <f>LN('Stock TotRetIndx'!H240/'Stock TotRetIndx'!H239)-$B241</f>
        <v>-1.1395119049169126E-2</v>
      </c>
      <c r="U241" s="7">
        <f>LN('Stock TotRetIndx'!I240/'Stock TotRetIndx'!I239)-$B241</f>
        <v>-4.4021887886488351E-3</v>
      </c>
      <c r="V241" s="7">
        <f>LN('Stock TotRetIndx'!J240/'Stock TotRetIndx'!J239)-$B241</f>
        <v>-2.3338319849448546E-2</v>
      </c>
      <c r="W241" s="7">
        <f>LN('Stock TotRetIndx'!K240/'Stock TotRetIndx'!K239)-$B241</f>
        <v>-4.6429162456946161E-3</v>
      </c>
      <c r="X241" s="7">
        <f>LN('Stock TotRetIndx'!L240/'Stock TotRetIndx'!L239)-$B241</f>
        <v>-6.1721028280503605E-3</v>
      </c>
      <c r="Y241" s="7">
        <f>LN('Stock TotRetIndx'!M240/'Stock TotRetIndx'!M239)-$B241</f>
        <v>-1.5879991738403758E-2</v>
      </c>
      <c r="Z241" s="7">
        <f>LN('Stock TotRetIndx'!N240/'Stock TotRetIndx'!N239)-$B241</f>
        <v>-1.0050177557112501E-3</v>
      </c>
      <c r="AA241" s="7">
        <f>LN('Stock TotRetIndx'!O240/'Stock TotRetIndx'!O239)-$B241</f>
        <v>-4.5097414531797084E-3</v>
      </c>
      <c r="AB241" s="7">
        <f>LN('Stock TotRetIndx'!P240/'Stock TotRetIndx'!P239)-$B241</f>
        <v>-3.8639496178672992E-3</v>
      </c>
      <c r="AC241" s="7">
        <f>LN('Stock TotRetIndx'!Q240/'Stock TotRetIndx'!Q239)-$B241</f>
        <v>-4.1678990550452601E-3</v>
      </c>
      <c r="AD241" s="7">
        <f>LN('Stock TotRetIndx'!R240/'Stock TotRetIndx'!R239)-$B241</f>
        <v>-2.0063195447700636E-3</v>
      </c>
      <c r="AE241" s="7">
        <f>LN('Stock TotRetIndx'!S240/'Stock TotRetIndx'!S239)-$B241</f>
        <v>-1.1224435456795663E-2</v>
      </c>
      <c r="AF241" s="7">
        <f>LN('Stock TotRetIndx'!T240/'Stock TotRetIndx'!T239)-$B241</f>
        <v>-1.2397434351232542E-2</v>
      </c>
      <c r="AG241" s="7">
        <f>LN('Stock TotRetIndx'!U240/'Stock TotRetIndx'!U239)-$B241</f>
        <v>-2.8341429794041126E-2</v>
      </c>
      <c r="AH241" s="7">
        <f>LN('Stock TotRetIndx'!V240/'Stock TotRetIndx'!V239)-$B241</f>
        <v>-2.5252961942261769E-2</v>
      </c>
      <c r="AI241" s="7">
        <f>LN('Stock TotRetIndx'!W240/'Stock TotRetIndx'!W239)-$B241</f>
        <v>-5.0031167732633025E-3</v>
      </c>
      <c r="AJ241" s="7">
        <f>LN('Stock TotRetIndx'!X240/'Stock TotRetIndx'!X239)-$B241</f>
        <v>1.055665170246037E-2</v>
      </c>
    </row>
    <row r="242" spans="1:36" x14ac:dyDescent="0.5">
      <c r="A242" s="2">
        <f>'Sector Returns'!A241</f>
        <v>44615</v>
      </c>
      <c r="B242" s="3">
        <f>VLOOKUP(A242,'T-Bills'!$A$2:$C$493,3)</f>
        <v>7.9365079365079366E-7</v>
      </c>
      <c r="C242" s="8">
        <f>'Sector Returns'!B241-$B242</f>
        <v>-2.5618978482790215E-2</v>
      </c>
      <c r="D242" s="8">
        <f>'Sector Returns'!C241-$B242</f>
        <v>-7.7911160223270654E-3</v>
      </c>
      <c r="E242" s="8">
        <f>'Sector Returns'!D241-$B242</f>
        <v>-1.7747707078020886E-2</v>
      </c>
      <c r="F242" s="8">
        <f>'Sector Returns'!E241-$B242</f>
        <v>-3.083278540789558E-2</v>
      </c>
      <c r="G242" s="8">
        <f>'Sector Returns'!F241-$B242</f>
        <v>-1.9854350060850578E-2</v>
      </c>
      <c r="H242" s="8">
        <f>'Sector Returns'!G241-$B242</f>
        <v>-8.6217628281271205E-3</v>
      </c>
      <c r="I242" s="8">
        <f>'Sector Returns'!H241-$B242</f>
        <v>-1.7660762844770396E-2</v>
      </c>
      <c r="J242" s="8">
        <f>'Sector Returns'!I241-$B242</f>
        <v>1.1854412304095698E-2</v>
      </c>
      <c r="K242" s="8">
        <f>'Sector Returns'!J241-$B242</f>
        <v>-1.3132348092064584E-2</v>
      </c>
      <c r="L242" s="8">
        <f>'Sector Returns'!K241-$B242</f>
        <v>-1.6942648861827635E-2</v>
      </c>
      <c r="M242" s="8">
        <f>'Sector Returns'!L241-$B242</f>
        <v>-1.6668159573760496E-2</v>
      </c>
      <c r="N242" s="7">
        <f>LN('Stock TotRetIndx'!B241/'Stock TotRetIndx'!B240)-$B242</f>
        <v>-2.6203808496688272E-2</v>
      </c>
      <c r="O242" s="7">
        <f>LN('Stock TotRetIndx'!C241/'Stock TotRetIndx'!C240)-$B242</f>
        <v>-2.6235020794192633E-2</v>
      </c>
      <c r="P242" s="7">
        <f>LN('Stock TotRetIndx'!D241/'Stock TotRetIndx'!D240)-$B242</f>
        <v>-2.0627209072365614E-2</v>
      </c>
      <c r="Q242" s="7">
        <f>LN('Stock TotRetIndx'!E241/'Stock TotRetIndx'!E240)-$B242</f>
        <v>-4.3829022980417763E-2</v>
      </c>
      <c r="R242" s="7">
        <f>LN('Stock TotRetIndx'!F241/'Stock TotRetIndx'!F240)-$B242</f>
        <v>-2.2156451335358083E-3</v>
      </c>
      <c r="S242" s="7">
        <f>LN('Stock TotRetIndx'!G241/'Stock TotRetIndx'!G240)-$B242</f>
        <v>3.1343365537710947E-3</v>
      </c>
      <c r="T242" s="7">
        <f>LN('Stock TotRetIndx'!H241/'Stock TotRetIndx'!H240)-$B242</f>
        <v>-6.2676885790469948E-3</v>
      </c>
      <c r="U242" s="7">
        <f>LN('Stock TotRetIndx'!I241/'Stock TotRetIndx'!I240)-$B242</f>
        <v>-1.8551657563263633E-2</v>
      </c>
      <c r="V242" s="7">
        <f>LN('Stock TotRetIndx'!J241/'Stock TotRetIndx'!J240)-$B242</f>
        <v>-1.3435710110221427E-2</v>
      </c>
      <c r="W242" s="7">
        <f>LN('Stock TotRetIndx'!K241/'Stock TotRetIndx'!K240)-$B242</f>
        <v>-2.4034517026986439E-2</v>
      </c>
      <c r="X242" s="7">
        <f>LN('Stock TotRetIndx'!L241/'Stock TotRetIndx'!L240)-$B242</f>
        <v>-2.4563328333654679E-2</v>
      </c>
      <c r="Y242" s="7">
        <f>LN('Stock TotRetIndx'!M241/'Stock TotRetIndx'!M240)-$B242</f>
        <v>-3.6415290655200924E-2</v>
      </c>
      <c r="Z242" s="7">
        <f>LN('Stock TotRetIndx'!N241/'Stock TotRetIndx'!N240)-$B242</f>
        <v>-1.7044802086777871E-2</v>
      </c>
      <c r="AA242" s="7">
        <f>LN('Stock TotRetIndx'!O241/'Stock TotRetIndx'!O240)-$B242</f>
        <v>-2.218544022906363E-2</v>
      </c>
      <c r="AB242" s="7">
        <f>LN('Stock TotRetIndx'!P241/'Stock TotRetIndx'!P240)-$B242</f>
        <v>-2.4030734452600531E-2</v>
      </c>
      <c r="AC242" s="7">
        <f>LN('Stock TotRetIndx'!Q241/'Stock TotRetIndx'!Q240)-$B242</f>
        <v>-1.1142113127580166E-2</v>
      </c>
      <c r="AD242" s="7">
        <f>LN('Stock TotRetIndx'!R241/'Stock TotRetIndx'!R240)-$B242</f>
        <v>-4.0220324808871674E-4</v>
      </c>
      <c r="AE242" s="7">
        <f>LN('Stock TotRetIndx'!S241/'Stock TotRetIndx'!S240)-$B242</f>
        <v>-1.0313684395469872E-2</v>
      </c>
      <c r="AF242" s="7">
        <f>LN('Stock TotRetIndx'!T241/'Stock TotRetIndx'!T240)-$B242</f>
        <v>-1.2553261022933165E-2</v>
      </c>
      <c r="AG242" s="7">
        <f>LN('Stock TotRetIndx'!U241/'Stock TotRetIndx'!U240)-$B242</f>
        <v>-0.12182071221016029</v>
      </c>
      <c r="AH242" s="7">
        <f>LN('Stock TotRetIndx'!V241/'Stock TotRetIndx'!V240)-$B242</f>
        <v>-1.5488096549723E-2</v>
      </c>
      <c r="AI242" s="7">
        <f>LN('Stock TotRetIndx'!W241/'Stock TotRetIndx'!W240)-$B242</f>
        <v>-1.998849063425609E-2</v>
      </c>
      <c r="AJ242" s="7">
        <f>LN('Stock TotRetIndx'!X241/'Stock TotRetIndx'!X240)-$B242</f>
        <v>-9.8048527417739732E-3</v>
      </c>
    </row>
    <row r="243" spans="1:36" x14ac:dyDescent="0.5">
      <c r="A243" s="2">
        <f>'Sector Returns'!A242</f>
        <v>44616</v>
      </c>
      <c r="B243" s="3">
        <f>VLOOKUP(A243,'T-Bills'!$A$2:$C$493,3)</f>
        <v>1.984126984126984E-6</v>
      </c>
      <c r="C243" s="8">
        <f>'Sector Returns'!B242-$B243</f>
        <v>3.5486854709402882E-2</v>
      </c>
      <c r="D243" s="8">
        <f>'Sector Returns'!C242-$B243</f>
        <v>9.6420673543909131E-3</v>
      </c>
      <c r="E243" s="8">
        <f>'Sector Returns'!D242-$B243</f>
        <v>-9.8547151317201574E-3</v>
      </c>
      <c r="F243" s="8">
        <f>'Sector Returns'!E242-$B243</f>
        <v>2.3963988935772479E-2</v>
      </c>
      <c r="G243" s="8">
        <f>'Sector Returns'!F242-$B243</f>
        <v>1.6097949371427347E-2</v>
      </c>
      <c r="H243" s="8">
        <f>'Sector Returns'!G242-$B243</f>
        <v>-1.4572807758867263E-2</v>
      </c>
      <c r="I243" s="8">
        <f>'Sector Returns'!H242-$B243</f>
        <v>2.8241624697598378E-2</v>
      </c>
      <c r="J243" s="8">
        <f>'Sector Returns'!I242-$B243</f>
        <v>-3.5442239843556781E-3</v>
      </c>
      <c r="K243" s="8">
        <f>'Sector Returns'!J242-$B243</f>
        <v>-3.2416241496197105E-3</v>
      </c>
      <c r="L243" s="8">
        <f>'Sector Returns'!K242-$B243</f>
        <v>1.0533004380553967E-2</v>
      </c>
      <c r="M243" s="8">
        <f>'Sector Returns'!L242-$B243</f>
        <v>1.6665381795982662E-2</v>
      </c>
      <c r="N243" s="7">
        <f>LN('Stock TotRetIndx'!B242/'Stock TotRetIndx'!B241)-$B243</f>
        <v>1.6535360730177386E-2</v>
      </c>
      <c r="O243" s="7">
        <f>LN('Stock TotRetIndx'!C242/'Stock TotRetIndx'!C241)-$B243</f>
        <v>4.9828986254976865E-2</v>
      </c>
      <c r="P243" s="7">
        <f>LN('Stock TotRetIndx'!D242/'Stock TotRetIndx'!D241)-$B243</f>
        <v>7.6989241587845259E-2</v>
      </c>
      <c r="Q243" s="7">
        <f>LN('Stock TotRetIndx'!E242/'Stock TotRetIndx'!E241)-$B243</f>
        <v>5.9015893207884335E-2</v>
      </c>
      <c r="R243" s="7">
        <f>LN('Stock TotRetIndx'!F242/'Stock TotRetIndx'!F241)-$B243</f>
        <v>1.2457639136014647E-2</v>
      </c>
      <c r="S243" s="7">
        <f>LN('Stock TotRetIndx'!G242/'Stock TotRetIndx'!G241)-$B243</f>
        <v>-1.4484156486617258E-2</v>
      </c>
      <c r="T243" s="7">
        <f>LN('Stock TotRetIndx'!H242/'Stock TotRetIndx'!H241)-$B243</f>
        <v>-8.151671362549311E-3</v>
      </c>
      <c r="U243" s="7">
        <f>LN('Stock TotRetIndx'!I242/'Stock TotRetIndx'!I241)-$B243</f>
        <v>1.4497422864758488E-2</v>
      </c>
      <c r="V243" s="7">
        <f>LN('Stock TotRetIndx'!J242/'Stock TotRetIndx'!J241)-$B243</f>
        <v>-1.586416922127214E-2</v>
      </c>
      <c r="W243" s="7">
        <f>LN('Stock TotRetIndx'!K242/'Stock TotRetIndx'!K241)-$B243</f>
        <v>4.1804434346637422E-2</v>
      </c>
      <c r="X243" s="7">
        <f>LN('Stock TotRetIndx'!L242/'Stock TotRetIndx'!L241)-$B243</f>
        <v>6.2299719612504793E-3</v>
      </c>
      <c r="Y243" s="7">
        <f>LN('Stock TotRetIndx'!M242/'Stock TotRetIndx'!M241)-$B243</f>
        <v>4.4105980900882844E-2</v>
      </c>
      <c r="Z243" s="7">
        <f>LN('Stock TotRetIndx'!N242/'Stock TotRetIndx'!N241)-$B243</f>
        <v>1.7961821785346478E-2</v>
      </c>
      <c r="AA243" s="7">
        <f>LN('Stock TotRetIndx'!O242/'Stock TotRetIndx'!O241)-$B243</f>
        <v>4.1675632775232951E-2</v>
      </c>
      <c r="AB243" s="7">
        <f>LN('Stock TotRetIndx'!P242/'Stock TotRetIndx'!P241)-$B243</f>
        <v>-1.0665775785633831E-2</v>
      </c>
      <c r="AC243" s="7">
        <f>LN('Stock TotRetIndx'!Q242/'Stock TotRetIndx'!Q241)-$B243</f>
        <v>-1.7692041134230542E-2</v>
      </c>
      <c r="AD243" s="7">
        <f>LN('Stock TotRetIndx'!R242/'Stock TotRetIndx'!R241)-$B243</f>
        <v>-2.3657208543583462E-2</v>
      </c>
      <c r="AE243" s="7">
        <f>LN('Stock TotRetIndx'!S242/'Stock TotRetIndx'!S241)-$B243</f>
        <v>-3.8601350381647572E-3</v>
      </c>
      <c r="AF243" s="7">
        <f>LN('Stock TotRetIndx'!T242/'Stock TotRetIndx'!T241)-$B243</f>
        <v>-2.7301514727181786E-2</v>
      </c>
      <c r="AG243" s="7">
        <f>LN('Stock TotRetIndx'!U242/'Stock TotRetIndx'!U241)-$B243</f>
        <v>-2.121590528853632E-2</v>
      </c>
      <c r="AH243" s="7">
        <f>LN('Stock TotRetIndx'!V242/'Stock TotRetIndx'!V241)-$B243</f>
        <v>5.3763559621434677E-2</v>
      </c>
      <c r="AI243" s="7">
        <f>LN('Stock TotRetIndx'!W242/'Stock TotRetIndx'!W241)-$B243</f>
        <v>4.2235263348814972E-2</v>
      </c>
      <c r="AJ243" s="7">
        <f>LN('Stock TotRetIndx'!X242/'Stock TotRetIndx'!X241)-$B243</f>
        <v>2.309401878779101E-2</v>
      </c>
    </row>
    <row r="244" spans="1:36" x14ac:dyDescent="0.5">
      <c r="A244" s="2">
        <f>'Sector Returns'!A243</f>
        <v>44617</v>
      </c>
      <c r="B244" s="3">
        <f>VLOOKUP(A244,'T-Bills'!$A$2:$C$493,3)</f>
        <v>1.1904761904761904E-6</v>
      </c>
      <c r="C244" s="8">
        <f>'Sector Returns'!B243-$B244</f>
        <v>1.4289830291399503E-2</v>
      </c>
      <c r="D244" s="8">
        <f>'Sector Returns'!C243-$B244</f>
        <v>2.871330100174694E-2</v>
      </c>
      <c r="E244" s="8">
        <f>'Sector Returns'!D243-$B244</f>
        <v>3.198589284033055E-2</v>
      </c>
      <c r="F244" s="8">
        <f>'Sector Returns'!E243-$B244</f>
        <v>2.0694445445457513E-2</v>
      </c>
      <c r="G244" s="8">
        <f>'Sector Returns'!F243-$B244</f>
        <v>2.3326342116951455E-2</v>
      </c>
      <c r="H244" s="8">
        <f>'Sector Returns'!G243-$B244</f>
        <v>3.0921824600594026E-2</v>
      </c>
      <c r="I244" s="8">
        <f>'Sector Returns'!H243-$B244</f>
        <v>1.8172041907078593E-2</v>
      </c>
      <c r="J244" s="8">
        <f>'Sector Returns'!I243-$B244</f>
        <v>2.5160939139294219E-2</v>
      </c>
      <c r="K244" s="8">
        <f>'Sector Returns'!J243-$B244</f>
        <v>3.7879852466584284E-2</v>
      </c>
      <c r="L244" s="8">
        <f>'Sector Returns'!K243-$B244</f>
        <v>2.9257332296076615E-2</v>
      </c>
      <c r="M244" s="8">
        <f>'Sector Returns'!L243-$B244</f>
        <v>2.3817649356035003E-2</v>
      </c>
      <c r="N244" s="7">
        <f>LN('Stock TotRetIndx'!B243/'Stock TotRetIndx'!B242)-$B244</f>
        <v>1.2883810341313128E-2</v>
      </c>
      <c r="O244" s="7">
        <f>LN('Stock TotRetIndx'!C243/'Stock TotRetIndx'!C242)-$B244</f>
        <v>9.1896982784813609E-3</v>
      </c>
      <c r="P244" s="7">
        <f>LN('Stock TotRetIndx'!D243/'Stock TotRetIndx'!D242)-$B244</f>
        <v>3.7002857306593293E-3</v>
      </c>
      <c r="Q244" s="7">
        <f>LN('Stock TotRetIndx'!E243/'Stock TotRetIndx'!E242)-$B244</f>
        <v>1.7074710503085757E-2</v>
      </c>
      <c r="R244" s="7">
        <f>LN('Stock TotRetIndx'!F243/'Stock TotRetIndx'!F242)-$B244</f>
        <v>3.0606681798884702E-2</v>
      </c>
      <c r="S244" s="7">
        <f>LN('Stock TotRetIndx'!G243/'Stock TotRetIndx'!G242)-$B244</f>
        <v>3.4428921539226207E-2</v>
      </c>
      <c r="T244" s="7">
        <f>LN('Stock TotRetIndx'!H243/'Stock TotRetIndx'!H242)-$B244</f>
        <v>4.2639635518066904E-2</v>
      </c>
      <c r="U244" s="7">
        <f>LN('Stock TotRetIndx'!I243/'Stock TotRetIndx'!I242)-$B244</f>
        <v>1.5526196518774123E-2</v>
      </c>
      <c r="V244" s="7">
        <f>LN('Stock TotRetIndx'!J243/'Stock TotRetIndx'!J242)-$B244</f>
        <v>3.7856589472476471E-2</v>
      </c>
      <c r="W244" s="7">
        <f>LN('Stock TotRetIndx'!K243/'Stock TotRetIndx'!K242)-$B244</f>
        <v>5.4837515941184745E-2</v>
      </c>
      <c r="X244" s="7">
        <f>LN('Stock TotRetIndx'!L243/'Stock TotRetIndx'!L242)-$B244</f>
        <v>9.0234618969010708E-3</v>
      </c>
      <c r="Y244" s="7">
        <f>LN('Stock TotRetIndx'!M243/'Stock TotRetIndx'!M242)-$B244</f>
        <v>1.5932450895521567E-2</v>
      </c>
      <c r="Z244" s="7">
        <f>LN('Stock TotRetIndx'!N243/'Stock TotRetIndx'!N242)-$B244</f>
        <v>3.1245157710391349E-2</v>
      </c>
      <c r="AA244" s="7">
        <f>LN('Stock TotRetIndx'!O243/'Stock TotRetIndx'!O242)-$B244</f>
        <v>1.6632517635365225E-2</v>
      </c>
      <c r="AB244" s="7">
        <f>LN('Stock TotRetIndx'!P243/'Stock TotRetIndx'!P242)-$B244</f>
        <v>1.2749935975383455E-2</v>
      </c>
      <c r="AC244" s="7">
        <f>LN('Stock TotRetIndx'!Q243/'Stock TotRetIndx'!Q242)-$B244</f>
        <v>3.7941172534763055E-2</v>
      </c>
      <c r="AD244" s="7">
        <f>LN('Stock TotRetIndx'!R243/'Stock TotRetIndx'!R242)-$B244</f>
        <v>4.5225074505879155E-2</v>
      </c>
      <c r="AE244" s="7">
        <f>LN('Stock TotRetIndx'!S243/'Stock TotRetIndx'!S242)-$B244</f>
        <v>1.3656796969756371E-2</v>
      </c>
      <c r="AF244" s="7">
        <f>LN('Stock TotRetIndx'!T243/'Stock TotRetIndx'!T242)-$B244</f>
        <v>4.1811602122464819E-2</v>
      </c>
      <c r="AG244" s="7">
        <f>LN('Stock TotRetIndx'!U243/'Stock TotRetIndx'!U242)-$B244</f>
        <v>-1.0067209782092369E-3</v>
      </c>
      <c r="AH244" s="7">
        <f>LN('Stock TotRetIndx'!V243/'Stock TotRetIndx'!V242)-$B244</f>
        <v>4.3304428640935227E-2</v>
      </c>
      <c r="AI244" s="7">
        <f>LN('Stock TotRetIndx'!W243/'Stock TotRetIndx'!W242)-$B244</f>
        <v>2.2542429009145305E-2</v>
      </c>
      <c r="AJ244" s="7">
        <f>LN('Stock TotRetIndx'!X243/'Stock TotRetIndx'!X242)-$B244</f>
        <v>1.8708440609212063E-2</v>
      </c>
    </row>
    <row r="245" spans="1:36" x14ac:dyDescent="0.5">
      <c r="A245" s="2">
        <f>'Sector Returns'!A244</f>
        <v>44620</v>
      </c>
      <c r="B245" s="3">
        <f>VLOOKUP(A245,'T-Bills'!$A$2:$C$493,3)</f>
        <v>2.3809523809523808E-6</v>
      </c>
      <c r="C245" s="8">
        <f>'Sector Returns'!B244-$B245</f>
        <v>2.2056714256352402E-4</v>
      </c>
      <c r="D245" s="8">
        <f>'Sector Returns'!C244-$B245</f>
        <v>-6.2806084146252075E-3</v>
      </c>
      <c r="E245" s="8">
        <f>'Sector Returns'!D244-$B245</f>
        <v>-1.2379097324873608E-2</v>
      </c>
      <c r="F245" s="8">
        <f>'Sector Returns'!E244-$B245</f>
        <v>5.1388254298337871E-3</v>
      </c>
      <c r="G245" s="8">
        <f>'Sector Returns'!F244-$B245</f>
        <v>8.0060791805368573E-3</v>
      </c>
      <c r="H245" s="8">
        <f>'Sector Returns'!G244-$B245</f>
        <v>-1.1647965423985199E-2</v>
      </c>
      <c r="I245" s="8">
        <f>'Sector Returns'!H244-$B245</f>
        <v>-6.6923963074152983E-4</v>
      </c>
      <c r="J245" s="8">
        <f>'Sector Returns'!I244-$B245</f>
        <v>2.7300242379759178E-2</v>
      </c>
      <c r="K245" s="8">
        <f>'Sector Returns'!J244-$B245</f>
        <v>-8.0621011187585866E-3</v>
      </c>
      <c r="L245" s="8">
        <f>'Sector Returns'!K244-$B245</f>
        <v>6.3551951146144708E-3</v>
      </c>
      <c r="M245" s="8">
        <f>'Sector Returns'!L244-$B245</f>
        <v>-1.5005012194739497E-2</v>
      </c>
      <c r="N245" s="7">
        <f>LN('Stock TotRetIndx'!B244/'Stock TotRetIndx'!B243)-$B245</f>
        <v>1.6365191824819448E-3</v>
      </c>
      <c r="O245" s="7">
        <f>LN('Stock TotRetIndx'!C244/'Stock TotRetIndx'!C243)-$B245</f>
        <v>4.9630196133882663E-3</v>
      </c>
      <c r="P245" s="7">
        <f>LN('Stock TotRetIndx'!D244/'Stock TotRetIndx'!D243)-$B245</f>
        <v>4.5838982766418981E-3</v>
      </c>
      <c r="Q245" s="7">
        <f>LN('Stock TotRetIndx'!E244/'Stock TotRetIndx'!E243)-$B245</f>
        <v>9.3915199562040891E-3</v>
      </c>
      <c r="R245" s="7">
        <f>LN('Stock TotRetIndx'!F244/'Stock TotRetIndx'!F243)-$B245</f>
        <v>-1.4733375780267781E-2</v>
      </c>
      <c r="S245" s="7">
        <f>LN('Stock TotRetIndx'!G244/'Stock TotRetIndx'!G243)-$B245</f>
        <v>-6.2532437136364645E-3</v>
      </c>
      <c r="T245" s="7">
        <f>LN('Stock TotRetIndx'!H244/'Stock TotRetIndx'!H243)-$B245</f>
        <v>2.5134011801941907E-4</v>
      </c>
      <c r="U245" s="7">
        <f>LN('Stock TotRetIndx'!I244/'Stock TotRetIndx'!I243)-$B245</f>
        <v>-3.1078107824484162E-2</v>
      </c>
      <c r="V245" s="7">
        <f>LN('Stock TotRetIndx'!J244/'Stock TotRetIndx'!J243)-$B245</f>
        <v>-1.5303335695735297E-3</v>
      </c>
      <c r="W245" s="7">
        <f>LN('Stock TotRetIndx'!K244/'Stock TotRetIndx'!K243)-$B245</f>
        <v>8.8817803217068701E-3</v>
      </c>
      <c r="X245" s="7">
        <f>LN('Stock TotRetIndx'!L244/'Stock TotRetIndx'!L243)-$B245</f>
        <v>-1.4472349553435048E-2</v>
      </c>
      <c r="Y245" s="7">
        <f>LN('Stock TotRetIndx'!M244/'Stock TotRetIndx'!M243)-$B245</f>
        <v>-1.473007730353162E-3</v>
      </c>
      <c r="Z245" s="7">
        <f>LN('Stock TotRetIndx'!N244/'Stock TotRetIndx'!N243)-$B245</f>
        <v>-1.6270189844528489E-3</v>
      </c>
      <c r="AA245" s="7">
        <f>LN('Stock TotRetIndx'!O244/'Stock TotRetIndx'!O243)-$B245</f>
        <v>1.5439527324254278E-2</v>
      </c>
      <c r="AB245" s="7">
        <f>LN('Stock TotRetIndx'!P244/'Stock TotRetIndx'!P243)-$B245</f>
        <v>2.7734495184138504E-3</v>
      </c>
      <c r="AC245" s="7">
        <f>LN('Stock TotRetIndx'!Q244/'Stock TotRetIndx'!Q243)-$B245</f>
        <v>-9.7553394382288942E-3</v>
      </c>
      <c r="AD245" s="7">
        <f>LN('Stock TotRetIndx'!R244/'Stock TotRetIndx'!R243)-$B245</f>
        <v>-1.1255991585438756E-2</v>
      </c>
      <c r="AE245" s="7">
        <f>LN('Stock TotRetIndx'!S244/'Stock TotRetIndx'!S243)-$B245</f>
        <v>-8.9883803167560977E-3</v>
      </c>
      <c r="AF245" s="7">
        <f>LN('Stock TotRetIndx'!T244/'Stock TotRetIndx'!T243)-$B245</f>
        <v>-1.4964435396875982E-2</v>
      </c>
      <c r="AG245" s="7">
        <f>LN('Stock TotRetIndx'!U244/'Stock TotRetIndx'!U243)-$B245</f>
        <v>2.0904303866932691E-2</v>
      </c>
      <c r="AH245" s="7">
        <f>LN('Stock TotRetIndx'!V244/'Stock TotRetIndx'!V243)-$B245</f>
        <v>1.6133197705010847E-2</v>
      </c>
      <c r="AI245" s="7">
        <f>LN('Stock TotRetIndx'!W244/'Stock TotRetIndx'!W243)-$B245</f>
        <v>1.9695703860054568E-2</v>
      </c>
      <c r="AJ245" s="7">
        <f>LN('Stock TotRetIndx'!X244/'Stock TotRetIndx'!X243)-$B245</f>
        <v>-2.2348198114798982E-2</v>
      </c>
    </row>
    <row r="246" spans="1:36" x14ac:dyDescent="0.5">
      <c r="A246" s="2">
        <f>'Sector Returns'!A245</f>
        <v>44621</v>
      </c>
      <c r="B246" s="3">
        <f>VLOOKUP(A246,'T-Bills'!$A$2:$C$493,3)</f>
        <v>4.3650793650793648E-6</v>
      </c>
      <c r="C246" s="8">
        <f>'Sector Returns'!B245-$B246</f>
        <v>-1.9428826801564644E-2</v>
      </c>
      <c r="D246" s="8">
        <f>'Sector Returns'!C245-$B246</f>
        <v>-5.4110639991494045E-3</v>
      </c>
      <c r="E246" s="8">
        <f>'Sector Returns'!D245-$B246</f>
        <v>-3.8740255722916221E-2</v>
      </c>
      <c r="F246" s="8">
        <f>'Sector Returns'!E245-$B246</f>
        <v>-1.605678857398183E-2</v>
      </c>
      <c r="G246" s="8">
        <f>'Sector Returns'!F245-$B246</f>
        <v>-1.5710859154043695E-2</v>
      </c>
      <c r="H246" s="8">
        <f>'Sector Returns'!G245-$B246</f>
        <v>-5.5411698070127373E-3</v>
      </c>
      <c r="I246" s="8">
        <f>'Sector Returns'!H245-$B246</f>
        <v>-1.3951162997356333E-2</v>
      </c>
      <c r="J246" s="8">
        <f>'Sector Returns'!I245-$B246</f>
        <v>9.4385463253826712E-3</v>
      </c>
      <c r="K246" s="8">
        <f>'Sector Returns'!J245-$B246</f>
        <v>-2.291149021431961E-2</v>
      </c>
      <c r="L246" s="8">
        <f>'Sector Returns'!K245-$B246</f>
        <v>-1.0100080649771687E-2</v>
      </c>
      <c r="M246" s="8">
        <f>'Sector Returns'!L245-$B246</f>
        <v>-5.2843765094709927E-3</v>
      </c>
      <c r="N246" s="7">
        <f>LN('Stock TotRetIndx'!B245/'Stock TotRetIndx'!B244)-$B246</f>
        <v>-1.1704017109091034E-2</v>
      </c>
      <c r="O246" s="7">
        <f>LN('Stock TotRetIndx'!C245/'Stock TotRetIndx'!C244)-$B246</f>
        <v>-1.293948066624925E-2</v>
      </c>
      <c r="P246" s="7">
        <f>LN('Stock TotRetIndx'!D245/'Stock TotRetIndx'!D244)-$B246</f>
        <v>-2.1448684866447001E-3</v>
      </c>
      <c r="Q246" s="7">
        <f>LN('Stock TotRetIndx'!E245/'Stock TotRetIndx'!E244)-$B246</f>
        <v>-3.795146147517716E-2</v>
      </c>
      <c r="R246" s="7">
        <f>LN('Stock TotRetIndx'!F245/'Stock TotRetIndx'!F244)-$B246</f>
        <v>-2.0524798497605502E-2</v>
      </c>
      <c r="S246" s="7">
        <f>LN('Stock TotRetIndx'!G245/'Stock TotRetIndx'!G244)-$B246</f>
        <v>-1.5562009017747179E-2</v>
      </c>
      <c r="T246" s="7">
        <f>LN('Stock TotRetIndx'!H245/'Stock TotRetIndx'!H244)-$B246</f>
        <v>7.9381245773111155E-4</v>
      </c>
      <c r="U246" s="7">
        <f>LN('Stock TotRetIndx'!I245/'Stock TotRetIndx'!I244)-$B246</f>
        <v>-3.401487600474222E-2</v>
      </c>
      <c r="V246" s="7">
        <f>LN('Stock TotRetIndx'!J245/'Stock TotRetIndx'!J244)-$B246</f>
        <v>-4.8698154471869377E-2</v>
      </c>
      <c r="W246" s="7">
        <f>LN('Stock TotRetIndx'!K245/'Stock TotRetIndx'!K244)-$B246</f>
        <v>-4.9639163525466913E-2</v>
      </c>
      <c r="X246" s="7">
        <f>LN('Stock TotRetIndx'!L245/'Stock TotRetIndx'!L244)-$B246</f>
        <v>-3.3647360176613517E-2</v>
      </c>
      <c r="Y246" s="7">
        <f>LN('Stock TotRetIndx'!M245/'Stock TotRetIndx'!M244)-$B246</f>
        <v>-1.5895479089372066E-2</v>
      </c>
      <c r="Z246" s="7">
        <f>LN('Stock TotRetIndx'!N245/'Stock TotRetIndx'!N244)-$B246</f>
        <v>7.7212221836392767E-5</v>
      </c>
      <c r="AA246" s="7">
        <f>LN('Stock TotRetIndx'!O245/'Stock TotRetIndx'!O244)-$B246</f>
        <v>1.6108479784130464E-2</v>
      </c>
      <c r="AB246" s="7">
        <f>LN('Stock TotRetIndx'!P245/'Stock TotRetIndx'!P244)-$B246</f>
        <v>-2.5652832979665412E-2</v>
      </c>
      <c r="AC246" s="7">
        <f>LN('Stock TotRetIndx'!Q245/'Stock TotRetIndx'!Q244)-$B246</f>
        <v>-4.3520372409201619E-3</v>
      </c>
      <c r="AD246" s="7">
        <f>LN('Stock TotRetIndx'!R245/'Stock TotRetIndx'!R244)-$B246</f>
        <v>-1.6821236822264284E-2</v>
      </c>
      <c r="AE246" s="7">
        <f>LN('Stock TotRetIndx'!S245/'Stock TotRetIndx'!S244)-$B246</f>
        <v>6.117843713254076E-3</v>
      </c>
      <c r="AF246" s="7">
        <f>LN('Stock TotRetIndx'!T245/'Stock TotRetIndx'!T244)-$B246</f>
        <v>-1.6693046196624969E-2</v>
      </c>
      <c r="AG246" s="7">
        <f>LN('Stock TotRetIndx'!U245/'Stock TotRetIndx'!U244)-$B246</f>
        <v>-1.3893477240032117E-2</v>
      </c>
      <c r="AH246" s="7">
        <f>LN('Stock TotRetIndx'!V245/'Stock TotRetIndx'!V244)-$B246</f>
        <v>-9.9406092011684613E-2</v>
      </c>
      <c r="AI246" s="7">
        <f>LN('Stock TotRetIndx'!W245/'Stock TotRetIndx'!W244)-$B246</f>
        <v>-1.0664849396484596E-2</v>
      </c>
      <c r="AJ246" s="7">
        <f>LN('Stock TotRetIndx'!X245/'Stock TotRetIndx'!X244)-$B246</f>
        <v>-8.4351707031634412E-3</v>
      </c>
    </row>
    <row r="247" spans="1:36" x14ac:dyDescent="0.5">
      <c r="A247" s="2">
        <f>'Sector Returns'!A246</f>
        <v>44622</v>
      </c>
      <c r="B247" s="3">
        <f>VLOOKUP(A247,'T-Bills'!$A$2:$C$493,3)</f>
        <v>5.1587301587301591E-6</v>
      </c>
      <c r="C247" s="8">
        <f>'Sector Returns'!B246-$B247</f>
        <v>2.0606947941096795E-2</v>
      </c>
      <c r="D247" s="8">
        <f>'Sector Returns'!C246-$B247</f>
        <v>1.515089398442139E-2</v>
      </c>
      <c r="E247" s="8">
        <f>'Sector Returns'!D246-$B247</f>
        <v>2.6626370868419486E-2</v>
      </c>
      <c r="F247" s="8">
        <f>'Sector Returns'!E246-$B247</f>
        <v>2.2101897515282066E-2</v>
      </c>
      <c r="G247" s="8">
        <f>'Sector Returns'!F246-$B247</f>
        <v>2.1285332716772562E-2</v>
      </c>
      <c r="H247" s="8">
        <f>'Sector Returns'!G246-$B247</f>
        <v>1.0730008273525023E-2</v>
      </c>
      <c r="I247" s="8">
        <f>'Sector Returns'!H246-$B247</f>
        <v>7.2443182446589741E-3</v>
      </c>
      <c r="J247" s="8">
        <f>'Sector Returns'!I246-$B247</f>
        <v>2.3960130486244194E-2</v>
      </c>
      <c r="K247" s="8">
        <f>'Sector Returns'!J246-$B247</f>
        <v>2.235916111497311E-2</v>
      </c>
      <c r="L247" s="8">
        <f>'Sector Returns'!K246-$B247</f>
        <v>1.3254251795563238E-2</v>
      </c>
      <c r="M247" s="8">
        <f>'Sector Returns'!L246-$B247</f>
        <v>1.8546448253763597E-2</v>
      </c>
      <c r="N247" s="7">
        <f>LN('Stock TotRetIndx'!B246/'Stock TotRetIndx'!B245)-$B247</f>
        <v>2.0374302026701603E-2</v>
      </c>
      <c r="O247" s="7">
        <f>LN('Stock TotRetIndx'!C246/'Stock TotRetIndx'!C245)-$B247</f>
        <v>1.7604864474609513E-2</v>
      </c>
      <c r="P247" s="7">
        <f>LN('Stock TotRetIndx'!D246/'Stock TotRetIndx'!D245)-$B247</f>
        <v>9.5912299290233111E-3</v>
      </c>
      <c r="Q247" s="7">
        <f>LN('Stock TotRetIndx'!E246/'Stock TotRetIndx'!E245)-$B247</f>
        <v>3.1317888152873133E-2</v>
      </c>
      <c r="R247" s="7">
        <f>LN('Stock TotRetIndx'!F246/'Stock TotRetIndx'!F245)-$B247</f>
        <v>1.835759132791568E-2</v>
      </c>
      <c r="S247" s="7">
        <f>LN('Stock TotRetIndx'!G246/'Stock TotRetIndx'!G245)-$B247</f>
        <v>2.304978054557872E-2</v>
      </c>
      <c r="T247" s="7">
        <f>LN('Stock TotRetIndx'!H246/'Stock TotRetIndx'!H245)-$B247</f>
        <v>1.8982818648010609E-2</v>
      </c>
      <c r="U247" s="7">
        <f>LN('Stock TotRetIndx'!I246/'Stock TotRetIndx'!I245)-$B247</f>
        <v>5.2133590490925814E-2</v>
      </c>
      <c r="V247" s="7">
        <f>LN('Stock TotRetIndx'!J246/'Stock TotRetIndx'!J245)-$B247</f>
        <v>4.7796661069697412E-2</v>
      </c>
      <c r="W247" s="7">
        <f>LN('Stock TotRetIndx'!K246/'Stock TotRetIndx'!K245)-$B247</f>
        <v>9.3327977715064968E-4</v>
      </c>
      <c r="X247" s="7">
        <f>LN('Stock TotRetIndx'!L246/'Stock TotRetIndx'!L245)-$B247</f>
        <v>-2.3529783395514355E-3</v>
      </c>
      <c r="Y247" s="7">
        <f>LN('Stock TotRetIndx'!M246/'Stock TotRetIndx'!M245)-$B247</f>
        <v>6.0041932810860716E-3</v>
      </c>
      <c r="Z247" s="7">
        <f>LN('Stock TotRetIndx'!N246/'Stock TotRetIndx'!N245)-$B247</f>
        <v>2.8050731808455468E-2</v>
      </c>
      <c r="AA247" s="7">
        <f>LN('Stock TotRetIndx'!O246/'Stock TotRetIndx'!O245)-$B247</f>
        <v>2.7361377251428315E-2</v>
      </c>
      <c r="AB247" s="7">
        <f>LN('Stock TotRetIndx'!P246/'Stock TotRetIndx'!P245)-$B247</f>
        <v>5.2105230142398415E-2</v>
      </c>
      <c r="AC247" s="7">
        <f>LN('Stock TotRetIndx'!Q246/'Stock TotRetIndx'!Q245)-$B247</f>
        <v>7.3901730605867516E-3</v>
      </c>
      <c r="AD247" s="7">
        <f>LN('Stock TotRetIndx'!R246/'Stock TotRetIndx'!R245)-$B247</f>
        <v>-6.3397436735404674E-3</v>
      </c>
      <c r="AE247" s="7">
        <f>LN('Stock TotRetIndx'!S246/'Stock TotRetIndx'!S245)-$B247</f>
        <v>1.2441501349208053E-3</v>
      </c>
      <c r="AF247" s="7">
        <f>LN('Stock TotRetIndx'!T246/'Stock TotRetIndx'!T245)-$B247</f>
        <v>3.1207853160583852E-3</v>
      </c>
      <c r="AG247" s="7">
        <f>LN('Stock TotRetIndx'!U246/'Stock TotRetIndx'!U245)-$B247</f>
        <v>2.6934709625999146E-2</v>
      </c>
      <c r="AH247" s="7">
        <f>LN('Stock TotRetIndx'!V246/'Stock TotRetIndx'!V245)-$B247</f>
        <v>-1.2348006616994589E-2</v>
      </c>
      <c r="AI247" s="7">
        <f>LN('Stock TotRetIndx'!W246/'Stock TotRetIndx'!W245)-$B247</f>
        <v>1.4143938811024264E-3</v>
      </c>
      <c r="AJ247" s="7">
        <f>LN('Stock TotRetIndx'!X246/'Stock TotRetIndx'!X245)-$B247</f>
        <v>9.6918850707349274E-3</v>
      </c>
    </row>
    <row r="248" spans="1:36" x14ac:dyDescent="0.5">
      <c r="A248" s="2">
        <f>'Sector Returns'!A247</f>
        <v>44623</v>
      </c>
      <c r="B248" s="3">
        <f>VLOOKUP(A248,'T-Bills'!$A$2:$C$493,3)</f>
        <v>7.5396825396825394E-6</v>
      </c>
      <c r="C248" s="8">
        <f>'Sector Returns'!B247-$B248</f>
        <v>-1.568421639173519E-2</v>
      </c>
      <c r="D248" s="8">
        <f>'Sector Returns'!C247-$B248</f>
        <v>1.2551431426532061E-3</v>
      </c>
      <c r="E248" s="8">
        <f>'Sector Returns'!D247-$B248</f>
        <v>-4.6123399107077289E-3</v>
      </c>
      <c r="F248" s="8">
        <f>'Sector Returns'!E247-$B248</f>
        <v>-2.3555540424393836E-2</v>
      </c>
      <c r="G248" s="8">
        <f>'Sector Returns'!F247-$B248</f>
        <v>-1.9529831754421182E-3</v>
      </c>
      <c r="H248" s="8">
        <f>'Sector Returns'!G247-$B248</f>
        <v>6.6440092571199332E-3</v>
      </c>
      <c r="I248" s="8">
        <f>'Sector Returns'!H247-$B248</f>
        <v>-1.1750779462379733E-2</v>
      </c>
      <c r="J248" s="8">
        <f>'Sector Returns'!I247-$B248</f>
        <v>1.7670803237449116E-3</v>
      </c>
      <c r="K248" s="8">
        <f>'Sector Returns'!J247-$B248</f>
        <v>2.2174263700785713E-3</v>
      </c>
      <c r="L248" s="8">
        <f>'Sector Returns'!K247-$B248</f>
        <v>1.6521783666148919E-2</v>
      </c>
      <c r="M248" s="8">
        <f>'Sector Returns'!L247-$B248</f>
        <v>8.1400727885836219E-3</v>
      </c>
      <c r="N248" s="7">
        <f>LN('Stock TotRetIndx'!B247/'Stock TotRetIndx'!B246)-$B248</f>
        <v>-1.9910153571632764E-3</v>
      </c>
      <c r="O248" s="7">
        <f>LN('Stock TotRetIndx'!C247/'Stock TotRetIndx'!C246)-$B248</f>
        <v>-1.4334292598363026E-2</v>
      </c>
      <c r="P248" s="7">
        <f>LN('Stock TotRetIndx'!D247/'Stock TotRetIndx'!D246)-$B248</f>
        <v>-2.6023239484910417E-2</v>
      </c>
      <c r="Q248" s="7">
        <f>LN('Stock TotRetIndx'!E247/'Stock TotRetIndx'!E246)-$B248</f>
        <v>-2.1120890684167459E-2</v>
      </c>
      <c r="R248" s="7">
        <f>LN('Stock TotRetIndx'!F247/'Stock TotRetIndx'!F246)-$B248</f>
        <v>5.0477922338178919E-3</v>
      </c>
      <c r="S248" s="7">
        <f>LN('Stock TotRetIndx'!G247/'Stock TotRetIndx'!G246)-$B248</f>
        <v>1.0449158791974321E-3</v>
      </c>
      <c r="T248" s="7">
        <f>LN('Stock TotRetIndx'!H247/'Stock TotRetIndx'!H246)-$B248</f>
        <v>2.4826601380660866E-3</v>
      </c>
      <c r="U248" s="7">
        <f>LN('Stock TotRetIndx'!I247/'Stock TotRetIndx'!I246)-$B248</f>
        <v>-4.0117687016380292E-2</v>
      </c>
      <c r="V248" s="7">
        <f>LN('Stock TotRetIndx'!J247/'Stock TotRetIndx'!J246)-$B248</f>
        <v>-1.2326994051816377E-2</v>
      </c>
      <c r="W248" s="7">
        <f>LN('Stock TotRetIndx'!K247/'Stock TotRetIndx'!K246)-$B248</f>
        <v>-5.0703655597159732E-2</v>
      </c>
      <c r="X248" s="7">
        <f>LN('Stock TotRetIndx'!L247/'Stock TotRetIndx'!L246)-$B248</f>
        <v>-6.0209640130498678E-3</v>
      </c>
      <c r="Y248" s="7">
        <f>LN('Stock TotRetIndx'!M247/'Stock TotRetIndx'!M246)-$B248</f>
        <v>-2.7713836988247666E-2</v>
      </c>
      <c r="Z248" s="7">
        <f>LN('Stock TotRetIndx'!N247/'Stock TotRetIndx'!N246)-$B248</f>
        <v>1.0372143698176043E-2</v>
      </c>
      <c r="AA248" s="7">
        <f>LN('Stock TotRetIndx'!O247/'Stock TotRetIndx'!O246)-$B248</f>
        <v>-1.777112811999022E-2</v>
      </c>
      <c r="AB248" s="7">
        <f>LN('Stock TotRetIndx'!P247/'Stock TotRetIndx'!P246)-$B248</f>
        <v>1.1554914017486932E-2</v>
      </c>
      <c r="AC248" s="7">
        <f>LN('Stock TotRetIndx'!Q247/'Stock TotRetIndx'!Q246)-$B248</f>
        <v>6.3247936774618574E-4</v>
      </c>
      <c r="AD248" s="7">
        <f>LN('Stock TotRetIndx'!R247/'Stock TotRetIndx'!R246)-$B248</f>
        <v>-1.3942211279331432E-2</v>
      </c>
      <c r="AE248" s="7">
        <f>LN('Stock TotRetIndx'!S247/'Stock TotRetIndx'!S246)-$B248</f>
        <v>2.2719761004071332E-2</v>
      </c>
      <c r="AF248" s="7">
        <f>LN('Stock TotRetIndx'!T247/'Stock TotRetIndx'!T246)-$B248</f>
        <v>3.6917927661188053E-3</v>
      </c>
      <c r="AG248" s="7">
        <f>LN('Stock TotRetIndx'!U247/'Stock TotRetIndx'!U246)-$B248</f>
        <v>-3.8334001258268122E-2</v>
      </c>
      <c r="AH248" s="7">
        <f>LN('Stock TotRetIndx'!V247/'Stock TotRetIndx'!V246)-$B248</f>
        <v>-6.8018131245066615E-2</v>
      </c>
      <c r="AI248" s="7">
        <f>LN('Stock TotRetIndx'!W247/'Stock TotRetIndx'!W246)-$B248</f>
        <v>1.5855585508534116E-2</v>
      </c>
      <c r="AJ248" s="7">
        <f>LN('Stock TotRetIndx'!X247/'Stock TotRetIndx'!X246)-$B248</f>
        <v>1.3401183222785225E-2</v>
      </c>
    </row>
    <row r="249" spans="1:36" x14ac:dyDescent="0.5">
      <c r="A249" s="2">
        <f>'Sector Returns'!A248</f>
        <v>44624</v>
      </c>
      <c r="B249" s="3">
        <f>VLOOKUP(A249,'T-Bills'!$A$2:$C$493,3)</f>
        <v>5.9523809523809525E-6</v>
      </c>
      <c r="C249" s="8">
        <f>'Sector Returns'!B248-$B249</f>
        <v>-2.0152227804946934E-2</v>
      </c>
      <c r="D249" s="8">
        <f>'Sector Returns'!C248-$B249</f>
        <v>1.7024469931303337E-3</v>
      </c>
      <c r="E249" s="8">
        <f>'Sector Returns'!D248-$B249</f>
        <v>-2.1703558539074633E-2</v>
      </c>
      <c r="F249" s="8">
        <f>'Sector Returns'!E248-$B249</f>
        <v>-1.8055819559411095E-2</v>
      </c>
      <c r="G249" s="8">
        <f>'Sector Returns'!F248-$B249</f>
        <v>-4.8069820935104568E-3</v>
      </c>
      <c r="H249" s="8">
        <f>'Sector Returns'!G248-$B249</f>
        <v>2.9996132188301597E-4</v>
      </c>
      <c r="I249" s="8">
        <f>'Sector Returns'!H248-$B249</f>
        <v>-1.7321769971026409E-2</v>
      </c>
      <c r="J249" s="8">
        <f>'Sector Returns'!I248-$B249</f>
        <v>3.1025137241440386E-2</v>
      </c>
      <c r="K249" s="8">
        <f>'Sector Returns'!J248-$B249</f>
        <v>-3.6993054232584994E-3</v>
      </c>
      <c r="L249" s="8">
        <f>'Sector Returns'!K248-$B249</f>
        <v>2.0537558678309357E-2</v>
      </c>
      <c r="M249" s="8">
        <f>'Sector Returns'!L248-$B249</f>
        <v>4.5646430078478848E-3</v>
      </c>
      <c r="N249" s="7">
        <f>LN('Stock TotRetIndx'!B248/'Stock TotRetIndx'!B247)-$B249</f>
        <v>-1.8584692681359215E-2</v>
      </c>
      <c r="O249" s="7">
        <f>LN('Stock TotRetIndx'!C248/'Stock TotRetIndx'!C247)-$B249</f>
        <v>-2.0697037054346609E-2</v>
      </c>
      <c r="P249" s="7">
        <f>LN('Stock TotRetIndx'!D248/'Stock TotRetIndx'!D247)-$B249</f>
        <v>-1.5260690093725333E-2</v>
      </c>
      <c r="Q249" s="7">
        <f>LN('Stock TotRetIndx'!E248/'Stock TotRetIndx'!E247)-$B249</f>
        <v>-3.3363992646721879E-2</v>
      </c>
      <c r="R249" s="7">
        <f>LN('Stock TotRetIndx'!F248/'Stock TotRetIndx'!F247)-$B249</f>
        <v>3.6244234958666454E-3</v>
      </c>
      <c r="S249" s="7">
        <f>LN('Stock TotRetIndx'!G248/'Stock TotRetIndx'!G247)-$B249</f>
        <v>6.1927878638946806E-3</v>
      </c>
      <c r="T249" s="7">
        <f>LN('Stock TotRetIndx'!H248/'Stock TotRetIndx'!H247)-$B249</f>
        <v>2.4477474370899518E-2</v>
      </c>
      <c r="U249" s="7">
        <f>LN('Stock TotRetIndx'!I248/'Stock TotRetIndx'!I247)-$B249</f>
        <v>-1.8961679286333886E-2</v>
      </c>
      <c r="V249" s="7">
        <f>LN('Stock TotRetIndx'!J248/'Stock TotRetIndx'!J247)-$B249</f>
        <v>-2.3124355750501906E-2</v>
      </c>
      <c r="W249" s="7">
        <f>LN('Stock TotRetIndx'!K248/'Stock TotRetIndx'!K247)-$B249</f>
        <v>-1.4217371683788976E-2</v>
      </c>
      <c r="X249" s="7">
        <f>LN('Stock TotRetIndx'!L248/'Stock TotRetIndx'!L247)-$B249</f>
        <v>-3.406933039747758E-2</v>
      </c>
      <c r="Y249" s="7">
        <f>LN('Stock TotRetIndx'!M248/'Stock TotRetIndx'!M247)-$B249</f>
        <v>-1.538410982663809E-2</v>
      </c>
      <c r="Z249" s="7">
        <f>LN('Stock TotRetIndx'!N248/'Stock TotRetIndx'!N247)-$B249</f>
        <v>1.0101207705071043E-3</v>
      </c>
      <c r="AA249" s="7">
        <f>LN('Stock TotRetIndx'!O248/'Stock TotRetIndx'!O247)-$B249</f>
        <v>1.5701015932364341E-2</v>
      </c>
      <c r="AB249" s="7">
        <f>LN('Stock TotRetIndx'!P248/'Stock TotRetIndx'!P247)-$B249</f>
        <v>4.1428877266859211E-3</v>
      </c>
      <c r="AC249" s="7">
        <f>LN('Stock TotRetIndx'!Q248/'Stock TotRetIndx'!Q247)-$B249</f>
        <v>1.5946481858497765E-3</v>
      </c>
      <c r="AD249" s="7">
        <f>LN('Stock TotRetIndx'!R248/'Stock TotRetIndx'!R247)-$B249</f>
        <v>-2.7669022118877683E-2</v>
      </c>
      <c r="AE249" s="7">
        <f>LN('Stock TotRetIndx'!S248/'Stock TotRetIndx'!S247)-$B249</f>
        <v>2.5021253145081558E-2</v>
      </c>
      <c r="AF249" s="7">
        <f>LN('Stock TotRetIndx'!T248/'Stock TotRetIndx'!T247)-$B249</f>
        <v>5.0344819584942696E-3</v>
      </c>
      <c r="AG249" s="7">
        <f>LN('Stock TotRetIndx'!U248/'Stock TotRetIndx'!U247)-$B249</f>
        <v>1.5368682016573454E-2</v>
      </c>
      <c r="AH249" s="7">
        <f>LN('Stock TotRetIndx'!V248/'Stock TotRetIndx'!V247)-$B249</f>
        <v>-2.7086399897004301E-2</v>
      </c>
      <c r="AI249" s="7">
        <f>LN('Stock TotRetIndx'!W248/'Stock TotRetIndx'!W247)-$B249</f>
        <v>1.7856257187045421E-2</v>
      </c>
      <c r="AJ249" s="7">
        <f>LN('Stock TotRetIndx'!X248/'Stock TotRetIndx'!X247)-$B249</f>
        <v>1.2712193038515526E-2</v>
      </c>
    </row>
    <row r="250" spans="1:36" x14ac:dyDescent="0.5">
      <c r="A250" s="2">
        <f>'Sector Returns'!A249</f>
        <v>44627</v>
      </c>
      <c r="B250" s="3">
        <f>VLOOKUP(A250,'T-Bills'!$A$2:$C$493,3)</f>
        <v>6.7460317460317468E-6</v>
      </c>
      <c r="C250" s="8">
        <f>'Sector Returns'!B249-$B250</f>
        <v>-3.8225335121604177E-2</v>
      </c>
      <c r="D250" s="8">
        <f>'Sector Returns'!C249-$B250</f>
        <v>-1.7099774337207965E-2</v>
      </c>
      <c r="E250" s="8">
        <f>'Sector Returns'!D249-$B250</f>
        <v>-4.0289130467434424E-2</v>
      </c>
      <c r="F250" s="8">
        <f>'Sector Returns'!E249-$B250</f>
        <v>-5.2284665019419294E-2</v>
      </c>
      <c r="G250" s="8">
        <f>'Sector Returns'!F249-$B250</f>
        <v>-2.8927847850801231E-2</v>
      </c>
      <c r="H250" s="8">
        <f>'Sector Returns'!G249-$B250</f>
        <v>-2.0088897040156258E-2</v>
      </c>
      <c r="I250" s="8">
        <f>'Sector Returns'!H249-$B250</f>
        <v>-3.6908739281623963E-2</v>
      </c>
      <c r="J250" s="8">
        <f>'Sector Returns'!I249-$B250</f>
        <v>1.5625684437894524E-2</v>
      </c>
      <c r="K250" s="8">
        <f>'Sector Returns'!J249-$B250</f>
        <v>-3.6132415296580893E-2</v>
      </c>
      <c r="L250" s="8">
        <f>'Sector Returns'!K249-$B250</f>
        <v>1.0173003200147876E-2</v>
      </c>
      <c r="M250" s="8">
        <f>'Sector Returns'!L249-$B250</f>
        <v>-1.9968460684503052E-2</v>
      </c>
      <c r="N250" s="7">
        <f>LN('Stock TotRetIndx'!B249/'Stock TotRetIndx'!B248)-$B250</f>
        <v>-2.4010241363764232E-2</v>
      </c>
      <c r="O250" s="7">
        <f>LN('Stock TotRetIndx'!C249/'Stock TotRetIndx'!C248)-$B250</f>
        <v>-3.8515393990749595E-2</v>
      </c>
      <c r="P250" s="7">
        <f>LN('Stock TotRetIndx'!D249/'Stock TotRetIndx'!D248)-$B250</f>
        <v>-3.1826080251442353E-2</v>
      </c>
      <c r="Q250" s="7">
        <f>LN('Stock TotRetIndx'!E249/'Stock TotRetIndx'!E248)-$B250</f>
        <v>-7.1569006192455917E-2</v>
      </c>
      <c r="R250" s="7">
        <f>LN('Stock TotRetIndx'!F249/'Stock TotRetIndx'!F248)-$B250</f>
        <v>-2.1233192199232538E-2</v>
      </c>
      <c r="S250" s="7">
        <f>LN('Stock TotRetIndx'!G249/'Stock TotRetIndx'!G248)-$B250</f>
        <v>-6.0139949367876092E-3</v>
      </c>
      <c r="T250" s="7">
        <f>LN('Stock TotRetIndx'!H249/'Stock TotRetIndx'!H248)-$B250</f>
        <v>-2.3914827433462627E-2</v>
      </c>
      <c r="U250" s="7">
        <f>LN('Stock TotRetIndx'!I249/'Stock TotRetIndx'!I248)-$B250</f>
        <v>-4.2936374642924088E-2</v>
      </c>
      <c r="V250" s="7">
        <f>LN('Stock TotRetIndx'!J249/'Stock TotRetIndx'!J248)-$B250</f>
        <v>-4.1968731506436818E-2</v>
      </c>
      <c r="W250" s="7">
        <f>LN('Stock TotRetIndx'!K249/'Stock TotRetIndx'!K248)-$B250</f>
        <v>-6.5139311393019886E-2</v>
      </c>
      <c r="X250" s="7">
        <f>LN('Stock TotRetIndx'!L249/'Stock TotRetIndx'!L248)-$B250</f>
        <v>-4.9071462964456317E-2</v>
      </c>
      <c r="Y250" s="7">
        <f>LN('Stock TotRetIndx'!M249/'Stock TotRetIndx'!M248)-$B250</f>
        <v>-5.7869395069285998E-2</v>
      </c>
      <c r="Z250" s="7">
        <f>LN('Stock TotRetIndx'!N249/'Stock TotRetIndx'!N248)-$B250</f>
        <v>-4.0678708677224881E-2</v>
      </c>
      <c r="AA250" s="7">
        <f>LN('Stock TotRetIndx'!O249/'Stock TotRetIndx'!O248)-$B250</f>
        <v>-1.4771080463243003E-3</v>
      </c>
      <c r="AB250" s="7">
        <f>LN('Stock TotRetIndx'!P249/'Stock TotRetIndx'!P248)-$B250</f>
        <v>5.2941968159105545E-3</v>
      </c>
      <c r="AC250" s="7">
        <f>LN('Stock TotRetIndx'!Q249/'Stock TotRetIndx'!Q248)-$B250</f>
        <v>-2.41081831621211E-2</v>
      </c>
      <c r="AD250" s="7">
        <f>LN('Stock TotRetIndx'!R249/'Stock TotRetIndx'!R248)-$B250</f>
        <v>-6.1482868184125482E-2</v>
      </c>
      <c r="AE250" s="7">
        <f>LN('Stock TotRetIndx'!S249/'Stock TotRetIndx'!S248)-$B250</f>
        <v>-8.0916621980314744E-3</v>
      </c>
      <c r="AF250" s="7">
        <f>LN('Stock TotRetIndx'!T249/'Stock TotRetIndx'!T248)-$B250</f>
        <v>-1.4943067324134718E-2</v>
      </c>
      <c r="AG250" s="7">
        <f>LN('Stock TotRetIndx'!U249/'Stock TotRetIndx'!U248)-$B250</f>
        <v>-2.7239896490104765E-2</v>
      </c>
      <c r="AH250" s="7">
        <f>LN('Stock TotRetIndx'!V249/'Stock TotRetIndx'!V248)-$B250</f>
        <v>-8.303327957175409E-2</v>
      </c>
      <c r="AI250" s="7">
        <f>LN('Stock TotRetIndx'!W249/'Stock TotRetIndx'!W248)-$B250</f>
        <v>4.8301279568734146E-2</v>
      </c>
      <c r="AJ250" s="7">
        <f>LN('Stock TotRetIndx'!X249/'Stock TotRetIndx'!X248)-$B250</f>
        <v>-2.7188959250267656E-2</v>
      </c>
    </row>
    <row r="251" spans="1:36" x14ac:dyDescent="0.5">
      <c r="A251" s="2">
        <f>'Sector Returns'!A250</f>
        <v>44628</v>
      </c>
      <c r="B251" s="3">
        <f>VLOOKUP(A251,'T-Bills'!$A$2:$C$493,3)</f>
        <v>6.3492063492063493E-6</v>
      </c>
      <c r="C251" s="8">
        <f>'Sector Returns'!B250-$B251</f>
        <v>-4.9447852723490627E-3</v>
      </c>
      <c r="D251" s="8">
        <f>'Sector Returns'!C250-$B251</f>
        <v>-1.9460203682861624E-2</v>
      </c>
      <c r="E251" s="8">
        <f>'Sector Returns'!D250-$B251</f>
        <v>-3.6673930577104511E-3</v>
      </c>
      <c r="F251" s="8">
        <f>'Sector Returns'!E250-$B251</f>
        <v>4.18372347411642E-3</v>
      </c>
      <c r="G251" s="8">
        <f>'Sector Returns'!F250-$B251</f>
        <v>-2.895296567341265E-3</v>
      </c>
      <c r="H251" s="8">
        <f>'Sector Returns'!G250-$B251</f>
        <v>-2.5609631385323715E-2</v>
      </c>
      <c r="I251" s="8">
        <f>'Sector Returns'!H250-$B251</f>
        <v>-9.6133648188137817E-5</v>
      </c>
      <c r="J251" s="8">
        <f>'Sector Returns'!I250-$B251</f>
        <v>1.0094823715058369E-2</v>
      </c>
      <c r="K251" s="8">
        <f>'Sector Returns'!J250-$B251</f>
        <v>-8.1642422229042787E-3</v>
      </c>
      <c r="L251" s="8">
        <f>'Sector Returns'!K250-$B251</f>
        <v>-1.3363798651469111E-2</v>
      </c>
      <c r="M251" s="8">
        <f>'Sector Returns'!L250-$B251</f>
        <v>-4.8652993016645883E-3</v>
      </c>
      <c r="N251" s="7">
        <f>LN('Stock TotRetIndx'!B250/'Stock TotRetIndx'!B249)-$B251</f>
        <v>-1.17508450558547E-2</v>
      </c>
      <c r="O251" s="7">
        <f>LN('Stock TotRetIndx'!C250/'Stock TotRetIndx'!C249)-$B251</f>
        <v>-1.1038447060332229E-2</v>
      </c>
      <c r="P251" s="7">
        <f>LN('Stock TotRetIndx'!D250/'Stock TotRetIndx'!D249)-$B251</f>
        <v>-1.4819731066515846E-2</v>
      </c>
      <c r="Q251" s="7">
        <f>LN('Stock TotRetIndx'!E250/'Stock TotRetIndx'!E249)-$B251</f>
        <v>7.552419422061034E-3</v>
      </c>
      <c r="R251" s="7">
        <f>LN('Stock TotRetIndx'!F250/'Stock TotRetIndx'!F249)-$B251</f>
        <v>-2.3414878509739914E-2</v>
      </c>
      <c r="S251" s="7">
        <f>LN('Stock TotRetIndx'!G250/'Stock TotRetIndx'!G249)-$B251</f>
        <v>-2.1271404675783378E-2</v>
      </c>
      <c r="T251" s="7">
        <f>LN('Stock TotRetIndx'!H250/'Stock TotRetIndx'!H249)-$B251</f>
        <v>-2.7936382275305666E-2</v>
      </c>
      <c r="U251" s="7">
        <f>LN('Stock TotRetIndx'!I250/'Stock TotRetIndx'!I249)-$B251</f>
        <v>4.5492570168187427E-3</v>
      </c>
      <c r="V251" s="7">
        <f>LN('Stock TotRetIndx'!J250/'Stock TotRetIndx'!J249)-$B251</f>
        <v>3.0203074275635456E-3</v>
      </c>
      <c r="W251" s="7">
        <f>LN('Stock TotRetIndx'!K250/'Stock TotRetIndx'!K249)-$B251</f>
        <v>1.3680141025879722E-2</v>
      </c>
      <c r="X251" s="7">
        <f>LN('Stock TotRetIndx'!L250/'Stock TotRetIndx'!L249)-$B251</f>
        <v>5.2760070380608263E-3</v>
      </c>
      <c r="Y251" s="7">
        <f>LN('Stock TotRetIndx'!M250/'Stock TotRetIndx'!M249)-$B251</f>
        <v>-1.0523215926256284E-2</v>
      </c>
      <c r="Z251" s="7">
        <f>LN('Stock TotRetIndx'!N250/'Stock TotRetIndx'!N249)-$B251</f>
        <v>-1.0479640906567838E-2</v>
      </c>
      <c r="AA251" s="7">
        <f>LN('Stock TotRetIndx'!O250/'Stock TotRetIndx'!O249)-$B251</f>
        <v>-4.1800569897878941E-2</v>
      </c>
      <c r="AB251" s="7">
        <f>LN('Stock TotRetIndx'!P250/'Stock TotRetIndx'!P249)-$B251</f>
        <v>6.5421459436825646E-2</v>
      </c>
      <c r="AC251" s="7">
        <f>LN('Stock TotRetIndx'!Q250/'Stock TotRetIndx'!Q249)-$B251</f>
        <v>-4.0433437511696924E-2</v>
      </c>
      <c r="AD251" s="7">
        <f>LN('Stock TotRetIndx'!R250/'Stock TotRetIndx'!R249)-$B251</f>
        <v>1.0673965411942722E-2</v>
      </c>
      <c r="AE251" s="7">
        <f>LN('Stock TotRetIndx'!S250/'Stock TotRetIndx'!S249)-$B251</f>
        <v>-2.09047939746973E-2</v>
      </c>
      <c r="AF251" s="7">
        <f>LN('Stock TotRetIndx'!T250/'Stock TotRetIndx'!T249)-$B251</f>
        <v>-4.0395117935696188E-2</v>
      </c>
      <c r="AG251" s="7">
        <f>LN('Stock TotRetIndx'!U250/'Stock TotRetIndx'!U249)-$B251</f>
        <v>0.15151159544510978</v>
      </c>
      <c r="AH251" s="7">
        <f>LN('Stock TotRetIndx'!V250/'Stock TotRetIndx'!V249)-$B251</f>
        <v>-4.2346853158703821E-3</v>
      </c>
      <c r="AI251" s="7">
        <f>LN('Stock TotRetIndx'!W250/'Stock TotRetIndx'!W249)-$B251</f>
        <v>-2.6854074641033537E-2</v>
      </c>
      <c r="AJ251" s="7">
        <f>LN('Stock TotRetIndx'!X250/'Stock TotRetIndx'!X249)-$B251</f>
        <v>7.1469011692077561E-3</v>
      </c>
    </row>
    <row r="252" spans="1:36" x14ac:dyDescent="0.5">
      <c r="A252" s="2">
        <f>'Sector Returns'!A251</f>
        <v>44629</v>
      </c>
      <c r="B252" s="3">
        <f>VLOOKUP(A252,'T-Bills'!$A$2:$C$493,3)</f>
        <v>7.1428571428571427E-6</v>
      </c>
      <c r="C252" s="8">
        <f>'Sector Returns'!B251-$B252</f>
        <v>4.1739275320583517E-2</v>
      </c>
      <c r="D252" s="8">
        <f>'Sector Returns'!C251-$B252</f>
        <v>2.0727340992246161E-2</v>
      </c>
      <c r="E252" s="8">
        <f>'Sector Returns'!D251-$B252</f>
        <v>3.6118916973644152E-2</v>
      </c>
      <c r="F252" s="8">
        <f>'Sector Returns'!E251-$B252</f>
        <v>2.9556754516871463E-2</v>
      </c>
      <c r="G252" s="8">
        <f>'Sector Returns'!F251-$B252</f>
        <v>2.0848179771736211E-2</v>
      </c>
      <c r="H252" s="8">
        <f>'Sector Returns'!G251-$B252</f>
        <v>7.9123453776702539E-3</v>
      </c>
      <c r="I252" s="8">
        <f>'Sector Returns'!H251-$B252</f>
        <v>3.1174716225600911E-2</v>
      </c>
      <c r="J252" s="8">
        <f>'Sector Returns'!I251-$B252</f>
        <v>-2.7364884182660008E-2</v>
      </c>
      <c r="K252" s="8">
        <f>'Sector Returns'!J251-$B252</f>
        <v>3.0743643936490157E-2</v>
      </c>
      <c r="L252" s="8">
        <f>'Sector Returns'!K251-$B252</f>
        <v>-6.6558871990423114E-3</v>
      </c>
      <c r="M252" s="8">
        <f>'Sector Returns'!L251-$B252</f>
        <v>1.5266283150966597E-2</v>
      </c>
      <c r="N252" s="7">
        <f>LN('Stock TotRetIndx'!B251/'Stock TotRetIndx'!B250)-$B252</f>
        <v>3.4393521284070132E-2</v>
      </c>
      <c r="O252" s="7">
        <f>LN('Stock TotRetIndx'!C251/'Stock TotRetIndx'!C250)-$B252</f>
        <v>4.4830941869794319E-2</v>
      </c>
      <c r="P252" s="7">
        <f>LN('Stock TotRetIndx'!D251/'Stock TotRetIndx'!D250)-$B252</f>
        <v>4.3834873737138187E-2</v>
      </c>
      <c r="Q252" s="7">
        <f>LN('Stock TotRetIndx'!E251/'Stock TotRetIndx'!E250)-$B252</f>
        <v>6.739157583185082E-2</v>
      </c>
      <c r="R252" s="7">
        <f>LN('Stock TotRetIndx'!F251/'Stock TotRetIndx'!F250)-$B252</f>
        <v>1.9439219040062281E-2</v>
      </c>
      <c r="S252" s="7">
        <f>LN('Stock TotRetIndx'!G251/'Stock TotRetIndx'!G250)-$B252</f>
        <v>1.2034139944351886E-2</v>
      </c>
      <c r="T252" s="7">
        <f>LN('Stock TotRetIndx'!H251/'Stock TotRetIndx'!H250)-$B252</f>
        <v>2.5248694590511964E-2</v>
      </c>
      <c r="U252" s="7">
        <f>LN('Stock TotRetIndx'!I251/'Stock TotRetIndx'!I250)-$B252</f>
        <v>3.8913399213153552E-2</v>
      </c>
      <c r="V252" s="7">
        <f>LN('Stock TotRetIndx'!J251/'Stock TotRetIndx'!J250)-$B252</f>
        <v>2.5091066901055913E-2</v>
      </c>
      <c r="W252" s="7">
        <f>LN('Stock TotRetIndx'!K251/'Stock TotRetIndx'!K250)-$B252</f>
        <v>5.4536921058553574E-2</v>
      </c>
      <c r="X252" s="7">
        <f>LN('Stock TotRetIndx'!L251/'Stock TotRetIndx'!L250)-$B252</f>
        <v>4.112554895504212E-2</v>
      </c>
      <c r="Y252" s="7">
        <f>LN('Stock TotRetIndx'!M251/'Stock TotRetIndx'!M250)-$B252</f>
        <v>2.370679902353125E-2</v>
      </c>
      <c r="Z252" s="7">
        <f>LN('Stock TotRetIndx'!N251/'Stock TotRetIndx'!N250)-$B252</f>
        <v>3.2761697107682404E-2</v>
      </c>
      <c r="AA252" s="7">
        <f>LN('Stock TotRetIndx'!O251/'Stock TotRetIndx'!O250)-$B252</f>
        <v>4.5880489075430667E-3</v>
      </c>
      <c r="AB252" s="7">
        <f>LN('Stock TotRetIndx'!P251/'Stock TotRetIndx'!P250)-$B252</f>
        <v>-1.0551214631942369E-3</v>
      </c>
      <c r="AC252" s="7">
        <f>LN('Stock TotRetIndx'!Q251/'Stock TotRetIndx'!Q250)-$B252</f>
        <v>5.094264692750438E-3</v>
      </c>
      <c r="AD252" s="7">
        <f>LN('Stock TotRetIndx'!R251/'Stock TotRetIndx'!R250)-$B252</f>
        <v>5.0575096836936985E-2</v>
      </c>
      <c r="AE252" s="7">
        <f>LN('Stock TotRetIndx'!S251/'Stock TotRetIndx'!S250)-$B252</f>
        <v>5.1687415160683462E-3</v>
      </c>
      <c r="AF252" s="7">
        <f>LN('Stock TotRetIndx'!T251/'Stock TotRetIndx'!T250)-$B252</f>
        <v>1.339119668038352E-2</v>
      </c>
      <c r="AG252" s="7">
        <f>LN('Stock TotRetIndx'!U251/'Stock TotRetIndx'!U250)-$B252</f>
        <v>-1.7141978624431974E-2</v>
      </c>
      <c r="AH252" s="7">
        <f>LN('Stock TotRetIndx'!V251/'Stock TotRetIndx'!V250)-$B252</f>
        <v>9.9756206581651255E-2</v>
      </c>
      <c r="AI252" s="7">
        <f>LN('Stock TotRetIndx'!W251/'Stock TotRetIndx'!W250)-$B252</f>
        <v>-2.0098101039707741E-2</v>
      </c>
      <c r="AJ252" s="7">
        <f>LN('Stock TotRetIndx'!X251/'Stock TotRetIndx'!X250)-$B252</f>
        <v>7.3560150631485311E-3</v>
      </c>
    </row>
    <row r="253" spans="1:36" x14ac:dyDescent="0.5">
      <c r="A253" s="2">
        <f>'Sector Returns'!A252</f>
        <v>44630</v>
      </c>
      <c r="B253" s="3">
        <f>VLOOKUP(A253,'T-Bills'!$A$2:$C$493,3)</f>
        <v>7.5396825396825394E-6</v>
      </c>
      <c r="C253" s="8">
        <f>'Sector Returns'!B252-$B253</f>
        <v>-1.7432255193845982E-2</v>
      </c>
      <c r="D253" s="8">
        <f>'Sector Returns'!C252-$B253</f>
        <v>-9.1621761875774685E-4</v>
      </c>
      <c r="E253" s="8">
        <f>'Sector Returns'!D252-$B253</f>
        <v>-7.1068302604243155E-3</v>
      </c>
      <c r="F253" s="8">
        <f>'Sector Returns'!E252-$B253</f>
        <v>8.5738078080818854E-3</v>
      </c>
      <c r="G253" s="8">
        <f>'Sector Returns'!F252-$B253</f>
        <v>-7.0278914780281295E-4</v>
      </c>
      <c r="H253" s="8">
        <f>'Sector Returns'!G252-$B253</f>
        <v>-8.6207848631864644E-3</v>
      </c>
      <c r="I253" s="8">
        <f>'Sector Returns'!H252-$B253</f>
        <v>-7.5152253116977617E-3</v>
      </c>
      <c r="J253" s="8">
        <f>'Sector Returns'!I252-$B253</f>
        <v>2.8837965728214249E-2</v>
      </c>
      <c r="K253" s="8">
        <f>'Sector Returns'!J252-$B253</f>
        <v>5.4932369191520915E-3</v>
      </c>
      <c r="L253" s="8">
        <f>'Sector Returns'!K252-$B253</f>
        <v>6.5762226256075177E-3</v>
      </c>
      <c r="M253" s="8">
        <f>'Sector Returns'!L252-$B253</f>
        <v>2.4838778622273709E-3</v>
      </c>
      <c r="N253" s="7">
        <f>LN('Stock TotRetIndx'!B252/'Stock TotRetIndx'!B251)-$B253</f>
        <v>-2.7574464245187533E-2</v>
      </c>
      <c r="O253" s="7">
        <f>LN('Stock TotRetIndx'!C252/'Stock TotRetIndx'!C251)-$B253</f>
        <v>-1.0145670894400905E-2</v>
      </c>
      <c r="P253" s="7">
        <f>LN('Stock TotRetIndx'!D252/'Stock TotRetIndx'!D251)-$B253</f>
        <v>-2.6801077924434636E-2</v>
      </c>
      <c r="Q253" s="7">
        <f>LN('Stock TotRetIndx'!E252/'Stock TotRetIndx'!E251)-$B253</f>
        <v>-1.5597283489668302E-2</v>
      </c>
      <c r="R253" s="7">
        <f>LN('Stock TotRetIndx'!F252/'Stock TotRetIndx'!F251)-$B253</f>
        <v>-1.1818173329367498E-2</v>
      </c>
      <c r="S253" s="7">
        <f>LN('Stock TotRetIndx'!G252/'Stock TotRetIndx'!G251)-$B253</f>
        <v>4.6149813615096787E-3</v>
      </c>
      <c r="T253" s="7">
        <f>LN('Stock TotRetIndx'!H252/'Stock TotRetIndx'!H251)-$B253</f>
        <v>1.2008680350990125E-2</v>
      </c>
      <c r="U253" s="7">
        <f>LN('Stock TotRetIndx'!I252/'Stock TotRetIndx'!I251)-$B253</f>
        <v>-5.7222551548720231E-3</v>
      </c>
      <c r="V253" s="7">
        <f>LN('Stock TotRetIndx'!J252/'Stock TotRetIndx'!J251)-$B253</f>
        <v>-5.4317622209046411E-4</v>
      </c>
      <c r="W253" s="7">
        <f>LN('Stock TotRetIndx'!K252/'Stock TotRetIndx'!K251)-$B253</f>
        <v>-1.6811275615389049E-2</v>
      </c>
      <c r="X253" s="7">
        <f>LN('Stock TotRetIndx'!L252/'Stock TotRetIndx'!L251)-$B253</f>
        <v>-9.008449261844827E-3</v>
      </c>
      <c r="Y253" s="7">
        <f>LN('Stock TotRetIndx'!M252/'Stock TotRetIndx'!M251)-$B253</f>
        <v>5.2707069132562831E-2</v>
      </c>
      <c r="Z253" s="7">
        <f>LN('Stock TotRetIndx'!N252/'Stock TotRetIndx'!N251)-$B253</f>
        <v>-8.0795018736432977E-3</v>
      </c>
      <c r="AA253" s="7">
        <f>LN('Stock TotRetIndx'!O252/'Stock TotRetIndx'!O251)-$B253</f>
        <v>-3.6813964161778864E-3</v>
      </c>
      <c r="AB253" s="7">
        <f>LN('Stock TotRetIndx'!P252/'Stock TotRetIndx'!P251)-$B253</f>
        <v>9.5283854561531555E-3</v>
      </c>
      <c r="AC253" s="7">
        <f>LN('Stock TotRetIndx'!Q252/'Stock TotRetIndx'!Q251)-$B253</f>
        <v>-1.8495700215041388E-2</v>
      </c>
      <c r="AD253" s="7">
        <f>LN('Stock TotRetIndx'!R252/'Stock TotRetIndx'!R251)-$B253</f>
        <v>-4.8680235895618887E-2</v>
      </c>
      <c r="AE253" s="7">
        <f>LN('Stock TotRetIndx'!S252/'Stock TotRetIndx'!S251)-$B253</f>
        <v>2.2468829677199355E-2</v>
      </c>
      <c r="AF253" s="7">
        <f>LN('Stock TotRetIndx'!T252/'Stock TotRetIndx'!T251)-$B253</f>
        <v>-2.6088843218304129E-2</v>
      </c>
      <c r="AG253" s="7">
        <f>LN('Stock TotRetIndx'!U252/'Stock TotRetIndx'!U251)-$B253</f>
        <v>5.872227824055623E-2</v>
      </c>
      <c r="AH253" s="7">
        <f>LN('Stock TotRetIndx'!V252/'Stock TotRetIndx'!V251)-$B253</f>
        <v>8.0267478548558327E-3</v>
      </c>
      <c r="AI253" s="7">
        <f>LN('Stock TotRetIndx'!W252/'Stock TotRetIndx'!W251)-$B253</f>
        <v>-2.0004862179953606E-3</v>
      </c>
      <c r="AJ253" s="7">
        <f>LN('Stock TotRetIndx'!X252/'Stock TotRetIndx'!X251)-$B253</f>
        <v>-4.3351222301161781E-3</v>
      </c>
    </row>
    <row r="254" spans="1:36" x14ac:dyDescent="0.5">
      <c r="A254" s="2">
        <f>'Sector Returns'!A253</f>
        <v>44631</v>
      </c>
      <c r="B254" s="3">
        <f>VLOOKUP(A254,'T-Bills'!$A$2:$C$493,3)</f>
        <v>6.7460317460317468E-6</v>
      </c>
      <c r="C254" s="8">
        <f>'Sector Returns'!B253-$B254</f>
        <v>-2.1015532374491989E-2</v>
      </c>
      <c r="D254" s="8">
        <f>'Sector Returns'!C253-$B254</f>
        <v>-1.1604127920369385E-2</v>
      </c>
      <c r="E254" s="8">
        <f>'Sector Returns'!D253-$B254</f>
        <v>-6.8204424485522192E-3</v>
      </c>
      <c r="F254" s="8">
        <f>'Sector Returns'!E253-$B254</f>
        <v>-1.907749417128456E-2</v>
      </c>
      <c r="G254" s="8">
        <f>'Sector Returns'!F253-$B254</f>
        <v>-7.4185167510073032E-3</v>
      </c>
      <c r="H254" s="8">
        <f>'Sector Returns'!G253-$B254</f>
        <v>-1.1662079870469331E-2</v>
      </c>
      <c r="I254" s="8">
        <f>'Sector Returns'!H253-$B254</f>
        <v>-2.0635420644906206E-2</v>
      </c>
      <c r="J254" s="8">
        <f>'Sector Returns'!I253-$B254</f>
        <v>-9.2487972954195842E-3</v>
      </c>
      <c r="K254" s="8">
        <f>'Sector Returns'!J253-$B254</f>
        <v>-8.2137606183027324E-3</v>
      </c>
      <c r="L254" s="8">
        <f>'Sector Returns'!K253-$B254</f>
        <v>-3.5866432924654456E-3</v>
      </c>
      <c r="M254" s="8">
        <f>'Sector Returns'!L253-$B254</f>
        <v>-7.981538810804982E-3</v>
      </c>
      <c r="N254" s="7">
        <f>LN('Stock TotRetIndx'!B253/'Stock TotRetIndx'!B252)-$B254</f>
        <v>-2.4202652055371084E-2</v>
      </c>
      <c r="O254" s="7">
        <f>LN('Stock TotRetIndx'!C253/'Stock TotRetIndx'!C252)-$B254</f>
        <v>-1.9524381694904218E-2</v>
      </c>
      <c r="P254" s="7">
        <f>LN('Stock TotRetIndx'!D253/'Stock TotRetIndx'!D252)-$B254</f>
        <v>-5.2793952556336239E-2</v>
      </c>
      <c r="Q254" s="7">
        <f>LN('Stock TotRetIndx'!E253/'Stock TotRetIndx'!E252)-$B254</f>
        <v>-2.4942056954581605E-2</v>
      </c>
      <c r="R254" s="7">
        <f>LN('Stock TotRetIndx'!F253/'Stock TotRetIndx'!F252)-$B254</f>
        <v>-2.5806446637811592E-2</v>
      </c>
      <c r="S254" s="7">
        <f>LN('Stock TotRetIndx'!G253/'Stock TotRetIndx'!G252)-$B254</f>
        <v>-5.8847481790438236E-3</v>
      </c>
      <c r="T254" s="7">
        <f>LN('Stock TotRetIndx'!H253/'Stock TotRetIndx'!H252)-$B254</f>
        <v>-1.4600126678702691E-2</v>
      </c>
      <c r="U254" s="7">
        <f>LN('Stock TotRetIndx'!I253/'Stock TotRetIndx'!I252)-$B254</f>
        <v>-1.0296704175064739E-3</v>
      </c>
      <c r="V254" s="7">
        <f>LN('Stock TotRetIndx'!J253/'Stock TotRetIndx'!J252)-$B254</f>
        <v>7.2048032889845395E-3</v>
      </c>
      <c r="W254" s="7">
        <f>LN('Stock TotRetIndx'!K253/'Stock TotRetIndx'!K252)-$B254</f>
        <v>-2.0302645651648823E-2</v>
      </c>
      <c r="X254" s="7">
        <f>LN('Stock TotRetIndx'!L253/'Stock TotRetIndx'!L252)-$B254</f>
        <v>-6.3914533387068283E-3</v>
      </c>
      <c r="Y254" s="7">
        <f>LN('Stock TotRetIndx'!M253/'Stock TotRetIndx'!M252)-$B254</f>
        <v>-8.8525773414735581E-3</v>
      </c>
      <c r="Z254" s="7">
        <f>LN('Stock TotRetIndx'!N253/'Stock TotRetIndx'!N252)-$B254</f>
        <v>3.2780166157091394E-3</v>
      </c>
      <c r="AA254" s="7">
        <f>LN('Stock TotRetIndx'!O253/'Stock TotRetIndx'!O252)-$B254</f>
        <v>-1.2351340025208645E-2</v>
      </c>
      <c r="AB254" s="7">
        <f>LN('Stock TotRetIndx'!P253/'Stock TotRetIndx'!P252)-$B254</f>
        <v>1.4244855518675173E-2</v>
      </c>
      <c r="AC254" s="7">
        <f>LN('Stock TotRetIndx'!Q253/'Stock TotRetIndx'!Q252)-$B254</f>
        <v>6.8525580520024444E-4</v>
      </c>
      <c r="AD254" s="7">
        <f>LN('Stock TotRetIndx'!R253/'Stock TotRetIndx'!R252)-$B254</f>
        <v>-1.4701021759384519E-2</v>
      </c>
      <c r="AE254" s="7">
        <f>LN('Stock TotRetIndx'!S253/'Stock TotRetIndx'!S252)-$B254</f>
        <v>-3.9407492791392815E-3</v>
      </c>
      <c r="AF254" s="7">
        <f>LN('Stock TotRetIndx'!T253/'Stock TotRetIndx'!T252)-$B254</f>
        <v>-1.1944523258035548E-2</v>
      </c>
      <c r="AG254" s="7">
        <f>LN('Stock TotRetIndx'!U253/'Stock TotRetIndx'!U252)-$B254</f>
        <v>2.5188621579611266E-3</v>
      </c>
      <c r="AH254" s="7">
        <f>LN('Stock TotRetIndx'!V253/'Stock TotRetIndx'!V252)-$B254</f>
        <v>-2.9156344326631608E-2</v>
      </c>
      <c r="AI254" s="7">
        <f>LN('Stock TotRetIndx'!W253/'Stock TotRetIndx'!W252)-$B254</f>
        <v>-1.079406387891038E-2</v>
      </c>
      <c r="AJ254" s="7">
        <f>LN('Stock TotRetIndx'!X253/'Stock TotRetIndx'!X252)-$B254</f>
        <v>-1.5541418511139863E-2</v>
      </c>
    </row>
    <row r="255" spans="1:36" x14ac:dyDescent="0.5">
      <c r="A255" s="2">
        <f>'Sector Returns'!A254</f>
        <v>44634</v>
      </c>
      <c r="B255" s="3">
        <f>VLOOKUP(A255,'T-Bills'!$A$2:$C$493,3)</f>
        <v>9.1269841269841272E-6</v>
      </c>
      <c r="C255" s="8">
        <f>'Sector Returns'!B254-$B255</f>
        <v>-2.1877894918125834E-2</v>
      </c>
      <c r="D255" s="8">
        <f>'Sector Returns'!C254-$B255</f>
        <v>2.0375461960884843E-3</v>
      </c>
      <c r="E255" s="8">
        <f>'Sector Returns'!D254-$B255</f>
        <v>8.6955290526255034E-3</v>
      </c>
      <c r="F255" s="8">
        <f>'Sector Returns'!E254-$B255</f>
        <v>-1.5933970203237186E-2</v>
      </c>
      <c r="G255" s="8">
        <f>'Sector Returns'!F254-$B255</f>
        <v>2.0664395428287481E-4</v>
      </c>
      <c r="H255" s="8">
        <f>'Sector Returns'!G254-$B255</f>
        <v>4.6263375263009823E-3</v>
      </c>
      <c r="I255" s="8">
        <f>'Sector Returns'!H254-$B255</f>
        <v>-1.4062067736594323E-2</v>
      </c>
      <c r="J255" s="8">
        <f>'Sector Returns'!I254-$B255</f>
        <v>-3.2317270981700459E-2</v>
      </c>
      <c r="K255" s="8">
        <f>'Sector Returns'!J254-$B255</f>
        <v>-1.9471934163242631E-3</v>
      </c>
      <c r="L255" s="8">
        <f>'Sector Returns'!K254-$B255</f>
        <v>-1.053146960947029E-3</v>
      </c>
      <c r="M255" s="8">
        <f>'Sector Returns'!L254-$B255</f>
        <v>-7.8523856597755137E-3</v>
      </c>
      <c r="N255" s="7">
        <f>LN('Stock TotRetIndx'!B254/'Stock TotRetIndx'!B253)-$B255</f>
        <v>-2.6934569259493141E-2</v>
      </c>
      <c r="O255" s="7">
        <f>LN('Stock TotRetIndx'!C254/'Stock TotRetIndx'!C253)-$B255</f>
        <v>-1.3054921375573181E-2</v>
      </c>
      <c r="P255" s="7">
        <f>LN('Stock TotRetIndx'!D254/'Stock TotRetIndx'!D253)-$B255</f>
        <v>-1.1798411714629944E-2</v>
      </c>
      <c r="Q255" s="7">
        <f>LN('Stock TotRetIndx'!E254/'Stock TotRetIndx'!E253)-$B255</f>
        <v>-3.547218458158051E-2</v>
      </c>
      <c r="R255" s="7">
        <f>LN('Stock TotRetIndx'!F254/'Stock TotRetIndx'!F253)-$B255</f>
        <v>1.3060485984419924E-2</v>
      </c>
      <c r="S255" s="7">
        <f>LN('Stock TotRetIndx'!G254/'Stock TotRetIndx'!G253)-$B255</f>
        <v>9.800213930092885E-3</v>
      </c>
      <c r="T255" s="7">
        <f>LN('Stock TotRetIndx'!H254/'Stock TotRetIndx'!H253)-$B255</f>
        <v>1.0395385552330078E-2</v>
      </c>
      <c r="U255" s="7">
        <f>LN('Stock TotRetIndx'!I254/'Stock TotRetIndx'!I253)-$B255</f>
        <v>7.7771050179633553E-4</v>
      </c>
      <c r="V255" s="7">
        <f>LN('Stock TotRetIndx'!J254/'Stock TotRetIndx'!J253)-$B255</f>
        <v>2.0670408957802519E-2</v>
      </c>
      <c r="W255" s="7">
        <f>LN('Stock TotRetIndx'!K254/'Stock TotRetIndx'!K253)-$B255</f>
        <v>3.0926124753400822E-3</v>
      </c>
      <c r="X255" s="7">
        <f>LN('Stock TotRetIndx'!L254/'Stock TotRetIndx'!L253)-$B255</f>
        <v>1.8226101872039862E-2</v>
      </c>
      <c r="Y255" s="7">
        <f>LN('Stock TotRetIndx'!M254/'Stock TotRetIndx'!M253)-$B255</f>
        <v>-2.556571000954171E-2</v>
      </c>
      <c r="Z255" s="7">
        <f>LN('Stock TotRetIndx'!N254/'Stock TotRetIndx'!N253)-$B255</f>
        <v>1.4363377498754949E-2</v>
      </c>
      <c r="AA255" s="7">
        <f>LN('Stock TotRetIndx'!O254/'Stock TotRetIndx'!O253)-$B255</f>
        <v>3.5381438993394534E-2</v>
      </c>
      <c r="AB255" s="7">
        <f>LN('Stock TotRetIndx'!P254/'Stock TotRetIndx'!P253)-$B255</f>
        <v>2.8263499601649325E-3</v>
      </c>
      <c r="AC255" s="7">
        <f>LN('Stock TotRetIndx'!Q254/'Stock TotRetIndx'!Q253)-$B255</f>
        <v>1.8126754318760496E-2</v>
      </c>
      <c r="AD255" s="7">
        <f>LN('Stock TotRetIndx'!R254/'Stock TotRetIndx'!R253)-$B255</f>
        <v>2.2898879908366268E-2</v>
      </c>
      <c r="AE255" s="7">
        <f>LN('Stock TotRetIndx'!S254/'Stock TotRetIndx'!S253)-$B255</f>
        <v>1.383109107560516E-2</v>
      </c>
      <c r="AF255" s="7">
        <f>LN('Stock TotRetIndx'!T254/'Stock TotRetIndx'!T253)-$B255</f>
        <v>1.2687250751540128E-2</v>
      </c>
      <c r="AG255" s="7">
        <f>LN('Stock TotRetIndx'!U254/'Stock TotRetIndx'!U253)-$B255</f>
        <v>1.9694576928132833E-2</v>
      </c>
      <c r="AH255" s="7">
        <f>LN('Stock TotRetIndx'!V254/'Stock TotRetIndx'!V253)-$B255</f>
        <v>-2.6560570398520462E-2</v>
      </c>
      <c r="AI255" s="7">
        <f>LN('Stock TotRetIndx'!W254/'Stock TotRetIndx'!W253)-$B255</f>
        <v>-2.6138462955145174E-4</v>
      </c>
      <c r="AJ255" s="7">
        <f>LN('Stock TotRetIndx'!X254/'Stock TotRetIndx'!X253)-$B255</f>
        <v>-9.1269841269841272E-6</v>
      </c>
    </row>
    <row r="256" spans="1:36" x14ac:dyDescent="0.5">
      <c r="A256" s="2">
        <f>'Sector Returns'!A255</f>
        <v>44635</v>
      </c>
      <c r="B256" s="3">
        <f>VLOOKUP(A256,'T-Bills'!$A$2:$C$493,3)</f>
        <v>8.7301587301587296E-6</v>
      </c>
      <c r="C256" s="8">
        <f>'Sector Returns'!B255-$B256</f>
        <v>3.305266458018432E-2</v>
      </c>
      <c r="D256" s="8">
        <f>'Sector Returns'!C255-$B256</f>
        <v>1.937105059071836E-2</v>
      </c>
      <c r="E256" s="8">
        <f>'Sector Returns'!D255-$B256</f>
        <v>1.2248846524626935E-2</v>
      </c>
      <c r="F256" s="8">
        <f>'Sector Returns'!E255-$B256</f>
        <v>3.1662278956850295E-2</v>
      </c>
      <c r="G256" s="8">
        <f>'Sector Returns'!F255-$B256</f>
        <v>1.5552553093166098E-2</v>
      </c>
      <c r="H256" s="8">
        <f>'Sector Returns'!G255-$B256</f>
        <v>1.9639569675114502E-2</v>
      </c>
      <c r="I256" s="8">
        <f>'Sector Returns'!H255-$B256</f>
        <v>2.0997751292486683E-2</v>
      </c>
      <c r="J256" s="8">
        <f>'Sector Returns'!I255-$B256</f>
        <v>-3.4297965494717343E-2</v>
      </c>
      <c r="K256" s="8">
        <f>'Sector Returns'!J255-$B256</f>
        <v>1.0684875902931143E-2</v>
      </c>
      <c r="L256" s="8">
        <f>'Sector Returns'!K255-$B256</f>
        <v>1.1994194915347976E-2</v>
      </c>
      <c r="M256" s="8">
        <f>'Sector Returns'!L255-$B256</f>
        <v>6.6767865283846629E-3</v>
      </c>
      <c r="N256" s="7">
        <f>LN('Stock TotRetIndx'!B255/'Stock TotRetIndx'!B254)-$B256</f>
        <v>2.9239757504530436E-2</v>
      </c>
      <c r="O256" s="7">
        <f>LN('Stock TotRetIndx'!C255/'Stock TotRetIndx'!C254)-$B256</f>
        <v>3.8002149007327755E-2</v>
      </c>
      <c r="P256" s="7">
        <f>LN('Stock TotRetIndx'!D255/'Stock TotRetIndx'!D254)-$B256</f>
        <v>2.438155181599273E-2</v>
      </c>
      <c r="Q256" s="7">
        <f>LN('Stock TotRetIndx'!E255/'Stock TotRetIndx'!E254)-$B256</f>
        <v>7.4196215644235258E-2</v>
      </c>
      <c r="R256" s="7">
        <f>LN('Stock TotRetIndx'!F255/'Stock TotRetIndx'!F254)-$B256</f>
        <v>1.681604074927584E-2</v>
      </c>
      <c r="S256" s="7">
        <f>LN('Stock TotRetIndx'!G255/'Stock TotRetIndx'!G254)-$B256</f>
        <v>2.354137277571015E-2</v>
      </c>
      <c r="T256" s="7">
        <f>LN('Stock TotRetIndx'!H255/'Stock TotRetIndx'!H254)-$B256</f>
        <v>2.0259164029594313E-2</v>
      </c>
      <c r="U256" s="7">
        <f>LN('Stock TotRetIndx'!I255/'Stock TotRetIndx'!I254)-$B256</f>
        <v>1.1024446747102953E-2</v>
      </c>
      <c r="V256" s="7">
        <f>LN('Stock TotRetIndx'!J255/'Stock TotRetIndx'!J254)-$B256</f>
        <v>-1.3128246003712501E-3</v>
      </c>
      <c r="W256" s="7">
        <f>LN('Stock TotRetIndx'!K255/'Stock TotRetIndx'!K254)-$B256</f>
        <v>3.6381034724874778E-2</v>
      </c>
      <c r="X256" s="7">
        <f>LN('Stock TotRetIndx'!L255/'Stock TotRetIndx'!L254)-$B256</f>
        <v>2.8580908220624052E-2</v>
      </c>
      <c r="Y256" s="7">
        <f>LN('Stock TotRetIndx'!M255/'Stock TotRetIndx'!M254)-$B256</f>
        <v>3.8126033802104567E-2</v>
      </c>
      <c r="Z256" s="7">
        <f>LN('Stock TotRetIndx'!N255/'Stock TotRetIndx'!N254)-$B256</f>
        <v>3.3864205442527336E-2</v>
      </c>
      <c r="AA256" s="7">
        <f>LN('Stock TotRetIndx'!O255/'Stock TotRetIndx'!O254)-$B256</f>
        <v>2.0879205530721918E-3</v>
      </c>
      <c r="AB256" s="7">
        <f>LN('Stock TotRetIndx'!P255/'Stock TotRetIndx'!P254)-$B256</f>
        <v>4.7143591042295811E-3</v>
      </c>
      <c r="AC256" s="7">
        <f>LN('Stock TotRetIndx'!Q255/'Stock TotRetIndx'!Q254)-$B256</f>
        <v>1.8271117480186713E-2</v>
      </c>
      <c r="AD256" s="7">
        <f>LN('Stock TotRetIndx'!R255/'Stock TotRetIndx'!R254)-$B256</f>
        <v>1.7695609568297483E-2</v>
      </c>
      <c r="AE256" s="7">
        <f>LN('Stock TotRetIndx'!S255/'Stock TotRetIndx'!S254)-$B256</f>
        <v>1.1929583109614205E-2</v>
      </c>
      <c r="AF256" s="7">
        <f>LN('Stock TotRetIndx'!T255/'Stock TotRetIndx'!T254)-$B256</f>
        <v>3.5346733390026128E-2</v>
      </c>
      <c r="AG256" s="7">
        <f>LN('Stock TotRetIndx'!U255/'Stock TotRetIndx'!U254)-$B256</f>
        <v>-2.7026109428111064E-2</v>
      </c>
      <c r="AH256" s="7">
        <f>LN('Stock TotRetIndx'!V255/'Stock TotRetIndx'!V254)-$B256</f>
        <v>1.0202480409773736E-2</v>
      </c>
      <c r="AI256" s="7">
        <f>LN('Stock TotRetIndx'!W255/'Stock TotRetIndx'!W254)-$B256</f>
        <v>3.3480787520977169E-2</v>
      </c>
      <c r="AJ256" s="7">
        <f>LN('Stock TotRetIndx'!X255/'Stock TotRetIndx'!X254)-$B256</f>
        <v>1.228097701167241E-2</v>
      </c>
    </row>
    <row r="257" spans="1:36" x14ac:dyDescent="0.5">
      <c r="A257" s="2">
        <f>'Sector Returns'!A256</f>
        <v>44636</v>
      </c>
      <c r="B257" s="3">
        <f>VLOOKUP(A257,'T-Bills'!$A$2:$C$493,3)</f>
        <v>9.5238095238095231E-6</v>
      </c>
      <c r="C257" s="8">
        <f>'Sector Returns'!B256-$B257</f>
        <v>3.5945462233386703E-2</v>
      </c>
      <c r="D257" s="8">
        <f>'Sector Returns'!C256-$B257</f>
        <v>1.6146520152243247E-2</v>
      </c>
      <c r="E257" s="8">
        <f>'Sector Returns'!D256-$B257</f>
        <v>2.9407730413290978E-2</v>
      </c>
      <c r="F257" s="8">
        <f>'Sector Returns'!E256-$B257</f>
        <v>3.507693917638581E-2</v>
      </c>
      <c r="G257" s="8">
        <f>'Sector Returns'!F256-$B257</f>
        <v>1.7088527599293829E-2</v>
      </c>
      <c r="H257" s="8">
        <f>'Sector Returns'!G256-$B257</f>
        <v>3.780197474502949E-3</v>
      </c>
      <c r="I257" s="8">
        <f>'Sector Returns'!H256-$B257</f>
        <v>3.0349552800809275E-2</v>
      </c>
      <c r="J257" s="8">
        <f>'Sector Returns'!I256-$B257</f>
        <v>-2.8205850587970155E-3</v>
      </c>
      <c r="K257" s="8">
        <f>'Sector Returns'!J256-$B257</f>
        <v>1.6952289675066585E-2</v>
      </c>
      <c r="L257" s="8">
        <f>'Sector Returns'!K256-$B257</f>
        <v>-3.9663707693371946E-4</v>
      </c>
      <c r="M257" s="8">
        <f>'Sector Returns'!L256-$B257</f>
        <v>1.1798438764199998E-2</v>
      </c>
      <c r="N257" s="7">
        <f>LN('Stock TotRetIndx'!B256/'Stock TotRetIndx'!B255)-$B257</f>
        <v>2.8594633277764354E-2</v>
      </c>
      <c r="O257" s="7">
        <f>LN('Stock TotRetIndx'!C256/'Stock TotRetIndx'!C255)-$B257</f>
        <v>2.4891422685332596E-2</v>
      </c>
      <c r="P257" s="7">
        <f>LN('Stock TotRetIndx'!D256/'Stock TotRetIndx'!D255)-$B257</f>
        <v>4.7915204305788127E-2</v>
      </c>
      <c r="Q257" s="7">
        <f>LN('Stock TotRetIndx'!E256/'Stock TotRetIndx'!E255)-$B257</f>
        <v>6.4180755689862784E-2</v>
      </c>
      <c r="R257" s="7">
        <f>LN('Stock TotRetIndx'!F256/'Stock TotRetIndx'!F255)-$B257</f>
        <v>1.6870840194581592E-2</v>
      </c>
      <c r="S257" s="7">
        <f>LN('Stock TotRetIndx'!G256/'Stock TotRetIndx'!G255)-$B257</f>
        <v>1.2047910205367754E-3</v>
      </c>
      <c r="T257" s="7">
        <f>LN('Stock TotRetIndx'!H256/'Stock TotRetIndx'!H255)-$B257</f>
        <v>6.9363379309899428E-4</v>
      </c>
      <c r="U257" s="7">
        <f>LN('Stock TotRetIndx'!I256/'Stock TotRetIndx'!I255)-$B257</f>
        <v>3.8537960427751268E-2</v>
      </c>
      <c r="V257" s="7">
        <f>LN('Stock TotRetIndx'!J256/'Stock TotRetIndx'!J255)-$B257</f>
        <v>1.6817493765585362E-2</v>
      </c>
      <c r="W257" s="7">
        <f>LN('Stock TotRetIndx'!K256/'Stock TotRetIndx'!K255)-$B257</f>
        <v>7.1621049768078079E-2</v>
      </c>
      <c r="X257" s="7">
        <f>LN('Stock TotRetIndx'!L256/'Stock TotRetIndx'!L255)-$B257</f>
        <v>2.7407887466877747E-2</v>
      </c>
      <c r="Y257" s="7">
        <f>LN('Stock TotRetIndx'!M256/'Stock TotRetIndx'!M255)-$B257</f>
        <v>3.8181831134163999E-2</v>
      </c>
      <c r="Z257" s="7">
        <f>LN('Stock TotRetIndx'!N256/'Stock TotRetIndx'!N255)-$B257</f>
        <v>3.3490435689676953E-2</v>
      </c>
      <c r="AA257" s="7">
        <f>LN('Stock TotRetIndx'!O256/'Stock TotRetIndx'!O255)-$B257</f>
        <v>9.8117251786670814E-3</v>
      </c>
      <c r="AB257" s="7">
        <f>LN('Stock TotRetIndx'!P256/'Stock TotRetIndx'!P255)-$B257</f>
        <v>-1.7663931748958972E-3</v>
      </c>
      <c r="AC257" s="7">
        <f>LN('Stock TotRetIndx'!Q256/'Stock TotRetIndx'!Q255)-$B257</f>
        <v>-2.6958691385365933E-3</v>
      </c>
      <c r="AD257" s="7">
        <f>LN('Stock TotRetIndx'!R256/'Stock TotRetIndx'!R255)-$B257</f>
        <v>4.2429204021041111E-2</v>
      </c>
      <c r="AE257" s="7">
        <f>LN('Stock TotRetIndx'!S256/'Stock TotRetIndx'!S255)-$B257</f>
        <v>-2.9633281660337053E-3</v>
      </c>
      <c r="AF257" s="7">
        <f>LN('Stock TotRetIndx'!T256/'Stock TotRetIndx'!T255)-$B257</f>
        <v>-3.409511210417113E-3</v>
      </c>
      <c r="AG257" s="7">
        <f>LN('Stock TotRetIndx'!U256/'Stock TotRetIndx'!U255)-$B257</f>
        <v>-8.5686180683930543E-4</v>
      </c>
      <c r="AH257" s="7">
        <f>LN('Stock TotRetIndx'!V256/'Stock TotRetIndx'!V255)-$B257</f>
        <v>4.7315170231361781E-2</v>
      </c>
      <c r="AI257" s="7">
        <f>LN('Stock TotRetIndx'!W256/'Stock TotRetIndx'!W255)-$B257</f>
        <v>6.4351432182788064E-3</v>
      </c>
      <c r="AJ257" s="7">
        <f>LN('Stock TotRetIndx'!X256/'Stock TotRetIndx'!X255)-$B257</f>
        <v>4.4885875978379116E-3</v>
      </c>
    </row>
    <row r="258" spans="1:36" x14ac:dyDescent="0.5">
      <c r="A258" s="2">
        <f>'Sector Returns'!A257</f>
        <v>44637</v>
      </c>
      <c r="B258" s="3">
        <f>VLOOKUP(A258,'T-Bills'!$A$2:$C$493,3)</f>
        <v>7.9365079365079362E-6</v>
      </c>
      <c r="C258" s="8">
        <f>'Sector Returns'!B257-$B258</f>
        <v>1.0798169488856618E-2</v>
      </c>
      <c r="D258" s="8">
        <f>'Sector Returns'!C257-$B258</f>
        <v>1.8582870173695601E-2</v>
      </c>
      <c r="E258" s="8">
        <f>'Sector Returns'!D257-$B258</f>
        <v>9.8552505947931152E-3</v>
      </c>
      <c r="F258" s="8">
        <f>'Sector Returns'!E257-$B258</f>
        <v>1.6815115175702194E-2</v>
      </c>
      <c r="G258" s="8">
        <f>'Sector Returns'!F257-$B258</f>
        <v>1.3977754068210403E-2</v>
      </c>
      <c r="H258" s="8">
        <f>'Sector Returns'!G257-$B258</f>
        <v>7.8923726462833185E-3</v>
      </c>
      <c r="I258" s="8">
        <f>'Sector Returns'!H257-$B258</f>
        <v>1.09631564741968E-2</v>
      </c>
      <c r="J258" s="8">
        <f>'Sector Returns'!I257-$B258</f>
        <v>3.5056151662024415E-2</v>
      </c>
      <c r="K258" s="8">
        <f>'Sector Returns'!J257-$B258</f>
        <v>1.9423242304746478E-2</v>
      </c>
      <c r="L258" s="8">
        <f>'Sector Returns'!K257-$B258</f>
        <v>3.4057661364220505E-3</v>
      </c>
      <c r="M258" s="8">
        <f>'Sector Returns'!L257-$B258</f>
        <v>1.533524085415466E-2</v>
      </c>
      <c r="N258" s="7">
        <f>LN('Stock TotRetIndx'!B257/'Stock TotRetIndx'!B256)-$B258</f>
        <v>6.4246308741639476E-3</v>
      </c>
      <c r="O258" s="7">
        <f>LN('Stock TotRetIndx'!C257/'Stock TotRetIndx'!C256)-$B258</f>
        <v>2.8072612180842253E-3</v>
      </c>
      <c r="P258" s="7">
        <f>LN('Stock TotRetIndx'!D257/'Stock TotRetIndx'!D256)-$B258</f>
        <v>4.5030779984258727E-3</v>
      </c>
      <c r="Q258" s="7">
        <f>LN('Stock TotRetIndx'!E257/'Stock TotRetIndx'!E256)-$B258</f>
        <v>1.0953990684310374E-2</v>
      </c>
      <c r="R258" s="7">
        <f>LN('Stock TotRetIndx'!F257/'Stock TotRetIndx'!F256)-$B258</f>
        <v>1.4285634412644519E-2</v>
      </c>
      <c r="S258" s="7">
        <f>LN('Stock TotRetIndx'!G257/'Stock TotRetIndx'!G256)-$B258</f>
        <v>1.3439336851479931E-2</v>
      </c>
      <c r="T258" s="7">
        <f>LN('Stock TotRetIndx'!H257/'Stock TotRetIndx'!H256)-$B258</f>
        <v>1.7419992293839868E-2</v>
      </c>
      <c r="U258" s="7">
        <f>LN('Stock TotRetIndx'!I257/'Stock TotRetIndx'!I256)-$B258</f>
        <v>-9.0711472861416064E-4</v>
      </c>
      <c r="V258" s="7">
        <f>LN('Stock TotRetIndx'!J257/'Stock TotRetIndx'!J256)-$B258</f>
        <v>-2.4434480268689433E-2</v>
      </c>
      <c r="W258" s="7">
        <f>LN('Stock TotRetIndx'!K257/'Stock TotRetIndx'!K256)-$B258</f>
        <v>3.852827487884293E-2</v>
      </c>
      <c r="X258" s="7">
        <f>LN('Stock TotRetIndx'!L257/'Stock TotRetIndx'!L256)-$B258</f>
        <v>7.4216146920295734E-3</v>
      </c>
      <c r="Y258" s="7">
        <f>LN('Stock TotRetIndx'!M257/'Stock TotRetIndx'!M256)-$B258</f>
        <v>2.6641575283683265E-2</v>
      </c>
      <c r="Z258" s="7">
        <f>LN('Stock TotRetIndx'!N257/'Stock TotRetIndx'!N256)-$B258</f>
        <v>1.7163515856020925E-2</v>
      </c>
      <c r="AA258" s="7">
        <f>LN('Stock TotRetIndx'!O257/'Stock TotRetIndx'!O256)-$B258</f>
        <v>1.4402698105899127E-2</v>
      </c>
      <c r="AB258" s="7">
        <f>LN('Stock TotRetIndx'!P257/'Stock TotRetIndx'!P256)-$B258</f>
        <v>2.5668506749177061E-2</v>
      </c>
      <c r="AC258" s="7">
        <f>LN('Stock TotRetIndx'!Q257/'Stock TotRetIndx'!Q256)-$B258</f>
        <v>1.0531398409602027E-2</v>
      </c>
      <c r="AD258" s="7">
        <f>LN('Stock TotRetIndx'!R257/'Stock TotRetIndx'!R256)-$B258</f>
        <v>2.324578093612702E-2</v>
      </c>
      <c r="AE258" s="7">
        <f>LN('Stock TotRetIndx'!S257/'Stock TotRetIndx'!S256)-$B258</f>
        <v>1.5045437704847891E-3</v>
      </c>
      <c r="AF258" s="7">
        <f>LN('Stock TotRetIndx'!T257/'Stock TotRetIndx'!T256)-$B258</f>
        <v>3.1257261596887112E-3</v>
      </c>
      <c r="AG258" s="7">
        <f>LN('Stock TotRetIndx'!U257/'Stock TotRetIndx'!U256)-$B258</f>
        <v>1.8746986909862734E-2</v>
      </c>
      <c r="AH258" s="7">
        <f>LN('Stock TotRetIndx'!V257/'Stock TotRetIndx'!V256)-$B258</f>
        <v>3.0299367335768691E-2</v>
      </c>
      <c r="AI258" s="7">
        <f>LN('Stock TotRetIndx'!W257/'Stock TotRetIndx'!W256)-$B258</f>
        <v>2.1714040716746394E-3</v>
      </c>
      <c r="AJ258" s="7">
        <f>LN('Stock TotRetIndx'!X257/'Stock TotRetIndx'!X256)-$B258</f>
        <v>1.2438910908161942E-2</v>
      </c>
    </row>
    <row r="259" spans="1:36" x14ac:dyDescent="0.5">
      <c r="A259" s="2">
        <f>'Sector Returns'!A258</f>
        <v>44638</v>
      </c>
      <c r="B259" s="3">
        <f>VLOOKUP(A259,'T-Bills'!$A$2:$C$493,3)</f>
        <v>7.5396825396825394E-6</v>
      </c>
      <c r="C259" s="8">
        <f>'Sector Returns'!B258-$B259</f>
        <v>2.2639237168226058E-2</v>
      </c>
      <c r="D259" s="8">
        <f>'Sector Returns'!C258-$B259</f>
        <v>7.5527228000784718E-3</v>
      </c>
      <c r="E259" s="8">
        <f>'Sector Returns'!D258-$B259</f>
        <v>4.4145486067457673E-3</v>
      </c>
      <c r="F259" s="8">
        <f>'Sector Returns'!E258-$B259</f>
        <v>2.040044605460957E-2</v>
      </c>
      <c r="G259" s="8">
        <f>'Sector Returns'!F258-$B259</f>
        <v>4.5088217045157232E-3</v>
      </c>
      <c r="H259" s="8">
        <f>'Sector Returns'!G258-$B259</f>
        <v>3.3226038608578055E-3</v>
      </c>
      <c r="I259" s="8">
        <f>'Sector Returns'!H258-$B259</f>
        <v>1.3958187411987981E-2</v>
      </c>
      <c r="J259" s="8">
        <f>'Sector Returns'!I258-$B259</f>
        <v>-2.0190214869053206E-4</v>
      </c>
      <c r="K259" s="8">
        <f>'Sector Returns'!J258-$B259</f>
        <v>6.2644608890524795E-3</v>
      </c>
      <c r="L259" s="8">
        <f>'Sector Returns'!K258-$B259</f>
        <v>-8.6607322498676552E-3</v>
      </c>
      <c r="M259" s="8">
        <f>'Sector Returns'!L258-$B259</f>
        <v>-7.5396825396825394E-6</v>
      </c>
      <c r="N259" s="7">
        <f>LN('Stock TotRetIndx'!B258/'Stock TotRetIndx'!B257)-$B259</f>
        <v>2.0695865417161698E-2</v>
      </c>
      <c r="O259" s="7">
        <f>LN('Stock TotRetIndx'!C258/'Stock TotRetIndx'!C257)-$B259</f>
        <v>1.7486483961692827E-2</v>
      </c>
      <c r="P259" s="7">
        <f>LN('Stock TotRetIndx'!D258/'Stock TotRetIndx'!D257)-$B259</f>
        <v>1.9977752697717118E-2</v>
      </c>
      <c r="Q259" s="7">
        <f>LN('Stock TotRetIndx'!E258/'Stock TotRetIndx'!E257)-$B259</f>
        <v>6.589014224072523E-2</v>
      </c>
      <c r="R259" s="7">
        <f>LN('Stock TotRetIndx'!F258/'Stock TotRetIndx'!F257)-$B259</f>
        <v>1.0252750890295894E-2</v>
      </c>
      <c r="S259" s="7">
        <f>LN('Stock TotRetIndx'!G258/'Stock TotRetIndx'!G257)-$B259</f>
        <v>-1.1682063358854184E-2</v>
      </c>
      <c r="T259" s="7">
        <f>LN('Stock TotRetIndx'!H258/'Stock TotRetIndx'!H257)-$B259</f>
        <v>-1.78370449143047E-3</v>
      </c>
      <c r="U259" s="7">
        <f>LN('Stock TotRetIndx'!I258/'Stock TotRetIndx'!I257)-$B259</f>
        <v>1.1689842249235185E-2</v>
      </c>
      <c r="V259" s="7">
        <f>LN('Stock TotRetIndx'!J258/'Stock TotRetIndx'!J257)-$B259</f>
        <v>7.2002987000643649E-3</v>
      </c>
      <c r="W259" s="7">
        <f>LN('Stock TotRetIndx'!K258/'Stock TotRetIndx'!K257)-$B259</f>
        <v>5.7254886817329279E-2</v>
      </c>
      <c r="X259" s="7">
        <f>LN('Stock TotRetIndx'!L258/'Stock TotRetIndx'!L257)-$B259</f>
        <v>2.6163525009480409E-2</v>
      </c>
      <c r="Y259" s="7">
        <f>LN('Stock TotRetIndx'!M258/'Stock TotRetIndx'!M257)-$B259</f>
        <v>2.5187676695973379E-2</v>
      </c>
      <c r="Z259" s="7">
        <f>LN('Stock TotRetIndx'!N258/'Stock TotRetIndx'!N257)-$B259</f>
        <v>2.2840728873024289E-2</v>
      </c>
      <c r="AA259" s="7">
        <f>LN('Stock TotRetIndx'!O258/'Stock TotRetIndx'!O257)-$B259</f>
        <v>-1.4675919382303843E-3</v>
      </c>
      <c r="AB259" s="7">
        <f>LN('Stock TotRetIndx'!P258/'Stock TotRetIndx'!P257)-$B259</f>
        <v>-3.5772556848367794E-3</v>
      </c>
      <c r="AC259" s="7">
        <f>LN('Stock TotRetIndx'!Q258/'Stock TotRetIndx'!Q257)-$B259</f>
        <v>1.587053193966087E-4</v>
      </c>
      <c r="AD259" s="7">
        <f>LN('Stock TotRetIndx'!R258/'Stock TotRetIndx'!R257)-$B259</f>
        <v>1.4880563895681573E-2</v>
      </c>
      <c r="AE259" s="7">
        <f>LN('Stock TotRetIndx'!S258/'Stock TotRetIndx'!S257)-$B259</f>
        <v>2.9532687650311086E-3</v>
      </c>
      <c r="AF259" s="7">
        <f>LN('Stock TotRetIndx'!T258/'Stock TotRetIndx'!T257)-$B259</f>
        <v>-5.4040203016393618E-4</v>
      </c>
      <c r="AG259" s="7">
        <f>LN('Stock TotRetIndx'!U258/'Stock TotRetIndx'!U257)-$B259</f>
        <v>1.5129669674433931E-2</v>
      </c>
      <c r="AH259" s="7">
        <f>LN('Stock TotRetIndx'!V258/'Stock TotRetIndx'!V257)-$B259</f>
        <v>2.0736179798089428E-2</v>
      </c>
      <c r="AI259" s="7">
        <f>LN('Stock TotRetIndx'!W258/'Stock TotRetIndx'!W257)-$B259</f>
        <v>-3.8852126657252764E-3</v>
      </c>
      <c r="AJ259" s="7">
        <f>LN('Stock TotRetIndx'!X258/'Stock TotRetIndx'!X257)-$B259</f>
        <v>8.3077963643913826E-3</v>
      </c>
    </row>
    <row r="260" spans="1:36" x14ac:dyDescent="0.5">
      <c r="A260" s="2">
        <f>'Sector Returns'!A259</f>
        <v>44641</v>
      </c>
      <c r="B260" s="3">
        <f>VLOOKUP(A260,'T-Bills'!$A$2:$C$493,3)</f>
        <v>8.7301587301587296E-6</v>
      </c>
      <c r="C260" s="8">
        <f>'Sector Returns'!B259-$B260</f>
        <v>-2.5463627573128252E-3</v>
      </c>
      <c r="D260" s="8">
        <f>'Sector Returns'!C259-$B260</f>
        <v>-2.5227311243342329E-3</v>
      </c>
      <c r="E260" s="8">
        <f>'Sector Returns'!D259-$B260</f>
        <v>-2.7435132586313042E-3</v>
      </c>
      <c r="F260" s="8">
        <f>'Sector Returns'!E259-$B260</f>
        <v>-1.0110658743761915E-2</v>
      </c>
      <c r="G260" s="8">
        <f>'Sector Returns'!F259-$B260</f>
        <v>1.4461896362133984E-4</v>
      </c>
      <c r="H260" s="8">
        <f>'Sector Returns'!G259-$B260</f>
        <v>2.5060613973093321E-4</v>
      </c>
      <c r="I260" s="8">
        <f>'Sector Returns'!H259-$B260</f>
        <v>-9.3824116927000104E-3</v>
      </c>
      <c r="J260" s="8">
        <f>'Sector Returns'!I259-$B260</f>
        <v>3.7900784507075985E-2</v>
      </c>
      <c r="K260" s="8">
        <f>'Sector Returns'!J259-$B260</f>
        <v>9.3514861271386147E-3</v>
      </c>
      <c r="L260" s="8">
        <f>'Sector Returns'!K259-$B260</f>
        <v>6.5843754139087553E-3</v>
      </c>
      <c r="M260" s="8">
        <f>'Sector Returns'!L259-$B260</f>
        <v>-6.1367163522092266E-3</v>
      </c>
      <c r="N260" s="7">
        <f>LN('Stock TotRetIndx'!B259/'Stock TotRetIndx'!B258)-$B260</f>
        <v>8.4907596111898787E-3</v>
      </c>
      <c r="O260" s="7">
        <f>LN('Stock TotRetIndx'!C259/'Stock TotRetIndx'!C258)-$B260</f>
        <v>-4.2447859923067845E-3</v>
      </c>
      <c r="P260" s="7">
        <f>LN('Stock TotRetIndx'!D259/'Stock TotRetIndx'!D258)-$B260</f>
        <v>5.6463906264090833E-4</v>
      </c>
      <c r="Q260" s="7">
        <f>LN('Stock TotRetIndx'!E259/'Stock TotRetIndx'!E258)-$B260</f>
        <v>1.0557966285515417E-2</v>
      </c>
      <c r="R260" s="7">
        <f>LN('Stock TotRetIndx'!F259/'Stock TotRetIndx'!F258)-$B260</f>
        <v>-5.6595703499668385E-3</v>
      </c>
      <c r="S260" s="7">
        <f>LN('Stock TotRetIndx'!G259/'Stock TotRetIndx'!G258)-$B260</f>
        <v>8.300892113196573E-4</v>
      </c>
      <c r="T260" s="7">
        <f>LN('Stock TotRetIndx'!H259/'Stock TotRetIndx'!H258)-$B260</f>
        <v>3.0294754927157144E-3</v>
      </c>
      <c r="U260" s="7">
        <f>LN('Stock TotRetIndx'!I259/'Stock TotRetIndx'!I258)-$B260</f>
        <v>-4.4627683536647466E-3</v>
      </c>
      <c r="V260" s="7">
        <f>LN('Stock TotRetIndx'!J259/'Stock TotRetIndx'!J258)-$B260</f>
        <v>-1.0511167495659344E-2</v>
      </c>
      <c r="W260" s="7">
        <f>LN('Stock TotRetIndx'!K259/'Stock TotRetIndx'!K258)-$B260</f>
        <v>-3.5313570640965575E-2</v>
      </c>
      <c r="X260" s="7">
        <f>LN('Stock TotRetIndx'!L259/'Stock TotRetIndx'!L258)-$B260</f>
        <v>-9.5005369396632833E-3</v>
      </c>
      <c r="Y260" s="7">
        <f>LN('Stock TotRetIndx'!M259/'Stock TotRetIndx'!M258)-$B260</f>
        <v>1.4847184662974181E-3</v>
      </c>
      <c r="Z260" s="7">
        <f>LN('Stock TotRetIndx'!N259/'Stock TotRetIndx'!N258)-$B260</f>
        <v>-9.4713402562902026E-3</v>
      </c>
      <c r="AA260" s="7">
        <f>LN('Stock TotRetIndx'!O259/'Stock TotRetIndx'!O258)-$B260</f>
        <v>-1.0887475453752097E-2</v>
      </c>
      <c r="AB260" s="7">
        <f>LN('Stock TotRetIndx'!P259/'Stock TotRetIndx'!P258)-$B260</f>
        <v>1.2586506473773228E-2</v>
      </c>
      <c r="AC260" s="7">
        <f>LN('Stock TotRetIndx'!Q259/'Stock TotRetIndx'!Q258)-$B260</f>
        <v>7.9467075711392252E-3</v>
      </c>
      <c r="AD260" s="7">
        <f>LN('Stock TotRetIndx'!R259/'Stock TotRetIndx'!R258)-$B260</f>
        <v>-9.2303765291112221E-3</v>
      </c>
      <c r="AE260" s="7">
        <f>LN('Stock TotRetIndx'!S259/'Stock TotRetIndx'!S258)-$B260</f>
        <v>-8.3633369982448157E-3</v>
      </c>
      <c r="AF260" s="7">
        <f>LN('Stock TotRetIndx'!T259/'Stock TotRetIndx'!T258)-$B260</f>
        <v>3.7801140351416095E-3</v>
      </c>
      <c r="AG260" s="7">
        <f>LN('Stock TotRetIndx'!U259/'Stock TotRetIndx'!U258)-$B260</f>
        <v>-6.3109842008987616E-3</v>
      </c>
      <c r="AH260" s="7">
        <f>LN('Stock TotRetIndx'!V259/'Stock TotRetIndx'!V258)-$B260</f>
        <v>-5.5390184763128819E-2</v>
      </c>
      <c r="AI260" s="7">
        <f>LN('Stock TotRetIndx'!W259/'Stock TotRetIndx'!W258)-$B260</f>
        <v>-6.9533020504088175E-3</v>
      </c>
      <c r="AJ260" s="7">
        <f>LN('Stock TotRetIndx'!X259/'Stock TotRetIndx'!X258)-$B260</f>
        <v>-1.0800870752466453E-2</v>
      </c>
    </row>
    <row r="261" spans="1:36" x14ac:dyDescent="0.5">
      <c r="A261" s="2">
        <f>'Sector Returns'!A260</f>
        <v>44642</v>
      </c>
      <c r="B261" s="3">
        <f>VLOOKUP(A261,'T-Bills'!$A$2:$C$493,3)</f>
        <v>7.9365079365079362E-6</v>
      </c>
      <c r="C261" s="8">
        <f>'Sector Returns'!B260-$B261</f>
        <v>1.5875696538417125E-2</v>
      </c>
      <c r="D261" s="8">
        <f>'Sector Returns'!C260-$B261</f>
        <v>1.9960161858127794E-3</v>
      </c>
      <c r="E261" s="8">
        <f>'Sector Returns'!D260-$B261</f>
        <v>1.6914528634959753E-2</v>
      </c>
      <c r="F261" s="8">
        <f>'Sector Returns'!E260-$B261</f>
        <v>2.1822427642882329E-2</v>
      </c>
      <c r="G261" s="8">
        <f>'Sector Returns'!F260-$B261</f>
        <v>5.2005492455255604E-3</v>
      </c>
      <c r="H261" s="8">
        <f>'Sector Returns'!G260-$B261</f>
        <v>7.545152380785361E-3</v>
      </c>
      <c r="I261" s="8">
        <f>'Sector Returns'!H260-$B261</f>
        <v>1.8569037000976701E-2</v>
      </c>
      <c r="J261" s="8">
        <f>'Sector Returns'!I260-$B261</f>
        <v>-6.4778983847068507E-3</v>
      </c>
      <c r="K261" s="8">
        <f>'Sector Returns'!J260-$B261</f>
        <v>3.2138166233244116E-3</v>
      </c>
      <c r="L261" s="8">
        <f>'Sector Returns'!K260-$B261</f>
        <v>6.3629668922630218E-4</v>
      </c>
      <c r="M261" s="8">
        <f>'Sector Returns'!L260-$B261</f>
        <v>2.5423920653826265E-3</v>
      </c>
      <c r="N261" s="7">
        <f>LN('Stock TotRetIndx'!B260/'Stock TotRetIndx'!B259)-$B261</f>
        <v>2.0582644747845207E-2</v>
      </c>
      <c r="O261" s="7">
        <f>LN('Stock TotRetIndx'!C260/'Stock TotRetIndx'!C259)-$B261</f>
        <v>1.623840713924685E-2</v>
      </c>
      <c r="P261" s="7">
        <f>LN('Stock TotRetIndx'!D260/'Stock TotRetIndx'!D259)-$B261</f>
        <v>2.7949190583883912E-2</v>
      </c>
      <c r="Q261" s="7">
        <f>LN('Stock TotRetIndx'!E260/'Stock TotRetIndx'!E259)-$B261</f>
        <v>-7.8942159037202024E-3</v>
      </c>
      <c r="R261" s="7">
        <f>LN('Stock TotRetIndx'!F260/'Stock TotRetIndx'!F259)-$B261</f>
        <v>1.0594867288407945E-3</v>
      </c>
      <c r="S261" s="7">
        <f>LN('Stock TotRetIndx'!G260/'Stock TotRetIndx'!G259)-$B261</f>
        <v>-1.4995565479604574E-3</v>
      </c>
      <c r="T261" s="7">
        <f>LN('Stock TotRetIndx'!H260/'Stock TotRetIndx'!H259)-$B261</f>
        <v>-4.6282589163899011E-3</v>
      </c>
      <c r="U261" s="7">
        <f>LN('Stock TotRetIndx'!I260/'Stock TotRetIndx'!I259)-$B261</f>
        <v>1.8787311666474599E-2</v>
      </c>
      <c r="V261" s="7">
        <f>LN('Stock TotRetIndx'!J260/'Stock TotRetIndx'!J259)-$B261</f>
        <v>8.926213618332339E-3</v>
      </c>
      <c r="W261" s="7">
        <f>LN('Stock TotRetIndx'!K260/'Stock TotRetIndx'!K259)-$B261</f>
        <v>2.7690376426628045E-2</v>
      </c>
      <c r="X261" s="7">
        <f>LN('Stock TotRetIndx'!L260/'Stock TotRetIndx'!L259)-$B261</f>
        <v>6.5590767537072126E-3</v>
      </c>
      <c r="Y261" s="7">
        <f>LN('Stock TotRetIndx'!M260/'Stock TotRetIndx'!M259)-$B261</f>
        <v>2.0808977905322826E-2</v>
      </c>
      <c r="Z261" s="7">
        <f>LN('Stock TotRetIndx'!N260/'Stock TotRetIndx'!N259)-$B261</f>
        <v>-1.1511712859787698E-2</v>
      </c>
      <c r="AA261" s="7">
        <f>LN('Stock TotRetIndx'!O260/'Stock TotRetIndx'!O259)-$B261</f>
        <v>-3.5610341426599618E-3</v>
      </c>
      <c r="AB261" s="7">
        <f>LN('Stock TotRetIndx'!P260/'Stock TotRetIndx'!P259)-$B261</f>
        <v>-4.4882974093767699E-3</v>
      </c>
      <c r="AC261" s="7">
        <f>LN('Stock TotRetIndx'!Q260/'Stock TotRetIndx'!Q259)-$B261</f>
        <v>3.616796165462783E-3</v>
      </c>
      <c r="AD261" s="7">
        <f>LN('Stock TotRetIndx'!R260/'Stock TotRetIndx'!R259)-$B261</f>
        <v>1.7551259424562957E-2</v>
      </c>
      <c r="AE261" s="7">
        <f>LN('Stock TotRetIndx'!S260/'Stock TotRetIndx'!S259)-$B261</f>
        <v>-2.9936220847981937E-3</v>
      </c>
      <c r="AF261" s="7">
        <f>LN('Stock TotRetIndx'!T260/'Stock TotRetIndx'!T259)-$B261</f>
        <v>7.6593405374364666E-3</v>
      </c>
      <c r="AG261" s="7">
        <f>LN('Stock TotRetIndx'!U260/'Stock TotRetIndx'!U259)-$B261</f>
        <v>-2.2093683271077911E-3</v>
      </c>
      <c r="AH261" s="7">
        <f>LN('Stock TotRetIndx'!V260/'Stock TotRetIndx'!V259)-$B261</f>
        <v>2.550483719487008E-4</v>
      </c>
      <c r="AI261" s="7">
        <f>LN('Stock TotRetIndx'!W260/'Stock TotRetIndx'!W259)-$B261</f>
        <v>1.2746337343019078E-2</v>
      </c>
      <c r="AJ261" s="7">
        <f>LN('Stock TotRetIndx'!X260/'Stock TotRetIndx'!X259)-$B261</f>
        <v>-1.4558299046518151E-3</v>
      </c>
    </row>
    <row r="262" spans="1:36" x14ac:dyDescent="0.5">
      <c r="A262" s="2">
        <f>'Sector Returns'!A261</f>
        <v>44643</v>
      </c>
      <c r="B262" s="3">
        <f>VLOOKUP(A262,'T-Bills'!$A$2:$C$493,3)</f>
        <v>5.9523809523809525E-6</v>
      </c>
      <c r="C262" s="8">
        <f>'Sector Returns'!B261-$B262</f>
        <v>-1.5347030474800447E-2</v>
      </c>
      <c r="D262" s="8">
        <f>'Sector Returns'!C261-$B262</f>
        <v>-2.0145447175535725E-2</v>
      </c>
      <c r="E262" s="8">
        <f>'Sector Returns'!D261-$B262</f>
        <v>-1.9988757604795557E-2</v>
      </c>
      <c r="F262" s="8">
        <f>'Sector Returns'!E261-$B262</f>
        <v>-1.5266762301303074E-2</v>
      </c>
      <c r="G262" s="8">
        <f>'Sector Returns'!F261-$B262</f>
        <v>-1.0552961129923048E-2</v>
      </c>
      <c r="H262" s="8">
        <f>'Sector Returns'!G261-$B262</f>
        <v>-1.0002310428384139E-2</v>
      </c>
      <c r="I262" s="8">
        <f>'Sector Returns'!H261-$B262</f>
        <v>-1.173415499484326E-2</v>
      </c>
      <c r="J262" s="8">
        <f>'Sector Returns'!I261-$B262</f>
        <v>1.7247840085328085E-2</v>
      </c>
      <c r="K262" s="8">
        <f>'Sector Returns'!J261-$B262</f>
        <v>-4.1652819127567936E-3</v>
      </c>
      <c r="L262" s="8">
        <f>'Sector Returns'!K261-$B262</f>
        <v>3.8038841393875041E-4</v>
      </c>
      <c r="M262" s="8">
        <f>'Sector Returns'!L261-$B262</f>
        <v>-1.1229826620323987E-2</v>
      </c>
      <c r="N262" s="7">
        <f>LN('Stock TotRetIndx'!B261/'Stock TotRetIndx'!B260)-$B262</f>
        <v>8.1924491766033752E-3</v>
      </c>
      <c r="O262" s="7">
        <f>LN('Stock TotRetIndx'!C261/'Stock TotRetIndx'!C260)-$B262</f>
        <v>-1.5149783649890121E-2</v>
      </c>
      <c r="P262" s="7">
        <f>LN('Stock TotRetIndx'!D261/'Stock TotRetIndx'!D260)-$B262</f>
        <v>-9.802104130947957E-2</v>
      </c>
      <c r="Q262" s="7">
        <f>LN('Stock TotRetIndx'!E261/'Stock TotRetIndx'!E260)-$B262</f>
        <v>-3.4136167121449193E-2</v>
      </c>
      <c r="R262" s="7">
        <f>LN('Stock TotRetIndx'!F261/'Stock TotRetIndx'!F260)-$B262</f>
        <v>-4.1635384017615087E-2</v>
      </c>
      <c r="S262" s="7">
        <f>LN('Stock TotRetIndx'!G261/'Stock TotRetIndx'!G260)-$B262</f>
        <v>-9.6581544781634745E-3</v>
      </c>
      <c r="T262" s="7">
        <f>LN('Stock TotRetIndx'!H261/'Stock TotRetIndx'!H260)-$B262</f>
        <v>-4.1515976203173087E-3</v>
      </c>
      <c r="U262" s="7">
        <f>LN('Stock TotRetIndx'!I261/'Stock TotRetIndx'!I260)-$B262</f>
        <v>-1.9992203520526913E-2</v>
      </c>
      <c r="V262" s="7">
        <f>LN('Stock TotRetIndx'!J261/'Stock TotRetIndx'!J260)-$B262</f>
        <v>-2.1688552174022175E-2</v>
      </c>
      <c r="W262" s="7">
        <f>LN('Stock TotRetIndx'!K261/'Stock TotRetIndx'!K260)-$B262</f>
        <v>-2.7704265315517042E-2</v>
      </c>
      <c r="X262" s="7">
        <f>LN('Stock TotRetIndx'!L261/'Stock TotRetIndx'!L260)-$B262</f>
        <v>-1.7506101870962038E-2</v>
      </c>
      <c r="Y262" s="7">
        <f>LN('Stock TotRetIndx'!M261/'Stock TotRetIndx'!M260)-$B262</f>
        <v>-9.0283317905361562E-3</v>
      </c>
      <c r="Z262" s="7">
        <f>LN('Stock TotRetIndx'!N261/'Stock TotRetIndx'!N260)-$B262</f>
        <v>-1.8985333104337913E-2</v>
      </c>
      <c r="AA262" s="7">
        <f>LN('Stock TotRetIndx'!O261/'Stock TotRetIndx'!O260)-$B262</f>
        <v>-8.6443490429155209E-3</v>
      </c>
      <c r="AB262" s="7">
        <f>LN('Stock TotRetIndx'!P261/'Stock TotRetIndx'!P260)-$B262</f>
        <v>-2.4333759133286386E-3</v>
      </c>
      <c r="AC262" s="7">
        <f>LN('Stock TotRetIndx'!Q261/'Stock TotRetIndx'!Q260)-$B262</f>
        <v>-6.6067631922017743E-3</v>
      </c>
      <c r="AD262" s="7">
        <f>LN('Stock TotRetIndx'!R261/'Stock TotRetIndx'!R260)-$B262</f>
        <v>-1.1778894782616565E-2</v>
      </c>
      <c r="AE262" s="7">
        <f>LN('Stock TotRetIndx'!S261/'Stock TotRetIndx'!S260)-$B262</f>
        <v>-1.2954213308673015E-2</v>
      </c>
      <c r="AF262" s="7">
        <f>LN('Stock TotRetIndx'!T261/'Stock TotRetIndx'!T260)-$B262</f>
        <v>-7.0097137334644878E-3</v>
      </c>
      <c r="AG262" s="7">
        <f>LN('Stock TotRetIndx'!U261/'Stock TotRetIndx'!U260)-$B262</f>
        <v>2.0174716126221206E-2</v>
      </c>
      <c r="AH262" s="7">
        <f>LN('Stock TotRetIndx'!V261/'Stock TotRetIndx'!V260)-$B262</f>
        <v>-7.8187827835229567E-2</v>
      </c>
      <c r="AI262" s="7">
        <f>LN('Stock TotRetIndx'!W261/'Stock TotRetIndx'!W260)-$B262</f>
        <v>-3.3903472240256693E-3</v>
      </c>
      <c r="AJ262" s="7">
        <f>LN('Stock TotRetIndx'!X261/'Stock TotRetIndx'!X260)-$B262</f>
        <v>-1.5650630342571713E-2</v>
      </c>
    </row>
    <row r="263" spans="1:36" x14ac:dyDescent="0.5">
      <c r="A263" s="2">
        <f>'Sector Returns'!A262</f>
        <v>44644</v>
      </c>
      <c r="B263" s="3">
        <f>VLOOKUP(A263,'T-Bills'!$A$2:$C$493,3)</f>
        <v>6.3492063492063493E-6</v>
      </c>
      <c r="C263" s="8">
        <f>'Sector Returns'!B262-$B263</f>
        <v>2.5763102181735369E-2</v>
      </c>
      <c r="D263" s="8">
        <f>'Sector Returns'!C262-$B263</f>
        <v>1.3446342977110729E-2</v>
      </c>
      <c r="E263" s="8">
        <f>'Sector Returns'!D262-$B263</f>
        <v>7.7534849506591657E-3</v>
      </c>
      <c r="F263" s="8">
        <f>'Sector Returns'!E262-$B263</f>
        <v>7.4844375300248097E-3</v>
      </c>
      <c r="G263" s="8">
        <f>'Sector Returns'!F262-$B263</f>
        <v>7.2786242813490517E-3</v>
      </c>
      <c r="H263" s="8">
        <f>'Sector Returns'!G262-$B263</f>
        <v>7.3520789852650897E-3</v>
      </c>
      <c r="I263" s="8">
        <f>'Sector Returns'!H262-$B263</f>
        <v>1.4614847274045021E-2</v>
      </c>
      <c r="J263" s="8">
        <f>'Sector Returns'!I262-$B263</f>
        <v>3.5025473328498592E-3</v>
      </c>
      <c r="K263" s="8">
        <f>'Sector Returns'!J262-$B263</f>
        <v>2.0022412547486521E-2</v>
      </c>
      <c r="L263" s="8">
        <f>'Sector Returns'!K262-$B263</f>
        <v>1.0124461778973685E-2</v>
      </c>
      <c r="M263" s="8">
        <f>'Sector Returns'!L262-$B263</f>
        <v>6.3038580107733031E-3</v>
      </c>
      <c r="N263" s="7">
        <f>LN('Stock TotRetIndx'!B262/'Stock TotRetIndx'!B261)-$B263</f>
        <v>2.2418614177141423E-2</v>
      </c>
      <c r="O263" s="7">
        <f>LN('Stock TotRetIndx'!C262/'Stock TotRetIndx'!C261)-$B263</f>
        <v>1.5268941238424432E-2</v>
      </c>
      <c r="P263" s="7">
        <f>LN('Stock TotRetIndx'!D262/'Stock TotRetIndx'!D261)-$B263</f>
        <v>2.1607516132731947E-2</v>
      </c>
      <c r="Q263" s="7">
        <f>LN('Stock TotRetIndx'!E262/'Stock TotRetIndx'!E261)-$B263</f>
        <v>9.362120649977676E-2</v>
      </c>
      <c r="R263" s="7">
        <f>LN('Stock TotRetIndx'!F262/'Stock TotRetIndx'!F261)-$B263</f>
        <v>7.6619713412638133E-3</v>
      </c>
      <c r="S263" s="7">
        <f>LN('Stock TotRetIndx'!G262/'Stock TotRetIndx'!G261)-$B263</f>
        <v>1.7264396442322062E-2</v>
      </c>
      <c r="T263" s="7">
        <f>LN('Stock TotRetIndx'!H262/'Stock TotRetIndx'!H261)-$B263</f>
        <v>2.0119896593332756E-2</v>
      </c>
      <c r="U263" s="7">
        <f>LN('Stock TotRetIndx'!I262/'Stock TotRetIndx'!I261)-$B263</f>
        <v>5.1203943436162322E-3</v>
      </c>
      <c r="V263" s="7">
        <f>LN('Stock TotRetIndx'!J262/'Stock TotRetIndx'!J261)-$B263</f>
        <v>1.6431220080504148E-2</v>
      </c>
      <c r="W263" s="7">
        <f>LN('Stock TotRetIndx'!K262/'Stock TotRetIndx'!K261)-$B263</f>
        <v>1.2130774210183241E-2</v>
      </c>
      <c r="X263" s="7">
        <f>LN('Stock TotRetIndx'!L262/'Stock TotRetIndx'!L261)-$B263</f>
        <v>1.2169651921164325E-2</v>
      </c>
      <c r="Y263" s="7">
        <f>LN('Stock TotRetIndx'!M262/'Stock TotRetIndx'!M261)-$B263</f>
        <v>1.4735109050972787E-3</v>
      </c>
      <c r="Z263" s="7">
        <f>LN('Stock TotRetIndx'!N262/'Stock TotRetIndx'!N261)-$B263</f>
        <v>2.1356788661702302E-2</v>
      </c>
      <c r="AA263" s="7">
        <f>LN('Stock TotRetIndx'!O262/'Stock TotRetIndx'!O261)-$B263</f>
        <v>3.5775192745674763E-3</v>
      </c>
      <c r="AB263" s="7">
        <f>LN('Stock TotRetIndx'!P262/'Stock TotRetIndx'!P261)-$B263</f>
        <v>1.7356417113661748E-4</v>
      </c>
      <c r="AC263" s="7">
        <f>LN('Stock TotRetIndx'!Q262/'Stock TotRetIndx'!Q261)-$B263</f>
        <v>9.5493982168048351E-3</v>
      </c>
      <c r="AD263" s="7">
        <f>LN('Stock TotRetIndx'!R262/'Stock TotRetIndx'!R261)-$B263</f>
        <v>1.1166664933444604E-2</v>
      </c>
      <c r="AE263" s="7">
        <f>LN('Stock TotRetIndx'!S262/'Stock TotRetIndx'!S261)-$B263</f>
        <v>6.1736685896874987E-3</v>
      </c>
      <c r="AF263" s="7">
        <f>LN('Stock TotRetIndx'!T262/'Stock TotRetIndx'!T261)-$B263</f>
        <v>1.7160880279160462E-3</v>
      </c>
      <c r="AG263" s="7">
        <f>LN('Stock TotRetIndx'!U262/'Stock TotRetIndx'!U261)-$B263</f>
        <v>4.1506551291817184E-2</v>
      </c>
      <c r="AH263" s="7">
        <f>LN('Stock TotRetIndx'!V262/'Stock TotRetIndx'!V261)-$B263</f>
        <v>-4.8517342028266564E-3</v>
      </c>
      <c r="AI263" s="7">
        <f>LN('Stock TotRetIndx'!W262/'Stock TotRetIndx'!W261)-$B263</f>
        <v>1.3586048413898809E-2</v>
      </c>
      <c r="AJ263" s="7">
        <f>LN('Stock TotRetIndx'!X262/'Stock TotRetIndx'!X261)-$B263</f>
        <v>8.420190217413864E-3</v>
      </c>
    </row>
    <row r="264" spans="1:36" x14ac:dyDescent="0.5">
      <c r="A264" s="2">
        <f>'Sector Returns'!A263</f>
        <v>44645</v>
      </c>
      <c r="B264" s="3">
        <f>VLOOKUP(A264,'T-Bills'!$A$2:$C$493,3)</f>
        <v>6.7460317460317468E-6</v>
      </c>
      <c r="C264" s="8">
        <f>'Sector Returns'!B263-$B264</f>
        <v>-2.3440848545288203E-3</v>
      </c>
      <c r="D264" s="8">
        <f>'Sector Returns'!C263-$B264</f>
        <v>2.2492259681594967E-3</v>
      </c>
      <c r="E264" s="8">
        <f>'Sector Returns'!D263-$B264</f>
        <v>1.1823078778095226E-2</v>
      </c>
      <c r="F264" s="8">
        <f>'Sector Returns'!E263-$B264</f>
        <v>-2.3435725249708098E-3</v>
      </c>
      <c r="G264" s="8">
        <f>'Sector Returns'!F263-$B264</f>
        <v>3.7279029355140329E-3</v>
      </c>
      <c r="H264" s="8">
        <f>'Sector Returns'!G263-$B264</f>
        <v>7.6923593687925331E-3</v>
      </c>
      <c r="I264" s="8">
        <f>'Sector Returns'!H263-$B264</f>
        <v>2.4848445000178374E-3</v>
      </c>
      <c r="J264" s="8">
        <f>'Sector Returns'!I263-$B264</f>
        <v>2.6019327393170311E-2</v>
      </c>
      <c r="K264" s="8">
        <f>'Sector Returns'!J263-$B264</f>
        <v>8.1063068432525136E-3</v>
      </c>
      <c r="L264" s="8">
        <f>'Sector Returns'!K263-$B264</f>
        <v>1.482434461414121E-2</v>
      </c>
      <c r="M264" s="8">
        <f>'Sector Returns'!L263-$B264</f>
        <v>1.2401725491780006E-2</v>
      </c>
      <c r="N264" s="7">
        <f>LN('Stock TotRetIndx'!B263/'Stock TotRetIndx'!B262)-$B264</f>
        <v>3.7212197064988572E-3</v>
      </c>
      <c r="O264" s="7">
        <f>LN('Stock TotRetIndx'!C263/'Stock TotRetIndx'!C262)-$B264</f>
        <v>-1.3887466270720678E-3</v>
      </c>
      <c r="P264" s="7">
        <f>LN('Stock TotRetIndx'!D263/'Stock TotRetIndx'!D262)-$B264</f>
        <v>-1.210784335952403E-3</v>
      </c>
      <c r="Q264" s="7">
        <f>LN('Stock TotRetIndx'!E263/'Stock TotRetIndx'!E262)-$B264</f>
        <v>-1.6410489729472545E-2</v>
      </c>
      <c r="R264" s="7">
        <f>LN('Stock TotRetIndx'!F263/'Stock TotRetIndx'!F262)-$B264</f>
        <v>9.538106178367603E-3</v>
      </c>
      <c r="S264" s="7">
        <f>LN('Stock TotRetIndx'!G263/'Stock TotRetIndx'!G262)-$B264</f>
        <v>4.7020347630825918E-3</v>
      </c>
      <c r="T264" s="7">
        <f>LN('Stock TotRetIndx'!H263/'Stock TotRetIndx'!H262)-$B264</f>
        <v>-8.4483370324684413E-4</v>
      </c>
      <c r="U264" s="7">
        <f>LN('Stock TotRetIndx'!I263/'Stock TotRetIndx'!I262)-$B264</f>
        <v>9.2883234251727228E-3</v>
      </c>
      <c r="V264" s="7">
        <f>LN('Stock TotRetIndx'!J263/'Stock TotRetIndx'!J262)-$B264</f>
        <v>1.7844992968842063E-2</v>
      </c>
      <c r="W264" s="7">
        <f>LN('Stock TotRetIndx'!K263/'Stock TotRetIndx'!K262)-$B264</f>
        <v>-1.9936912697261271E-2</v>
      </c>
      <c r="X264" s="7">
        <f>LN('Stock TotRetIndx'!L263/'Stock TotRetIndx'!L262)-$B264</f>
        <v>5.1340624647570549E-3</v>
      </c>
      <c r="Y264" s="7">
        <f>LN('Stock TotRetIndx'!M263/'Stock TotRetIndx'!M262)-$B264</f>
        <v>6.8320221225677243E-3</v>
      </c>
      <c r="Z264" s="7">
        <f>LN('Stock TotRetIndx'!N263/'Stock TotRetIndx'!N262)-$B264</f>
        <v>-5.3591176418063295E-3</v>
      </c>
      <c r="AA264" s="7">
        <f>LN('Stock TotRetIndx'!O263/'Stock TotRetIndx'!O262)-$B264</f>
        <v>8.0110333022049701E-3</v>
      </c>
      <c r="AB264" s="7">
        <f>LN('Stock TotRetIndx'!P263/'Stock TotRetIndx'!P262)-$B264</f>
        <v>5.1554784549125475E-3</v>
      </c>
      <c r="AC264" s="7">
        <f>LN('Stock TotRetIndx'!Q263/'Stock TotRetIndx'!Q262)-$B264</f>
        <v>8.9731433447391932E-3</v>
      </c>
      <c r="AD264" s="7">
        <f>LN('Stock TotRetIndx'!R263/'Stock TotRetIndx'!R262)-$B264</f>
        <v>1.4007918422327821E-2</v>
      </c>
      <c r="AE264" s="7">
        <f>LN('Stock TotRetIndx'!S263/'Stock TotRetIndx'!S262)-$B264</f>
        <v>4.3248169463878201E-3</v>
      </c>
      <c r="AF264" s="7">
        <f>LN('Stock TotRetIndx'!T263/'Stock TotRetIndx'!T262)-$B264</f>
        <v>1.1510176834210991E-2</v>
      </c>
      <c r="AG264" s="7">
        <f>LN('Stock TotRetIndx'!U263/'Stock TotRetIndx'!U262)-$B264</f>
        <v>1.7451977262477349E-2</v>
      </c>
      <c r="AH264" s="7">
        <f>LN('Stock TotRetIndx'!V263/'Stock TotRetIndx'!V262)-$B264</f>
        <v>-1.4975361725667409E-2</v>
      </c>
      <c r="AI264" s="7">
        <f>LN('Stock TotRetIndx'!W263/'Stock TotRetIndx'!W262)-$B264</f>
        <v>2.8567487310549545E-3</v>
      </c>
      <c r="AJ264" s="7">
        <f>LN('Stock TotRetIndx'!X263/'Stock TotRetIndx'!X262)-$B264</f>
        <v>1.6174557374551726E-2</v>
      </c>
    </row>
    <row r="265" spans="1:36" x14ac:dyDescent="0.5">
      <c r="A265" s="2">
        <f>'Sector Returns'!A264</f>
        <v>44648</v>
      </c>
      <c r="B265" s="3">
        <f>VLOOKUP(A265,'T-Bills'!$A$2:$C$493,3)</f>
        <v>7.5396825396825394E-6</v>
      </c>
      <c r="C265" s="8">
        <f>'Sector Returns'!B264-$B265</f>
        <v>1.2268472076779202E-2</v>
      </c>
      <c r="D265" s="8">
        <f>'Sector Returns'!C264-$B265</f>
        <v>7.6725257474664259E-3</v>
      </c>
      <c r="E265" s="8">
        <f>'Sector Returns'!D264-$B265</f>
        <v>-3.0298644293314048E-3</v>
      </c>
      <c r="F265" s="8">
        <f>'Sector Returns'!E264-$B265</f>
        <v>2.3053860192966423E-2</v>
      </c>
      <c r="G265" s="8">
        <f>'Sector Returns'!F264-$B265</f>
        <v>7.5803312098426294E-4</v>
      </c>
      <c r="H265" s="8">
        <f>'Sector Returns'!G264-$B265</f>
        <v>4.0509853788212738E-3</v>
      </c>
      <c r="I265" s="8">
        <f>'Sector Returns'!H264-$B265</f>
        <v>5.2037004005274414E-3</v>
      </c>
      <c r="J265" s="8">
        <f>'Sector Returns'!I264-$B265</f>
        <v>-2.5476753639185609E-2</v>
      </c>
      <c r="K265" s="8">
        <f>'Sector Returns'!J264-$B265</f>
        <v>-5.0513726430442647E-3</v>
      </c>
      <c r="L265" s="8">
        <f>'Sector Returns'!K264-$B265</f>
        <v>6.1652537734295547E-3</v>
      </c>
      <c r="M265" s="8">
        <f>'Sector Returns'!L264-$B265</f>
        <v>1.0573611722205317E-2</v>
      </c>
      <c r="N265" s="7">
        <f>LN('Stock TotRetIndx'!B264/'Stock TotRetIndx'!B263)-$B265</f>
        <v>5.0151580994007858E-3</v>
      </c>
      <c r="O265" s="7">
        <f>LN('Stock TotRetIndx'!C264/'Stock TotRetIndx'!C263)-$B265</f>
        <v>2.2845660162257815E-2</v>
      </c>
      <c r="P265" s="7">
        <f>LN('Stock TotRetIndx'!D264/'Stock TotRetIndx'!D263)-$B265</f>
        <v>4.1716693543820474E-2</v>
      </c>
      <c r="Q265" s="7">
        <f>LN('Stock TotRetIndx'!E264/'Stock TotRetIndx'!E263)-$B265</f>
        <v>1.8844415660016364E-2</v>
      </c>
      <c r="R265" s="7">
        <f>LN('Stock TotRetIndx'!F264/'Stock TotRetIndx'!F263)-$B265</f>
        <v>8.6977578573332777E-3</v>
      </c>
      <c r="S265" s="7">
        <f>LN('Stock TotRetIndx'!G264/'Stock TotRetIndx'!G263)-$B265</f>
        <v>-4.8094209631397425E-3</v>
      </c>
      <c r="T265" s="7">
        <f>LN('Stock TotRetIndx'!H264/'Stock TotRetIndx'!H263)-$B265</f>
        <v>3.23165954006481E-4</v>
      </c>
      <c r="U265" s="7">
        <f>LN('Stock TotRetIndx'!I264/'Stock TotRetIndx'!I263)-$B265</f>
        <v>-5.0134015109326129E-3</v>
      </c>
      <c r="V265" s="7">
        <f>LN('Stock TotRetIndx'!J264/'Stock TotRetIndx'!J263)-$B265</f>
        <v>-1.6808839533833653E-2</v>
      </c>
      <c r="W265" s="7">
        <f>LN('Stock TotRetIndx'!K264/'Stock TotRetIndx'!K263)-$B265</f>
        <v>2.0956129787913058E-2</v>
      </c>
      <c r="X265" s="7">
        <f>LN('Stock TotRetIndx'!L264/'Stock TotRetIndx'!L263)-$B265</f>
        <v>1.0648426829667809E-2</v>
      </c>
      <c r="Y265" s="7">
        <f>LN('Stock TotRetIndx'!M264/'Stock TotRetIndx'!M263)-$B265</f>
        <v>2.5269150283092765E-2</v>
      </c>
      <c r="Z265" s="7">
        <f>LN('Stock TotRetIndx'!N264/'Stock TotRetIndx'!N263)-$B265</f>
        <v>4.8394220598361667E-3</v>
      </c>
      <c r="AA265" s="7">
        <f>LN('Stock TotRetIndx'!O264/'Stock TotRetIndx'!O263)-$B265</f>
        <v>1.7873987400076362E-2</v>
      </c>
      <c r="AB265" s="7">
        <f>LN('Stock TotRetIndx'!P264/'Stock TotRetIndx'!P263)-$B265</f>
        <v>-6.7910343130623083E-3</v>
      </c>
      <c r="AC265" s="7">
        <f>LN('Stock TotRetIndx'!Q264/'Stock TotRetIndx'!Q263)-$B265</f>
        <v>6.3111076164791662E-3</v>
      </c>
      <c r="AD265" s="7">
        <f>LN('Stock TotRetIndx'!R264/'Stock TotRetIndx'!R263)-$B265</f>
        <v>-4.2608788370099562E-3</v>
      </c>
      <c r="AE265" s="7">
        <f>LN('Stock TotRetIndx'!S264/'Stock TotRetIndx'!S263)-$B265</f>
        <v>1.761247662596474E-2</v>
      </c>
      <c r="AF265" s="7">
        <f>LN('Stock TotRetIndx'!T264/'Stock TotRetIndx'!T263)-$B265</f>
        <v>6.8390995234626469E-3</v>
      </c>
      <c r="AG265" s="7">
        <f>LN('Stock TotRetIndx'!U264/'Stock TotRetIndx'!U263)-$B265</f>
        <v>-1.2557326623680334E-2</v>
      </c>
      <c r="AH265" s="7">
        <f>LN('Stock TotRetIndx'!V264/'Stock TotRetIndx'!V263)-$B265</f>
        <v>2.9849688505132407E-2</v>
      </c>
      <c r="AI265" s="7">
        <f>LN('Stock TotRetIndx'!W264/'Stock TotRetIndx'!W263)-$B265</f>
        <v>5.8122636700056775E-3</v>
      </c>
      <c r="AJ265" s="7">
        <f>LN('Stock TotRetIndx'!X264/'Stock TotRetIndx'!X263)-$B265</f>
        <v>8.672436168840612E-3</v>
      </c>
    </row>
    <row r="266" spans="1:36" x14ac:dyDescent="0.5">
      <c r="A266" s="2">
        <f>'Sector Returns'!A265</f>
        <v>44649</v>
      </c>
      <c r="B266" s="3">
        <f>VLOOKUP(A266,'T-Bills'!$A$2:$C$493,3)</f>
        <v>7.1428571428571427E-6</v>
      </c>
      <c r="C266" s="8">
        <f>'Sector Returns'!B265-$B266</f>
        <v>2.1865922679884943E-2</v>
      </c>
      <c r="D266" s="8">
        <f>'Sector Returns'!C265-$B266</f>
        <v>8.5868094287456283E-3</v>
      </c>
      <c r="E266" s="8">
        <f>'Sector Returns'!D265-$B266</f>
        <v>6.6512157566512445E-3</v>
      </c>
      <c r="F266" s="8">
        <f>'Sector Returns'!E265-$B266</f>
        <v>1.9539172519093685E-2</v>
      </c>
      <c r="G266" s="8">
        <f>'Sector Returns'!F265-$B266</f>
        <v>1.2517579315932966E-2</v>
      </c>
      <c r="H266" s="8">
        <f>'Sector Returns'!G265-$B266</f>
        <v>1.0143272727126647E-2</v>
      </c>
      <c r="I266" s="8">
        <f>'Sector Returns'!H265-$B266</f>
        <v>1.6848214409287965E-2</v>
      </c>
      <c r="J266" s="8">
        <f>'Sector Returns'!I265-$B266</f>
        <v>-3.4459123906995961E-3</v>
      </c>
      <c r="K266" s="8">
        <f>'Sector Returns'!J265-$B266</f>
        <v>7.2197822485623678E-3</v>
      </c>
      <c r="L266" s="8">
        <f>'Sector Returns'!K265-$B266</f>
        <v>9.6166268977449041E-3</v>
      </c>
      <c r="M266" s="8">
        <f>'Sector Returns'!L265-$B266</f>
        <v>2.8910953994540058E-2</v>
      </c>
      <c r="N266" s="7">
        <f>LN('Stock TotRetIndx'!B265/'Stock TotRetIndx'!B264)-$B266</f>
        <v>1.89467310077991E-2</v>
      </c>
      <c r="O266" s="7">
        <f>LN('Stock TotRetIndx'!C265/'Stock TotRetIndx'!C264)-$B266</f>
        <v>1.5038425095428862E-2</v>
      </c>
      <c r="P266" s="7">
        <f>LN('Stock TotRetIndx'!D265/'Stock TotRetIndx'!D264)-$B266</f>
        <v>3.5616590412173577E-2</v>
      </c>
      <c r="Q266" s="7">
        <f>LN('Stock TotRetIndx'!E265/'Stock TotRetIndx'!E264)-$B266</f>
        <v>1.5360310282166072E-2</v>
      </c>
      <c r="R266" s="7">
        <f>LN('Stock TotRetIndx'!F265/'Stock TotRetIndx'!F264)-$B266</f>
        <v>1.6581419262827787E-3</v>
      </c>
      <c r="S266" s="7">
        <f>LN('Stock TotRetIndx'!G265/'Stock TotRetIndx'!G264)-$B266</f>
        <v>-3.1600727101341444E-2</v>
      </c>
      <c r="T266" s="7">
        <f>LN('Stock TotRetIndx'!H265/'Stock TotRetIndx'!H264)-$B266</f>
        <v>-4.8324286516062635E-3</v>
      </c>
      <c r="U266" s="7">
        <f>LN('Stock TotRetIndx'!I265/'Stock TotRetIndx'!I264)-$B266</f>
        <v>3.5372027457900176E-2</v>
      </c>
      <c r="V266" s="7">
        <f>LN('Stock TotRetIndx'!J265/'Stock TotRetIndx'!J264)-$B266</f>
        <v>1.0965244227768818E-2</v>
      </c>
      <c r="W266" s="7">
        <f>LN('Stock TotRetIndx'!K265/'Stock TotRetIndx'!K264)-$B266</f>
        <v>4.2215265134316678E-2</v>
      </c>
      <c r="X266" s="7">
        <f>LN('Stock TotRetIndx'!L265/'Stock TotRetIndx'!L264)-$B266</f>
        <v>3.274292016210692E-2</v>
      </c>
      <c r="Y266" s="7">
        <f>LN('Stock TotRetIndx'!M265/'Stock TotRetIndx'!M264)-$B266</f>
        <v>1.9082834081857324E-3</v>
      </c>
      <c r="Z266" s="7">
        <f>LN('Stock TotRetIndx'!N265/'Stock TotRetIndx'!N264)-$B266</f>
        <v>1.4360035953557791E-3</v>
      </c>
      <c r="AA266" s="7">
        <f>LN('Stock TotRetIndx'!O265/'Stock TotRetIndx'!O264)-$B266</f>
        <v>2.0979676453612622E-2</v>
      </c>
      <c r="AB266" s="7">
        <f>LN('Stock TotRetIndx'!P265/'Stock TotRetIndx'!P264)-$B266</f>
        <v>-3.6648614852051731E-3</v>
      </c>
      <c r="AC266" s="7">
        <f>LN('Stock TotRetIndx'!Q265/'Stock TotRetIndx'!Q264)-$B266</f>
        <v>3.8607835435775411E-3</v>
      </c>
      <c r="AD266" s="7">
        <f>LN('Stock TotRetIndx'!R265/'Stock TotRetIndx'!R264)-$B266</f>
        <v>2.161416576883168E-2</v>
      </c>
      <c r="AE266" s="7">
        <f>LN('Stock TotRetIndx'!S265/'Stock TotRetIndx'!S264)-$B266</f>
        <v>8.3824699591000598E-3</v>
      </c>
      <c r="AF266" s="7">
        <f>LN('Stock TotRetIndx'!T265/'Stock TotRetIndx'!T264)-$B266</f>
        <v>1.0208363252424956E-2</v>
      </c>
      <c r="AG266" s="7">
        <f>LN('Stock TotRetIndx'!U265/'Stock TotRetIndx'!U264)-$B266</f>
        <v>8.4620467359506728E-3</v>
      </c>
      <c r="AH266" s="7">
        <f>LN('Stock TotRetIndx'!V265/'Stock TotRetIndx'!V264)-$B266</f>
        <v>4.0674095803917343E-2</v>
      </c>
      <c r="AI266" s="7">
        <f>LN('Stock TotRetIndx'!W265/'Stock TotRetIndx'!W264)-$B266</f>
        <v>2.2408832377658122E-3</v>
      </c>
      <c r="AJ266" s="7">
        <f>LN('Stock TotRetIndx'!X265/'Stock TotRetIndx'!X264)-$B266</f>
        <v>2.9744402573811932E-2</v>
      </c>
    </row>
    <row r="267" spans="1:36" x14ac:dyDescent="0.5">
      <c r="A267" s="2">
        <f>'Sector Returns'!A266</f>
        <v>44650</v>
      </c>
      <c r="B267" s="3">
        <f>VLOOKUP(A267,'T-Bills'!$A$2:$C$493,3)</f>
        <v>6.3492063492063493E-6</v>
      </c>
      <c r="C267" s="8">
        <f>'Sector Returns'!B266-$B267</f>
        <v>-1.5276569330681555E-2</v>
      </c>
      <c r="D267" s="8">
        <f>'Sector Returns'!C266-$B267</f>
        <v>4.2149237009887498E-4</v>
      </c>
      <c r="E267" s="8">
        <f>'Sector Returns'!D266-$B267</f>
        <v>-1.0011097702793749E-2</v>
      </c>
      <c r="F267" s="8">
        <f>'Sector Returns'!E266-$B267</f>
        <v>-1.7429676018265075E-2</v>
      </c>
      <c r="G267" s="8">
        <f>'Sector Returns'!F266-$B267</f>
        <v>-4.8560122346467732E-3</v>
      </c>
      <c r="H267" s="8">
        <f>'Sector Returns'!G266-$B267</f>
        <v>-6.3492063492063493E-6</v>
      </c>
      <c r="I267" s="8">
        <f>'Sector Returns'!H266-$B267</f>
        <v>-8.5616620757766881E-3</v>
      </c>
      <c r="J267" s="8">
        <f>'Sector Returns'!I266-$B267</f>
        <v>1.0367563298207498E-2</v>
      </c>
      <c r="K267" s="8">
        <f>'Sector Returns'!J266-$B267</f>
        <v>-3.6639671321204788E-3</v>
      </c>
      <c r="L267" s="8">
        <f>'Sector Returns'!K266-$B267</f>
        <v>7.7380051438928369E-3</v>
      </c>
      <c r="M267" s="8">
        <f>'Sector Returns'!L266-$B267</f>
        <v>-7.2715164585497793E-3</v>
      </c>
      <c r="N267" s="7">
        <f>LN('Stock TotRetIndx'!B266/'Stock TotRetIndx'!B265)-$B267</f>
        <v>-6.677703673364602E-3</v>
      </c>
      <c r="O267" s="7">
        <f>LN('Stock TotRetIndx'!C266/'Stock TotRetIndx'!C265)-$B267</f>
        <v>-4.9325871239078358E-3</v>
      </c>
      <c r="P267" s="7">
        <f>LN('Stock TotRetIndx'!D266/'Stock TotRetIndx'!D265)-$B267</f>
        <v>-1.354297145547047E-2</v>
      </c>
      <c r="Q267" s="7">
        <f>LN('Stock TotRetIndx'!E266/'Stock TotRetIndx'!E265)-$B267</f>
        <v>-3.429793267795174E-2</v>
      </c>
      <c r="R267" s="7">
        <f>LN('Stock TotRetIndx'!F266/'Stock TotRetIndx'!F265)-$B267</f>
        <v>1.5735159942627131E-3</v>
      </c>
      <c r="S267" s="7">
        <f>LN('Stock TotRetIndx'!G266/'Stock TotRetIndx'!G265)-$B267</f>
        <v>-1.0859197993504887E-2</v>
      </c>
      <c r="T267" s="7">
        <f>LN('Stock TotRetIndx'!H266/'Stock TotRetIndx'!H265)-$B267</f>
        <v>1.9558311293371315E-2</v>
      </c>
      <c r="U267" s="7">
        <f>LN('Stock TotRetIndx'!I266/'Stock TotRetIndx'!I265)-$B267</f>
        <v>-2.0661394111974225E-2</v>
      </c>
      <c r="V267" s="7">
        <f>LN('Stock TotRetIndx'!J266/'Stock TotRetIndx'!J265)-$B267</f>
        <v>-3.1813404138399115E-2</v>
      </c>
      <c r="W267" s="7">
        <f>LN('Stock TotRetIndx'!K266/'Stock TotRetIndx'!K265)-$B267</f>
        <v>-2.2454823894543705E-2</v>
      </c>
      <c r="X267" s="7">
        <f>LN('Stock TotRetIndx'!L266/'Stock TotRetIndx'!L265)-$B267</f>
        <v>-1.8455047601185645E-2</v>
      </c>
      <c r="Y267" s="7">
        <f>LN('Stock TotRetIndx'!M266/'Stock TotRetIndx'!M265)-$B267</f>
        <v>-1.7967835128907105E-2</v>
      </c>
      <c r="Z267" s="7">
        <f>LN('Stock TotRetIndx'!N266/'Stock TotRetIndx'!N265)-$B267</f>
        <v>5.6707437775877596E-3</v>
      </c>
      <c r="AA267" s="7">
        <f>LN('Stock TotRetIndx'!O266/'Stock TotRetIndx'!O265)-$B267</f>
        <v>8.2086282460161128E-3</v>
      </c>
      <c r="AB267" s="7">
        <f>LN('Stock TotRetIndx'!P266/'Stock TotRetIndx'!P265)-$B267</f>
        <v>9.1804038169100693E-3</v>
      </c>
      <c r="AC267" s="7">
        <f>LN('Stock TotRetIndx'!Q266/'Stock TotRetIndx'!Q265)-$B267</f>
        <v>7.9849864131389947E-4</v>
      </c>
      <c r="AD267" s="7">
        <f>LN('Stock TotRetIndx'!R266/'Stock TotRetIndx'!R265)-$B267</f>
        <v>-7.0153694350365125E-3</v>
      </c>
      <c r="AE267" s="7">
        <f>LN('Stock TotRetIndx'!S266/'Stock TotRetIndx'!S265)-$B267</f>
        <v>1.7765307038344717E-2</v>
      </c>
      <c r="AF267" s="7">
        <f>LN('Stock TotRetIndx'!T266/'Stock TotRetIndx'!T265)-$B267</f>
        <v>-6.9133815681924711E-3</v>
      </c>
      <c r="AG267" s="7">
        <f>LN('Stock TotRetIndx'!U266/'Stock TotRetIndx'!U265)-$B267</f>
        <v>1.3195162652186555E-2</v>
      </c>
      <c r="AH267" s="7">
        <f>LN('Stock TotRetIndx'!V266/'Stock TotRetIndx'!V265)-$B267</f>
        <v>-4.817508488084956E-2</v>
      </c>
      <c r="AI267" s="7">
        <f>LN('Stock TotRetIndx'!W266/'Stock TotRetIndx'!W265)-$B267</f>
        <v>1.0339009857085536E-2</v>
      </c>
      <c r="AJ267" s="7">
        <f>LN('Stock TotRetIndx'!X266/'Stock TotRetIndx'!X265)-$B267</f>
        <v>2.9006547688817828E-3</v>
      </c>
    </row>
    <row r="268" spans="1:36" x14ac:dyDescent="0.5">
      <c r="A268" s="2">
        <f>'Sector Returns'!A267</f>
        <v>44651</v>
      </c>
      <c r="B268" s="3">
        <f>VLOOKUP(A268,'T-Bills'!$A$2:$C$493,3)</f>
        <v>6.7460317460317468E-6</v>
      </c>
      <c r="C268" s="8">
        <f>'Sector Returns'!B267-$B268</f>
        <v>-1.4168541876892924E-2</v>
      </c>
      <c r="D268" s="8">
        <f>'Sector Returns'!C267-$B268</f>
        <v>-1.1031405999530746E-2</v>
      </c>
      <c r="E268" s="8">
        <f>'Sector Returns'!D267-$B268</f>
        <v>-2.2139073238552378E-2</v>
      </c>
      <c r="F268" s="8">
        <f>'Sector Returns'!E267-$B268</f>
        <v>-1.9408247447754292E-2</v>
      </c>
      <c r="G268" s="8">
        <f>'Sector Returns'!F267-$B268</f>
        <v>-1.5416733474189627E-2</v>
      </c>
      <c r="H268" s="8">
        <f>'Sector Returns'!G267-$B268</f>
        <v>-5.8089129843357E-3</v>
      </c>
      <c r="I268" s="8">
        <f>'Sector Returns'!H267-$B268</f>
        <v>-1.7757930105312403E-2</v>
      </c>
      <c r="J268" s="8">
        <f>'Sector Returns'!I267-$B268</f>
        <v>-1.373802092206579E-2</v>
      </c>
      <c r="K268" s="8">
        <f>'Sector Returns'!J267-$B268</f>
        <v>-1.2502618692604568E-2</v>
      </c>
      <c r="L268" s="8">
        <f>'Sector Returns'!K267-$B268</f>
        <v>-1.4272693734831213E-3</v>
      </c>
      <c r="M268" s="8">
        <f>'Sector Returns'!L267-$B268</f>
        <v>-1.2296637787370595E-2</v>
      </c>
      <c r="N268" s="7">
        <f>LN('Stock TotRetIndx'!B267/'Stock TotRetIndx'!B266)-$B268</f>
        <v>-1.7943712923152583E-2</v>
      </c>
      <c r="O268" s="7">
        <f>LN('Stock TotRetIndx'!C267/'Stock TotRetIndx'!C266)-$B268</f>
        <v>-1.7847849931031366E-2</v>
      </c>
      <c r="P268" s="7">
        <f>LN('Stock TotRetIndx'!D267/'Stock TotRetIndx'!D266)-$B268</f>
        <v>-9.7045330258101834E-3</v>
      </c>
      <c r="Q268" s="7">
        <f>LN('Stock TotRetIndx'!E267/'Stock TotRetIndx'!E266)-$B268</f>
        <v>-1.4704205415410182E-2</v>
      </c>
      <c r="R268" s="7">
        <f>LN('Stock TotRetIndx'!F267/'Stock TotRetIndx'!F266)-$B268</f>
        <v>-1.6929620545729884E-2</v>
      </c>
      <c r="S268" s="7">
        <f>LN('Stock TotRetIndx'!G267/'Stock TotRetIndx'!G266)-$B268</f>
        <v>-2.2864213562603507E-2</v>
      </c>
      <c r="T268" s="7">
        <f>LN('Stock TotRetIndx'!H267/'Stock TotRetIndx'!H266)-$B268</f>
        <v>-2.1059913408890893E-2</v>
      </c>
      <c r="U268" s="7">
        <f>LN('Stock TotRetIndx'!I267/'Stock TotRetIndx'!I266)-$B268</f>
        <v>-4.9640750017109587E-3</v>
      </c>
      <c r="V268" s="7">
        <f>LN('Stock TotRetIndx'!J267/'Stock TotRetIndx'!J266)-$B268</f>
        <v>-6.4647429967235335E-3</v>
      </c>
      <c r="W268" s="7">
        <f>LN('Stock TotRetIndx'!K267/'Stock TotRetIndx'!K266)-$B268</f>
        <v>-2.4266926182946333E-2</v>
      </c>
      <c r="X268" s="7">
        <f>LN('Stock TotRetIndx'!L267/'Stock TotRetIndx'!L266)-$B268</f>
        <v>-9.7888598007924727E-3</v>
      </c>
      <c r="Y268" s="7">
        <f>LN('Stock TotRetIndx'!M267/'Stock TotRetIndx'!M266)-$B268</f>
        <v>-2.0068214648816949E-2</v>
      </c>
      <c r="Z268" s="7">
        <f>LN('Stock TotRetIndx'!N267/'Stock TotRetIndx'!N266)-$B268</f>
        <v>-1.248207016129485E-2</v>
      </c>
      <c r="AA268" s="7">
        <f>LN('Stock TotRetIndx'!O267/'Stock TotRetIndx'!O266)-$B268</f>
        <v>-1.1071846466225679E-2</v>
      </c>
      <c r="AB268" s="7">
        <f>LN('Stock TotRetIndx'!P267/'Stock TotRetIndx'!P266)-$B268</f>
        <v>-1.1730755443435583E-3</v>
      </c>
      <c r="AC268" s="7">
        <f>LN('Stock TotRetIndx'!Q267/'Stock TotRetIndx'!Q266)-$B268</f>
        <v>-3.3895914073995008E-3</v>
      </c>
      <c r="AD268" s="7">
        <f>LN('Stock TotRetIndx'!R267/'Stock TotRetIndx'!R266)-$B268</f>
        <v>-7.8519579723634013E-3</v>
      </c>
      <c r="AE268" s="7">
        <f>LN('Stock TotRetIndx'!S267/'Stock TotRetIndx'!S266)-$B268</f>
        <v>-6.3656380109648417E-3</v>
      </c>
      <c r="AF268" s="7">
        <f>LN('Stock TotRetIndx'!T267/'Stock TotRetIndx'!T266)-$B268</f>
        <v>-1.0358569199390773E-2</v>
      </c>
      <c r="AG268" s="7">
        <f>LN('Stock TotRetIndx'!U267/'Stock TotRetIndx'!U266)-$B268</f>
        <v>5.0247111236211648E-3</v>
      </c>
      <c r="AH268" s="7">
        <f>LN('Stock TotRetIndx'!V267/'Stock TotRetIndx'!V266)-$B268</f>
        <v>-7.6451754708756481E-2</v>
      </c>
      <c r="AI268" s="7">
        <f>LN('Stock TotRetIndx'!W267/'Stock TotRetIndx'!W266)-$B268</f>
        <v>-9.2890119269343537E-3</v>
      </c>
      <c r="AJ268" s="7">
        <f>LN('Stock TotRetIndx'!X267/'Stock TotRetIndx'!X266)-$B268</f>
        <v>-4.1223527423191499E-3</v>
      </c>
    </row>
    <row r="269" spans="1:36" x14ac:dyDescent="0.5">
      <c r="A269" s="2">
        <f>'Sector Returns'!A268</f>
        <v>44652</v>
      </c>
      <c r="B269" s="3">
        <f>VLOOKUP(A269,'T-Bills'!$A$2:$C$493,3)</f>
        <v>5.9523809523809525E-6</v>
      </c>
      <c r="C269" s="8">
        <f>'Sector Returns'!B268-$B269</f>
        <v>-2.9394839109600766E-3</v>
      </c>
      <c r="D269" s="8">
        <f>'Sector Returns'!C268-$B269</f>
        <v>1.2727863463157614E-2</v>
      </c>
      <c r="E269" s="8">
        <f>'Sector Returns'!D268-$B269</f>
        <v>-1.077074347531242E-3</v>
      </c>
      <c r="F269" s="8">
        <f>'Sector Returns'!E268-$B269</f>
        <v>1.0744435321516225E-3</v>
      </c>
      <c r="G269" s="8">
        <f>'Sector Returns'!F268-$B269</f>
        <v>-5.4196418549613563E-3</v>
      </c>
      <c r="H269" s="8">
        <f>'Sector Returns'!G268-$B269</f>
        <v>1.4889019254489584E-2</v>
      </c>
      <c r="I269" s="8">
        <f>'Sector Returns'!H268-$B269</f>
        <v>7.3806396388011626E-3</v>
      </c>
      <c r="J269" s="8">
        <f>'Sector Returns'!I268-$B269</f>
        <v>1.234266269909451E-2</v>
      </c>
      <c r="K269" s="8">
        <f>'Sector Returns'!J268-$B269</f>
        <v>1.0757633548671422E-2</v>
      </c>
      <c r="L269" s="8">
        <f>'Sector Returns'!K268-$B269</f>
        <v>1.4169251256310919E-2</v>
      </c>
      <c r="M269" s="8">
        <f>'Sector Returns'!L268-$B269</f>
        <v>1.9277886730618404E-2</v>
      </c>
      <c r="N269" s="7">
        <f>LN('Stock TotRetIndx'!B268/'Stock TotRetIndx'!B267)-$B269</f>
        <v>-1.7267897477616543E-3</v>
      </c>
      <c r="O269" s="7">
        <f>LN('Stock TotRetIndx'!C268/'Stock TotRetIndx'!C267)-$B269</f>
        <v>3.5876954575420829E-3</v>
      </c>
      <c r="P269" s="7">
        <f>LN('Stock TotRetIndx'!D268/'Stock TotRetIndx'!D267)-$B269</f>
        <v>5.6188641037029884E-3</v>
      </c>
      <c r="Q269" s="7">
        <f>LN('Stock TotRetIndx'!E268/'Stock TotRetIndx'!E267)-$B269</f>
        <v>-2.1267067451806974E-2</v>
      </c>
      <c r="R269" s="7">
        <f>LN('Stock TotRetIndx'!F268/'Stock TotRetIndx'!F267)-$B269</f>
        <v>1.8517409055468631E-3</v>
      </c>
      <c r="S269" s="7">
        <f>LN('Stock TotRetIndx'!G268/'Stock TotRetIndx'!G267)-$B269</f>
        <v>-1.1925557790456735E-3</v>
      </c>
      <c r="T269" s="7">
        <f>LN('Stock TotRetIndx'!H268/'Stock TotRetIndx'!H267)-$B269</f>
        <v>5.1190974291138638E-3</v>
      </c>
      <c r="U269" s="7">
        <f>LN('Stock TotRetIndx'!I268/'Stock TotRetIndx'!I267)-$B269</f>
        <v>2.1251962649820759E-2</v>
      </c>
      <c r="V269" s="7">
        <f>LN('Stock TotRetIndx'!J268/'Stock TotRetIndx'!J267)-$B269</f>
        <v>-1.5649590956369967E-2</v>
      </c>
      <c r="W269" s="7">
        <f>LN('Stock TotRetIndx'!K268/'Stock TotRetIndx'!K267)-$B269</f>
        <v>8.775095777365011E-3</v>
      </c>
      <c r="X269" s="7">
        <f>LN('Stock TotRetIndx'!L268/'Stock TotRetIndx'!L267)-$B269</f>
        <v>2.0479966975899992E-2</v>
      </c>
      <c r="Y269" s="7">
        <f>LN('Stock TotRetIndx'!M268/'Stock TotRetIndx'!M267)-$B269</f>
        <v>3.4360123226534673E-3</v>
      </c>
      <c r="Z269" s="7">
        <f>LN('Stock TotRetIndx'!N268/'Stock TotRetIndx'!N267)-$B269</f>
        <v>1.2756261358219471E-2</v>
      </c>
      <c r="AA269" s="7">
        <f>LN('Stock TotRetIndx'!O268/'Stock TotRetIndx'!O267)-$B269</f>
        <v>-6.8761695636911126E-3</v>
      </c>
      <c r="AB269" s="7">
        <f>LN('Stock TotRetIndx'!P268/'Stock TotRetIndx'!P267)-$B269</f>
        <v>-1.3788458745548871E-2</v>
      </c>
      <c r="AC269" s="7">
        <f>LN('Stock TotRetIndx'!Q268/'Stock TotRetIndx'!Q267)-$B269</f>
        <v>1.3929509240219701E-2</v>
      </c>
      <c r="AD269" s="7">
        <f>LN('Stock TotRetIndx'!R268/'Stock TotRetIndx'!R267)-$B269</f>
        <v>9.7422724720022946E-3</v>
      </c>
      <c r="AE269" s="7">
        <f>LN('Stock TotRetIndx'!S268/'Stock TotRetIndx'!S267)-$B269</f>
        <v>1.3930876497756907E-2</v>
      </c>
      <c r="AF269" s="7">
        <f>LN('Stock TotRetIndx'!T268/'Stock TotRetIndx'!T267)-$B269</f>
        <v>1.4870064735043395E-2</v>
      </c>
      <c r="AG269" s="7">
        <f>LN('Stock TotRetIndx'!U268/'Stock TotRetIndx'!U267)-$B269</f>
        <v>9.9730830013874949E-4</v>
      </c>
      <c r="AH269" s="7">
        <f>LN('Stock TotRetIndx'!V268/'Stock TotRetIndx'!V267)-$B269</f>
        <v>8.8328738310171663E-3</v>
      </c>
      <c r="AI269" s="7">
        <f>LN('Stock TotRetIndx'!W268/'Stock TotRetIndx'!W267)-$B269</f>
        <v>1.1729627920117294E-2</v>
      </c>
      <c r="AJ269" s="7">
        <f>LN('Stock TotRetIndx'!X268/'Stock TotRetIndx'!X267)-$B269</f>
        <v>2.3176873354545852E-2</v>
      </c>
    </row>
    <row r="270" spans="1:36" x14ac:dyDescent="0.5">
      <c r="A270" s="2">
        <f>'Sector Returns'!A269</f>
        <v>44655</v>
      </c>
      <c r="B270" s="3">
        <f>VLOOKUP(A270,'T-Bills'!$A$2:$C$493,3)</f>
        <v>7.1428571428571427E-6</v>
      </c>
      <c r="C270" s="8">
        <f>'Sector Returns'!B269-$B270</f>
        <v>1.9476195266739219E-2</v>
      </c>
      <c r="D270" s="8">
        <f>'Sector Returns'!C269-$B270</f>
        <v>-6.4711303128819437E-3</v>
      </c>
      <c r="E270" s="8">
        <f>'Sector Returns'!D269-$B270</f>
        <v>-3.2284597774766876E-3</v>
      </c>
      <c r="F270" s="8">
        <f>'Sector Returns'!E269-$B270</f>
        <v>2.1105477977882533E-2</v>
      </c>
      <c r="G270" s="8">
        <f>'Sector Returns'!F269-$B270</f>
        <v>1.4772309242362338E-4</v>
      </c>
      <c r="H270" s="8">
        <f>'Sector Returns'!G269-$B270</f>
        <v>-3.1298922941594559E-3</v>
      </c>
      <c r="I270" s="8">
        <f>'Sector Returns'!H269-$B270</f>
        <v>2.2234164178694213E-2</v>
      </c>
      <c r="J270" s="8">
        <f>'Sector Returns'!I269-$B270</f>
        <v>-7.1428571428571427E-6</v>
      </c>
      <c r="K270" s="8">
        <f>'Sector Returns'!J269-$B270</f>
        <v>-3.6386857912398471E-4</v>
      </c>
      <c r="L270" s="8">
        <f>'Sector Returns'!K269-$B270</f>
        <v>-8.3901886355028706E-3</v>
      </c>
      <c r="M270" s="8">
        <f>'Sector Returns'!L269-$B270</f>
        <v>-4.9069979283768708E-3</v>
      </c>
      <c r="N270" s="7">
        <f>LN('Stock TotRetIndx'!B269/'Stock TotRetIndx'!B268)-$B270</f>
        <v>2.3412603291318702E-2</v>
      </c>
      <c r="O270" s="7">
        <f>LN('Stock TotRetIndx'!C269/'Stock TotRetIndx'!C268)-$B270</f>
        <v>1.7770841905152841E-2</v>
      </c>
      <c r="P270" s="7">
        <f>LN('Stock TotRetIndx'!D269/'Stock TotRetIndx'!D268)-$B270</f>
        <v>2.2906480985712786E-2</v>
      </c>
      <c r="Q270" s="7">
        <f>LN('Stock TotRetIndx'!E269/'Stock TotRetIndx'!E268)-$B270</f>
        <v>2.3962244151164852E-2</v>
      </c>
      <c r="R270" s="7">
        <f>LN('Stock TotRetIndx'!F269/'Stock TotRetIndx'!F268)-$B270</f>
        <v>2.5193964701740569E-3</v>
      </c>
      <c r="S270" s="7">
        <f>LN('Stock TotRetIndx'!G269/'Stock TotRetIndx'!G268)-$B270</f>
        <v>-1.0848070779905713E-2</v>
      </c>
      <c r="T270" s="7">
        <f>LN('Stock TotRetIndx'!H269/'Stock TotRetIndx'!H268)-$B270</f>
        <v>-5.0335347055768523E-3</v>
      </c>
      <c r="U270" s="7">
        <f>LN('Stock TotRetIndx'!I269/'Stock TotRetIndx'!I268)-$B270</f>
        <v>5.1305091421172061E-3</v>
      </c>
      <c r="V270" s="7">
        <f>LN('Stock TotRetIndx'!J269/'Stock TotRetIndx'!J268)-$B270</f>
        <v>-7.1616947683269564E-3</v>
      </c>
      <c r="W270" s="7">
        <f>LN('Stock TotRetIndx'!K269/'Stock TotRetIndx'!K268)-$B270</f>
        <v>4.3516265127439724E-2</v>
      </c>
      <c r="X270" s="7">
        <f>LN('Stock TotRetIndx'!L269/'Stock TotRetIndx'!L268)-$B270</f>
        <v>6.0708601657261975E-3</v>
      </c>
      <c r="Y270" s="7">
        <f>LN('Stock TotRetIndx'!M269/'Stock TotRetIndx'!M268)-$B270</f>
        <v>2.8840287076900797E-2</v>
      </c>
      <c r="Z270" s="7">
        <f>LN('Stock TotRetIndx'!N269/'Stock TotRetIndx'!N268)-$B270</f>
        <v>2.4256162598032048E-3</v>
      </c>
      <c r="AA270" s="7">
        <f>LN('Stock TotRetIndx'!O269/'Stock TotRetIndx'!O268)-$B270</f>
        <v>8.0035356179130775E-3</v>
      </c>
      <c r="AB270" s="7">
        <f>LN('Stock TotRetIndx'!P269/'Stock TotRetIndx'!P268)-$B270</f>
        <v>4.7136275653197387E-3</v>
      </c>
      <c r="AC270" s="7">
        <f>LN('Stock TotRetIndx'!Q269/'Stock TotRetIndx'!Q268)-$B270</f>
        <v>-5.2695313307845274E-3</v>
      </c>
      <c r="AD270" s="7">
        <f>LN('Stock TotRetIndx'!R269/'Stock TotRetIndx'!R268)-$B270</f>
        <v>3.9341006628252065E-3</v>
      </c>
      <c r="AE270" s="7">
        <f>LN('Stock TotRetIndx'!S269/'Stock TotRetIndx'!S268)-$B270</f>
        <v>1.9153728406705428E-4</v>
      </c>
      <c r="AF270" s="7">
        <f>LN('Stock TotRetIndx'!T269/'Stock TotRetIndx'!T268)-$B270</f>
        <v>-6.541077380094489E-3</v>
      </c>
      <c r="AG270" s="7">
        <f>LN('Stock TotRetIndx'!U269/'Stock TotRetIndx'!U268)-$B270</f>
        <v>-1.6945988006257979E-2</v>
      </c>
      <c r="AH270" s="7">
        <f>LN('Stock TotRetIndx'!V269/'Stock TotRetIndx'!V268)-$B270</f>
        <v>2.442269703565049E-2</v>
      </c>
      <c r="AI270" s="7">
        <f>LN('Stock TotRetIndx'!W269/'Stock TotRetIndx'!W268)-$B270</f>
        <v>-1.0578264130894617E-3</v>
      </c>
      <c r="AJ270" s="7">
        <f>LN('Stock TotRetIndx'!X269/'Stock TotRetIndx'!X268)-$B270</f>
        <v>-1.4039388624025985E-2</v>
      </c>
    </row>
    <row r="271" spans="1:36" x14ac:dyDescent="0.5">
      <c r="A271" s="2">
        <f>'Sector Returns'!A270</f>
        <v>44656</v>
      </c>
      <c r="B271" s="3">
        <f>VLOOKUP(A271,'T-Bills'!$A$2:$C$493,3)</f>
        <v>7.1428571428571427E-6</v>
      </c>
      <c r="C271" s="8">
        <f>'Sector Returns'!B270-$B271</f>
        <v>-2.3931310112233279E-2</v>
      </c>
      <c r="D271" s="8">
        <f>'Sector Returns'!C270-$B271</f>
        <v>-7.1036599202498074E-4</v>
      </c>
      <c r="E271" s="8">
        <f>'Sector Returns'!D270-$B271</f>
        <v>-9.4073332828858731E-3</v>
      </c>
      <c r="F271" s="8">
        <f>'Sector Returns'!E270-$B271</f>
        <v>-2.3085313542913686E-2</v>
      </c>
      <c r="G271" s="8">
        <f>'Sector Returns'!F270-$B271</f>
        <v>-1.7160359565289753E-2</v>
      </c>
      <c r="H271" s="8">
        <f>'Sector Returns'!G270-$B271</f>
        <v>-6.629374396140941E-4</v>
      </c>
      <c r="I271" s="8">
        <f>'Sector Returns'!H270-$B271</f>
        <v>-1.5737477176909088E-2</v>
      </c>
      <c r="J271" s="8">
        <f>'Sector Returns'!I270-$B271</f>
        <v>-1.6662487282991578E-2</v>
      </c>
      <c r="K271" s="8">
        <f>'Sector Returns'!J270-$B271</f>
        <v>-1.0568741082505884E-2</v>
      </c>
      <c r="L271" s="8">
        <f>'Sector Returns'!K270-$B271</f>
        <v>5.6909456253055758E-3</v>
      </c>
      <c r="M271" s="8">
        <f>'Sector Returns'!L270-$B271</f>
        <v>-4.9311247746547E-3</v>
      </c>
      <c r="N271" s="7">
        <f>LN('Stock TotRetIndx'!B270/'Stock TotRetIndx'!B269)-$B271</f>
        <v>-1.9130335283315991E-2</v>
      </c>
      <c r="O271" s="7">
        <f>LN('Stock TotRetIndx'!C270/'Stock TotRetIndx'!C269)-$B271</f>
        <v>-1.307772854118615E-2</v>
      </c>
      <c r="P271" s="7">
        <f>LN('Stock TotRetIndx'!D270/'Stock TotRetIndx'!D269)-$B271</f>
        <v>-2.2069953467614735E-2</v>
      </c>
      <c r="Q271" s="7">
        <f>LN('Stock TotRetIndx'!E270/'Stock TotRetIndx'!E269)-$B271</f>
        <v>-5.364996326267122E-2</v>
      </c>
      <c r="R271" s="7">
        <f>LN('Stock TotRetIndx'!F270/'Stock TotRetIndx'!F269)-$B271</f>
        <v>5.0268658590930868E-3</v>
      </c>
      <c r="S271" s="7">
        <f>LN('Stock TotRetIndx'!G270/'Stock TotRetIndx'!G269)-$B271</f>
        <v>-5.4214303196101644E-3</v>
      </c>
      <c r="T271" s="7">
        <f>LN('Stock TotRetIndx'!H270/'Stock TotRetIndx'!H269)-$B271</f>
        <v>1.5054033342721238E-2</v>
      </c>
      <c r="U271" s="7">
        <f>LN('Stock TotRetIndx'!I270/'Stock TotRetIndx'!I269)-$B271</f>
        <v>-7.938809584859893E-3</v>
      </c>
      <c r="V271" s="7">
        <f>LN('Stock TotRetIndx'!J270/'Stock TotRetIndx'!J269)-$B271</f>
        <v>9.7485735509772273E-3</v>
      </c>
      <c r="W271" s="7">
        <f>LN('Stock TotRetIndx'!K270/'Stock TotRetIndx'!K269)-$B271</f>
        <v>-3.5165872504119636E-2</v>
      </c>
      <c r="X271" s="7">
        <f>LN('Stock TotRetIndx'!L270/'Stock TotRetIndx'!L269)-$B271</f>
        <v>-7.2787300135434413E-3</v>
      </c>
      <c r="Y271" s="7">
        <f>LN('Stock TotRetIndx'!M270/'Stock TotRetIndx'!M269)-$B271</f>
        <v>-2.5832730832329131E-2</v>
      </c>
      <c r="Z271" s="7">
        <f>LN('Stock TotRetIndx'!N270/'Stock TotRetIndx'!N269)-$B271</f>
        <v>-5.0785576202633828E-4</v>
      </c>
      <c r="AA271" s="7">
        <f>LN('Stock TotRetIndx'!O270/'Stock TotRetIndx'!O269)-$B271</f>
        <v>-6.8695023589828404E-3</v>
      </c>
      <c r="AB271" s="7">
        <f>LN('Stock TotRetIndx'!P270/'Stock TotRetIndx'!P269)-$B271</f>
        <v>-2.1938474052909284E-2</v>
      </c>
      <c r="AC271" s="7">
        <f>LN('Stock TotRetIndx'!Q270/'Stock TotRetIndx'!Q269)-$B271</f>
        <v>-1.1275407310667612E-3</v>
      </c>
      <c r="AD271" s="7">
        <f>LN('Stock TotRetIndx'!R270/'Stock TotRetIndx'!R269)-$B271</f>
        <v>1.0714799769381797E-2</v>
      </c>
      <c r="AE271" s="7">
        <f>LN('Stock TotRetIndx'!S270/'Stock TotRetIndx'!S269)-$B271</f>
        <v>2.8356292314962988E-3</v>
      </c>
      <c r="AF271" s="7">
        <f>LN('Stock TotRetIndx'!T270/'Stock TotRetIndx'!T269)-$B271</f>
        <v>3.4914767253154838E-3</v>
      </c>
      <c r="AG271" s="7">
        <f>LN('Stock TotRetIndx'!U270/'Stock TotRetIndx'!U269)-$B271</f>
        <v>-1.1289313810837261E-2</v>
      </c>
      <c r="AH271" s="7">
        <f>LN('Stock TotRetIndx'!V270/'Stock TotRetIndx'!V269)-$B271</f>
        <v>-4.5596925866816164E-2</v>
      </c>
      <c r="AI271" s="7">
        <f>LN('Stock TotRetIndx'!W270/'Stock TotRetIndx'!W269)-$B271</f>
        <v>8.2517402546379917E-3</v>
      </c>
      <c r="AJ271" s="7">
        <f>LN('Stock TotRetIndx'!X270/'Stock TotRetIndx'!X269)-$B271</f>
        <v>-1.7813271058589116E-3</v>
      </c>
    </row>
    <row r="272" spans="1:36" x14ac:dyDescent="0.5">
      <c r="A272" s="2">
        <f>'Sector Returns'!A271</f>
        <v>44657</v>
      </c>
      <c r="B272" s="3">
        <f>VLOOKUP(A272,'T-Bills'!$A$2:$C$493,3)</f>
        <v>8.3333333333333337E-6</v>
      </c>
      <c r="C272" s="8">
        <f>'Sector Returns'!B271-$B272</f>
        <v>-2.7224625177817409E-2</v>
      </c>
      <c r="D272" s="8">
        <f>'Sector Returns'!C271-$B272</f>
        <v>1.2732417817545239E-2</v>
      </c>
      <c r="E272" s="8">
        <f>'Sector Returns'!D271-$B272</f>
        <v>-8.510625596594391E-3</v>
      </c>
      <c r="F272" s="8">
        <f>'Sector Returns'!E271-$B272</f>
        <v>-2.6422221013659156E-2</v>
      </c>
      <c r="G272" s="8">
        <f>'Sector Returns'!F271-$B272</f>
        <v>-1.0528023438499233E-2</v>
      </c>
      <c r="H272" s="8">
        <f>'Sector Returns'!G271-$B272</f>
        <v>1.0636367162159826E-2</v>
      </c>
      <c r="I272" s="8">
        <f>'Sector Returns'!H271-$B272</f>
        <v>-1.8581122036045603E-2</v>
      </c>
      <c r="J272" s="8">
        <f>'Sector Returns'!I271-$B272</f>
        <v>5.045155391319253E-3</v>
      </c>
      <c r="K272" s="8">
        <f>'Sector Returns'!J271-$B272</f>
        <v>-1.0734297764020439E-2</v>
      </c>
      <c r="L272" s="8">
        <f>'Sector Returns'!K271-$B272</f>
        <v>1.8334074655722343E-2</v>
      </c>
      <c r="M272" s="8">
        <f>'Sector Returns'!L271-$B272</f>
        <v>1.1804198909849403E-2</v>
      </c>
      <c r="N272" s="7">
        <f>LN('Stock TotRetIndx'!B271/'Stock TotRetIndx'!B270)-$B272</f>
        <v>-1.8636182467860207E-2</v>
      </c>
      <c r="O272" s="7">
        <f>LN('Stock TotRetIndx'!C271/'Stock TotRetIndx'!C270)-$B272</f>
        <v>-3.7300976555328234E-2</v>
      </c>
      <c r="P272" s="7">
        <f>LN('Stock TotRetIndx'!D271/'Stock TotRetIndx'!D270)-$B272</f>
        <v>-3.1575562209190167E-2</v>
      </c>
      <c r="Q272" s="7">
        <f>LN('Stock TotRetIndx'!E271/'Stock TotRetIndx'!E270)-$B272</f>
        <v>-6.0577535901758114E-2</v>
      </c>
      <c r="R272" s="7">
        <f>LN('Stock TotRetIndx'!F271/'Stock TotRetIndx'!F270)-$B272</f>
        <v>3.8348056826929509E-3</v>
      </c>
      <c r="S272" s="7">
        <f>LN('Stock TotRetIndx'!G271/'Stock TotRetIndx'!G270)-$B272</f>
        <v>2.5797167772075517E-2</v>
      </c>
      <c r="T272" s="7">
        <f>LN('Stock TotRetIndx'!H271/'Stock TotRetIndx'!H270)-$B272</f>
        <v>2.6654347788018045E-2</v>
      </c>
      <c r="U272" s="7">
        <f>LN('Stock TotRetIndx'!I271/'Stock TotRetIndx'!I270)-$B272</f>
        <v>-3.5302859570530728E-3</v>
      </c>
      <c r="V272" s="7">
        <f>LN('Stock TotRetIndx'!J271/'Stock TotRetIndx'!J270)-$B272</f>
        <v>-2.3529222092738118E-2</v>
      </c>
      <c r="W272" s="7">
        <f>LN('Stock TotRetIndx'!K271/'Stock TotRetIndx'!K270)-$B272</f>
        <v>-4.4858119701970442E-2</v>
      </c>
      <c r="X272" s="7">
        <f>LN('Stock TotRetIndx'!L271/'Stock TotRetIndx'!L270)-$B272</f>
        <v>-3.182414547305E-2</v>
      </c>
      <c r="Y272" s="7">
        <f>LN('Stock TotRetIndx'!M271/'Stock TotRetIndx'!M270)-$B272</f>
        <v>-3.2841638454464001E-2</v>
      </c>
      <c r="Z272" s="7">
        <f>LN('Stock TotRetIndx'!N271/'Stock TotRetIndx'!N270)-$B272</f>
        <v>8.2521888635266275E-3</v>
      </c>
      <c r="AA272" s="7">
        <f>LN('Stock TotRetIndx'!O271/'Stock TotRetIndx'!O270)-$B272</f>
        <v>3.9990193041346709E-3</v>
      </c>
      <c r="AB272" s="7">
        <f>LN('Stock TotRetIndx'!P271/'Stock TotRetIndx'!P270)-$B272</f>
        <v>8.7073100717440118E-4</v>
      </c>
      <c r="AC272" s="7">
        <f>LN('Stock TotRetIndx'!Q271/'Stock TotRetIndx'!Q270)-$B272</f>
        <v>1.0025730435004447E-2</v>
      </c>
      <c r="AD272" s="7">
        <f>LN('Stock TotRetIndx'!R271/'Stock TotRetIndx'!R270)-$B272</f>
        <v>1.7610302504109596E-2</v>
      </c>
      <c r="AE272" s="7">
        <f>LN('Stock TotRetIndx'!S271/'Stock TotRetIndx'!S270)-$B272</f>
        <v>2.2965176968384775E-2</v>
      </c>
      <c r="AF272" s="7">
        <f>LN('Stock TotRetIndx'!T271/'Stock TotRetIndx'!T270)-$B272</f>
        <v>1.4183689501138838E-2</v>
      </c>
      <c r="AG272" s="7">
        <f>LN('Stock TotRetIndx'!U271/'Stock TotRetIndx'!U270)-$B272</f>
        <v>5.648662981807333E-3</v>
      </c>
      <c r="AH272" s="7">
        <f>LN('Stock TotRetIndx'!V271/'Stock TotRetIndx'!V270)-$B272</f>
        <v>2.4635142272565112E-2</v>
      </c>
      <c r="AI272" s="7">
        <f>LN('Stock TotRetIndx'!W271/'Stock TotRetIndx'!W270)-$B272</f>
        <v>1.8434434032226327E-3</v>
      </c>
      <c r="AJ272" s="7">
        <f>LN('Stock TotRetIndx'!X271/'Stock TotRetIndx'!X270)-$B272</f>
        <v>1.7156555344751932E-2</v>
      </c>
    </row>
    <row r="273" spans="1:36" x14ac:dyDescent="0.5">
      <c r="A273" s="2">
        <f>'Sector Returns'!A272</f>
        <v>44658</v>
      </c>
      <c r="B273" s="3">
        <f>VLOOKUP(A273,'T-Bills'!$A$2:$C$493,3)</f>
        <v>8.3333333333333337E-6</v>
      </c>
      <c r="C273" s="8">
        <f>'Sector Returns'!B272-$B273</f>
        <v>3.0938240599934553E-3</v>
      </c>
      <c r="D273" s="8">
        <f>'Sector Returns'!C272-$B273</f>
        <v>1.6870380482445883E-2</v>
      </c>
      <c r="E273" s="8">
        <f>'Sector Returns'!D272-$B273</f>
        <v>-3.8477756606081978E-3</v>
      </c>
      <c r="F273" s="8">
        <f>'Sector Returns'!E272-$B273</f>
        <v>3.3862467222523936E-3</v>
      </c>
      <c r="G273" s="8">
        <f>'Sector Returns'!F272-$B273</f>
        <v>1.266017868667829E-3</v>
      </c>
      <c r="H273" s="8">
        <f>'Sector Returns'!G272-$B273</f>
        <v>1.0425620366021598E-2</v>
      </c>
      <c r="I273" s="8">
        <f>'Sector Returns'!H272-$B273</f>
        <v>-9.0036518052893262E-3</v>
      </c>
      <c r="J273" s="8">
        <f>'Sector Returns'!I272-$B273</f>
        <v>1.2700153674468796E-2</v>
      </c>
      <c r="K273" s="8">
        <f>'Sector Returns'!J272-$B273</f>
        <v>4.4096685871188894E-3</v>
      </c>
      <c r="L273" s="8">
        <f>'Sector Returns'!K272-$B273</f>
        <v>-2.1096826022127179E-3</v>
      </c>
      <c r="M273" s="8">
        <f>'Sector Returns'!L272-$B273</f>
        <v>-9.9942423739254327E-3</v>
      </c>
      <c r="N273" s="7">
        <f>LN('Stock TotRetIndx'!B272/'Stock TotRetIndx'!B271)-$B273</f>
        <v>1.7950728176621251E-3</v>
      </c>
      <c r="O273" s="7">
        <f>LN('Stock TotRetIndx'!C272/'Stock TotRetIndx'!C271)-$B273</f>
        <v>6.2161747572299008E-3</v>
      </c>
      <c r="P273" s="7">
        <f>LN('Stock TotRetIndx'!D272/'Stock TotRetIndx'!D271)-$B273</f>
        <v>1.8697969893944302E-2</v>
      </c>
      <c r="Q273" s="7">
        <f>LN('Stock TotRetIndx'!E272/'Stock TotRetIndx'!E271)-$B273</f>
        <v>-8.1951664051731002E-3</v>
      </c>
      <c r="R273" s="7">
        <f>LN('Stock TotRetIndx'!F272/'Stock TotRetIndx'!F271)-$B273</f>
        <v>2.8187777401064321E-2</v>
      </c>
      <c r="S273" s="7">
        <f>LN('Stock TotRetIndx'!G272/'Stock TotRetIndx'!G271)-$B273</f>
        <v>1.5064362935419162E-2</v>
      </c>
      <c r="T273" s="7">
        <f>LN('Stock TotRetIndx'!H272/'Stock TotRetIndx'!H271)-$B273</f>
        <v>9.7217406252585962E-3</v>
      </c>
      <c r="U273" s="7">
        <f>LN('Stock TotRetIndx'!I272/'Stock TotRetIndx'!I271)-$B273</f>
        <v>-3.1381076116290277E-2</v>
      </c>
      <c r="V273" s="7">
        <f>LN('Stock TotRetIndx'!J272/'Stock TotRetIndx'!J271)-$B273</f>
        <v>-1.5049734630423351E-2</v>
      </c>
      <c r="W273" s="7">
        <f>LN('Stock TotRetIndx'!K272/'Stock TotRetIndx'!K271)-$B273</f>
        <v>4.8690762382042549E-3</v>
      </c>
      <c r="X273" s="7">
        <f>LN('Stock TotRetIndx'!L272/'Stock TotRetIndx'!L271)-$B273</f>
        <v>-1.3153069217758859E-2</v>
      </c>
      <c r="Y273" s="7">
        <f>LN('Stock TotRetIndx'!M272/'Stock TotRetIndx'!M271)-$B273</f>
        <v>-6.1434188081543623E-3</v>
      </c>
      <c r="Z273" s="7">
        <f>LN('Stock TotRetIndx'!N272/'Stock TotRetIndx'!N271)-$B273</f>
        <v>1.8332068693997224E-2</v>
      </c>
      <c r="AA273" s="7">
        <f>LN('Stock TotRetIndx'!O272/'Stock TotRetIndx'!O271)-$B273</f>
        <v>1.5590116757391755E-2</v>
      </c>
      <c r="AB273" s="7">
        <f>LN('Stock TotRetIndx'!P272/'Stock TotRetIndx'!P271)-$B273</f>
        <v>-1.4431618127779254E-3</v>
      </c>
      <c r="AC273" s="7">
        <f>LN('Stock TotRetIndx'!Q272/'Stock TotRetIndx'!Q271)-$B273</f>
        <v>5.3664988995570624E-3</v>
      </c>
      <c r="AD273" s="7">
        <f>LN('Stock TotRetIndx'!R272/'Stock TotRetIndx'!R271)-$B273</f>
        <v>-6.4485074786311261E-3</v>
      </c>
      <c r="AE273" s="7">
        <f>LN('Stock TotRetIndx'!S272/'Stock TotRetIndx'!S271)-$B273</f>
        <v>9.942623926705375E-3</v>
      </c>
      <c r="AF273" s="7">
        <f>LN('Stock TotRetIndx'!T272/'Stock TotRetIndx'!T271)-$B273</f>
        <v>1.285222631703975E-2</v>
      </c>
      <c r="AG273" s="7">
        <f>LN('Stock TotRetIndx'!U272/'Stock TotRetIndx'!U271)-$B273</f>
        <v>-2.3618198972466954E-2</v>
      </c>
      <c r="AH273" s="7">
        <f>LN('Stock TotRetIndx'!V272/'Stock TotRetIndx'!V271)-$B273</f>
        <v>-2.6202677736428953E-2</v>
      </c>
      <c r="AI273" s="7">
        <f>LN('Stock TotRetIndx'!W272/'Stock TotRetIndx'!W271)-$B273</f>
        <v>6.7894837031767154E-3</v>
      </c>
      <c r="AJ273" s="7">
        <f>LN('Stock TotRetIndx'!X272/'Stock TotRetIndx'!X271)-$B273</f>
        <v>-1.3136463142635816E-2</v>
      </c>
    </row>
    <row r="274" spans="1:36" x14ac:dyDescent="0.5">
      <c r="A274" s="2">
        <f>'Sector Returns'!A273</f>
        <v>44659</v>
      </c>
      <c r="B274" s="3">
        <f>VLOOKUP(A274,'T-Bills'!$A$2:$C$493,3)</f>
        <v>7.9365079365079362E-6</v>
      </c>
      <c r="C274" s="8">
        <f>'Sector Returns'!B273-$B274</f>
        <v>-1.4785536066223261E-2</v>
      </c>
      <c r="D274" s="8">
        <f>'Sector Returns'!C273-$B274</f>
        <v>3.7045119059912804E-3</v>
      </c>
      <c r="E274" s="8">
        <f>'Sector Returns'!D273-$B274</f>
        <v>7.7648710010198982E-3</v>
      </c>
      <c r="F274" s="8">
        <f>'Sector Returns'!E273-$B274</f>
        <v>-7.5182565649686423E-3</v>
      </c>
      <c r="G274" s="8">
        <f>'Sector Returns'!F273-$B274</f>
        <v>-6.9314520656182568E-3</v>
      </c>
      <c r="H274" s="8">
        <f>'Sector Returns'!G273-$B274</f>
        <v>5.1194332429432424E-3</v>
      </c>
      <c r="I274" s="8">
        <f>'Sector Returns'!H273-$B274</f>
        <v>-3.8153664240030589E-3</v>
      </c>
      <c r="J274" s="8">
        <f>'Sector Returns'!I273-$B274</f>
        <v>2.6460932327382333E-2</v>
      </c>
      <c r="K274" s="8">
        <f>'Sector Returns'!J273-$B274</f>
        <v>4.5978453783519935E-3</v>
      </c>
      <c r="L274" s="8">
        <f>'Sector Returns'!K273-$B274</f>
        <v>3.5323185156820405E-3</v>
      </c>
      <c r="M274" s="8">
        <f>'Sector Returns'!L273-$B274</f>
        <v>1.6330884166514035E-3</v>
      </c>
      <c r="N274" s="7">
        <f>LN('Stock TotRetIndx'!B273/'Stock TotRetIndx'!B272)-$B274</f>
        <v>-1.1987328128417771E-2</v>
      </c>
      <c r="O274" s="7">
        <f>LN('Stock TotRetIndx'!C273/'Stock TotRetIndx'!C272)-$B274</f>
        <v>-1.4715651555113446E-2</v>
      </c>
      <c r="P274" s="7">
        <f>LN('Stock TotRetIndx'!D273/'Stock TotRetIndx'!D272)-$B274</f>
        <v>-1.6443733965893621E-2</v>
      </c>
      <c r="Q274" s="7">
        <f>LN('Stock TotRetIndx'!E273/'Stock TotRetIndx'!E272)-$B274</f>
        <v>-4.6036549772894744E-2</v>
      </c>
      <c r="R274" s="7">
        <f>LN('Stock TotRetIndx'!F273/'Stock TotRetIndx'!F272)-$B274</f>
        <v>-9.8101553273928889E-4</v>
      </c>
      <c r="S274" s="7">
        <f>LN('Stock TotRetIndx'!G273/'Stock TotRetIndx'!G272)-$B274</f>
        <v>2.8535870379404235E-2</v>
      </c>
      <c r="T274" s="7">
        <f>LN('Stock TotRetIndx'!H273/'Stock TotRetIndx'!H272)-$B274</f>
        <v>1.6633438154696773E-2</v>
      </c>
      <c r="U274" s="7">
        <f>LN('Stock TotRetIndx'!I273/'Stock TotRetIndx'!I272)-$B274</f>
        <v>2.2188253598005559E-3</v>
      </c>
      <c r="V274" s="7">
        <f>LN('Stock TotRetIndx'!J273/'Stock TotRetIndx'!J272)-$B274</f>
        <v>5.9794751733212434E-3</v>
      </c>
      <c r="W274" s="7">
        <f>LN('Stock TotRetIndx'!K273/'Stock TotRetIndx'!K272)-$B274</f>
        <v>-1.6329369053457998E-2</v>
      </c>
      <c r="X274" s="7">
        <f>LN('Stock TotRetIndx'!L273/'Stock TotRetIndx'!L272)-$B274</f>
        <v>3.824779864074561E-3</v>
      </c>
      <c r="Y274" s="7">
        <f>LN('Stock TotRetIndx'!M273/'Stock TotRetIndx'!M272)-$B274</f>
        <v>-2.1299646079053679E-2</v>
      </c>
      <c r="Z274" s="7">
        <f>LN('Stock TotRetIndx'!N273/'Stock TotRetIndx'!N272)-$B274</f>
        <v>-5.6495882641156121E-4</v>
      </c>
      <c r="AA274" s="7">
        <f>LN('Stock TotRetIndx'!O273/'Stock TotRetIndx'!O272)-$B274</f>
        <v>-4.2377326196039507E-3</v>
      </c>
      <c r="AB274" s="7">
        <f>LN('Stock TotRetIndx'!P273/'Stock TotRetIndx'!P272)-$B274</f>
        <v>5.2122182267864189E-3</v>
      </c>
      <c r="AC274" s="7">
        <f>LN('Stock TotRetIndx'!Q273/'Stock TotRetIndx'!Q272)-$B274</f>
        <v>6.1195336441605625E-3</v>
      </c>
      <c r="AD274" s="7">
        <f>LN('Stock TotRetIndx'!R273/'Stock TotRetIndx'!R272)-$B274</f>
        <v>-2.2904665075191475E-3</v>
      </c>
      <c r="AE274" s="7">
        <f>LN('Stock TotRetIndx'!S273/'Stock TotRetIndx'!S272)-$B274</f>
        <v>5.5341576939743915E-3</v>
      </c>
      <c r="AF274" s="7">
        <f>LN('Stock TotRetIndx'!T273/'Stock TotRetIndx'!T272)-$B274</f>
        <v>7.767898319634473E-3</v>
      </c>
      <c r="AG274" s="7">
        <f>LN('Stock TotRetIndx'!U273/'Stock TotRetIndx'!U272)-$B274</f>
        <v>2.1548540319355047E-2</v>
      </c>
      <c r="AH274" s="7">
        <f>LN('Stock TotRetIndx'!V273/'Stock TotRetIndx'!V272)-$B274</f>
        <v>-1.7228149130148793E-2</v>
      </c>
      <c r="AI274" s="7">
        <f>LN('Stock TotRetIndx'!W273/'Stock TotRetIndx'!W272)-$B274</f>
        <v>-1.1441640823379423E-2</v>
      </c>
      <c r="AJ274" s="7">
        <f>LN('Stock TotRetIndx'!X273/'Stock TotRetIndx'!X272)-$B274</f>
        <v>-3.3048699178321885E-3</v>
      </c>
    </row>
    <row r="275" spans="1:36" x14ac:dyDescent="0.5">
      <c r="A275" s="2">
        <f>'Sector Returns'!A274</f>
        <v>44662</v>
      </c>
      <c r="B275" s="3">
        <f>VLOOKUP(A275,'T-Bills'!$A$2:$C$493,3)</f>
        <v>8.7301587301587296E-6</v>
      </c>
      <c r="C275" s="8">
        <f>'Sector Returns'!B274-$B275</f>
        <v>-2.3982950170691922E-2</v>
      </c>
      <c r="D275" s="8">
        <f>'Sector Returns'!C274-$B275</f>
        <v>-2.1063042670347646E-2</v>
      </c>
      <c r="E275" s="8">
        <f>'Sector Returns'!D274-$B275</f>
        <v>-4.708805405992369E-3</v>
      </c>
      <c r="F275" s="8">
        <f>'Sector Returns'!E274-$B275</f>
        <v>-1.5304377317863119E-2</v>
      </c>
      <c r="G275" s="8">
        <f>'Sector Returns'!F274-$B275</f>
        <v>-2.5240010695152851E-3</v>
      </c>
      <c r="H275" s="8">
        <f>'Sector Returns'!G274-$B275</f>
        <v>-4.5925554961060988E-3</v>
      </c>
      <c r="I275" s="8">
        <f>'Sector Returns'!H274-$B275</f>
        <v>-1.1432239171702724E-2</v>
      </c>
      <c r="J275" s="8">
        <f>'Sector Returns'!I274-$B275</f>
        <v>-3.0079077190992301E-2</v>
      </c>
      <c r="K275" s="8">
        <f>'Sector Returns'!J274-$B275</f>
        <v>-4.095549287264643E-3</v>
      </c>
      <c r="L275" s="8">
        <f>'Sector Returns'!K274-$B275</f>
        <v>-1.4367516600830202E-2</v>
      </c>
      <c r="M275" s="8">
        <f>'Sector Returns'!L274-$B275</f>
        <v>-1.0816420588167371E-2</v>
      </c>
      <c r="N275" s="7">
        <f>LN('Stock TotRetIndx'!B274/'Stock TotRetIndx'!B273)-$B275</f>
        <v>-2.5857182888822675E-2</v>
      </c>
      <c r="O275" s="7">
        <f>LN('Stock TotRetIndx'!C274/'Stock TotRetIndx'!C273)-$B275</f>
        <v>-4.0238920531182713E-2</v>
      </c>
      <c r="P275" s="7">
        <f>LN('Stock TotRetIndx'!D274/'Stock TotRetIndx'!D273)-$B275</f>
        <v>-2.4788920123206215E-2</v>
      </c>
      <c r="Q275" s="7">
        <f>LN('Stock TotRetIndx'!E274/'Stock TotRetIndx'!E273)-$B275</f>
        <v>-5.3400778200882314E-2</v>
      </c>
      <c r="R275" s="7">
        <f>LN('Stock TotRetIndx'!F274/'Stock TotRetIndx'!F273)-$B275</f>
        <v>-2.6398426092123298E-2</v>
      </c>
      <c r="S275" s="7">
        <f>LN('Stock TotRetIndx'!G274/'Stock TotRetIndx'!G273)-$B275</f>
        <v>-2.0478100998333072E-2</v>
      </c>
      <c r="T275" s="7">
        <f>LN('Stock TotRetIndx'!H274/'Stock TotRetIndx'!H273)-$B275</f>
        <v>-1.5737353326655192E-2</v>
      </c>
      <c r="U275" s="7">
        <f>LN('Stock TotRetIndx'!I274/'Stock TotRetIndx'!I273)-$B275</f>
        <v>9.5810064627514582E-3</v>
      </c>
      <c r="V275" s="7">
        <f>LN('Stock TotRetIndx'!J274/'Stock TotRetIndx'!J273)-$B275</f>
        <v>3.5371456060826444E-3</v>
      </c>
      <c r="W275" s="7">
        <f>LN('Stock TotRetIndx'!K274/'Stock TotRetIndx'!K273)-$B275</f>
        <v>-1.2677436379858822E-2</v>
      </c>
      <c r="X275" s="7">
        <f>LN('Stock TotRetIndx'!L274/'Stock TotRetIndx'!L273)-$B275</f>
        <v>-1.0339413388284721E-2</v>
      </c>
      <c r="Y275" s="7">
        <f>LN('Stock TotRetIndx'!M274/'Stock TotRetIndx'!M273)-$B275</f>
        <v>-2.1862909825664571E-2</v>
      </c>
      <c r="Z275" s="7">
        <f>LN('Stock TotRetIndx'!N274/'Stock TotRetIndx'!N273)-$B275</f>
        <v>-5.9483354315016217E-3</v>
      </c>
      <c r="AA275" s="7">
        <f>LN('Stock TotRetIndx'!O274/'Stock TotRetIndx'!O273)-$B275</f>
        <v>4.7822082533440337E-3</v>
      </c>
      <c r="AB275" s="7">
        <f>LN('Stock TotRetIndx'!P274/'Stock TotRetIndx'!P273)-$B275</f>
        <v>-4.534341341901782E-3</v>
      </c>
      <c r="AC275" s="7">
        <f>LN('Stock TotRetIndx'!Q274/'Stock TotRetIndx'!Q273)-$B275</f>
        <v>-3.2181386862421358E-4</v>
      </c>
      <c r="AD275" s="7">
        <f>LN('Stock TotRetIndx'!R274/'Stock TotRetIndx'!R273)-$B275</f>
        <v>-6.6491836769483935E-3</v>
      </c>
      <c r="AE275" s="7">
        <f>LN('Stock TotRetIndx'!S274/'Stock TotRetIndx'!S273)-$B275</f>
        <v>-2.0028651704268641E-2</v>
      </c>
      <c r="AF275" s="7">
        <f>LN('Stock TotRetIndx'!T274/'Stock TotRetIndx'!T273)-$B275</f>
        <v>-3.8266698072767758E-3</v>
      </c>
      <c r="AG275" s="7">
        <f>LN('Stock TotRetIndx'!U274/'Stock TotRetIndx'!U273)-$B275</f>
        <v>-2.3667704475377176E-2</v>
      </c>
      <c r="AH275" s="7">
        <f>LN('Stock TotRetIndx'!V274/'Stock TotRetIndx'!V273)-$B275</f>
        <v>5.3456133418648246E-3</v>
      </c>
      <c r="AI275" s="7">
        <f>LN('Stock TotRetIndx'!W274/'Stock TotRetIndx'!W273)-$B275</f>
        <v>-1.7704341506726177E-2</v>
      </c>
      <c r="AJ275" s="7">
        <f>LN('Stock TotRetIndx'!X274/'Stock TotRetIndx'!X273)-$B275</f>
        <v>-2.1631832404553072E-2</v>
      </c>
    </row>
    <row r="276" spans="1:36" x14ac:dyDescent="0.5">
      <c r="A276" s="2">
        <f>'Sector Returns'!A275</f>
        <v>44663</v>
      </c>
      <c r="B276" s="3">
        <f>VLOOKUP(A276,'T-Bills'!$A$2:$C$493,3)</f>
        <v>8.3333333333333337E-6</v>
      </c>
      <c r="C276" s="8">
        <f>'Sector Returns'!B275-$B276</f>
        <v>-2.7424086105317853E-3</v>
      </c>
      <c r="D276" s="8">
        <f>'Sector Returns'!C275-$B276</f>
        <v>-8.4620934783814338E-3</v>
      </c>
      <c r="E276" s="8">
        <f>'Sector Returns'!D275-$B276</f>
        <v>-9.6977670780401537E-3</v>
      </c>
      <c r="F276" s="8">
        <f>'Sector Returns'!E275-$B276</f>
        <v>2.5629493559148455E-3</v>
      </c>
      <c r="G276" s="8">
        <f>'Sector Returns'!F275-$B276</f>
        <v>-1.5633698000927338E-3</v>
      </c>
      <c r="H276" s="8">
        <f>'Sector Returns'!G275-$B276</f>
        <v>3.3736110363573145E-4</v>
      </c>
      <c r="I276" s="8">
        <f>'Sector Returns'!H275-$B276</f>
        <v>-7.4090789121603468E-3</v>
      </c>
      <c r="J276" s="8">
        <f>'Sector Returns'!I275-$B276</f>
        <v>1.6688115055377994E-2</v>
      </c>
      <c r="K276" s="8">
        <f>'Sector Returns'!J275-$B276</f>
        <v>9.4918304987984535E-5</v>
      </c>
      <c r="L276" s="8">
        <f>'Sector Returns'!K275-$B276</f>
        <v>4.1759788158063976E-3</v>
      </c>
      <c r="M276" s="8">
        <f>'Sector Returns'!L275-$B276</f>
        <v>-1.4826508600946709E-3</v>
      </c>
      <c r="N276" s="7">
        <f>LN('Stock TotRetIndx'!B275/'Stock TotRetIndx'!B274)-$B276</f>
        <v>1.1453076011444911E-2</v>
      </c>
      <c r="O276" s="7">
        <f>LN('Stock TotRetIndx'!C275/'Stock TotRetIndx'!C274)-$B276</f>
        <v>-1.1289605660443373E-2</v>
      </c>
      <c r="P276" s="7">
        <f>LN('Stock TotRetIndx'!D275/'Stock TotRetIndx'!D274)-$B276</f>
        <v>-1.7820952322273834E-2</v>
      </c>
      <c r="Q276" s="7">
        <f>LN('Stock TotRetIndx'!E275/'Stock TotRetIndx'!E274)-$B276</f>
        <v>-1.9031968852127937E-2</v>
      </c>
      <c r="R276" s="7">
        <f>LN('Stock TotRetIndx'!F275/'Stock TotRetIndx'!F274)-$B276</f>
        <v>-1.3849221753326452E-2</v>
      </c>
      <c r="S276" s="7">
        <f>LN('Stock TotRetIndx'!G275/'Stock TotRetIndx'!G274)-$B276</f>
        <v>1.8095211840668912E-3</v>
      </c>
      <c r="T276" s="7">
        <f>LN('Stock TotRetIndx'!H275/'Stock TotRetIndx'!H274)-$B276</f>
        <v>-6.9732542662698793E-3</v>
      </c>
      <c r="U276" s="7">
        <f>LN('Stock TotRetIndx'!I275/'Stock TotRetIndx'!I274)-$B276</f>
        <v>-8.4129784131808626E-3</v>
      </c>
      <c r="V276" s="7">
        <f>LN('Stock TotRetIndx'!J275/'Stock TotRetIndx'!J274)-$B276</f>
        <v>-9.2555593297878845E-3</v>
      </c>
      <c r="W276" s="7">
        <f>LN('Stock TotRetIndx'!K275/'Stock TotRetIndx'!K274)-$B276</f>
        <v>-1.4316566060355992E-2</v>
      </c>
      <c r="X276" s="7">
        <f>LN('Stock TotRetIndx'!L275/'Stock TotRetIndx'!L274)-$B276</f>
        <v>-1.5731002894770016E-2</v>
      </c>
      <c r="Y276" s="7">
        <f>LN('Stock TotRetIndx'!M275/'Stock TotRetIndx'!M274)-$B276</f>
        <v>-2.2209141438958718E-3</v>
      </c>
      <c r="Z276" s="7">
        <f>LN('Stock TotRetIndx'!N275/'Stock TotRetIndx'!N274)-$B276</f>
        <v>-1.697116845914896E-2</v>
      </c>
      <c r="AA276" s="7">
        <f>LN('Stock TotRetIndx'!O275/'Stock TotRetIndx'!O274)-$B276</f>
        <v>-3.6697614283553773E-3</v>
      </c>
      <c r="AB276" s="7">
        <f>LN('Stock TotRetIndx'!P275/'Stock TotRetIndx'!P274)-$B276</f>
        <v>2.9956428289959875E-3</v>
      </c>
      <c r="AC276" s="7">
        <f>LN('Stock TotRetIndx'!Q275/'Stock TotRetIndx'!Q274)-$B276</f>
        <v>1.167775527825823E-2</v>
      </c>
      <c r="AD276" s="7">
        <f>LN('Stock TotRetIndx'!R275/'Stock TotRetIndx'!R274)-$B276</f>
        <v>-9.2054585185545393E-3</v>
      </c>
      <c r="AE276" s="7">
        <f>LN('Stock TotRetIndx'!S275/'Stock TotRetIndx'!S274)-$B276</f>
        <v>-6.9022470794070446E-3</v>
      </c>
      <c r="AF276" s="7">
        <f>LN('Stock TotRetIndx'!T275/'Stock TotRetIndx'!T274)-$B276</f>
        <v>-3.0223922239737962E-3</v>
      </c>
      <c r="AG276" s="7">
        <f>LN('Stock TotRetIndx'!U275/'Stock TotRetIndx'!U274)-$B276</f>
        <v>-2.7210010490127983E-2</v>
      </c>
      <c r="AH276" s="7">
        <f>LN('Stock TotRetIndx'!V275/'Stock TotRetIndx'!V274)-$B276</f>
        <v>-1.4563249350374077E-2</v>
      </c>
      <c r="AI276" s="7">
        <f>LN('Stock TotRetIndx'!W275/'Stock TotRetIndx'!W274)-$B276</f>
        <v>-8.1991995184904701E-3</v>
      </c>
      <c r="AJ276" s="7">
        <f>LN('Stock TotRetIndx'!X275/'Stock TotRetIndx'!X274)-$B276</f>
        <v>-5.6143700867457048E-3</v>
      </c>
    </row>
    <row r="277" spans="1:36" x14ac:dyDescent="0.5">
      <c r="A277" s="2">
        <f>'Sector Returns'!A276</f>
        <v>44664</v>
      </c>
      <c r="B277" s="3">
        <f>VLOOKUP(A277,'T-Bills'!$A$2:$C$493,3)</f>
        <v>1.0317460317460318E-5</v>
      </c>
      <c r="C277" s="8">
        <f>'Sector Returns'!B276-$B277</f>
        <v>1.7273669597511768E-2</v>
      </c>
      <c r="D277" s="8">
        <f>'Sector Returns'!C276-$B277</f>
        <v>7.2842468525512018E-3</v>
      </c>
      <c r="E277" s="8">
        <f>'Sector Returns'!D276-$B277</f>
        <v>3.0827820500240501E-3</v>
      </c>
      <c r="F277" s="8">
        <f>'Sector Returns'!E276-$B277</f>
        <v>2.4910952918805102E-2</v>
      </c>
      <c r="G277" s="8">
        <f>'Sector Returns'!F276-$B277</f>
        <v>1.1089671720365948E-2</v>
      </c>
      <c r="H277" s="8">
        <f>'Sector Returns'!G276-$B277</f>
        <v>8.0556845229037156E-3</v>
      </c>
      <c r="I277" s="8">
        <f>'Sector Returns'!H276-$B277</f>
        <v>1.482186218120614E-2</v>
      </c>
      <c r="J277" s="8">
        <f>'Sector Returns'!I276-$B277</f>
        <v>1.5695207561430131E-2</v>
      </c>
      <c r="K277" s="8">
        <f>'Sector Returns'!J276-$B277</f>
        <v>1.8376974915040051E-2</v>
      </c>
      <c r="L277" s="8">
        <f>'Sector Returns'!K276-$B277</f>
        <v>-1.4031436967464265E-3</v>
      </c>
      <c r="M277" s="8">
        <f>'Sector Returns'!L276-$B277</f>
        <v>7.0652560383101144E-3</v>
      </c>
      <c r="N277" s="7">
        <f>LN('Stock TotRetIndx'!B276/'Stock TotRetIndx'!B275)-$B277</f>
        <v>1.6198560408437476E-2</v>
      </c>
      <c r="O277" s="7">
        <f>LN('Stock TotRetIndx'!C276/'Stock TotRetIndx'!C275)-$B277</f>
        <v>1.9510280986948632E-2</v>
      </c>
      <c r="P277" s="7">
        <f>LN('Stock TotRetIndx'!D276/'Stock TotRetIndx'!D275)-$B277</f>
        <v>1.1405863560223608E-2</v>
      </c>
      <c r="Q277" s="7">
        <f>LN('Stock TotRetIndx'!E276/'Stock TotRetIndx'!E275)-$B277</f>
        <v>3.1978110164284972E-2</v>
      </c>
      <c r="R277" s="7">
        <f>LN('Stock TotRetIndx'!F276/'Stock TotRetIndx'!F275)-$B277</f>
        <v>1.3080189371044514E-2</v>
      </c>
      <c r="S277" s="7">
        <f>LN('Stock TotRetIndx'!G276/'Stock TotRetIndx'!G275)-$B277</f>
        <v>3.2332363681975016E-3</v>
      </c>
      <c r="T277" s="7">
        <f>LN('Stock TotRetIndx'!H276/'Stock TotRetIndx'!H275)-$B277</f>
        <v>6.1355529744249789E-3</v>
      </c>
      <c r="U277" s="7">
        <f>LN('Stock TotRetIndx'!I276/'Stock TotRetIndx'!I275)-$B277</f>
        <v>2.1884546200374756E-2</v>
      </c>
      <c r="V277" s="7">
        <f>LN('Stock TotRetIndx'!J276/'Stock TotRetIndx'!J275)-$B277</f>
        <v>1.3477346977719375E-2</v>
      </c>
      <c r="W277" s="7">
        <f>LN('Stock TotRetIndx'!K276/'Stock TotRetIndx'!K275)-$B277</f>
        <v>-2.8875595810979607E-2</v>
      </c>
      <c r="X277" s="7">
        <f>LN('Stock TotRetIndx'!L276/'Stock TotRetIndx'!L275)-$B277</f>
        <v>8.7968358797708909E-3</v>
      </c>
      <c r="Y277" s="7">
        <f>LN('Stock TotRetIndx'!M276/'Stock TotRetIndx'!M275)-$B277</f>
        <v>3.1024168189429442E-2</v>
      </c>
      <c r="Z277" s="7">
        <f>LN('Stock TotRetIndx'!N276/'Stock TotRetIndx'!N275)-$B277</f>
        <v>2.2194888962416254E-2</v>
      </c>
      <c r="AA277" s="7">
        <f>LN('Stock TotRetIndx'!O276/'Stock TotRetIndx'!O275)-$B277</f>
        <v>1.3990828587759642E-3</v>
      </c>
      <c r="AB277" s="7">
        <f>LN('Stock TotRetIndx'!P276/'Stock TotRetIndx'!P275)-$B277</f>
        <v>7.2085871160395137E-3</v>
      </c>
      <c r="AC277" s="7">
        <f>LN('Stock TotRetIndx'!Q276/'Stock TotRetIndx'!Q275)-$B277</f>
        <v>2.6184319322451704E-3</v>
      </c>
      <c r="AD277" s="7">
        <f>LN('Stock TotRetIndx'!R276/'Stock TotRetIndx'!R275)-$B277</f>
        <v>2.2121523547107744E-3</v>
      </c>
      <c r="AE277" s="7">
        <f>LN('Stock TotRetIndx'!S276/'Stock TotRetIndx'!S275)-$B277</f>
        <v>2.5695521723516662E-2</v>
      </c>
      <c r="AF277" s="7">
        <f>LN('Stock TotRetIndx'!T276/'Stock TotRetIndx'!T275)-$B277</f>
        <v>2.8158581854366236E-3</v>
      </c>
      <c r="AG277" s="7">
        <f>LN('Stock TotRetIndx'!U276/'Stock TotRetIndx'!U275)-$B277</f>
        <v>4.0519663625244784E-2</v>
      </c>
      <c r="AH277" s="7">
        <f>LN('Stock TotRetIndx'!V276/'Stock TotRetIndx'!V275)-$B277</f>
        <v>2.7186202726162179E-2</v>
      </c>
      <c r="AI277" s="7">
        <f>LN('Stock TotRetIndx'!W276/'Stock TotRetIndx'!W275)-$B277</f>
        <v>-4.0717836700898125E-3</v>
      </c>
      <c r="AJ277" s="7">
        <f>LN('Stock TotRetIndx'!X276/'Stock TotRetIndx'!X275)-$B277</f>
        <v>4.3358861644559668E-3</v>
      </c>
    </row>
    <row r="278" spans="1:36" x14ac:dyDescent="0.5">
      <c r="A278" s="2">
        <f>'Sector Returns'!A277</f>
        <v>44665</v>
      </c>
      <c r="B278" s="3">
        <f>VLOOKUP(A278,'T-Bills'!$A$2:$C$493,3)</f>
        <v>1.4682539682539683E-5</v>
      </c>
      <c r="C278" s="8">
        <f>'Sector Returns'!B277-$B278</f>
        <v>-2.5051359589070406E-2</v>
      </c>
      <c r="D278" s="8">
        <f>'Sector Returns'!C277-$B278</f>
        <v>-6.0251062700917273E-3</v>
      </c>
      <c r="E278" s="8">
        <f>'Sector Returns'!D277-$B278</f>
        <v>-1.1439071091122376E-2</v>
      </c>
      <c r="F278" s="8">
        <f>'Sector Returns'!E277-$B278</f>
        <v>-1.4851989162760497E-2</v>
      </c>
      <c r="G278" s="8">
        <f>'Sector Returns'!F277-$B278</f>
        <v>-3.0975644725160841E-3</v>
      </c>
      <c r="H278" s="8">
        <f>'Sector Returns'!G277-$B278</f>
        <v>-1.436240494247683E-3</v>
      </c>
      <c r="I278" s="8">
        <f>'Sector Returns'!H277-$B278</f>
        <v>-1.7009025185701399E-2</v>
      </c>
      <c r="J278" s="8">
        <f>'Sector Returns'!I277-$B278</f>
        <v>4.0965140516286899E-3</v>
      </c>
      <c r="K278" s="8">
        <f>'Sector Returns'!J277-$B278</f>
        <v>-3.8389109864975369E-3</v>
      </c>
      <c r="L278" s="8">
        <f>'Sector Returns'!K277-$B278</f>
        <v>-1.1056426839443202E-3</v>
      </c>
      <c r="M278" s="8">
        <f>'Sector Returns'!L277-$B278</f>
        <v>-4.3269134150284855E-3</v>
      </c>
      <c r="N278" s="7">
        <f>LN('Stock TotRetIndx'!B277/'Stock TotRetIndx'!B276)-$B278</f>
        <v>-3.045969631319136E-2</v>
      </c>
      <c r="O278" s="7">
        <f>LN('Stock TotRetIndx'!C277/'Stock TotRetIndx'!C276)-$B278</f>
        <v>-2.7472535319038038E-2</v>
      </c>
      <c r="P278" s="7">
        <f>LN('Stock TotRetIndx'!D277/'Stock TotRetIndx'!D276)-$B278</f>
        <v>-2.6374308027964796E-2</v>
      </c>
      <c r="Q278" s="7">
        <f>LN('Stock TotRetIndx'!E277/'Stock TotRetIndx'!E276)-$B278</f>
        <v>-4.35086559710764E-2</v>
      </c>
      <c r="R278" s="7">
        <f>LN('Stock TotRetIndx'!F277/'Stock TotRetIndx'!F276)-$B278</f>
        <v>-1.5109268165861077E-2</v>
      </c>
      <c r="S278" s="7">
        <f>LN('Stock TotRetIndx'!G277/'Stock TotRetIndx'!G276)-$B278</f>
        <v>-1.2474926039815839E-2</v>
      </c>
      <c r="T278" s="7">
        <f>LN('Stock TotRetIndx'!H277/'Stock TotRetIndx'!H276)-$B278</f>
        <v>-4.083133765978542E-3</v>
      </c>
      <c r="U278" s="7">
        <f>LN('Stock TotRetIndx'!I277/'Stock TotRetIndx'!I276)-$B278</f>
        <v>1.3582138393040011E-2</v>
      </c>
      <c r="V278" s="7">
        <f>LN('Stock TotRetIndx'!J277/'Stock TotRetIndx'!J276)-$B278</f>
        <v>-7.204032228123391E-4</v>
      </c>
      <c r="W278" s="7">
        <f>LN('Stock TotRetIndx'!K277/'Stock TotRetIndx'!K276)-$B278</f>
        <v>-2.7585351180770948E-2</v>
      </c>
      <c r="X278" s="7">
        <f>LN('Stock TotRetIndx'!L277/'Stock TotRetIndx'!L276)-$B278</f>
        <v>-2.2679381163975948E-3</v>
      </c>
      <c r="Y278" s="7">
        <f>LN('Stock TotRetIndx'!M277/'Stock TotRetIndx'!M276)-$B278</f>
        <v>-2.497301600558368E-2</v>
      </c>
      <c r="Z278" s="7">
        <f>LN('Stock TotRetIndx'!N277/'Stock TotRetIndx'!N276)-$B278</f>
        <v>8.4548300912773468E-3</v>
      </c>
      <c r="AA278" s="7">
        <f>LN('Stock TotRetIndx'!O277/'Stock TotRetIndx'!O276)-$B278</f>
        <v>-1.649676034518803E-2</v>
      </c>
      <c r="AB278" s="7">
        <f>LN('Stock TotRetIndx'!P277/'Stock TotRetIndx'!P276)-$B278</f>
        <v>4.2764449272746065E-2</v>
      </c>
      <c r="AC278" s="7">
        <f>LN('Stock TotRetIndx'!Q277/'Stock TotRetIndx'!Q276)-$B278</f>
        <v>4.4556978448293512E-3</v>
      </c>
      <c r="AD278" s="7">
        <f>LN('Stock TotRetIndx'!R277/'Stock TotRetIndx'!R276)-$B278</f>
        <v>9.7836572538424899E-3</v>
      </c>
      <c r="AE278" s="7">
        <f>LN('Stock TotRetIndx'!S277/'Stock TotRetIndx'!S276)-$B278</f>
        <v>-9.0509537378248139E-4</v>
      </c>
      <c r="AF278" s="7">
        <f>LN('Stock TotRetIndx'!T277/'Stock TotRetIndx'!T276)-$B278</f>
        <v>-5.6116462332508341E-3</v>
      </c>
      <c r="AG278" s="7">
        <f>LN('Stock TotRetIndx'!U277/'Stock TotRetIndx'!U276)-$B278</f>
        <v>-9.6665117391414382E-3</v>
      </c>
      <c r="AH278" s="7">
        <f>LN('Stock TotRetIndx'!V277/'Stock TotRetIndx'!V276)-$B278</f>
        <v>-5.5659864429690419E-2</v>
      </c>
      <c r="AI278" s="7">
        <f>LN('Stock TotRetIndx'!W277/'Stock TotRetIndx'!W276)-$B278</f>
        <v>-8.9105976839206902E-3</v>
      </c>
      <c r="AJ278" s="7">
        <f>LN('Stock TotRetIndx'!X277/'Stock TotRetIndx'!X276)-$B278</f>
        <v>-1.076308242261111E-2</v>
      </c>
    </row>
    <row r="279" spans="1:36" x14ac:dyDescent="0.5">
      <c r="A279" s="2">
        <f>'Sector Returns'!A278</f>
        <v>44669</v>
      </c>
      <c r="B279" s="3">
        <f>VLOOKUP(A279,'T-Bills'!$A$2:$C$493,3)</f>
        <v>1.5079365079365079E-5</v>
      </c>
      <c r="C279" s="8">
        <f>'Sector Returns'!B278-$B279</f>
        <v>1.1554763957541435E-3</v>
      </c>
      <c r="D279" s="8">
        <f>'Sector Returns'!C278-$B279</f>
        <v>-1.3839771946561065E-2</v>
      </c>
      <c r="E279" s="8">
        <f>'Sector Returns'!D278-$B279</f>
        <v>5.2145967213280782E-3</v>
      </c>
      <c r="F279" s="8">
        <f>'Sector Returns'!E278-$B279</f>
        <v>1.7119062043954164E-3</v>
      </c>
      <c r="G279" s="8">
        <f>'Sector Returns'!F278-$B279</f>
        <v>-4.0155987594426186E-3</v>
      </c>
      <c r="H279" s="8">
        <f>'Sector Returns'!G278-$B279</f>
        <v>-8.1917766562171722E-3</v>
      </c>
      <c r="I279" s="8">
        <f>'Sector Returns'!H278-$B279</f>
        <v>-5.5706492096813595E-3</v>
      </c>
      <c r="J279" s="8">
        <f>'Sector Returns'!I278-$B279</f>
        <v>1.5736139691878981E-2</v>
      </c>
      <c r="K279" s="8">
        <f>'Sector Returns'!J278-$B279</f>
        <v>1.8890831918251896E-4</v>
      </c>
      <c r="L279" s="8">
        <f>'Sector Returns'!K278-$B279</f>
        <v>-5.1847750526758576E-3</v>
      </c>
      <c r="M279" s="8">
        <f>'Sector Returns'!L278-$B279</f>
        <v>-4.0701236992692997E-3</v>
      </c>
      <c r="N279" s="7">
        <f>LN('Stock TotRetIndx'!B278/'Stock TotRetIndx'!B277)-$B279</f>
        <v>-1.35113315040333E-3</v>
      </c>
      <c r="O279" s="7">
        <f>LN('Stock TotRetIndx'!C278/'Stock TotRetIndx'!C277)-$B279</f>
        <v>2.4475784331068917E-3</v>
      </c>
      <c r="P279" s="7">
        <f>LN('Stock TotRetIndx'!D278/'Stock TotRetIndx'!D277)-$B279</f>
        <v>1.1877578919684615E-2</v>
      </c>
      <c r="Q279" s="7">
        <f>LN('Stock TotRetIndx'!E278/'Stock TotRetIndx'!E277)-$B279</f>
        <v>2.4381544639034403E-2</v>
      </c>
      <c r="R279" s="7">
        <f>LN('Stock TotRetIndx'!F278/'Stock TotRetIndx'!F277)-$B279</f>
        <v>-1.1982018447428938E-2</v>
      </c>
      <c r="S279" s="7">
        <f>LN('Stock TotRetIndx'!G278/'Stock TotRetIndx'!G277)-$B279</f>
        <v>-2.5256790493587999E-3</v>
      </c>
      <c r="T279" s="7">
        <f>LN('Stock TotRetIndx'!H278/'Stock TotRetIndx'!H277)-$B279</f>
        <v>-1.3995458744645733E-3</v>
      </c>
      <c r="U279" s="7">
        <f>LN('Stock TotRetIndx'!I278/'Stock TotRetIndx'!I277)-$B279</f>
        <v>1.8412516841994366E-3</v>
      </c>
      <c r="V279" s="7">
        <f>LN('Stock TotRetIndx'!J278/'Stock TotRetIndx'!J277)-$B279</f>
        <v>-3.8318490601058873E-3</v>
      </c>
      <c r="W279" s="7">
        <f>LN('Stock TotRetIndx'!K278/'Stock TotRetIndx'!K277)-$B279</f>
        <v>-1.7069068512109296E-2</v>
      </c>
      <c r="X279" s="7">
        <f>LN('Stock TotRetIndx'!L278/'Stock TotRetIndx'!L277)-$B279</f>
        <v>1.7692830239956255E-3</v>
      </c>
      <c r="Y279" s="7">
        <f>LN('Stock TotRetIndx'!M278/'Stock TotRetIndx'!M277)-$B279</f>
        <v>7.0655960147465949E-3</v>
      </c>
      <c r="Z279" s="7">
        <f>LN('Stock TotRetIndx'!N278/'Stock TotRetIndx'!N277)-$B279</f>
        <v>-3.685818235792435E-3</v>
      </c>
      <c r="AA279" s="7">
        <f>LN('Stock TotRetIndx'!O278/'Stock TotRetIndx'!O277)-$B279</f>
        <v>-1.7648515097009931E-2</v>
      </c>
      <c r="AB279" s="7">
        <f>LN('Stock TotRetIndx'!P278/'Stock TotRetIndx'!P277)-$B279</f>
        <v>9.2041878165492284E-3</v>
      </c>
      <c r="AC279" s="7">
        <f>LN('Stock TotRetIndx'!Q278/'Stock TotRetIndx'!Q277)-$B279</f>
        <v>-8.9759142072084585E-3</v>
      </c>
      <c r="AD279" s="7">
        <f>LN('Stock TotRetIndx'!R278/'Stock TotRetIndx'!R277)-$B279</f>
        <v>-9.7164908634806146E-3</v>
      </c>
      <c r="AE279" s="7">
        <f>LN('Stock TotRetIndx'!S278/'Stock TotRetIndx'!S277)-$B279</f>
        <v>-7.684021791312271E-3</v>
      </c>
      <c r="AF279" s="7">
        <f>LN('Stock TotRetIndx'!T278/'Stock TotRetIndx'!T277)-$B279</f>
        <v>-9.5835775553691407E-3</v>
      </c>
      <c r="AG279" s="7">
        <f>LN('Stock TotRetIndx'!U278/'Stock TotRetIndx'!U277)-$B279</f>
        <v>5.1081603297225366E-2</v>
      </c>
      <c r="AH279" s="7">
        <f>LN('Stock TotRetIndx'!V278/'Stock TotRetIndx'!V277)-$B279</f>
        <v>9.9368748660297896E-3</v>
      </c>
      <c r="AI279" s="7">
        <f>LN('Stock TotRetIndx'!W278/'Stock TotRetIndx'!W277)-$B279</f>
        <v>-1.338851718508189E-2</v>
      </c>
      <c r="AJ279" s="7">
        <f>LN('Stock TotRetIndx'!X278/'Stock TotRetIndx'!X277)-$B279</f>
        <v>-1.0416950059269374E-2</v>
      </c>
    </row>
    <row r="280" spans="1:36" x14ac:dyDescent="0.5">
      <c r="A280" s="2">
        <f>'Sector Returns'!A279</f>
        <v>44670</v>
      </c>
      <c r="B280" s="3">
        <f>VLOOKUP(A280,'T-Bills'!$A$2:$C$493,3)</f>
        <v>1.4682539682539683E-5</v>
      </c>
      <c r="C280" s="8">
        <f>'Sector Returns'!B279-$B280</f>
        <v>1.9934357374798279E-2</v>
      </c>
      <c r="D280" s="8">
        <f>'Sector Returns'!C279-$B280</f>
        <v>1.0537759830934091E-2</v>
      </c>
      <c r="E280" s="8">
        <f>'Sector Returns'!D279-$B280</f>
        <v>1.540233585145165E-2</v>
      </c>
      <c r="F280" s="8">
        <f>'Sector Returns'!E279-$B280</f>
        <v>2.9722034903965411E-2</v>
      </c>
      <c r="G280" s="8">
        <f>'Sector Returns'!F279-$B280</f>
        <v>2.0248938285714564E-2</v>
      </c>
      <c r="H280" s="8">
        <f>'Sector Returns'!G279-$B280</f>
        <v>1.5688183609234341E-2</v>
      </c>
      <c r="I280" s="8">
        <f>'Sector Returns'!H279-$B280</f>
        <v>2.1343767555497373E-2</v>
      </c>
      <c r="J280" s="8">
        <f>'Sector Returns'!I279-$B280</f>
        <v>-9.8969982624796358E-3</v>
      </c>
      <c r="K280" s="8">
        <f>'Sector Returns'!J279-$B280</f>
        <v>1.1311010855318883E-2</v>
      </c>
      <c r="L280" s="8">
        <f>'Sector Returns'!K279-$B280</f>
        <v>6.4885720580995614E-3</v>
      </c>
      <c r="M280" s="8">
        <f>'Sector Returns'!L279-$B280</f>
        <v>2.1543180257048877E-2</v>
      </c>
      <c r="N280" s="7">
        <f>LN('Stock TotRetIndx'!B279/'Stock TotRetIndx'!B278)-$B280</f>
        <v>1.4002841357362511E-2</v>
      </c>
      <c r="O280" s="7">
        <f>LN('Stock TotRetIndx'!C279/'Stock TotRetIndx'!C278)-$B280</f>
        <v>1.6881656367715204E-2</v>
      </c>
      <c r="P280" s="7">
        <f>LN('Stock TotRetIndx'!D279/'Stock TotRetIndx'!D278)-$B280</f>
        <v>2.5350131179315418E-2</v>
      </c>
      <c r="Q280" s="7">
        <f>LN('Stock TotRetIndx'!E279/'Stock TotRetIndx'!E278)-$B280</f>
        <v>1.8857604679453466E-2</v>
      </c>
      <c r="R280" s="7">
        <f>LN('Stock TotRetIndx'!F279/'Stock TotRetIndx'!F278)-$B280</f>
        <v>3.122342498801604E-2</v>
      </c>
      <c r="S280" s="7">
        <f>LN('Stock TotRetIndx'!G279/'Stock TotRetIndx'!G278)-$B280</f>
        <v>4.2304119479851287E-3</v>
      </c>
      <c r="T280" s="7">
        <f>LN('Stock TotRetIndx'!H279/'Stock TotRetIndx'!H278)-$B280</f>
        <v>6.741788941033014E-3</v>
      </c>
      <c r="U280" s="7">
        <f>LN('Stock TotRetIndx'!I279/'Stock TotRetIndx'!I278)-$B280</f>
        <v>3.0815236314054893E-2</v>
      </c>
      <c r="V280" s="7">
        <f>LN('Stock TotRetIndx'!J279/'Stock TotRetIndx'!J278)-$B280</f>
        <v>3.1636181925894825E-2</v>
      </c>
      <c r="W280" s="7">
        <f>LN('Stock TotRetIndx'!K279/'Stock TotRetIndx'!K278)-$B280</f>
        <v>3.014819947805928E-2</v>
      </c>
      <c r="X280" s="7">
        <f>LN('Stock TotRetIndx'!L279/'Stock TotRetIndx'!L278)-$B280</f>
        <v>1.1783646239831039E-2</v>
      </c>
      <c r="Y280" s="7">
        <f>LN('Stock TotRetIndx'!M279/'Stock TotRetIndx'!M278)-$B280</f>
        <v>3.4282553951816216E-2</v>
      </c>
      <c r="Z280" s="7">
        <f>LN('Stock TotRetIndx'!N279/'Stock TotRetIndx'!N278)-$B280</f>
        <v>2.2080726256426417E-2</v>
      </c>
      <c r="AA280" s="7">
        <f>LN('Stock TotRetIndx'!O279/'Stock TotRetIndx'!O278)-$B280</f>
        <v>8.6967334506893416E-3</v>
      </c>
      <c r="AB280" s="7">
        <f>LN('Stock TotRetIndx'!P279/'Stock TotRetIndx'!P278)-$B280</f>
        <v>9.680974721205474E-3</v>
      </c>
      <c r="AC280" s="7">
        <f>LN('Stock TotRetIndx'!Q279/'Stock TotRetIndx'!Q278)-$B280</f>
        <v>9.7156113779009335E-3</v>
      </c>
      <c r="AD280" s="7">
        <f>LN('Stock TotRetIndx'!R279/'Stock TotRetIndx'!R278)-$B280</f>
        <v>-1.7247345513069771E-2</v>
      </c>
      <c r="AE280" s="7">
        <f>LN('Stock TotRetIndx'!S279/'Stock TotRetIndx'!S278)-$B280</f>
        <v>1.1276475801515482E-2</v>
      </c>
      <c r="AF280" s="7">
        <f>LN('Stock TotRetIndx'!T279/'Stock TotRetIndx'!T278)-$B280</f>
        <v>1.4837358054427865E-2</v>
      </c>
      <c r="AG280" s="7">
        <f>LN('Stock TotRetIndx'!U279/'Stock TotRetIndx'!U278)-$B280</f>
        <v>-3.7576688185169318E-3</v>
      </c>
      <c r="AH280" s="7">
        <f>LN('Stock TotRetIndx'!V279/'Stock TotRetIndx'!V278)-$B280</f>
        <v>3.3978856247046142E-2</v>
      </c>
      <c r="AI280" s="7">
        <f>LN('Stock TotRetIndx'!W279/'Stock TotRetIndx'!W278)-$B280</f>
        <v>1.4529594608969835E-3</v>
      </c>
      <c r="AJ280" s="7">
        <f>LN('Stock TotRetIndx'!X279/'Stock TotRetIndx'!X278)-$B280</f>
        <v>1.7346045874592909E-2</v>
      </c>
    </row>
    <row r="281" spans="1:36" x14ac:dyDescent="0.5">
      <c r="A281" s="2">
        <f>'Sector Returns'!A280</f>
        <v>44671</v>
      </c>
      <c r="B281" s="3">
        <f>VLOOKUP(A281,'T-Bills'!$A$2:$C$493,3)</f>
        <v>1.3888888888888888E-5</v>
      </c>
      <c r="C281" s="8">
        <f>'Sector Returns'!B280-$B281</f>
        <v>-4.1512930644862214E-3</v>
      </c>
      <c r="D281" s="8">
        <f>'Sector Returns'!C280-$B281</f>
        <v>1.1933005326948826E-2</v>
      </c>
      <c r="E281" s="8">
        <f>'Sector Returns'!D280-$B281</f>
        <v>7.9319341445384592E-3</v>
      </c>
      <c r="F281" s="8">
        <f>'Sector Returns'!E280-$B281</f>
        <v>-1.2540752591555552E-2</v>
      </c>
      <c r="G281" s="8">
        <f>'Sector Returns'!F280-$B281</f>
        <v>5.3665209265719516E-3</v>
      </c>
      <c r="H281" s="8">
        <f>'Sector Returns'!G280-$B281</f>
        <v>1.4103128912508934E-2</v>
      </c>
      <c r="I281" s="8">
        <f>'Sector Returns'!H280-$B281</f>
        <v>-4.168480935624197E-2</v>
      </c>
      <c r="J281" s="8">
        <f>'Sector Returns'!I280-$B281</f>
        <v>4.8513881234178843E-3</v>
      </c>
      <c r="K281" s="8">
        <f>'Sector Returns'!J280-$B281</f>
        <v>7.3823221365612425E-3</v>
      </c>
      <c r="L281" s="8">
        <f>'Sector Returns'!K280-$B281</f>
        <v>8.9118712850588793E-3</v>
      </c>
      <c r="M281" s="8">
        <f>'Sector Returns'!L280-$B281</f>
        <v>1.6476587313088504E-2</v>
      </c>
      <c r="N281" s="7">
        <f>LN('Stock TotRetIndx'!B280/'Stock TotRetIndx'!B279)-$B281</f>
        <v>-1.0298804443326299E-3</v>
      </c>
      <c r="O281" s="7">
        <f>LN('Stock TotRetIndx'!C280/'Stock TotRetIndx'!C279)-$B281</f>
        <v>3.6944679687606137E-3</v>
      </c>
      <c r="P281" s="7">
        <f>LN('Stock TotRetIndx'!D280/'Stock TotRetIndx'!D279)-$B281</f>
        <v>-1.9192970941457544E-2</v>
      </c>
      <c r="Q281" s="7">
        <f>LN('Stock TotRetIndx'!E280/'Stock TotRetIndx'!E279)-$B281</f>
        <v>-3.2801055682475821E-2</v>
      </c>
      <c r="R281" s="7">
        <f>LN('Stock TotRetIndx'!F280/'Stock TotRetIndx'!F279)-$B281</f>
        <v>2.1913970679190271E-2</v>
      </c>
      <c r="S281" s="7">
        <f>LN('Stock TotRetIndx'!G280/'Stock TotRetIndx'!G279)-$B281</f>
        <v>2.6401011523133445E-2</v>
      </c>
      <c r="T281" s="7">
        <f>LN('Stock TotRetIndx'!H280/'Stock TotRetIndx'!H279)-$B281</f>
        <v>1.5322385689459031E-2</v>
      </c>
      <c r="U281" s="7">
        <f>LN('Stock TotRetIndx'!I280/'Stock TotRetIndx'!I279)-$B281</f>
        <v>-7.5806163748064394E-3</v>
      </c>
      <c r="V281" s="7">
        <f>LN('Stock TotRetIndx'!J280/'Stock TotRetIndx'!J279)-$B281</f>
        <v>1.3482453973765169E-2</v>
      </c>
      <c r="W281" s="7">
        <f>LN('Stock TotRetIndx'!K280/'Stock TotRetIndx'!K279)-$B281</f>
        <v>-8.830649603456707E-2</v>
      </c>
      <c r="X281" s="7">
        <f>LN('Stock TotRetIndx'!L280/'Stock TotRetIndx'!L279)-$B281</f>
        <v>9.6287860359327189E-3</v>
      </c>
      <c r="Y281" s="7">
        <f>LN('Stock TotRetIndx'!M280/'Stock TotRetIndx'!M279)-$B281</f>
        <v>-2.6403214438482477E-2</v>
      </c>
      <c r="Z281" s="7">
        <f>LN('Stock TotRetIndx'!N280/'Stock TotRetIndx'!N279)-$B281</f>
        <v>3.9327477023449152E-4</v>
      </c>
      <c r="AA281" s="7">
        <f>LN('Stock TotRetIndx'!O280/'Stock TotRetIndx'!O279)-$B281</f>
        <v>-1.3888888888888888E-5</v>
      </c>
      <c r="AB281" s="7">
        <f>LN('Stock TotRetIndx'!P280/'Stock TotRetIndx'!P279)-$B281</f>
        <v>1.2484926533212513E-2</v>
      </c>
      <c r="AC281" s="7">
        <f>LN('Stock TotRetIndx'!Q280/'Stock TotRetIndx'!Q279)-$B281</f>
        <v>1.3569927269059708E-2</v>
      </c>
      <c r="AD281" s="7">
        <f>LN('Stock TotRetIndx'!R280/'Stock TotRetIndx'!R279)-$B281</f>
        <v>7.5192405940024245E-3</v>
      </c>
      <c r="AE281" s="7">
        <f>LN('Stock TotRetIndx'!S280/'Stock TotRetIndx'!S279)-$B281</f>
        <v>1.2467242930144291E-2</v>
      </c>
      <c r="AF281" s="7">
        <f>LN('Stock TotRetIndx'!T280/'Stock TotRetIndx'!T279)-$B281</f>
        <v>2.6236380121793693E-2</v>
      </c>
      <c r="AG281" s="7">
        <f>LN('Stock TotRetIndx'!U280/'Stock TotRetIndx'!U279)-$B281</f>
        <v>1.3149097637391973E-2</v>
      </c>
      <c r="AH281" s="7">
        <f>LN('Stock TotRetIndx'!V280/'Stock TotRetIndx'!V279)-$B281</f>
        <v>-1.5842409703908324E-3</v>
      </c>
      <c r="AI281" s="7">
        <f>LN('Stock TotRetIndx'!W280/'Stock TotRetIndx'!W279)-$B281</f>
        <v>-3.9311947902766851E-3</v>
      </c>
      <c r="AJ281" s="7">
        <f>LN('Stock TotRetIndx'!X280/'Stock TotRetIndx'!X279)-$B281</f>
        <v>1.7249678562255132E-2</v>
      </c>
    </row>
    <row r="282" spans="1:36" x14ac:dyDescent="0.5">
      <c r="A282" s="2">
        <f>'Sector Returns'!A281</f>
        <v>44672</v>
      </c>
      <c r="B282" s="3">
        <f>VLOOKUP(A282,'T-Bills'!$A$2:$C$493,3)</f>
        <v>1.9841269841269841E-5</v>
      </c>
      <c r="C282" s="8">
        <f>'Sector Returns'!B281-$B282</f>
        <v>-1.9451996703145912E-2</v>
      </c>
      <c r="D282" s="8">
        <f>'Sector Returns'!C281-$B282</f>
        <v>-1.3568003918297902E-2</v>
      </c>
      <c r="E282" s="8">
        <f>'Sector Returns'!D281-$B282</f>
        <v>-1.7077063882129644E-2</v>
      </c>
      <c r="F282" s="8">
        <f>'Sector Returns'!E281-$B282</f>
        <v>-1.3278352929451127E-2</v>
      </c>
      <c r="G282" s="8">
        <f>'Sector Returns'!F281-$B282</f>
        <v>-1.1810207499103033E-2</v>
      </c>
      <c r="H282" s="8">
        <f>'Sector Returns'!G281-$B282</f>
        <v>-1.9418559863864258E-3</v>
      </c>
      <c r="I282" s="8">
        <f>'Sector Returns'!H281-$B282</f>
        <v>-2.5936876116351041E-2</v>
      </c>
      <c r="J282" s="8">
        <f>'Sector Returns'!I281-$B282</f>
        <v>-3.3759889156579924E-2</v>
      </c>
      <c r="K282" s="8">
        <f>'Sector Returns'!J281-$B282</f>
        <v>-2.0018982739715519E-2</v>
      </c>
      <c r="L282" s="8">
        <f>'Sector Returns'!K281-$B282</f>
        <v>-1.5510042985943547E-2</v>
      </c>
      <c r="M282" s="8">
        <f>'Sector Returns'!L281-$B282</f>
        <v>-6.9777662605337775E-3</v>
      </c>
      <c r="N282" s="7">
        <f>LN('Stock TotRetIndx'!B281/'Stock TotRetIndx'!B280)-$B282</f>
        <v>-4.8763747955067891E-3</v>
      </c>
      <c r="O282" s="7">
        <f>LN('Stock TotRetIndx'!C281/'Stock TotRetIndx'!C280)-$B282</f>
        <v>-1.9591150503049128E-2</v>
      </c>
      <c r="P282" s="7">
        <f>LN('Stock TotRetIndx'!D281/'Stock TotRetIndx'!D280)-$B282</f>
        <v>-2.5163374224337298E-2</v>
      </c>
      <c r="Q282" s="7">
        <f>LN('Stock TotRetIndx'!E281/'Stock TotRetIndx'!E280)-$B282</f>
        <v>-6.2394487583372814E-2</v>
      </c>
      <c r="R282" s="7">
        <f>LN('Stock TotRetIndx'!F281/'Stock TotRetIndx'!F280)-$B282</f>
        <v>5.9147001349689346E-3</v>
      </c>
      <c r="S282" s="7">
        <f>LN('Stock TotRetIndx'!G281/'Stock TotRetIndx'!G280)-$B282</f>
        <v>-8.5898559946616573E-3</v>
      </c>
      <c r="T282" s="7">
        <f>LN('Stock TotRetIndx'!H281/'Stock TotRetIndx'!H280)-$B282</f>
        <v>-1.5840619095029655E-2</v>
      </c>
      <c r="U282" s="7">
        <f>LN('Stock TotRetIndx'!I281/'Stock TotRetIndx'!I280)-$B282</f>
        <v>-1.0597015551332063E-2</v>
      </c>
      <c r="V282" s="7">
        <f>LN('Stock TotRetIndx'!J281/'Stock TotRetIndx'!J280)-$B282</f>
        <v>-2.4834752614583552E-2</v>
      </c>
      <c r="W282" s="7">
        <f>LN('Stock TotRetIndx'!K281/'Stock TotRetIndx'!K280)-$B282</f>
        <v>-5.9722864706254944E-2</v>
      </c>
      <c r="X282" s="7">
        <f>LN('Stock TotRetIndx'!L281/'Stock TotRetIndx'!L280)-$B282</f>
        <v>-6.1913596835742211E-3</v>
      </c>
      <c r="Y282" s="7">
        <f>LN('Stock TotRetIndx'!M281/'Stock TotRetIndx'!M280)-$B282</f>
        <v>-3.7749180159363342E-2</v>
      </c>
      <c r="Z282" s="7">
        <f>LN('Stock TotRetIndx'!N281/'Stock TotRetIndx'!N280)-$B282</f>
        <v>5.0550951941084627E-3</v>
      </c>
      <c r="AA282" s="7">
        <f>LN('Stock TotRetIndx'!O281/'Stock TotRetIndx'!O280)-$B282</f>
        <v>-2.335093808976463E-3</v>
      </c>
      <c r="AB282" s="7">
        <f>LN('Stock TotRetIndx'!P281/'Stock TotRetIndx'!P280)-$B282</f>
        <v>-1.0754452369307606E-2</v>
      </c>
      <c r="AC282" s="7">
        <f>LN('Stock TotRetIndx'!Q281/'Stock TotRetIndx'!Q280)-$B282</f>
        <v>3.7639779698292368E-3</v>
      </c>
      <c r="AD282" s="7">
        <f>LN('Stock TotRetIndx'!R281/'Stock TotRetIndx'!R280)-$B282</f>
        <v>-8.7321554423394881E-3</v>
      </c>
      <c r="AE282" s="7">
        <f>LN('Stock TotRetIndx'!S281/'Stock TotRetIndx'!S280)-$B282</f>
        <v>1.4821761780170256E-3</v>
      </c>
      <c r="AF282" s="7">
        <f>LN('Stock TotRetIndx'!T281/'Stock TotRetIndx'!T280)-$B282</f>
        <v>-7.9424794481365341E-4</v>
      </c>
      <c r="AG282" s="7">
        <f>LN('Stock TotRetIndx'!U281/'Stock TotRetIndx'!U280)-$B282</f>
        <v>-5.1144334083241004E-2</v>
      </c>
      <c r="AH282" s="7">
        <f>LN('Stock TotRetIndx'!V281/'Stock TotRetIndx'!V280)-$B282</f>
        <v>-3.276775601818778E-2</v>
      </c>
      <c r="AI282" s="7">
        <f>LN('Stock TotRetIndx'!W281/'Stock TotRetIndx'!W280)-$B282</f>
        <v>-6.7646662117266498E-2</v>
      </c>
      <c r="AJ282" s="7">
        <f>LN('Stock TotRetIndx'!X281/'Stock TotRetIndx'!X280)-$B282</f>
        <v>-6.6592492027514553E-3</v>
      </c>
    </row>
    <row r="283" spans="1:36" x14ac:dyDescent="0.5">
      <c r="A283" s="2">
        <f>'Sector Returns'!A282</f>
        <v>44673</v>
      </c>
      <c r="B283" s="3">
        <f>VLOOKUP(A283,'T-Bills'!$A$2:$C$493,3)</f>
        <v>1.8253968253968254E-5</v>
      </c>
      <c r="C283" s="8">
        <f>'Sector Returns'!B282-$B283</f>
        <v>-2.8040024383147913E-2</v>
      </c>
      <c r="D283" s="8">
        <f>'Sector Returns'!C282-$B283</f>
        <v>-3.6070501896948354E-2</v>
      </c>
      <c r="E283" s="8">
        <f>'Sector Returns'!D282-$B283</f>
        <v>-2.967759283069183E-2</v>
      </c>
      <c r="F283" s="8">
        <f>'Sector Returns'!E282-$B283</f>
        <v>-2.5241195353206132E-2</v>
      </c>
      <c r="G283" s="8">
        <f>'Sector Returns'!F282-$B283</f>
        <v>-2.429472086597809E-2</v>
      </c>
      <c r="H283" s="8">
        <f>'Sector Returns'!G282-$B283</f>
        <v>-1.7045001402313582E-2</v>
      </c>
      <c r="I283" s="8">
        <f>'Sector Returns'!H282-$B283</f>
        <v>-2.6718464280659271E-2</v>
      </c>
      <c r="J283" s="8">
        <f>'Sector Returns'!I282-$B283</f>
        <v>-2.6280188950803331E-2</v>
      </c>
      <c r="K283" s="8">
        <f>'Sector Returns'!J282-$B283</f>
        <v>-3.631403358365836E-2</v>
      </c>
      <c r="L283" s="8">
        <f>'Sector Returns'!K282-$B283</f>
        <v>-1.6619798594595347E-2</v>
      </c>
      <c r="M283" s="8">
        <f>'Sector Returns'!L282-$B283</f>
        <v>-1.7717259345041415E-2</v>
      </c>
      <c r="N283" s="7">
        <f>LN('Stock TotRetIndx'!B282/'Stock TotRetIndx'!B281)-$B283</f>
        <v>-2.8230775143902233E-2</v>
      </c>
      <c r="O283" s="7">
        <f>LN('Stock TotRetIndx'!C282/'Stock TotRetIndx'!C281)-$B283</f>
        <v>-2.4459034438010212E-2</v>
      </c>
      <c r="P283" s="7">
        <f>LN('Stock TotRetIndx'!D282/'Stock TotRetIndx'!D281)-$B283</f>
        <v>-2.134690851847133E-2</v>
      </c>
      <c r="Q283" s="7">
        <f>LN('Stock TotRetIndx'!E282/'Stock TotRetIndx'!E281)-$B283</f>
        <v>-3.3675588085746201E-2</v>
      </c>
      <c r="R283" s="7">
        <f>LN('Stock TotRetIndx'!F282/'Stock TotRetIndx'!F281)-$B283</f>
        <v>-3.0718602762724673E-2</v>
      </c>
      <c r="S283" s="7">
        <f>LN('Stock TotRetIndx'!G282/'Stock TotRetIndx'!G281)-$B283</f>
        <v>-3.3860978566970991E-2</v>
      </c>
      <c r="T283" s="7">
        <f>LN('Stock TotRetIndx'!H282/'Stock TotRetIndx'!H281)-$B283</f>
        <v>-3.1201247855052145E-2</v>
      </c>
      <c r="U283" s="7">
        <f>LN('Stock TotRetIndx'!I282/'Stock TotRetIndx'!I281)-$B283</f>
        <v>-5.4727190874139305E-2</v>
      </c>
      <c r="V283" s="7">
        <f>LN('Stock TotRetIndx'!J282/'Stock TotRetIndx'!J281)-$B283</f>
        <v>-1.3856054284370999E-2</v>
      </c>
      <c r="W283" s="7">
        <f>LN('Stock TotRetIndx'!K282/'Stock TotRetIndx'!K281)-$B283</f>
        <v>-3.8442863514465749E-2</v>
      </c>
      <c r="X283" s="7">
        <f>LN('Stock TotRetIndx'!L282/'Stock TotRetIndx'!L281)-$B283</f>
        <v>-3.9022955312931283E-2</v>
      </c>
      <c r="Y283" s="7">
        <f>LN('Stock TotRetIndx'!M282/'Stock TotRetIndx'!M281)-$B283</f>
        <v>-2.6987624286097987E-2</v>
      </c>
      <c r="Z283" s="7">
        <f>LN('Stock TotRetIndx'!N282/'Stock TotRetIndx'!N281)-$B283</f>
        <v>-4.1076817597090448E-2</v>
      </c>
      <c r="AA283" s="7">
        <f>LN('Stock TotRetIndx'!O282/'Stock TotRetIndx'!O281)-$B283</f>
        <v>-2.7336151419099841E-2</v>
      </c>
      <c r="AB283" s="7">
        <f>LN('Stock TotRetIndx'!P282/'Stock TotRetIndx'!P281)-$B283</f>
        <v>-6.7424147598707601E-2</v>
      </c>
      <c r="AC283" s="7">
        <f>LN('Stock TotRetIndx'!Q282/'Stock TotRetIndx'!Q281)-$B283</f>
        <v>-1.4624593658591275E-2</v>
      </c>
      <c r="AD283" s="7">
        <f>LN('Stock TotRetIndx'!R282/'Stock TotRetIndx'!R281)-$B283</f>
        <v>-1.3131175939365532E-2</v>
      </c>
      <c r="AE283" s="7">
        <f>LN('Stock TotRetIndx'!S282/'Stock TotRetIndx'!S281)-$B283</f>
        <v>-1.9025425485640929E-2</v>
      </c>
      <c r="AF283" s="7">
        <f>LN('Stock TotRetIndx'!T282/'Stock TotRetIndx'!T281)-$B283</f>
        <v>-8.4170335496256844E-3</v>
      </c>
      <c r="AG283" s="7">
        <f>LN('Stock TotRetIndx'!U282/'Stock TotRetIndx'!U281)-$B283</f>
        <v>-1.519384609426383E-2</v>
      </c>
      <c r="AH283" s="7">
        <f>LN('Stock TotRetIndx'!V282/'Stock TotRetIndx'!V281)-$B283</f>
        <v>-1.6390590865517019E-2</v>
      </c>
      <c r="AI283" s="7">
        <f>LN('Stock TotRetIndx'!W282/'Stock TotRetIndx'!W281)-$B283</f>
        <v>-2.9728951067545913E-2</v>
      </c>
      <c r="AJ283" s="7">
        <f>LN('Stock TotRetIndx'!X282/'Stock TotRetIndx'!X281)-$B283</f>
        <v>-1.9642449792352835E-2</v>
      </c>
    </row>
    <row r="284" spans="1:36" x14ac:dyDescent="0.5">
      <c r="A284" s="2">
        <f>'Sector Returns'!A283</f>
        <v>44676</v>
      </c>
      <c r="B284" s="3">
        <f>VLOOKUP(A284,'T-Bills'!$A$2:$C$493,3)</f>
        <v>1.5873015873015872E-5</v>
      </c>
      <c r="C284" s="8">
        <f>'Sector Returns'!B283-$B284</f>
        <v>1.6168068509213377E-2</v>
      </c>
      <c r="D284" s="8">
        <f>'Sector Returns'!C283-$B284</f>
        <v>7.170463846969643E-3</v>
      </c>
      <c r="E284" s="8">
        <f>'Sector Returns'!D283-$B284</f>
        <v>1.8003137028355775E-3</v>
      </c>
      <c r="F284" s="8">
        <f>'Sector Returns'!E283-$B284</f>
        <v>1.0197668106386363E-2</v>
      </c>
      <c r="G284" s="8">
        <f>'Sector Returns'!F283-$B284</f>
        <v>1.0638982413809391E-3</v>
      </c>
      <c r="H284" s="8">
        <f>'Sector Returns'!G283-$B284</f>
        <v>4.1340962263260624E-3</v>
      </c>
      <c r="I284" s="8">
        <f>'Sector Returns'!H283-$B284</f>
        <v>1.0786754497790801E-2</v>
      </c>
      <c r="J284" s="8">
        <f>'Sector Returns'!I283-$B284</f>
        <v>-3.2971170869885012E-2</v>
      </c>
      <c r="K284" s="8">
        <f>'Sector Returns'!J283-$B284</f>
        <v>-4.4271015360303556E-3</v>
      </c>
      <c r="L284" s="8">
        <f>'Sector Returns'!K283-$B284</f>
        <v>-8.3584203903128949E-3</v>
      </c>
      <c r="M284" s="8">
        <f>'Sector Returns'!L283-$B284</f>
        <v>-2.5707001998197111E-3</v>
      </c>
      <c r="N284" s="7">
        <f>LN('Stock TotRetIndx'!B283/'Stock TotRetIndx'!B282)-$B284</f>
        <v>6.6957670689317111E-3</v>
      </c>
      <c r="O284" s="7">
        <f>LN('Stock TotRetIndx'!C283/'Stock TotRetIndx'!C282)-$B284</f>
        <v>2.410412060480607E-2</v>
      </c>
      <c r="P284" s="7">
        <f>LN('Stock TotRetIndx'!D283/'Stock TotRetIndx'!D282)-$B284</f>
        <v>1.2821336167308144E-2</v>
      </c>
      <c r="Q284" s="7">
        <f>LN('Stock TotRetIndx'!E283/'Stock TotRetIndx'!E282)-$B284</f>
        <v>1.9621383090367327E-2</v>
      </c>
      <c r="R284" s="7">
        <f>LN('Stock TotRetIndx'!F283/'Stock TotRetIndx'!F282)-$B284</f>
        <v>3.0714944973365059E-3</v>
      </c>
      <c r="S284" s="7">
        <f>LN('Stock TotRetIndx'!G283/'Stock TotRetIndx'!G282)-$B284</f>
        <v>8.6850469203583725E-4</v>
      </c>
      <c r="T284" s="7">
        <f>LN('Stock TotRetIndx'!H283/'Stock TotRetIndx'!H282)-$B284</f>
        <v>6.3573388703189711E-3</v>
      </c>
      <c r="U284" s="7">
        <f>LN('Stock TotRetIndx'!I283/'Stock TotRetIndx'!I282)-$B284</f>
        <v>9.5332914558639448E-3</v>
      </c>
      <c r="V284" s="7">
        <f>LN('Stock TotRetIndx'!J283/'Stock TotRetIndx'!J282)-$B284</f>
        <v>-4.1051634868396573E-3</v>
      </c>
      <c r="W284" s="7">
        <f>LN('Stock TotRetIndx'!K283/'Stock TotRetIndx'!K282)-$B284</f>
        <v>2.0121738610958232E-2</v>
      </c>
      <c r="X284" s="7">
        <f>LN('Stock TotRetIndx'!L283/'Stock TotRetIndx'!L282)-$B284</f>
        <v>8.4985549592660279E-3</v>
      </c>
      <c r="Y284" s="7">
        <f>LN('Stock TotRetIndx'!M283/'Stock TotRetIndx'!M282)-$B284</f>
        <v>1.1856563493859901E-2</v>
      </c>
      <c r="Z284" s="7">
        <f>LN('Stock TotRetIndx'!N283/'Stock TotRetIndx'!N282)-$B284</f>
        <v>-1.3111148807065254E-2</v>
      </c>
      <c r="AA284" s="7">
        <f>LN('Stock TotRetIndx'!O283/'Stock TotRetIndx'!O282)-$B284</f>
        <v>-5.3915562614485022E-3</v>
      </c>
      <c r="AB284" s="7">
        <f>LN('Stock TotRetIndx'!P283/'Stock TotRetIndx'!P282)-$B284</f>
        <v>1.8314740143838826E-3</v>
      </c>
      <c r="AC284" s="7">
        <f>LN('Stock TotRetIndx'!Q283/'Stock TotRetIndx'!Q282)-$B284</f>
        <v>1.0503675513266903E-2</v>
      </c>
      <c r="AD284" s="7">
        <f>LN('Stock TotRetIndx'!R283/'Stock TotRetIndx'!R282)-$B284</f>
        <v>1.8978637873199814E-2</v>
      </c>
      <c r="AE284" s="7">
        <f>LN('Stock TotRetIndx'!S283/'Stock TotRetIndx'!S282)-$B284</f>
        <v>4.9410213389157139E-4</v>
      </c>
      <c r="AF284" s="7">
        <f>LN('Stock TotRetIndx'!T283/'Stock TotRetIndx'!T282)-$B284</f>
        <v>8.0139874584684006E-3</v>
      </c>
      <c r="AG284" s="7">
        <f>LN('Stock TotRetIndx'!U283/'Stock TotRetIndx'!U282)-$B284</f>
        <v>-3.1347931229194319E-2</v>
      </c>
      <c r="AH284" s="7">
        <f>LN('Stock TotRetIndx'!V283/'Stock TotRetIndx'!V282)-$B284</f>
        <v>1.1636018882676178E-2</v>
      </c>
      <c r="AI284" s="7">
        <f>LN('Stock TotRetIndx'!W283/'Stock TotRetIndx'!W282)-$B284</f>
        <v>1.2005173966263384E-3</v>
      </c>
      <c r="AJ284" s="7">
        <f>LN('Stock TotRetIndx'!X283/'Stock TotRetIndx'!X282)-$B284</f>
        <v>-1.431731524644491E-2</v>
      </c>
    </row>
    <row r="285" spans="1:36" x14ac:dyDescent="0.5">
      <c r="A285" s="2">
        <f>'Sector Returns'!A284</f>
        <v>44677</v>
      </c>
      <c r="B285" s="3">
        <f>VLOOKUP(A285,'T-Bills'!$A$2:$C$493,3)</f>
        <v>1.5079365079365079E-5</v>
      </c>
      <c r="C285" s="8">
        <f>'Sector Returns'!B284-$B285</f>
        <v>-3.8833396912697542E-2</v>
      </c>
      <c r="D285" s="8">
        <f>'Sector Returns'!C284-$B285</f>
        <v>-2.1854410185606007E-2</v>
      </c>
      <c r="E285" s="8">
        <f>'Sector Returns'!D284-$B285</f>
        <v>-2.6674230307869581E-2</v>
      </c>
      <c r="F285" s="8">
        <f>'Sector Returns'!E284-$B285</f>
        <v>-4.8237257114345261E-2</v>
      </c>
      <c r="G285" s="8">
        <f>'Sector Returns'!F284-$B285</f>
        <v>-2.3762665829153245E-2</v>
      </c>
      <c r="H285" s="8">
        <f>'Sector Returns'!G284-$B285</f>
        <v>-1.6421788722270351E-2</v>
      </c>
      <c r="I285" s="8">
        <f>'Sector Returns'!H284-$B285</f>
        <v>-3.2493513563665102E-2</v>
      </c>
      <c r="J285" s="8">
        <f>'Sector Returns'!I284-$B285</f>
        <v>8.1589650873121669E-5</v>
      </c>
      <c r="K285" s="8">
        <f>'Sector Returns'!J284-$B285</f>
        <v>-1.8671023000289225E-2</v>
      </c>
      <c r="L285" s="8">
        <f>'Sector Returns'!K284-$B285</f>
        <v>-9.4375076478578381E-3</v>
      </c>
      <c r="M285" s="8">
        <f>'Sector Returns'!L284-$B285</f>
        <v>-1.6592580362613071E-2</v>
      </c>
      <c r="N285" s="7">
        <f>LN('Stock TotRetIndx'!B284/'Stock TotRetIndx'!B283)-$B285</f>
        <v>-3.8057094485629529E-2</v>
      </c>
      <c r="O285" s="7">
        <f>LN('Stock TotRetIndx'!C284/'Stock TotRetIndx'!C283)-$B285</f>
        <v>-3.8136359873297769E-2</v>
      </c>
      <c r="P285" s="7">
        <f>LN('Stock TotRetIndx'!D284/'Stock TotRetIndx'!D283)-$B285</f>
        <v>-3.6498149397112295E-2</v>
      </c>
      <c r="Q285" s="7">
        <f>LN('Stock TotRetIndx'!E284/'Stock TotRetIndx'!E283)-$B285</f>
        <v>-5.7617367993659428E-2</v>
      </c>
      <c r="R285" s="7">
        <f>LN('Stock TotRetIndx'!F284/'Stock TotRetIndx'!F283)-$B285</f>
        <v>-2.5672780301146093E-2</v>
      </c>
      <c r="S285" s="7">
        <f>LN('Stock TotRetIndx'!G284/'Stock TotRetIndx'!G283)-$B285</f>
        <v>-3.3609184792022882E-3</v>
      </c>
      <c r="T285" s="7">
        <f>LN('Stock TotRetIndx'!H284/'Stock TotRetIndx'!H283)-$B285</f>
        <v>-2.0227118902184971E-2</v>
      </c>
      <c r="U285" s="7">
        <f>LN('Stock TotRetIndx'!I284/'Stock TotRetIndx'!I283)-$B285</f>
        <v>-3.5103235598718079E-2</v>
      </c>
      <c r="V285" s="7">
        <f>LN('Stock TotRetIndx'!J284/'Stock TotRetIndx'!J283)-$B285</f>
        <v>-2.665357157507298E-2</v>
      </c>
      <c r="W285" s="7">
        <f>LN('Stock TotRetIndx'!K284/'Stock TotRetIndx'!K283)-$B285</f>
        <v>-4.7609786129737625E-2</v>
      </c>
      <c r="X285" s="7">
        <f>LN('Stock TotRetIndx'!L284/'Stock TotRetIndx'!L283)-$B285</f>
        <v>-4.3082136873082884E-2</v>
      </c>
      <c r="Y285" s="7">
        <f>LN('Stock TotRetIndx'!M284/'Stock TotRetIndx'!M283)-$B285</f>
        <v>-4.6845488151905E-2</v>
      </c>
      <c r="Z285" s="7">
        <f>LN('Stock TotRetIndx'!N284/'Stock TotRetIndx'!N283)-$B285</f>
        <v>-1.8133555094938889E-2</v>
      </c>
      <c r="AA285" s="7">
        <f>LN('Stock TotRetIndx'!O284/'Stock TotRetIndx'!O283)-$B285</f>
        <v>-2.0585396568582347E-2</v>
      </c>
      <c r="AB285" s="7">
        <f>LN('Stock TotRetIndx'!P284/'Stock TotRetIndx'!P283)-$B285</f>
        <v>-2.9993852152049683E-2</v>
      </c>
      <c r="AC285" s="7">
        <f>LN('Stock TotRetIndx'!Q284/'Stock TotRetIndx'!Q283)-$B285</f>
        <v>-1.360453083862791E-2</v>
      </c>
      <c r="AD285" s="7">
        <f>LN('Stock TotRetIndx'!R284/'Stock TotRetIndx'!R283)-$B285</f>
        <v>-1.81136453809085E-2</v>
      </c>
      <c r="AE285" s="7">
        <f>LN('Stock TotRetIndx'!S284/'Stock TotRetIndx'!S283)-$B285</f>
        <v>-1.0520014318384362E-2</v>
      </c>
      <c r="AF285" s="7">
        <f>LN('Stock TotRetIndx'!T284/'Stock TotRetIndx'!T283)-$B285</f>
        <v>-1.7140262127642095E-2</v>
      </c>
      <c r="AG285" s="7">
        <f>LN('Stock TotRetIndx'!U284/'Stock TotRetIndx'!U283)-$B285</f>
        <v>-6.2915360453744988E-3</v>
      </c>
      <c r="AH285" s="7">
        <f>LN('Stock TotRetIndx'!V284/'Stock TotRetIndx'!V283)-$B285</f>
        <v>-6.3672931137056965E-2</v>
      </c>
      <c r="AI285" s="7">
        <f>LN('Stock TotRetIndx'!W284/'Stock TotRetIndx'!W283)-$B285</f>
        <v>-6.3823826403964831E-3</v>
      </c>
      <c r="AJ285" s="7">
        <f>LN('Stock TotRetIndx'!X284/'Stock TotRetIndx'!X283)-$B285</f>
        <v>-1.2528205239098275E-2</v>
      </c>
    </row>
    <row r="286" spans="1:36" x14ac:dyDescent="0.5">
      <c r="A286" s="2">
        <f>'Sector Returns'!A285</f>
        <v>44678</v>
      </c>
      <c r="B286" s="3">
        <f>VLOOKUP(A286,'T-Bills'!$A$2:$C$493,3)</f>
        <v>1.4682539682539683E-5</v>
      </c>
      <c r="C286" s="8">
        <f>'Sector Returns'!B285-$B286</f>
        <v>1.0687824648576386E-2</v>
      </c>
      <c r="D286" s="8">
        <f>'Sector Returns'!C285-$B286</f>
        <v>-1.9076989305173372E-3</v>
      </c>
      <c r="E286" s="8">
        <f>'Sector Returns'!D285-$B286</f>
        <v>-1.763799181219301E-3</v>
      </c>
      <c r="F286" s="8">
        <f>'Sector Returns'!E285-$B286</f>
        <v>-4.4592520604157856E-4</v>
      </c>
      <c r="G286" s="8">
        <f>'Sector Returns'!F285-$B286</f>
        <v>2.1925819885247251E-3</v>
      </c>
      <c r="H286" s="8">
        <f>'Sector Returns'!G285-$B286</f>
        <v>3.2487640117027654E-3</v>
      </c>
      <c r="I286" s="8">
        <f>'Sector Returns'!H285-$B286</f>
        <v>-2.138795538113902E-2</v>
      </c>
      <c r="J286" s="8">
        <f>'Sector Returns'!I285-$B286</f>
        <v>1.4786404417595628E-2</v>
      </c>
      <c r="K286" s="8">
        <f>'Sector Returns'!J285-$B286</f>
        <v>1.4477654377808607E-2</v>
      </c>
      <c r="L286" s="8">
        <f>'Sector Returns'!K285-$B286</f>
        <v>-5.4568138605348201E-3</v>
      </c>
      <c r="M286" s="8">
        <f>'Sector Returns'!L285-$B286</f>
        <v>-6.6306764251659522E-3</v>
      </c>
      <c r="N286" s="7">
        <f>LN('Stock TotRetIndx'!B285/'Stock TotRetIndx'!B284)-$B286</f>
        <v>-1.480274701292524E-3</v>
      </c>
      <c r="O286" s="7">
        <f>LN('Stock TotRetIndx'!C285/'Stock TotRetIndx'!C284)-$B286</f>
        <v>4.6972912214136131E-2</v>
      </c>
      <c r="P286" s="7">
        <f>LN('Stock TotRetIndx'!D285/'Stock TotRetIndx'!D284)-$B286</f>
        <v>-3.0760886595816127E-3</v>
      </c>
      <c r="Q286" s="7">
        <f>LN('Stock TotRetIndx'!E285/'Stock TotRetIndx'!E284)-$B286</f>
        <v>-2.0067410518967908E-2</v>
      </c>
      <c r="R286" s="7">
        <f>LN('Stock TotRetIndx'!F285/'Stock TotRetIndx'!F284)-$B286</f>
        <v>-2.1536938424441482E-3</v>
      </c>
      <c r="S286" s="7">
        <f>LN('Stock TotRetIndx'!G285/'Stock TotRetIndx'!G284)-$B286</f>
        <v>-5.7493316952658214E-3</v>
      </c>
      <c r="T286" s="7">
        <f>LN('Stock TotRetIndx'!H285/'Stock TotRetIndx'!H284)-$B286</f>
        <v>4.2922363662659326E-5</v>
      </c>
      <c r="U286" s="7">
        <f>LN('Stock TotRetIndx'!I285/'Stock TotRetIndx'!I284)-$B286</f>
        <v>3.8383528596053346E-2</v>
      </c>
      <c r="V286" s="7">
        <f>LN('Stock TotRetIndx'!J285/'Stock TotRetIndx'!J284)-$B286</f>
        <v>-9.9323768036998442E-3</v>
      </c>
      <c r="W286" s="7">
        <f>LN('Stock TotRetIndx'!K285/'Stock TotRetIndx'!K284)-$B286</f>
        <v>-1.3122921460698317E-2</v>
      </c>
      <c r="X286" s="7">
        <f>LN('Stock TotRetIndx'!L285/'Stock TotRetIndx'!L284)-$B286</f>
        <v>6.2672845634580893E-2</v>
      </c>
      <c r="Y286" s="7">
        <f>LN('Stock TotRetIndx'!M285/'Stock TotRetIndx'!M284)-$B286</f>
        <v>-8.8345179219688069E-3</v>
      </c>
      <c r="Z286" s="7">
        <f>LN('Stock TotRetIndx'!N285/'Stock TotRetIndx'!N284)-$B286</f>
        <v>2.6052029697851538E-2</v>
      </c>
      <c r="AA286" s="7">
        <f>LN('Stock TotRetIndx'!O285/'Stock TotRetIndx'!O284)-$B286</f>
        <v>2.3844043193204045E-2</v>
      </c>
      <c r="AB286" s="7">
        <f>LN('Stock TotRetIndx'!P285/'Stock TotRetIndx'!P284)-$B286</f>
        <v>1.7239274300451982E-2</v>
      </c>
      <c r="AC286" s="7">
        <f>LN('Stock TotRetIndx'!Q285/'Stock TotRetIndx'!Q284)-$B286</f>
        <v>7.7948750200918307E-3</v>
      </c>
      <c r="AD286" s="7">
        <f>LN('Stock TotRetIndx'!R285/'Stock TotRetIndx'!R284)-$B286</f>
        <v>-8.0585779746864296E-3</v>
      </c>
      <c r="AE286" s="7">
        <f>LN('Stock TotRetIndx'!S285/'Stock TotRetIndx'!S284)-$B286</f>
        <v>-6.8636077859870939E-3</v>
      </c>
      <c r="AF286" s="7">
        <f>LN('Stock TotRetIndx'!T285/'Stock TotRetIndx'!T284)-$B286</f>
        <v>-2.7096093365051154E-3</v>
      </c>
      <c r="AG286" s="7">
        <f>LN('Stock TotRetIndx'!U285/'Stock TotRetIndx'!U284)-$B286</f>
        <v>5.9897023119720588E-3</v>
      </c>
      <c r="AH286" s="7">
        <f>LN('Stock TotRetIndx'!V285/'Stock TotRetIndx'!V284)-$B286</f>
        <v>-8.3960830968978096E-3</v>
      </c>
      <c r="AI286" s="7">
        <f>LN('Stock TotRetIndx'!W285/'Stock TotRetIndx'!W284)-$B286</f>
        <v>-4.1010738847448575E-3</v>
      </c>
      <c r="AJ286" s="7">
        <f>LN('Stock TotRetIndx'!X285/'Stock TotRetIndx'!X284)-$B286</f>
        <v>-1.7052795788814704E-2</v>
      </c>
    </row>
    <row r="287" spans="1:36" x14ac:dyDescent="0.5">
      <c r="A287" s="2">
        <f>'Sector Returns'!A286</f>
        <v>44679</v>
      </c>
      <c r="B287" s="3">
        <f>VLOOKUP(A287,'T-Bills'!$A$2:$C$493,3)</f>
        <v>1.4682539682539683E-5</v>
      </c>
      <c r="C287" s="8">
        <f>'Sector Returns'!B286-$B287</f>
        <v>3.9652111038634828E-2</v>
      </c>
      <c r="D287" s="8">
        <f>'Sector Returns'!C286-$B287</f>
        <v>1.1046487571386503E-2</v>
      </c>
      <c r="E287" s="8">
        <f>'Sector Returns'!D286-$B287</f>
        <v>1.4692778443571303E-2</v>
      </c>
      <c r="F287" s="8">
        <f>'Sector Returns'!E286-$B287</f>
        <v>2.2397491310587301E-2</v>
      </c>
      <c r="G287" s="8">
        <f>'Sector Returns'!F286-$B287</f>
        <v>1.3617438933002378E-2</v>
      </c>
      <c r="H287" s="8">
        <f>'Sector Returns'!G286-$B287</f>
        <v>1.4297459214061219E-2</v>
      </c>
      <c r="I287" s="8">
        <f>'Sector Returns'!H286-$B287</f>
        <v>3.2775795510549939E-2</v>
      </c>
      <c r="J287" s="8">
        <f>'Sector Returns'!I286-$B287</f>
        <v>3.0612766372496523E-2</v>
      </c>
      <c r="K287" s="8">
        <f>'Sector Returns'!J286-$B287</f>
        <v>1.5904184063883907E-2</v>
      </c>
      <c r="L287" s="8">
        <f>'Sector Returns'!K286-$B287</f>
        <v>1.1656190665477519E-2</v>
      </c>
      <c r="M287" s="8">
        <f>'Sector Returns'!L286-$B287</f>
        <v>1.8234087297625077E-2</v>
      </c>
      <c r="N287" s="7">
        <f>LN('Stock TotRetIndx'!B286/'Stock TotRetIndx'!B285)-$B287</f>
        <v>4.4151048789951575E-2</v>
      </c>
      <c r="O287" s="7">
        <f>LN('Stock TotRetIndx'!C286/'Stock TotRetIndx'!C285)-$B287</f>
        <v>2.2365724644495377E-2</v>
      </c>
      <c r="P287" s="7">
        <f>LN('Stock TotRetIndx'!D286/'Stock TotRetIndx'!D285)-$B287</f>
        <v>3.1233607857382183E-2</v>
      </c>
      <c r="Q287" s="7">
        <f>LN('Stock TotRetIndx'!E286/'Stock TotRetIndx'!E285)-$B287</f>
        <v>7.1592246856546485E-2</v>
      </c>
      <c r="R287" s="7">
        <f>LN('Stock TotRetIndx'!F286/'Stock TotRetIndx'!F285)-$B287</f>
        <v>1.0976726880153722E-2</v>
      </c>
      <c r="S287" s="7">
        <f>LN('Stock TotRetIndx'!G286/'Stock TotRetIndx'!G285)-$B287</f>
        <v>-1.4682539682539683E-5</v>
      </c>
      <c r="T287" s="7">
        <f>LN('Stock TotRetIndx'!H286/'Stock TotRetIndx'!H285)-$B287</f>
        <v>2.042574431026541E-2</v>
      </c>
      <c r="U287" s="7">
        <f>LN('Stock TotRetIndx'!I286/'Stock TotRetIndx'!I285)-$B287</f>
        <v>5.5057068641579755E-2</v>
      </c>
      <c r="V287" s="7">
        <f>LN('Stock TotRetIndx'!J286/'Stock TotRetIndx'!J285)-$B287</f>
        <v>9.4672852493141828E-3</v>
      </c>
      <c r="W287" s="7">
        <f>LN('Stock TotRetIndx'!K286/'Stock TotRetIndx'!K285)-$B287</f>
        <v>0.10862093861917919</v>
      </c>
      <c r="X287" s="7">
        <f>LN('Stock TotRetIndx'!L286/'Stock TotRetIndx'!L285)-$B287</f>
        <v>3.0118525264554705E-2</v>
      </c>
      <c r="Y287" s="7">
        <f>LN('Stock TotRetIndx'!M286/'Stock TotRetIndx'!M285)-$B287</f>
        <v>4.5472781632230418E-2</v>
      </c>
      <c r="Z287" s="7">
        <f>LN('Stock TotRetIndx'!N286/'Stock TotRetIndx'!N285)-$B287</f>
        <v>4.4991626780582746E-3</v>
      </c>
      <c r="AA287" s="7">
        <f>LN('Stock TotRetIndx'!O286/'Stock TotRetIndx'!O285)-$B287</f>
        <v>2.7069864252022076E-2</v>
      </c>
      <c r="AB287" s="7">
        <f>LN('Stock TotRetIndx'!P286/'Stock TotRetIndx'!P285)-$B287</f>
        <v>-7.1440184443549532E-3</v>
      </c>
      <c r="AC287" s="7">
        <f>LN('Stock TotRetIndx'!Q286/'Stock TotRetIndx'!Q285)-$B287</f>
        <v>9.5501750113093382E-3</v>
      </c>
      <c r="AD287" s="7">
        <f>LN('Stock TotRetIndx'!R286/'Stock TotRetIndx'!R285)-$B287</f>
        <v>1.1506857735960441E-2</v>
      </c>
      <c r="AE287" s="7">
        <f>LN('Stock TotRetIndx'!S286/'Stock TotRetIndx'!S285)-$B287</f>
        <v>1.2676612735596969E-2</v>
      </c>
      <c r="AF287" s="7">
        <f>LN('Stock TotRetIndx'!T286/'Stock TotRetIndx'!T285)-$B287</f>
        <v>2.5082088171030775E-2</v>
      </c>
      <c r="AG287" s="7">
        <f>LN('Stock TotRetIndx'!U286/'Stock TotRetIndx'!U285)-$B287</f>
        <v>4.546583196210556E-2</v>
      </c>
      <c r="AH287" s="7">
        <f>LN('Stock TotRetIndx'!V286/'Stock TotRetIndx'!V285)-$B287</f>
        <v>7.0064745546343482E-2</v>
      </c>
      <c r="AI287" s="7">
        <f>LN('Stock TotRetIndx'!W286/'Stock TotRetIndx'!W285)-$B287</f>
        <v>2.9836361598629953E-3</v>
      </c>
      <c r="AJ287" s="7">
        <f>LN('Stock TotRetIndx'!X286/'Stock TotRetIndx'!X285)-$B287</f>
        <v>1.6183866652299584E-2</v>
      </c>
    </row>
    <row r="288" spans="1:36" x14ac:dyDescent="0.5">
      <c r="A288" s="2">
        <f>'Sector Returns'!A287</f>
        <v>44680</v>
      </c>
      <c r="B288" s="3">
        <f>VLOOKUP(A288,'T-Bills'!$A$2:$C$493,3)</f>
        <v>1.4682539682539683E-5</v>
      </c>
      <c r="C288" s="8">
        <f>'Sector Returns'!B287-$B288</f>
        <v>-4.2482477597822761E-2</v>
      </c>
      <c r="D288" s="8">
        <f>'Sector Returns'!C287-$B288</f>
        <v>-2.4637996905760219E-2</v>
      </c>
      <c r="E288" s="8">
        <f>'Sector Returns'!D287-$B288</f>
        <v>-3.5824579509338088E-2</v>
      </c>
      <c r="F288" s="8">
        <f>'Sector Returns'!E287-$B288</f>
        <v>-5.2471222920503324E-2</v>
      </c>
      <c r="G288" s="8">
        <f>'Sector Returns'!F287-$B288</f>
        <v>-2.6183245374472072E-2</v>
      </c>
      <c r="H288" s="8">
        <f>'Sector Returns'!G287-$B288</f>
        <v>-2.6545137507192066E-2</v>
      </c>
      <c r="I288" s="8">
        <f>'Sector Returns'!H287-$B288</f>
        <v>-3.476186680360905E-2</v>
      </c>
      <c r="J288" s="8">
        <f>'Sector Returns'!I287-$B288</f>
        <v>-2.6547769977592742E-2</v>
      </c>
      <c r="K288" s="8">
        <f>'Sector Returns'!J287-$B288</f>
        <v>-2.0436621871836782E-2</v>
      </c>
      <c r="L288" s="8">
        <f>'Sector Returns'!K287-$B288</f>
        <v>-3.0000511149416809E-2</v>
      </c>
      <c r="M288" s="8">
        <f>'Sector Returns'!L287-$B288</f>
        <v>-4.6998108545001423E-2</v>
      </c>
      <c r="N288" s="7">
        <f>LN('Stock TotRetIndx'!B287/'Stock TotRetIndx'!B286)-$B288</f>
        <v>-3.7308839213847117E-2</v>
      </c>
      <c r="O288" s="7">
        <f>LN('Stock TotRetIndx'!C287/'Stock TotRetIndx'!C286)-$B288</f>
        <v>-4.2726174242937433E-2</v>
      </c>
      <c r="P288" s="7">
        <f>LN('Stock TotRetIndx'!D287/'Stock TotRetIndx'!D286)-$B288</f>
        <v>-3.6175749713208707E-2</v>
      </c>
      <c r="Q288" s="7">
        <f>LN('Stock TotRetIndx'!E287/'Stock TotRetIndx'!E286)-$B288</f>
        <v>-6.4479251629263504E-2</v>
      </c>
      <c r="R288" s="7">
        <f>LN('Stock TotRetIndx'!F287/'Stock TotRetIndx'!F286)-$B288</f>
        <v>-3.8980981480312919E-2</v>
      </c>
      <c r="S288" s="7">
        <f>LN('Stock TotRetIndx'!G287/'Stock TotRetIndx'!G286)-$B288</f>
        <v>-4.7948132589921762E-2</v>
      </c>
      <c r="T288" s="7">
        <f>LN('Stock TotRetIndx'!H287/'Stock TotRetIndx'!H286)-$B288</f>
        <v>-3.0743954994376637E-2</v>
      </c>
      <c r="U288" s="7">
        <f>LN('Stock TotRetIndx'!I287/'Stock TotRetIndx'!I286)-$B288</f>
        <v>-4.922921243585008E-2</v>
      </c>
      <c r="V288" s="7">
        <f>LN('Stock TotRetIndx'!J287/'Stock TotRetIndx'!J286)-$B288</f>
        <v>-2.575331977649167E-2</v>
      </c>
      <c r="W288" s="7">
        <f>LN('Stock TotRetIndx'!K287/'Stock TotRetIndx'!K286)-$B288</f>
        <v>-4.6239998882047356E-2</v>
      </c>
      <c r="X288" s="7">
        <f>LN('Stock TotRetIndx'!L287/'Stock TotRetIndx'!L286)-$B288</f>
        <v>-3.4735471560719176E-2</v>
      </c>
      <c r="Y288" s="7">
        <f>LN('Stock TotRetIndx'!M287/'Stock TotRetIndx'!M286)-$B288</f>
        <v>-0.15141206807188293</v>
      </c>
      <c r="Z288" s="7">
        <f>LN('Stock TotRetIndx'!N287/'Stock TotRetIndx'!N286)-$B288</f>
        <v>-2.5385050712481306E-2</v>
      </c>
      <c r="AA288" s="7">
        <f>LN('Stock TotRetIndx'!O287/'Stock TotRetIndx'!O286)-$B288</f>
        <v>-2.6203728866506543E-2</v>
      </c>
      <c r="AB288" s="7">
        <f>LN('Stock TotRetIndx'!P287/'Stock TotRetIndx'!P286)-$B288</f>
        <v>-8.9987757069184202E-3</v>
      </c>
      <c r="AC288" s="7">
        <f>LN('Stock TotRetIndx'!Q287/'Stock TotRetIndx'!Q286)-$B288</f>
        <v>-2.4175641627564484E-2</v>
      </c>
      <c r="AD288" s="7">
        <f>LN('Stock TotRetIndx'!R287/'Stock TotRetIndx'!R286)-$B288</f>
        <v>-1.4852550941241197E-2</v>
      </c>
      <c r="AE288" s="7">
        <f>LN('Stock TotRetIndx'!S287/'Stock TotRetIndx'!S286)-$B288</f>
        <v>-2.0843509737763073E-2</v>
      </c>
      <c r="AF288" s="7">
        <f>LN('Stock TotRetIndx'!T287/'Stock TotRetIndx'!T286)-$B288</f>
        <v>-1.7671413154509982E-2</v>
      </c>
      <c r="AG288" s="7">
        <f>LN('Stock TotRetIndx'!U287/'Stock TotRetIndx'!U286)-$B288</f>
        <v>-1.1521085640033077E-2</v>
      </c>
      <c r="AH288" s="7">
        <f>LN('Stock TotRetIndx'!V287/'Stock TotRetIndx'!V286)-$B288</f>
        <v>-4.9958037125577594E-2</v>
      </c>
      <c r="AI288" s="7">
        <f>LN('Stock TotRetIndx'!W287/'Stock TotRetIndx'!W286)-$B288</f>
        <v>-3.4202334882878993E-2</v>
      </c>
      <c r="AJ288" s="7">
        <f>LN('Stock TotRetIndx'!X287/'Stock TotRetIndx'!X286)-$B288</f>
        <v>-4.4466491471205745E-2</v>
      </c>
    </row>
    <row r="289" spans="1:36" x14ac:dyDescent="0.5">
      <c r="A289" s="2">
        <f>'Sector Returns'!A288</f>
        <v>44683</v>
      </c>
      <c r="B289" s="3">
        <f>VLOOKUP(A289,'T-Bills'!$A$2:$C$493,3)</f>
        <v>1.6269841269841268E-5</v>
      </c>
      <c r="C289" s="8">
        <f>'Sector Returns'!B288-$B289</f>
        <v>1.6379093574359169E-2</v>
      </c>
      <c r="D289" s="8">
        <f>'Sector Returns'!C288-$B289</f>
        <v>-2.9855982528116057E-3</v>
      </c>
      <c r="E289" s="8">
        <f>'Sector Returns'!D288-$B289</f>
        <v>4.3817651577688519E-3</v>
      </c>
      <c r="F289" s="8">
        <f>'Sector Returns'!E288-$B289</f>
        <v>1.6685418178960475E-2</v>
      </c>
      <c r="G289" s="8">
        <f>'Sector Returns'!F288-$B289</f>
        <v>2.8821292813651033E-3</v>
      </c>
      <c r="H289" s="8">
        <f>'Sector Returns'!G288-$B289</f>
        <v>-1.1222589955148127E-2</v>
      </c>
      <c r="I289" s="8">
        <f>'Sector Returns'!H288-$B289</f>
        <v>2.3122439990503979E-2</v>
      </c>
      <c r="J289" s="8">
        <f>'Sector Returns'!I288-$B289</f>
        <v>1.1319897037540683E-2</v>
      </c>
      <c r="K289" s="8">
        <f>'Sector Returns'!J288-$B289</f>
        <v>-2.7064174314972967E-3</v>
      </c>
      <c r="L289" s="8">
        <f>'Sector Returns'!K288-$B289</f>
        <v>-1.0541112370416895E-2</v>
      </c>
      <c r="M289" s="8">
        <f>'Sector Returns'!L288-$B289</f>
        <v>-2.4461209703670328E-2</v>
      </c>
      <c r="N289" s="7">
        <f>LN('Stock TotRetIndx'!B288/'Stock TotRetIndx'!B287)-$B289</f>
        <v>1.9491841686219294E-3</v>
      </c>
      <c r="O289" s="7">
        <f>LN('Stock TotRetIndx'!C288/'Stock TotRetIndx'!C287)-$B289</f>
        <v>2.4718665670777185E-2</v>
      </c>
      <c r="P289" s="7">
        <f>LN('Stock TotRetIndx'!D288/'Stock TotRetIndx'!D287)-$B289</f>
        <v>2.8221251927945921E-2</v>
      </c>
      <c r="Q289" s="7">
        <f>LN('Stock TotRetIndx'!E288/'Stock TotRetIndx'!E287)-$B289</f>
        <v>5.1781449832326569E-2</v>
      </c>
      <c r="R289" s="7">
        <f>LN('Stock TotRetIndx'!F288/'Stock TotRetIndx'!F287)-$B289</f>
        <v>-5.9370180198133017E-3</v>
      </c>
      <c r="S289" s="7">
        <f>LN('Stock TotRetIndx'!G288/'Stock TotRetIndx'!G287)-$B289</f>
        <v>3.8258597648200242E-3</v>
      </c>
      <c r="T289" s="7">
        <f>LN('Stock TotRetIndx'!H288/'Stock TotRetIndx'!H287)-$B289</f>
        <v>-1.4674867643752854E-2</v>
      </c>
      <c r="U289" s="7">
        <f>LN('Stock TotRetIndx'!I288/'Stock TotRetIndx'!I287)-$B289</f>
        <v>-9.6670481428741101E-2</v>
      </c>
      <c r="V289" s="7">
        <f>LN('Stock TotRetIndx'!J288/'Stock TotRetIndx'!J287)-$B289</f>
        <v>1.4039535763220609E-2</v>
      </c>
      <c r="W289" s="7">
        <f>LN('Stock TotRetIndx'!K288/'Stock TotRetIndx'!K287)-$B289</f>
        <v>4.0109474164507268E-2</v>
      </c>
      <c r="X289" s="7">
        <f>LN('Stock TotRetIndx'!L288/'Stock TotRetIndx'!L287)-$B289</f>
        <v>-7.5519171165070982E-3</v>
      </c>
      <c r="Y289" s="7">
        <f>LN('Stock TotRetIndx'!M288/'Stock TotRetIndx'!M287)-$B289</f>
        <v>1.7362689742149904E-3</v>
      </c>
      <c r="Z289" s="7">
        <f>LN('Stock TotRetIndx'!N288/'Stock TotRetIndx'!N287)-$B289</f>
        <v>-5.153658906610333E-3</v>
      </c>
      <c r="AA289" s="7">
        <f>LN('Stock TotRetIndx'!O288/'Stock TotRetIndx'!O287)-$B289</f>
        <v>-1.020559729620516E-2</v>
      </c>
      <c r="AB289" s="7">
        <f>LN('Stock TotRetIndx'!P288/'Stock TotRetIndx'!P287)-$B289</f>
        <v>7.2245192874024243E-3</v>
      </c>
      <c r="AC289" s="7">
        <f>LN('Stock TotRetIndx'!Q288/'Stock TotRetIndx'!Q287)-$B289</f>
        <v>-1.8290182533350813E-2</v>
      </c>
      <c r="AD289" s="7">
        <f>LN('Stock TotRetIndx'!R288/'Stock TotRetIndx'!R287)-$B289</f>
        <v>-5.4166628170384907E-3</v>
      </c>
      <c r="AE289" s="7">
        <f>LN('Stock TotRetIndx'!S288/'Stock TotRetIndx'!S287)-$B289</f>
        <v>-6.6398625141595733E-3</v>
      </c>
      <c r="AF289" s="7">
        <f>LN('Stock TotRetIndx'!T288/'Stock TotRetIndx'!T287)-$B289</f>
        <v>-1.3624555220540003E-2</v>
      </c>
      <c r="AG289" s="7">
        <f>LN('Stock TotRetIndx'!U288/'Stock TotRetIndx'!U287)-$B289</f>
        <v>2.5176596092952981E-2</v>
      </c>
      <c r="AH289" s="7">
        <f>LN('Stock TotRetIndx'!V288/'Stock TotRetIndx'!V287)-$B289</f>
        <v>1.9216728759882951E-2</v>
      </c>
      <c r="AI289" s="7">
        <f>LN('Stock TotRetIndx'!W288/'Stock TotRetIndx'!W287)-$B289</f>
        <v>-1.6342651814726553E-2</v>
      </c>
      <c r="AJ289" s="7">
        <f>LN('Stock TotRetIndx'!X288/'Stock TotRetIndx'!X287)-$B289</f>
        <v>-2.2275865024994849E-2</v>
      </c>
    </row>
    <row r="290" spans="1:36" x14ac:dyDescent="0.5">
      <c r="A290" s="2">
        <f>'Sector Returns'!A289</f>
        <v>44684</v>
      </c>
      <c r="B290" s="3">
        <f>VLOOKUP(A290,'T-Bills'!$A$2:$C$493,3)</f>
        <v>1.9047619047619046E-5</v>
      </c>
      <c r="C290" s="8">
        <f>'Sector Returns'!B289-$B290</f>
        <v>6.2384240334184549E-4</v>
      </c>
      <c r="D290" s="8">
        <f>'Sector Returns'!C289-$B290</f>
        <v>2.5323320262699302E-3</v>
      </c>
      <c r="E290" s="8">
        <f>'Sector Returns'!D289-$B290</f>
        <v>1.2711460302349879E-2</v>
      </c>
      <c r="F290" s="8">
        <f>'Sector Returns'!E289-$B290</f>
        <v>-4.2142592050186146E-3</v>
      </c>
      <c r="G290" s="8">
        <f>'Sector Returns'!F289-$B290</f>
        <v>5.6419676055336444E-3</v>
      </c>
      <c r="H290" s="8">
        <f>'Sector Returns'!G289-$B290</f>
        <v>-1.0807241289557466E-3</v>
      </c>
      <c r="I290" s="8">
        <f>'Sector Returns'!H289-$B290</f>
        <v>3.6107135694447463E-3</v>
      </c>
      <c r="J290" s="8">
        <f>'Sector Returns'!I289-$B290</f>
        <v>3.0146433336881228E-2</v>
      </c>
      <c r="K290" s="8">
        <f>'Sector Returns'!J289-$B290</f>
        <v>1.3997588661017553E-2</v>
      </c>
      <c r="L290" s="8">
        <f>'Sector Returns'!K289-$B290</f>
        <v>4.7374296676371622E-3</v>
      </c>
      <c r="M290" s="8">
        <f>'Sector Returns'!L289-$B290</f>
        <v>1.2327068869318733E-2</v>
      </c>
      <c r="N290" s="7">
        <f>LN('Stock TotRetIndx'!B289/'Stock TotRetIndx'!B288)-$B290</f>
        <v>9.5574758936085979E-3</v>
      </c>
      <c r="O290" s="7">
        <f>LN('Stock TotRetIndx'!C289/'Stock TotRetIndx'!C288)-$B290</f>
        <v>-9.5201145070102321E-3</v>
      </c>
      <c r="P290" s="7">
        <f>LN('Stock TotRetIndx'!D289/'Stock TotRetIndx'!D288)-$B290</f>
        <v>6.9272238658070527E-4</v>
      </c>
      <c r="Q290" s="7">
        <f>LN('Stock TotRetIndx'!E289/'Stock TotRetIndx'!E288)-$B290</f>
        <v>3.5067815307241318E-3</v>
      </c>
      <c r="R290" s="7">
        <f>LN('Stock TotRetIndx'!F289/'Stock TotRetIndx'!F288)-$B290</f>
        <v>-3.5711149616142776E-3</v>
      </c>
      <c r="S290" s="7">
        <f>LN('Stock TotRetIndx'!G289/'Stock TotRetIndx'!G288)-$B290</f>
        <v>-5.4218087732258282E-3</v>
      </c>
      <c r="T290" s="7">
        <f>LN('Stock TotRetIndx'!H289/'Stock TotRetIndx'!H288)-$B290</f>
        <v>-3.0770364037784625E-3</v>
      </c>
      <c r="U290" s="7">
        <f>LN('Stock TotRetIndx'!I289/'Stock TotRetIndx'!I288)-$B290</f>
        <v>2.9377676303310177E-2</v>
      </c>
      <c r="V290" s="7">
        <f>LN('Stock TotRetIndx'!J289/'Stock TotRetIndx'!J288)-$B290</f>
        <v>4.2315000659790226E-3</v>
      </c>
      <c r="W290" s="7">
        <f>LN('Stock TotRetIndx'!K289/'Stock TotRetIndx'!K288)-$B290</f>
        <v>-9.0182303888828499E-3</v>
      </c>
      <c r="X290" s="7">
        <f>LN('Stock TotRetIndx'!L289/'Stock TotRetIndx'!L288)-$B290</f>
        <v>-1.4159137898180719E-2</v>
      </c>
      <c r="Y290" s="7">
        <f>LN('Stock TotRetIndx'!M289/'Stock TotRetIndx'!M288)-$B290</f>
        <v>-1.9969059063066471E-3</v>
      </c>
      <c r="Z290" s="7">
        <f>LN('Stock TotRetIndx'!N289/'Stock TotRetIndx'!N288)-$B290</f>
        <v>5.4796817646908559E-3</v>
      </c>
      <c r="AA290" s="7">
        <f>LN('Stock TotRetIndx'!O289/'Stock TotRetIndx'!O288)-$B290</f>
        <v>-1.4888831315452107E-2</v>
      </c>
      <c r="AB290" s="7">
        <f>LN('Stock TotRetIndx'!P289/'Stock TotRetIndx'!P288)-$B290</f>
        <v>7.2632377065699298E-3</v>
      </c>
      <c r="AC290" s="7">
        <f>LN('Stock TotRetIndx'!Q289/'Stock TotRetIndx'!Q288)-$B290</f>
        <v>-5.7105861095337433E-3</v>
      </c>
      <c r="AD290" s="7">
        <f>LN('Stock TotRetIndx'!R289/'Stock TotRetIndx'!R288)-$B290</f>
        <v>1.1903111876764454E-2</v>
      </c>
      <c r="AE290" s="7">
        <f>LN('Stock TotRetIndx'!S289/'Stock TotRetIndx'!S288)-$B290</f>
        <v>3.4622008105368893E-3</v>
      </c>
      <c r="AF290" s="7">
        <f>LN('Stock TotRetIndx'!T289/'Stock TotRetIndx'!T288)-$B290</f>
        <v>-1.3815076229975581E-2</v>
      </c>
      <c r="AG290" s="7">
        <f>LN('Stock TotRetIndx'!U289/'Stock TotRetIndx'!U288)-$B290</f>
        <v>4.2903841834995723E-2</v>
      </c>
      <c r="AH290" s="7">
        <f>LN('Stock TotRetIndx'!V289/'Stock TotRetIndx'!V288)-$B290</f>
        <v>-1.1548507310382891E-2</v>
      </c>
      <c r="AI290" s="7">
        <f>LN('Stock TotRetIndx'!W289/'Stock TotRetIndx'!W288)-$B290</f>
        <v>1.2639402206550941E-2</v>
      </c>
      <c r="AJ290" s="7">
        <f>LN('Stock TotRetIndx'!X289/'Stock TotRetIndx'!X288)-$B290</f>
        <v>1.3141089280752749E-2</v>
      </c>
    </row>
    <row r="291" spans="1:36" x14ac:dyDescent="0.5">
      <c r="A291" s="2">
        <f>'Sector Returns'!A290</f>
        <v>44685</v>
      </c>
      <c r="B291" s="3">
        <f>VLOOKUP(A291,'T-Bills'!$A$2:$C$493,3)</f>
        <v>1.9444444444444445E-5</v>
      </c>
      <c r="C291" s="8">
        <f>'Sector Returns'!B290-$B291</f>
        <v>3.4063998575000899E-2</v>
      </c>
      <c r="D291" s="8">
        <f>'Sector Returns'!C290-$B291</f>
        <v>2.1307526348684852E-2</v>
      </c>
      <c r="E291" s="8">
        <f>'Sector Returns'!D290-$B291</f>
        <v>2.9978502091171602E-2</v>
      </c>
      <c r="F291" s="8">
        <f>'Sector Returns'!E290-$B291</f>
        <v>2.8059046929654115E-2</v>
      </c>
      <c r="G291" s="8">
        <f>'Sector Returns'!F290-$B291</f>
        <v>2.7222586389616919E-2</v>
      </c>
      <c r="H291" s="8">
        <f>'Sector Returns'!G290-$B291</f>
        <v>2.0311580358265417E-2</v>
      </c>
      <c r="I291" s="8">
        <f>'Sector Returns'!H290-$B291</f>
        <v>3.327239657950503E-2</v>
      </c>
      <c r="J291" s="8">
        <f>'Sector Returns'!I290-$B291</f>
        <v>4.0441817347595124E-2</v>
      </c>
      <c r="K291" s="8">
        <f>'Sector Returns'!J290-$B291</f>
        <v>3.2128937913026803E-2</v>
      </c>
      <c r="L291" s="8">
        <f>'Sector Returns'!K290-$B291</f>
        <v>2.2984512885342086E-2</v>
      </c>
      <c r="M291" s="8">
        <f>'Sector Returns'!L290-$B291</f>
        <v>1.1405774609426794E-2</v>
      </c>
      <c r="N291" s="7">
        <f>LN('Stock TotRetIndx'!B290/'Stock TotRetIndx'!B289)-$B291</f>
        <v>4.0171285026917865E-2</v>
      </c>
      <c r="O291" s="7">
        <f>LN('Stock TotRetIndx'!C290/'Stock TotRetIndx'!C289)-$B291</f>
        <v>2.8665704459341988E-2</v>
      </c>
      <c r="P291" s="7">
        <f>LN('Stock TotRetIndx'!D290/'Stock TotRetIndx'!D289)-$B291</f>
        <v>3.7942583212576236E-2</v>
      </c>
      <c r="Q291" s="7">
        <f>LN('Stock TotRetIndx'!E290/'Stock TotRetIndx'!E289)-$B291</f>
        <v>3.6643636571017067E-2</v>
      </c>
      <c r="R291" s="7">
        <f>LN('Stock TotRetIndx'!F290/'Stock TotRetIndx'!F289)-$B291</f>
        <v>2.8650619127512496E-2</v>
      </c>
      <c r="S291" s="7">
        <f>LN('Stock TotRetIndx'!G290/'Stock TotRetIndx'!G289)-$B291</f>
        <v>4.6694437855231995E-2</v>
      </c>
      <c r="T291" s="7">
        <f>LN('Stock TotRetIndx'!H290/'Stock TotRetIndx'!H289)-$B291</f>
        <v>1.5866079003198929E-2</v>
      </c>
      <c r="U291" s="7">
        <f>LN('Stock TotRetIndx'!I290/'Stock TotRetIndx'!I289)-$B291</f>
        <v>4.2852240944957716E-2</v>
      </c>
      <c r="V291" s="7">
        <f>LN('Stock TotRetIndx'!J290/'Stock TotRetIndx'!J289)-$B291</f>
        <v>2.4829945230788887E-2</v>
      </c>
      <c r="W291" s="7">
        <f>LN('Stock TotRetIndx'!K290/'Stock TotRetIndx'!K289)-$B291</f>
        <v>2.189714996019904E-2</v>
      </c>
      <c r="X291" s="7">
        <f>LN('Stock TotRetIndx'!L290/'Stock TotRetIndx'!L289)-$B291</f>
        <v>2.8157163875448202E-2</v>
      </c>
      <c r="Y291" s="7">
        <f>LN('Stock TotRetIndx'!M290/'Stock TotRetIndx'!M289)-$B291</f>
        <v>1.3370954004719639E-2</v>
      </c>
      <c r="Z291" s="7">
        <f>LN('Stock TotRetIndx'!N290/'Stock TotRetIndx'!N289)-$B291</f>
        <v>2.7238888390387229E-2</v>
      </c>
      <c r="AA291" s="7">
        <f>LN('Stock TotRetIndx'!O290/'Stock TotRetIndx'!O289)-$B291</f>
        <v>4.0715837100173985E-2</v>
      </c>
      <c r="AB291" s="7">
        <f>LN('Stock TotRetIndx'!P290/'Stock TotRetIndx'!P289)-$B291</f>
        <v>4.1113269234018819E-2</v>
      </c>
      <c r="AC291" s="7">
        <f>LN('Stock TotRetIndx'!Q290/'Stock TotRetIndx'!Q289)-$B291</f>
        <v>3.0425339755830207E-2</v>
      </c>
      <c r="AD291" s="7">
        <f>LN('Stock TotRetIndx'!R290/'Stock TotRetIndx'!R289)-$B291</f>
        <v>4.1718863240036708E-3</v>
      </c>
      <c r="AE291" s="7">
        <f>LN('Stock TotRetIndx'!S290/'Stock TotRetIndx'!S289)-$B291</f>
        <v>1.3720924610488794E-2</v>
      </c>
      <c r="AF291" s="7">
        <f>LN('Stock TotRetIndx'!T290/'Stock TotRetIndx'!T289)-$B291</f>
        <v>7.3153663610752932E-3</v>
      </c>
      <c r="AG291" s="7">
        <f>LN('Stock TotRetIndx'!U290/'Stock TotRetIndx'!U289)-$B291</f>
        <v>5.4254660893909831E-2</v>
      </c>
      <c r="AH291" s="7">
        <f>LN('Stock TotRetIndx'!V290/'Stock TotRetIndx'!V289)-$B291</f>
        <v>5.7953401942060945E-2</v>
      </c>
      <c r="AI291" s="7">
        <f>LN('Stock TotRetIndx'!W290/'Stock TotRetIndx'!W289)-$B291</f>
        <v>3.1967379148190006E-2</v>
      </c>
      <c r="AJ291" s="7">
        <f>LN('Stock TotRetIndx'!X290/'Stock TotRetIndx'!X289)-$B291</f>
        <v>2.081373281349257E-2</v>
      </c>
    </row>
    <row r="292" spans="1:36" x14ac:dyDescent="0.5">
      <c r="A292" s="2">
        <f>'Sector Returns'!A291</f>
        <v>44686</v>
      </c>
      <c r="B292" s="3">
        <f>VLOOKUP(A292,'T-Bills'!$A$2:$C$493,3)</f>
        <v>1.9444444444444445E-5</v>
      </c>
      <c r="C292" s="8">
        <f>'Sector Returns'!B291-$B292</f>
        <v>-5.2421884523968884E-2</v>
      </c>
      <c r="D292" s="8">
        <f>'Sector Returns'!C291-$B292</f>
        <v>-2.2935061652393729E-2</v>
      </c>
      <c r="E292" s="8">
        <f>'Sector Returns'!D291-$B292</f>
        <v>-2.9314362269248988E-2</v>
      </c>
      <c r="F292" s="8">
        <f>'Sector Returns'!E291-$B292</f>
        <v>-5.8079288831045267E-2</v>
      </c>
      <c r="G292" s="8">
        <f>'Sector Returns'!F291-$B292</f>
        <v>-2.9366597845619874E-2</v>
      </c>
      <c r="H292" s="8">
        <f>'Sector Returns'!G291-$B292</f>
        <v>-2.2021310117912526E-2</v>
      </c>
      <c r="I292" s="8">
        <f>'Sector Returns'!H291-$B292</f>
        <v>-3.895253423342572E-2</v>
      </c>
      <c r="J292" s="8">
        <f>'Sector Returns'!I291-$B292</f>
        <v>-1.6613237093844317E-2</v>
      </c>
      <c r="K292" s="8">
        <f>'Sector Returns'!J291-$B292</f>
        <v>-3.2911923146401338E-2</v>
      </c>
      <c r="L292" s="8">
        <f>'Sector Returns'!K291-$B292</f>
        <v>-1.1134189823612653E-2</v>
      </c>
      <c r="M292" s="8">
        <f>'Sector Returns'!L291-$B292</f>
        <v>-2.7048996541290338E-2</v>
      </c>
      <c r="N292" s="7">
        <f>LN('Stock TotRetIndx'!B291/'Stock TotRetIndx'!B290)-$B292</f>
        <v>-5.7348349256534141E-2</v>
      </c>
      <c r="O292" s="7">
        <f>LN('Stock TotRetIndx'!C291/'Stock TotRetIndx'!C290)-$B292</f>
        <v>-4.4550910790936295E-2</v>
      </c>
      <c r="P292" s="7">
        <f>LN('Stock TotRetIndx'!D291/'Stock TotRetIndx'!D290)-$B292</f>
        <v>-5.5479969547018074E-2</v>
      </c>
      <c r="Q292" s="7">
        <f>LN('Stock TotRetIndx'!E291/'Stock TotRetIndx'!E290)-$B292</f>
        <v>-7.6119476002506306E-2</v>
      </c>
      <c r="R292" s="7">
        <f>LN('Stock TotRetIndx'!F291/'Stock TotRetIndx'!F290)-$B292</f>
        <v>-2.3543681890820702E-2</v>
      </c>
      <c r="S292" s="7">
        <f>LN('Stock TotRetIndx'!G291/'Stock TotRetIndx'!G290)-$B292</f>
        <v>-2.8665494981835328E-2</v>
      </c>
      <c r="T292" s="7">
        <f>LN('Stock TotRetIndx'!H291/'Stock TotRetIndx'!H290)-$B292</f>
        <v>-2.5761428687055967E-2</v>
      </c>
      <c r="U292" s="7">
        <f>LN('Stock TotRetIndx'!I291/'Stock TotRetIndx'!I290)-$B292</f>
        <v>-6.0059914190110857E-2</v>
      </c>
      <c r="V292" s="7">
        <f>LN('Stock TotRetIndx'!J291/'Stock TotRetIndx'!J290)-$B292</f>
        <v>-2.8533056854047233E-2</v>
      </c>
      <c r="W292" s="7">
        <f>LN('Stock TotRetIndx'!K291/'Stock TotRetIndx'!K290)-$B292</f>
        <v>-8.190631631241331E-2</v>
      </c>
      <c r="X292" s="7">
        <f>LN('Stock TotRetIndx'!L291/'Stock TotRetIndx'!L290)-$B292</f>
        <v>-4.4242439977334451E-2</v>
      </c>
      <c r="Y292" s="7">
        <f>LN('Stock TotRetIndx'!M291/'Stock TotRetIndx'!M290)-$B292</f>
        <v>-7.8645029564914024E-2</v>
      </c>
      <c r="Z292" s="7">
        <f>LN('Stock TotRetIndx'!N291/'Stock TotRetIndx'!N290)-$B292</f>
        <v>-3.4737475510446522E-2</v>
      </c>
      <c r="AA292" s="7">
        <f>LN('Stock TotRetIndx'!O291/'Stock TotRetIndx'!O290)-$B292</f>
        <v>-1.9279483318639885E-2</v>
      </c>
      <c r="AB292" s="7">
        <f>LN('Stock TotRetIndx'!P291/'Stock TotRetIndx'!P290)-$B292</f>
        <v>-3.0396501583288122E-2</v>
      </c>
      <c r="AC292" s="7">
        <f>LN('Stock TotRetIndx'!Q291/'Stock TotRetIndx'!Q290)-$B292</f>
        <v>-8.0477549736509817E-3</v>
      </c>
      <c r="AD292" s="7">
        <f>LN('Stock TotRetIndx'!R291/'Stock TotRetIndx'!R290)-$B292</f>
        <v>-2.9069883241136123E-2</v>
      </c>
      <c r="AE292" s="7">
        <f>LN('Stock TotRetIndx'!S291/'Stock TotRetIndx'!S290)-$B292</f>
        <v>-8.5928608082353908E-3</v>
      </c>
      <c r="AF292" s="7">
        <f>LN('Stock TotRetIndx'!T291/'Stock TotRetIndx'!T290)-$B292</f>
        <v>-1.862075509883496E-2</v>
      </c>
      <c r="AG292" s="7">
        <f>LN('Stock TotRetIndx'!U291/'Stock TotRetIndx'!U290)-$B292</f>
        <v>-1.7627599811173601E-2</v>
      </c>
      <c r="AH292" s="7">
        <f>LN('Stock TotRetIndx'!V291/'Stock TotRetIndx'!V290)-$B292</f>
        <v>-0.10441486432203845</v>
      </c>
      <c r="AI292" s="7">
        <f>LN('Stock TotRetIndx'!W291/'Stock TotRetIndx'!W290)-$B292</f>
        <v>-1.6858953272483199E-2</v>
      </c>
      <c r="AJ292" s="7">
        <f>LN('Stock TotRetIndx'!X291/'Stock TotRetIndx'!X290)-$B292</f>
        <v>-2.8248104575271653E-2</v>
      </c>
    </row>
    <row r="293" spans="1:36" x14ac:dyDescent="0.5">
      <c r="A293" s="2">
        <f>'Sector Returns'!A292</f>
        <v>44687</v>
      </c>
      <c r="B293" s="3">
        <f>VLOOKUP(A293,'T-Bills'!$A$2:$C$493,3)</f>
        <v>1.9047619047619046E-5</v>
      </c>
      <c r="C293" s="8">
        <f>'Sector Returns'!B292-$B293</f>
        <v>-1.0931124701048262E-2</v>
      </c>
      <c r="D293" s="8">
        <f>'Sector Returns'!C292-$B293</f>
        <v>-6.9889330839451582E-3</v>
      </c>
      <c r="E293" s="8">
        <f>'Sector Returns'!D292-$B293</f>
        <v>-8.7187067587317715E-3</v>
      </c>
      <c r="F293" s="8">
        <f>'Sector Returns'!E292-$B293</f>
        <v>-1.4092399582209619E-2</v>
      </c>
      <c r="G293" s="8">
        <f>'Sector Returns'!F292-$B293</f>
        <v>-8.5965771420073861E-3</v>
      </c>
      <c r="H293" s="8">
        <f>'Sector Returns'!G292-$B293</f>
        <v>-5.262736267350656E-4</v>
      </c>
      <c r="I293" s="8">
        <f>'Sector Returns'!H292-$B293</f>
        <v>-2.0558177896026299E-2</v>
      </c>
      <c r="J293" s="8">
        <f>'Sector Returns'!I292-$B293</f>
        <v>2.4855773820419147E-2</v>
      </c>
      <c r="K293" s="8">
        <f>'Sector Returns'!J292-$B293</f>
        <v>-1.5880870793132277E-2</v>
      </c>
      <c r="L293" s="8">
        <f>'Sector Returns'!K292-$B293</f>
        <v>7.4046970897548563E-3</v>
      </c>
      <c r="M293" s="8">
        <f>'Sector Returns'!L292-$B293</f>
        <v>-1.1959433432679517E-2</v>
      </c>
      <c r="N293" s="7">
        <f>LN('Stock TotRetIndx'!B292/'Stock TotRetIndx'!B291)-$B293</f>
        <v>4.6876472212098999E-3</v>
      </c>
      <c r="O293" s="7">
        <f>LN('Stock TotRetIndx'!C292/'Stock TotRetIndx'!C291)-$B293</f>
        <v>-9.510639428146582E-3</v>
      </c>
      <c r="P293" s="7">
        <f>LN('Stock TotRetIndx'!D292/'Stock TotRetIndx'!D291)-$B293</f>
        <v>-2.4024647498870278E-2</v>
      </c>
      <c r="Q293" s="7">
        <f>LN('Stock TotRetIndx'!E292/'Stock TotRetIndx'!E291)-$B293</f>
        <v>-9.0279543919312786E-3</v>
      </c>
      <c r="R293" s="7">
        <f>LN('Stock TotRetIndx'!F292/'Stock TotRetIndx'!F291)-$B293</f>
        <v>-6.5885418075764162E-3</v>
      </c>
      <c r="S293" s="7">
        <f>LN('Stock TotRetIndx'!G292/'Stock TotRetIndx'!G291)-$B293</f>
        <v>2.9819325660578683E-2</v>
      </c>
      <c r="T293" s="7">
        <f>LN('Stock TotRetIndx'!H292/'Stock TotRetIndx'!H291)-$B293</f>
        <v>9.8374131759206892E-3</v>
      </c>
      <c r="U293" s="7">
        <f>LN('Stock TotRetIndx'!I292/'Stock TotRetIndx'!I291)-$B293</f>
        <v>-3.9636883883374101E-2</v>
      </c>
      <c r="V293" s="7">
        <f>LN('Stock TotRetIndx'!J292/'Stock TotRetIndx'!J291)-$B293</f>
        <v>-6.9427389518562669E-3</v>
      </c>
      <c r="W293" s="7">
        <f>LN('Stock TotRetIndx'!K292/'Stock TotRetIndx'!K291)-$B293</f>
        <v>-4.4907200926164834E-2</v>
      </c>
      <c r="X293" s="7">
        <f>LN('Stock TotRetIndx'!L292/'Stock TotRetIndx'!L291)-$B293</f>
        <v>-1.1880333667589477E-2</v>
      </c>
      <c r="Y293" s="7">
        <f>LN('Stock TotRetIndx'!M292/'Stock TotRetIndx'!M291)-$B293</f>
        <v>-1.4155453979300524E-2</v>
      </c>
      <c r="Z293" s="7">
        <f>LN('Stock TotRetIndx'!N292/'Stock TotRetIndx'!N291)-$B293</f>
        <v>1.7242256006114707E-3</v>
      </c>
      <c r="AA293" s="7">
        <f>LN('Stock TotRetIndx'!O292/'Stock TotRetIndx'!O291)-$B293</f>
        <v>1.8066364789028545E-2</v>
      </c>
      <c r="AB293" s="7">
        <f>LN('Stock TotRetIndx'!P292/'Stock TotRetIndx'!P291)-$B293</f>
        <v>-5.9644321398064004E-3</v>
      </c>
      <c r="AC293" s="7">
        <f>LN('Stock TotRetIndx'!Q292/'Stock TotRetIndx'!Q291)-$B293</f>
        <v>3.5395708431961367E-3</v>
      </c>
      <c r="AD293" s="7">
        <f>LN('Stock TotRetIndx'!R292/'Stock TotRetIndx'!R291)-$B293</f>
        <v>-3.5872312830354851E-2</v>
      </c>
      <c r="AE293" s="7">
        <f>LN('Stock TotRetIndx'!S292/'Stock TotRetIndx'!S291)-$B293</f>
        <v>-2.1058670501515189E-2</v>
      </c>
      <c r="AF293" s="7">
        <f>LN('Stock TotRetIndx'!T292/'Stock TotRetIndx'!T291)-$B293</f>
        <v>9.9020557193858164E-3</v>
      </c>
      <c r="AG293" s="7">
        <f>LN('Stock TotRetIndx'!U292/'Stock TotRetIndx'!U291)-$B293</f>
        <v>1.0817336394330477E-2</v>
      </c>
      <c r="AH293" s="7">
        <f>LN('Stock TotRetIndx'!V292/'Stock TotRetIndx'!V291)-$B293</f>
        <v>-9.171197639211889E-3</v>
      </c>
      <c r="AI293" s="7">
        <f>LN('Stock TotRetIndx'!W292/'Stock TotRetIndx'!W291)-$B293</f>
        <v>8.7115111274948063E-3</v>
      </c>
      <c r="AJ293" s="7">
        <f>LN('Stock TotRetIndx'!X292/'Stock TotRetIndx'!X291)-$B293</f>
        <v>-1.4069302864229954E-2</v>
      </c>
    </row>
    <row r="294" spans="1:36" x14ac:dyDescent="0.5">
      <c r="A294" s="2">
        <f>'Sector Returns'!A293</f>
        <v>44690</v>
      </c>
      <c r="B294" s="3">
        <f>VLOOKUP(A294,'T-Bills'!$A$2:$C$493,3)</f>
        <v>2.0238095238095237E-5</v>
      </c>
      <c r="C294" s="8">
        <f>'Sector Returns'!B293-$B294</f>
        <v>-4.4034827072208807E-2</v>
      </c>
      <c r="D294" s="8">
        <f>'Sector Returns'!C293-$B294</f>
        <v>-3.1260529605873881E-2</v>
      </c>
      <c r="E294" s="8">
        <f>'Sector Returns'!D293-$B294</f>
        <v>-2.4642105050358947E-2</v>
      </c>
      <c r="F294" s="8">
        <f>'Sector Returns'!E293-$B294</f>
        <v>-4.44266539171983E-2</v>
      </c>
      <c r="G294" s="8">
        <f>'Sector Returns'!F293-$B294</f>
        <v>-2.717985956275543E-2</v>
      </c>
      <c r="H294" s="8">
        <f>'Sector Returns'!G293-$B294</f>
        <v>-1.1362512200282968E-3</v>
      </c>
      <c r="I294" s="8">
        <f>'Sector Returns'!H293-$B294</f>
        <v>-2.9825977468088197E-2</v>
      </c>
      <c r="J294" s="8">
        <f>'Sector Returns'!I293-$B294</f>
        <v>-8.8935283459409362E-2</v>
      </c>
      <c r="K294" s="8">
        <f>'Sector Returns'!J293-$B294</f>
        <v>-3.3299701132578907E-2</v>
      </c>
      <c r="L294" s="8">
        <f>'Sector Returns'!K293-$B294</f>
        <v>-8.3436584916689177E-3</v>
      </c>
      <c r="M294" s="8">
        <f>'Sector Returns'!L293-$B294</f>
        <v>-4.5064139336568471E-2</v>
      </c>
      <c r="N294" s="7">
        <f>LN('Stock TotRetIndx'!B293/'Stock TotRetIndx'!B292)-$B294</f>
        <v>-3.3768370729356879E-2</v>
      </c>
      <c r="O294" s="7">
        <f>LN('Stock TotRetIndx'!C293/'Stock TotRetIndx'!C292)-$B294</f>
        <v>-3.7665558844230583E-2</v>
      </c>
      <c r="P294" s="7">
        <f>LN('Stock TotRetIndx'!D293/'Stock TotRetIndx'!D292)-$B294</f>
        <v>-3.6746941043344167E-2</v>
      </c>
      <c r="Q294" s="7">
        <f>LN('Stock TotRetIndx'!E293/'Stock TotRetIndx'!E292)-$B294</f>
        <v>-9.6938132919961256E-2</v>
      </c>
      <c r="R294" s="7">
        <f>LN('Stock TotRetIndx'!F293/'Stock TotRetIndx'!F292)-$B294</f>
        <v>-4.4460002579885707E-2</v>
      </c>
      <c r="S294" s="7">
        <f>LN('Stock TotRetIndx'!G293/'Stock TotRetIndx'!G292)-$B294</f>
        <v>-1.8361675715540832E-2</v>
      </c>
      <c r="T294" s="7">
        <f>LN('Stock TotRetIndx'!H293/'Stock TotRetIndx'!H292)-$B294</f>
        <v>-2.6796242374759749E-2</v>
      </c>
      <c r="U294" s="7">
        <f>LN('Stock TotRetIndx'!I293/'Stock TotRetIndx'!I292)-$B294</f>
        <v>-2.1911172152159313E-2</v>
      </c>
      <c r="V294" s="7">
        <f>LN('Stock TotRetIndx'!J293/'Stock TotRetIndx'!J292)-$B294</f>
        <v>1.1609511392752991E-3</v>
      </c>
      <c r="W294" s="7">
        <f>LN('Stock TotRetIndx'!K293/'Stock TotRetIndx'!K292)-$B294</f>
        <v>-2.6695102982604441E-2</v>
      </c>
      <c r="X294" s="7">
        <f>LN('Stock TotRetIndx'!L293/'Stock TotRetIndx'!L292)-$B294</f>
        <v>-4.9649187329023174E-2</v>
      </c>
      <c r="Y294" s="7">
        <f>LN('Stock TotRetIndx'!M293/'Stock TotRetIndx'!M292)-$B294</f>
        <v>-5.3566276311764006E-2</v>
      </c>
      <c r="Z294" s="7">
        <f>LN('Stock TotRetIndx'!N293/'Stock TotRetIndx'!N292)-$B294</f>
        <v>-5.6363363846701035E-2</v>
      </c>
      <c r="AA294" s="7">
        <f>LN('Stock TotRetIndx'!O293/'Stock TotRetIndx'!O292)-$B294</f>
        <v>-9.4672538413510983E-3</v>
      </c>
      <c r="AB294" s="7">
        <f>LN('Stock TotRetIndx'!P293/'Stock TotRetIndx'!P292)-$B294</f>
        <v>-3.9746409243433485E-2</v>
      </c>
      <c r="AC294" s="7">
        <f>LN('Stock TotRetIndx'!Q293/'Stock TotRetIndx'!Q292)-$B294</f>
        <v>-2.0298790459828309E-3</v>
      </c>
      <c r="AD294" s="7">
        <f>LN('Stock TotRetIndx'!R293/'Stock TotRetIndx'!R292)-$B294</f>
        <v>-1.9117504254552782E-2</v>
      </c>
      <c r="AE294" s="7">
        <f>LN('Stock TotRetIndx'!S293/'Stock TotRetIndx'!S292)-$B294</f>
        <v>1.1612784195046577E-2</v>
      </c>
      <c r="AF294" s="7">
        <f>LN('Stock TotRetIndx'!T293/'Stock TotRetIndx'!T292)-$B294</f>
        <v>-2.5231094799320333E-3</v>
      </c>
      <c r="AG294" s="7">
        <f>LN('Stock TotRetIndx'!U293/'Stock TotRetIndx'!U292)-$B294</f>
        <v>-9.2000130443935079E-3</v>
      </c>
      <c r="AH294" s="7">
        <f>LN('Stock TotRetIndx'!V293/'Stock TotRetIndx'!V292)-$B294</f>
        <v>3.758443863782871E-3</v>
      </c>
      <c r="AI294" s="7">
        <f>LN('Stock TotRetIndx'!W293/'Stock TotRetIndx'!W292)-$B294</f>
        <v>-2.4605028190553532E-2</v>
      </c>
      <c r="AJ294" s="7">
        <f>LN('Stock TotRetIndx'!X293/'Stock TotRetIndx'!X292)-$B294</f>
        <v>-5.4751606902706654E-2</v>
      </c>
    </row>
    <row r="295" spans="1:36" x14ac:dyDescent="0.5">
      <c r="A295" s="2">
        <f>'Sector Returns'!A294</f>
        <v>44691</v>
      </c>
      <c r="B295" s="3">
        <f>VLOOKUP(A295,'T-Bills'!$A$2:$C$493,3)</f>
        <v>2.2619047619047616E-5</v>
      </c>
      <c r="C295" s="8">
        <f>'Sector Returns'!B294-$B295</f>
        <v>1.4392136892304088E-2</v>
      </c>
      <c r="D295" s="8">
        <f>'Sector Returns'!C294-$B295</f>
        <v>6.6493311065421159E-3</v>
      </c>
      <c r="E295" s="8">
        <f>'Sector Returns'!D294-$B295</f>
        <v>-8.8944038897025724E-3</v>
      </c>
      <c r="F295" s="8">
        <f>'Sector Returns'!E294-$B295</f>
        <v>-3.3828618814042183E-3</v>
      </c>
      <c r="G295" s="8">
        <f>'Sector Returns'!F294-$B295</f>
        <v>-6.8282833961276672E-3</v>
      </c>
      <c r="H295" s="8">
        <f>'Sector Returns'!G294-$B295</f>
        <v>-7.307222103413365E-3</v>
      </c>
      <c r="I295" s="8">
        <f>'Sector Returns'!H294-$B295</f>
        <v>2.797369050070954E-3</v>
      </c>
      <c r="J295" s="8">
        <f>'Sector Returns'!I294-$B295</f>
        <v>7.3507218694420541E-3</v>
      </c>
      <c r="K295" s="8">
        <f>'Sector Returns'!J294-$B295</f>
        <v>-8.3216227623664311E-3</v>
      </c>
      <c r="L295" s="8">
        <f>'Sector Returns'!K294-$B295</f>
        <v>-1.2703813830864363E-2</v>
      </c>
      <c r="M295" s="8">
        <f>'Sector Returns'!L294-$B295</f>
        <v>-1.8410618656107276E-2</v>
      </c>
      <c r="N295" s="7">
        <f>LN('Stock TotRetIndx'!B294/'Stock TotRetIndx'!B293)-$B295</f>
        <v>1.5960003368616051E-2</v>
      </c>
      <c r="O295" s="7">
        <f>LN('Stock TotRetIndx'!C294/'Stock TotRetIndx'!C293)-$B295</f>
        <v>1.8402437623690367E-2</v>
      </c>
      <c r="P295" s="7">
        <f>LN('Stock TotRetIndx'!D294/'Stock TotRetIndx'!D293)-$B295</f>
        <v>4.185689362828611E-2</v>
      </c>
      <c r="Q295" s="7">
        <f>LN('Stock TotRetIndx'!E294/'Stock TotRetIndx'!E293)-$B295</f>
        <v>3.7324746622371952E-2</v>
      </c>
      <c r="R295" s="7">
        <f>LN('Stock TotRetIndx'!F294/'Stock TotRetIndx'!F293)-$B295</f>
        <v>-5.9999647900480261E-3</v>
      </c>
      <c r="S295" s="7">
        <f>LN('Stock TotRetIndx'!G294/'Stock TotRetIndx'!G293)-$B295</f>
        <v>-7.1293540744608247E-3</v>
      </c>
      <c r="T295" s="7">
        <f>LN('Stock TotRetIndx'!H294/'Stock TotRetIndx'!H293)-$B295</f>
        <v>3.2415527126567192E-3</v>
      </c>
      <c r="U295" s="7">
        <f>LN('Stock TotRetIndx'!I294/'Stock TotRetIndx'!I293)-$B295</f>
        <v>4.6124911665671531E-3</v>
      </c>
      <c r="V295" s="7">
        <f>LN('Stock TotRetIndx'!J294/'Stock TotRetIndx'!J293)-$B295</f>
        <v>5.5729774458203934E-3</v>
      </c>
      <c r="W295" s="7">
        <f>LN('Stock TotRetIndx'!K294/'Stock TotRetIndx'!K293)-$B295</f>
        <v>-9.8786503109204622E-3</v>
      </c>
      <c r="X295" s="7">
        <f>LN('Stock TotRetIndx'!L294/'Stock TotRetIndx'!L293)-$B295</f>
        <v>2.9785094627686449E-3</v>
      </c>
      <c r="Y295" s="7">
        <f>LN('Stock TotRetIndx'!M294/'Stock TotRetIndx'!M293)-$B295</f>
        <v>6.2062143622254584E-4</v>
      </c>
      <c r="Z295" s="7">
        <f>LN('Stock TotRetIndx'!N294/'Stock TotRetIndx'!N293)-$B295</f>
        <v>-7.9096330362822878E-4</v>
      </c>
      <c r="AA295" s="7">
        <f>LN('Stock TotRetIndx'!O294/'Stock TotRetIndx'!O293)-$B295</f>
        <v>-2.1981735145949886E-2</v>
      </c>
      <c r="AB295" s="7">
        <f>LN('Stock TotRetIndx'!P294/'Stock TotRetIndx'!P293)-$B295</f>
        <v>-1.61488815355572E-2</v>
      </c>
      <c r="AC295" s="7">
        <f>LN('Stock TotRetIndx'!Q294/'Stock TotRetIndx'!Q293)-$B295</f>
        <v>-9.3526798060351302E-3</v>
      </c>
      <c r="AD295" s="7">
        <f>LN('Stock TotRetIndx'!R294/'Stock TotRetIndx'!R293)-$B295</f>
        <v>-2.3911359842652079E-4</v>
      </c>
      <c r="AE295" s="7">
        <f>LN('Stock TotRetIndx'!S294/'Stock TotRetIndx'!S293)-$B295</f>
        <v>-1.4199348966023196E-2</v>
      </c>
      <c r="AF295" s="7">
        <f>LN('Stock TotRetIndx'!T294/'Stock TotRetIndx'!T293)-$B295</f>
        <v>-5.3061507166706958E-3</v>
      </c>
      <c r="AG295" s="7">
        <f>LN('Stock TotRetIndx'!U294/'Stock TotRetIndx'!U293)-$B295</f>
        <v>3.4603821562700615E-2</v>
      </c>
      <c r="AH295" s="7">
        <f>LN('Stock TotRetIndx'!V294/'Stock TotRetIndx'!V293)-$B295</f>
        <v>5.1602875902340445E-2</v>
      </c>
      <c r="AI295" s="7">
        <f>LN('Stock TotRetIndx'!W294/'Stock TotRetIndx'!W293)-$B295</f>
        <v>-1.0258020230466104E-2</v>
      </c>
      <c r="AJ295" s="7">
        <f>LN('Stock TotRetIndx'!X294/'Stock TotRetIndx'!X293)-$B295</f>
        <v>-2.4900259434858549E-2</v>
      </c>
    </row>
    <row r="296" spans="1:36" x14ac:dyDescent="0.5">
      <c r="A296" s="2">
        <f>'Sector Returns'!A295</f>
        <v>44692</v>
      </c>
      <c r="B296" s="3">
        <f>VLOOKUP(A296,'T-Bills'!$A$2:$C$493,3)</f>
        <v>2.3412698412698411E-5</v>
      </c>
      <c r="C296" s="8">
        <f>'Sector Returns'!B295-$B296</f>
        <v>-3.4868389573424155E-2</v>
      </c>
      <c r="D296" s="8">
        <f>'Sector Returns'!C295-$B296</f>
        <v>-1.0833501295123223E-2</v>
      </c>
      <c r="E296" s="8">
        <f>'Sector Returns'!D295-$B296</f>
        <v>-1.1196057037123328E-2</v>
      </c>
      <c r="F296" s="8">
        <f>'Sector Returns'!E295-$B296</f>
        <v>-3.7418697210314836E-2</v>
      </c>
      <c r="G296" s="8">
        <f>'Sector Returns'!F295-$B296</f>
        <v>-1.2426201860928743E-2</v>
      </c>
      <c r="H296" s="8">
        <f>'Sector Returns'!G295-$B296</f>
        <v>-5.3034823319031265E-3</v>
      </c>
      <c r="I296" s="8">
        <f>'Sector Returns'!H295-$B296</f>
        <v>-1.8189016763635182E-2</v>
      </c>
      <c r="J296" s="8">
        <f>'Sector Returns'!I295-$B296</f>
        <v>1.1961318053173133E-2</v>
      </c>
      <c r="K296" s="8">
        <f>'Sector Returns'!J295-$B296</f>
        <v>-1.8266591957546263E-3</v>
      </c>
      <c r="L296" s="8">
        <f>'Sector Returns'!K295-$B296</f>
        <v>7.2426636571200458E-3</v>
      </c>
      <c r="M296" s="8">
        <f>'Sector Returns'!L295-$B296</f>
        <v>-2.1589603529672571E-3</v>
      </c>
      <c r="N296" s="7">
        <f>LN('Stock TotRetIndx'!B295/'Stock TotRetIndx'!B294)-$B296</f>
        <v>-5.3254375704537144E-2</v>
      </c>
      <c r="O296" s="7">
        <f>LN('Stock TotRetIndx'!C295/'Stock TotRetIndx'!C294)-$B296</f>
        <v>-3.3797142612077315E-2</v>
      </c>
      <c r="P296" s="7">
        <f>LN('Stock TotRetIndx'!D295/'Stock TotRetIndx'!D294)-$B296</f>
        <v>-3.5502818898765526E-2</v>
      </c>
      <c r="Q296" s="7">
        <f>LN('Stock TotRetIndx'!E295/'Stock TotRetIndx'!E294)-$B296</f>
        <v>-5.6430050268377871E-2</v>
      </c>
      <c r="R296" s="7">
        <f>LN('Stock TotRetIndx'!F295/'Stock TotRetIndx'!F294)-$B296</f>
        <v>-8.5849365262182838E-3</v>
      </c>
      <c r="S296" s="7">
        <f>LN('Stock TotRetIndx'!G295/'Stock TotRetIndx'!G294)-$B296</f>
        <v>-1.7559634329660202E-3</v>
      </c>
      <c r="T296" s="7">
        <f>LN('Stock TotRetIndx'!H295/'Stock TotRetIndx'!H294)-$B296</f>
        <v>-3.8414442976203271E-3</v>
      </c>
      <c r="U296" s="7">
        <f>LN('Stock TotRetIndx'!I295/'Stock TotRetIndx'!I294)-$B296</f>
        <v>-1.4335192036877026E-2</v>
      </c>
      <c r="V296" s="7">
        <f>LN('Stock TotRetIndx'!J295/'Stock TotRetIndx'!J294)-$B296</f>
        <v>-1.4815357449691159E-2</v>
      </c>
      <c r="W296" s="7">
        <f>LN('Stock TotRetIndx'!K295/'Stock TotRetIndx'!K294)-$B296</f>
        <v>-4.6549475214777584E-2</v>
      </c>
      <c r="X296" s="7">
        <f>LN('Stock TotRetIndx'!L295/'Stock TotRetIndx'!L294)-$B296</f>
        <v>1.6066848511237873E-2</v>
      </c>
      <c r="Y296" s="7">
        <f>LN('Stock TotRetIndx'!M295/'Stock TotRetIndx'!M294)-$B296</f>
        <v>-3.2579933385814504E-2</v>
      </c>
      <c r="Z296" s="7">
        <f>LN('Stock TotRetIndx'!N295/'Stock TotRetIndx'!N294)-$B296</f>
        <v>4.3460588779407954E-3</v>
      </c>
      <c r="AA296" s="7">
        <f>LN('Stock TotRetIndx'!O295/'Stock TotRetIndx'!O294)-$B296</f>
        <v>9.6619940588221816E-3</v>
      </c>
      <c r="AB296" s="7">
        <f>LN('Stock TotRetIndx'!P295/'Stock TotRetIndx'!P294)-$B296</f>
        <v>1.0853971404278019E-2</v>
      </c>
      <c r="AC296" s="7">
        <f>LN('Stock TotRetIndx'!Q295/'Stock TotRetIndx'!Q294)-$B296</f>
        <v>4.6524988955479853E-3</v>
      </c>
      <c r="AD296" s="7">
        <f>LN('Stock TotRetIndx'!R295/'Stock TotRetIndx'!R294)-$B296</f>
        <v>-1.1574343495028734E-2</v>
      </c>
      <c r="AE296" s="7">
        <f>LN('Stock TotRetIndx'!S295/'Stock TotRetIndx'!S294)-$B296</f>
        <v>-1.0536083061950672E-2</v>
      </c>
      <c r="AF296" s="7">
        <f>LN('Stock TotRetIndx'!T295/'Stock TotRetIndx'!T294)-$B296</f>
        <v>-1.4207178849343116E-2</v>
      </c>
      <c r="AG296" s="7">
        <f>LN('Stock TotRetIndx'!U295/'Stock TotRetIndx'!U294)-$B296</f>
        <v>2.8350479038305357E-2</v>
      </c>
      <c r="AH296" s="7">
        <f>LN('Stock TotRetIndx'!V295/'Stock TotRetIndx'!V294)-$B296</f>
        <v>-4.5025774156367535E-2</v>
      </c>
      <c r="AI296" s="7">
        <f>LN('Stock TotRetIndx'!W295/'Stock TotRetIndx'!W294)-$B296</f>
        <v>2.9727499256651814E-3</v>
      </c>
      <c r="AJ296" s="7">
        <f>LN('Stock TotRetIndx'!X295/'Stock TotRetIndx'!X294)-$B296</f>
        <v>-8.8881099740275703E-3</v>
      </c>
    </row>
    <row r="297" spans="1:36" x14ac:dyDescent="0.5">
      <c r="A297" s="2">
        <f>'Sector Returns'!A296</f>
        <v>44693</v>
      </c>
      <c r="B297" s="3">
        <f>VLOOKUP(A297,'T-Bills'!$A$2:$C$493,3)</f>
        <v>2.4206349206349206E-5</v>
      </c>
      <c r="C297" s="8">
        <f>'Sector Returns'!B296-$B297</f>
        <v>-7.4019046525145423E-3</v>
      </c>
      <c r="D297" s="8">
        <f>'Sector Returns'!C296-$B297</f>
        <v>1.0699540327065661E-2</v>
      </c>
      <c r="E297" s="8">
        <f>'Sector Returns'!D296-$B297</f>
        <v>-4.9748580681996156E-3</v>
      </c>
      <c r="F297" s="8">
        <f>'Sector Returns'!E296-$B297</f>
        <v>1.0979755767692527E-2</v>
      </c>
      <c r="G297" s="8">
        <f>'Sector Returns'!F296-$B297</f>
        <v>3.4852820548256398E-3</v>
      </c>
      <c r="H297" s="8">
        <f>'Sector Returns'!G296-$B297</f>
        <v>1.9786248741825775E-3</v>
      </c>
      <c r="I297" s="8">
        <f>'Sector Returns'!H296-$B297</f>
        <v>1.2089084379409242E-2</v>
      </c>
      <c r="J297" s="8">
        <f>'Sector Returns'!I296-$B297</f>
        <v>3.1351445836105113E-3</v>
      </c>
      <c r="K297" s="8">
        <f>'Sector Returns'!J296-$B297</f>
        <v>-3.017987389829971E-3</v>
      </c>
      <c r="L297" s="8">
        <f>'Sector Returns'!K296-$B297</f>
        <v>-8.2022657275056983E-3</v>
      </c>
      <c r="M297" s="8">
        <f>'Sector Returns'!L296-$B297</f>
        <v>7.7487387746624347E-3</v>
      </c>
      <c r="N297" s="7">
        <f>LN('Stock TotRetIndx'!B296/'Stock TotRetIndx'!B295)-$B297</f>
        <v>-2.7292192048311525E-2</v>
      </c>
      <c r="O297" s="7">
        <f>LN('Stock TotRetIndx'!C296/'Stock TotRetIndx'!C295)-$B297</f>
        <v>-2.0183856676006046E-2</v>
      </c>
      <c r="P297" s="7">
        <f>LN('Stock TotRetIndx'!D296/'Stock TotRetIndx'!D295)-$B297</f>
        <v>2.3836684468139524E-2</v>
      </c>
      <c r="Q297" s="7">
        <f>LN('Stock TotRetIndx'!E296/'Stock TotRetIndx'!E295)-$B297</f>
        <v>-2.7765702818328089E-2</v>
      </c>
      <c r="R297" s="7">
        <f>LN('Stock TotRetIndx'!F296/'Stock TotRetIndx'!F295)-$B297</f>
        <v>1.990134099298272E-2</v>
      </c>
      <c r="S297" s="7">
        <f>LN('Stock TotRetIndx'!G296/'Stock TotRetIndx'!G295)-$B297</f>
        <v>2.6254103334323255E-3</v>
      </c>
      <c r="T297" s="7">
        <f>LN('Stock TotRetIndx'!H296/'Stock TotRetIndx'!H295)-$B297</f>
        <v>-1.525833521236269E-2</v>
      </c>
      <c r="U297" s="7">
        <f>LN('Stock TotRetIndx'!I296/'Stock TotRetIndx'!I295)-$B297</f>
        <v>4.910593340633573E-3</v>
      </c>
      <c r="V297" s="7">
        <f>LN('Stock TotRetIndx'!J296/'Stock TotRetIndx'!J295)-$B297</f>
        <v>-1.1565906771617616E-2</v>
      </c>
      <c r="W297" s="7">
        <f>LN('Stock TotRetIndx'!K296/'Stock TotRetIndx'!K295)-$B297</f>
        <v>-1.1800068374868968E-2</v>
      </c>
      <c r="X297" s="7">
        <f>LN('Stock TotRetIndx'!L296/'Stock TotRetIndx'!L295)-$B297</f>
        <v>-1.2170728166063774E-2</v>
      </c>
      <c r="Y297" s="7">
        <f>LN('Stock TotRetIndx'!M296/'Stock TotRetIndx'!M295)-$B297</f>
        <v>1.4662614122237202E-2</v>
      </c>
      <c r="Z297" s="7">
        <f>LN('Stock TotRetIndx'!N296/'Stock TotRetIndx'!N295)-$B297</f>
        <v>-4.0098135051158633E-3</v>
      </c>
      <c r="AA297" s="7">
        <f>LN('Stock TotRetIndx'!O296/'Stock TotRetIndx'!O295)-$B297</f>
        <v>8.7993542251835492E-4</v>
      </c>
      <c r="AB297" s="7">
        <f>LN('Stock TotRetIndx'!P296/'Stock TotRetIndx'!P295)-$B297</f>
        <v>-1.0704244063931997E-2</v>
      </c>
      <c r="AC297" s="7">
        <f>LN('Stock TotRetIndx'!Q296/'Stock TotRetIndx'!Q295)-$B297</f>
        <v>3.0809653037500192E-3</v>
      </c>
      <c r="AD297" s="7">
        <f>LN('Stock TotRetIndx'!R296/'Stock TotRetIndx'!R295)-$B297</f>
        <v>-9.01261583906503E-4</v>
      </c>
      <c r="AE297" s="7">
        <f>LN('Stock TotRetIndx'!S296/'Stock TotRetIndx'!S295)-$B297</f>
        <v>-9.7306066069202852E-4</v>
      </c>
      <c r="AF297" s="7">
        <f>LN('Stock TotRetIndx'!T296/'Stock TotRetIndx'!T295)-$B297</f>
        <v>-4.0956031062280435E-3</v>
      </c>
      <c r="AG297" s="7">
        <f>LN('Stock TotRetIndx'!U296/'Stock TotRetIndx'!U295)-$B297</f>
        <v>4.1974482345718774E-4</v>
      </c>
      <c r="AH297" s="7">
        <f>LN('Stock TotRetIndx'!V296/'Stock TotRetIndx'!V295)-$B297</f>
        <v>8.1979111523716994E-2</v>
      </c>
      <c r="AI297" s="7">
        <f>LN('Stock TotRetIndx'!W296/'Stock TotRetIndx'!W295)-$B297</f>
        <v>-2.4393226704790268E-2</v>
      </c>
      <c r="AJ297" s="7">
        <f>LN('Stock TotRetIndx'!X296/'Stock TotRetIndx'!X295)-$B297</f>
        <v>1.4586111552134199E-3</v>
      </c>
    </row>
    <row r="298" spans="1:36" x14ac:dyDescent="0.5">
      <c r="A298" s="2">
        <f>'Sector Returns'!A297</f>
        <v>44694</v>
      </c>
      <c r="B298" s="3">
        <f>VLOOKUP(A298,'T-Bills'!$A$2:$C$493,3)</f>
        <v>2.6587301587301588E-5</v>
      </c>
      <c r="C298" s="8">
        <f>'Sector Returns'!B297-$B298</f>
        <v>3.7100472190915425E-2</v>
      </c>
      <c r="D298" s="8">
        <f>'Sector Returns'!C297-$B298</f>
        <v>1.5060540341738619E-2</v>
      </c>
      <c r="E298" s="8">
        <f>'Sector Returns'!D297-$B298</f>
        <v>1.6339843478978766E-2</v>
      </c>
      <c r="F298" s="8">
        <f>'Sector Returns'!E297-$B298</f>
        <v>3.9343075488782575E-2</v>
      </c>
      <c r="G298" s="8">
        <f>'Sector Returns'!F297-$B298</f>
        <v>1.5959497921840756E-2</v>
      </c>
      <c r="H298" s="8">
        <f>'Sector Returns'!G297-$B298</f>
        <v>1.4739481884477844E-2</v>
      </c>
      <c r="I298" s="8">
        <f>'Sector Returns'!H297-$B298</f>
        <v>2.6727092045030806E-2</v>
      </c>
      <c r="J298" s="8">
        <f>'Sector Returns'!I297-$B298</f>
        <v>3.3364101918652467E-2</v>
      </c>
      <c r="K298" s="8">
        <f>'Sector Returns'!J297-$B298</f>
        <v>1.7693500246792278E-2</v>
      </c>
      <c r="L298" s="8">
        <f>'Sector Returns'!K297-$B298</f>
        <v>1.0604534681322579E-2</v>
      </c>
      <c r="M298" s="8">
        <f>'Sector Returns'!L297-$B298</f>
        <v>2.6038540195355706E-2</v>
      </c>
      <c r="N298" s="7">
        <f>LN('Stock TotRetIndx'!B297/'Stock TotRetIndx'!B296)-$B298</f>
        <v>3.139305454027732E-2</v>
      </c>
      <c r="O298" s="7">
        <f>LN('Stock TotRetIndx'!C297/'Stock TotRetIndx'!C296)-$B298</f>
        <v>2.2318174642803543E-2</v>
      </c>
      <c r="P298" s="7">
        <f>LN('Stock TotRetIndx'!D297/'Stock TotRetIndx'!D296)-$B298</f>
        <v>4.2703544638296898E-2</v>
      </c>
      <c r="Q298" s="7">
        <f>LN('Stock TotRetIndx'!E297/'Stock TotRetIndx'!E296)-$B298</f>
        <v>9.0409894649300729E-2</v>
      </c>
      <c r="R298" s="7">
        <f>LN('Stock TotRetIndx'!F297/'Stock TotRetIndx'!F296)-$B298</f>
        <v>1.7508570611565976E-2</v>
      </c>
      <c r="S298" s="7">
        <f>LN('Stock TotRetIndx'!G297/'Stock TotRetIndx'!G296)-$B298</f>
        <v>-7.8949296392735856E-3</v>
      </c>
      <c r="T298" s="7">
        <f>LN('Stock TotRetIndx'!H297/'Stock TotRetIndx'!H296)-$B298</f>
        <v>1.3664043038281348E-2</v>
      </c>
      <c r="U298" s="7">
        <f>LN('Stock TotRetIndx'!I297/'Stock TotRetIndx'!I296)-$B298</f>
        <v>3.6474839635008083E-2</v>
      </c>
      <c r="V298" s="7">
        <f>LN('Stock TotRetIndx'!J297/'Stock TotRetIndx'!J296)-$B298</f>
        <v>6.8835741583554277E-3</v>
      </c>
      <c r="W298" s="7">
        <f>LN('Stock TotRetIndx'!K297/'Stock TotRetIndx'!K296)-$B298</f>
        <v>5.9290694606514607E-2</v>
      </c>
      <c r="X298" s="7">
        <f>LN('Stock TotRetIndx'!L297/'Stock TotRetIndx'!L296)-$B298</f>
        <v>2.6729906645246947E-2</v>
      </c>
      <c r="Y298" s="7">
        <f>LN('Stock TotRetIndx'!M297/'Stock TotRetIndx'!M296)-$B298</f>
        <v>5.5664072024653129E-2</v>
      </c>
      <c r="Z298" s="7">
        <f>LN('Stock TotRetIndx'!N297/'Stock TotRetIndx'!N296)-$B298</f>
        <v>2.1775651918148647E-2</v>
      </c>
      <c r="AA298" s="7">
        <f>LN('Stock TotRetIndx'!O297/'Stock TotRetIndx'!O296)-$B298</f>
        <v>2.4350228915331444E-2</v>
      </c>
      <c r="AB298" s="7">
        <f>LN('Stock TotRetIndx'!P297/'Stock TotRetIndx'!P296)-$B298</f>
        <v>6.3558041679966952E-3</v>
      </c>
      <c r="AC298" s="7">
        <f>LN('Stock TotRetIndx'!Q297/'Stock TotRetIndx'!Q296)-$B298</f>
        <v>1.8556670380090033E-2</v>
      </c>
      <c r="AD298" s="7">
        <f>LN('Stock TotRetIndx'!R297/'Stock TotRetIndx'!R296)-$B298</f>
        <v>4.0233687909442123E-2</v>
      </c>
      <c r="AE298" s="7">
        <f>LN('Stock TotRetIndx'!S297/'Stock TotRetIndx'!S296)-$B298</f>
        <v>3.8314128401857189E-3</v>
      </c>
      <c r="AF298" s="7">
        <f>LN('Stock TotRetIndx'!T297/'Stock TotRetIndx'!T296)-$B298</f>
        <v>1.0640761464404307E-2</v>
      </c>
      <c r="AG298" s="7">
        <f>LN('Stock TotRetIndx'!U297/'Stock TotRetIndx'!U296)-$B298</f>
        <v>3.9142910773963806E-2</v>
      </c>
      <c r="AH298" s="7">
        <f>LN('Stock TotRetIndx'!V297/'Stock TotRetIndx'!V296)-$B298</f>
        <v>3.1681018781473461E-2</v>
      </c>
      <c r="AI298" s="7">
        <f>LN('Stock TotRetIndx'!W297/'Stock TotRetIndx'!W296)-$B298</f>
        <v>1.8629104260317279E-2</v>
      </c>
      <c r="AJ298" s="7">
        <f>LN('Stock TotRetIndx'!X297/'Stock TotRetIndx'!X296)-$B298</f>
        <v>2.731880650906824E-2</v>
      </c>
    </row>
    <row r="299" spans="1:36" x14ac:dyDescent="0.5">
      <c r="A299" s="2">
        <f>'Sector Returns'!A298</f>
        <v>44697</v>
      </c>
      <c r="B299" s="3">
        <f>VLOOKUP(A299,'T-Bills'!$A$2:$C$493,3)</f>
        <v>2.5396825396825397E-5</v>
      </c>
      <c r="C299" s="8">
        <f>'Sector Returns'!B298-$B299</f>
        <v>-1.2027145273839752E-2</v>
      </c>
      <c r="D299" s="8">
        <f>'Sector Returns'!C298-$B299</f>
        <v>6.2504458614102776E-3</v>
      </c>
      <c r="E299" s="8">
        <f>'Sector Returns'!D298-$B299</f>
        <v>-7.006808160208303E-3</v>
      </c>
      <c r="F299" s="8">
        <f>'Sector Returns'!E298-$B299</f>
        <v>-2.0646495052931962E-2</v>
      </c>
      <c r="G299" s="8">
        <f>'Sector Returns'!F298-$B299</f>
        <v>-2.7294029681029256E-3</v>
      </c>
      <c r="H299" s="8">
        <f>'Sector Returns'!G298-$B299</f>
        <v>2.8512030395555659E-3</v>
      </c>
      <c r="I299" s="8">
        <f>'Sector Returns'!H298-$B299</f>
        <v>-6.2504640654547717E-3</v>
      </c>
      <c r="J299" s="8">
        <f>'Sector Returns'!I298-$B299</f>
        <v>2.505000872692428E-2</v>
      </c>
      <c r="K299" s="8">
        <f>'Sector Returns'!J298-$B299</f>
        <v>-6.3695641136840054E-4</v>
      </c>
      <c r="L299" s="8">
        <f>'Sector Returns'!K298-$B299</f>
        <v>3.9646166828046165E-3</v>
      </c>
      <c r="M299" s="8">
        <f>'Sector Returns'!L298-$B299</f>
        <v>-6.348329275987369E-3</v>
      </c>
      <c r="N299" s="7">
        <f>LN('Stock TotRetIndx'!B298/'Stock TotRetIndx'!B297)-$B299</f>
        <v>-1.0757544688838341E-2</v>
      </c>
      <c r="O299" s="7">
        <f>LN('Stock TotRetIndx'!C298/'Stock TotRetIndx'!C297)-$B299</f>
        <v>1.4288225738465499E-3</v>
      </c>
      <c r="P299" s="7">
        <f>LN('Stock TotRetIndx'!D298/'Stock TotRetIndx'!D297)-$B299</f>
        <v>-6.4338511656851132E-3</v>
      </c>
      <c r="Q299" s="7">
        <f>LN('Stock TotRetIndx'!E298/'Stock TotRetIndx'!E297)-$B299</f>
        <v>-2.5305550948545835E-2</v>
      </c>
      <c r="R299" s="7">
        <f>LN('Stock TotRetIndx'!F298/'Stock TotRetIndx'!F297)-$B299</f>
        <v>-1.5733556971103389E-3</v>
      </c>
      <c r="S299" s="7">
        <f>LN('Stock TotRetIndx'!G298/'Stock TotRetIndx'!G297)-$B299</f>
        <v>1.0891800604945942E-2</v>
      </c>
      <c r="T299" s="7">
        <f>LN('Stock TotRetIndx'!H298/'Stock TotRetIndx'!H297)-$B299</f>
        <v>7.8135886218345038E-3</v>
      </c>
      <c r="U299" s="7">
        <f>LN('Stock TotRetIndx'!I298/'Stock TotRetIndx'!I297)-$B299</f>
        <v>-1.8859575665012517E-2</v>
      </c>
      <c r="V299" s="7">
        <f>LN('Stock TotRetIndx'!J298/'Stock TotRetIndx'!J297)-$B299</f>
        <v>-8.7472379553453668E-3</v>
      </c>
      <c r="W299" s="7">
        <f>LN('Stock TotRetIndx'!K298/'Stock TotRetIndx'!K297)-$B299</f>
        <v>-1.5107482302517496E-2</v>
      </c>
      <c r="X299" s="7">
        <f>LN('Stock TotRetIndx'!L298/'Stock TotRetIndx'!L297)-$B299</f>
        <v>-7.1783344534138566E-3</v>
      </c>
      <c r="Y299" s="7">
        <f>LN('Stock TotRetIndx'!M298/'Stock TotRetIndx'!M297)-$B299</f>
        <v>-2.0073775425149286E-2</v>
      </c>
      <c r="Z299" s="7">
        <f>LN('Stock TotRetIndx'!N298/'Stock TotRetIndx'!N297)-$B299</f>
        <v>4.9966933057512325E-3</v>
      </c>
      <c r="AA299" s="7">
        <f>LN('Stock TotRetIndx'!O298/'Stock TotRetIndx'!O297)-$B299</f>
        <v>2.2047360105303195E-2</v>
      </c>
      <c r="AB299" s="7">
        <f>LN('Stock TotRetIndx'!P298/'Stock TotRetIndx'!P297)-$B299</f>
        <v>1.3874480374709805E-2</v>
      </c>
      <c r="AC299" s="7">
        <f>LN('Stock TotRetIndx'!Q298/'Stock TotRetIndx'!Q297)-$B299</f>
        <v>3.6192903766161457E-3</v>
      </c>
      <c r="AD299" s="7">
        <f>LN('Stock TotRetIndx'!R298/'Stock TotRetIndx'!R297)-$B299</f>
        <v>8.6821494354031026E-3</v>
      </c>
      <c r="AE299" s="7">
        <f>LN('Stock TotRetIndx'!S298/'Stock TotRetIndx'!S297)-$B299</f>
        <v>1.0542907439341919E-3</v>
      </c>
      <c r="AF299" s="7">
        <f>LN('Stock TotRetIndx'!T298/'Stock TotRetIndx'!T297)-$B299</f>
        <v>9.6919446962529E-3</v>
      </c>
      <c r="AG299" s="7">
        <f>LN('Stock TotRetIndx'!U298/'Stock TotRetIndx'!U297)-$B299</f>
        <v>6.3562457641237859E-3</v>
      </c>
      <c r="AH299" s="7">
        <f>LN('Stock TotRetIndx'!V298/'Stock TotRetIndx'!V297)-$B299</f>
        <v>-5.6528349243872671E-2</v>
      </c>
      <c r="AI299" s="7">
        <f>LN('Stock TotRetIndx'!W298/'Stock TotRetIndx'!W297)-$B299</f>
        <v>4.5475949422348928E-3</v>
      </c>
      <c r="AJ299" s="7">
        <f>LN('Stock TotRetIndx'!X298/'Stock TotRetIndx'!X297)-$B299</f>
        <v>-9.0779109975267485E-3</v>
      </c>
    </row>
    <row r="300" spans="1:36" x14ac:dyDescent="0.5">
      <c r="A300" s="2">
        <f>'Sector Returns'!A299</f>
        <v>44698</v>
      </c>
      <c r="B300" s="3">
        <f>VLOOKUP(A300,'T-Bills'!$A$2:$C$493,3)</f>
        <v>2.4206349206349206E-5</v>
      </c>
      <c r="C300" s="8">
        <f>'Sector Returns'!B299-$B300</f>
        <v>2.7889808420355246E-2</v>
      </c>
      <c r="D300" s="8">
        <f>'Sector Returns'!C299-$B300</f>
        <v>1.6286101604909953E-2</v>
      </c>
      <c r="E300" s="8">
        <f>'Sector Returns'!D299-$B300</f>
        <v>2.7614844479088182E-2</v>
      </c>
      <c r="F300" s="8">
        <f>'Sector Returns'!E299-$B300</f>
        <v>2.5725457756257876E-2</v>
      </c>
      <c r="G300" s="8">
        <f>'Sector Returns'!F299-$B300</f>
        <v>2.3942845682797684E-2</v>
      </c>
      <c r="H300" s="8">
        <f>'Sector Returns'!G299-$B300</f>
        <v>-7.9680817525997222E-3</v>
      </c>
      <c r="I300" s="8">
        <f>'Sector Returns'!H299-$B300</f>
        <v>2.2613403196453448E-2</v>
      </c>
      <c r="J300" s="8">
        <f>'Sector Returns'!I299-$B300</f>
        <v>1.4224947525894609E-2</v>
      </c>
      <c r="K300" s="8">
        <f>'Sector Returns'!J299-$B300</f>
        <v>2.9404919219168834E-2</v>
      </c>
      <c r="L300" s="8">
        <f>'Sector Returns'!K299-$B300</f>
        <v>1.1089121192708648E-2</v>
      </c>
      <c r="M300" s="8">
        <f>'Sector Returns'!L299-$B300</f>
        <v>1.3505643499110574E-2</v>
      </c>
      <c r="N300" s="7">
        <f>LN('Stock TotRetIndx'!B299/'Stock TotRetIndx'!B298)-$B300</f>
        <v>2.508453314358677E-2</v>
      </c>
      <c r="O300" s="7">
        <f>LN('Stock TotRetIndx'!C299/'Stock TotRetIndx'!C298)-$B300</f>
        <v>2.0115888982653932E-2</v>
      </c>
      <c r="P300" s="7">
        <f>LN('Stock TotRetIndx'!D299/'Stock TotRetIndx'!D298)-$B300</f>
        <v>1.668982318833934E-2</v>
      </c>
      <c r="Q300" s="7">
        <f>LN('Stock TotRetIndx'!E299/'Stock TotRetIndx'!E298)-$B300</f>
        <v>5.150941997827737E-2</v>
      </c>
      <c r="R300" s="7">
        <f>LN('Stock TotRetIndx'!F299/'Stock TotRetIndx'!F298)-$B300</f>
        <v>4.3059110379604512E-2</v>
      </c>
      <c r="S300" s="7">
        <f>LN('Stock TotRetIndx'!G299/'Stock TotRetIndx'!G298)-$B300</f>
        <v>8.3623876195794387E-3</v>
      </c>
      <c r="T300" s="7">
        <f>LN('Stock TotRetIndx'!H299/'Stock TotRetIndx'!H298)-$B300</f>
        <v>6.7187584578086521E-3</v>
      </c>
      <c r="U300" s="7">
        <f>LN('Stock TotRetIndx'!I299/'Stock TotRetIndx'!I298)-$B300</f>
        <v>3.33513331276609E-2</v>
      </c>
      <c r="V300" s="7">
        <f>LN('Stock TotRetIndx'!J299/'Stock TotRetIndx'!J298)-$B300</f>
        <v>3.1053715772029974E-2</v>
      </c>
      <c r="W300" s="7">
        <f>LN('Stock TotRetIndx'!K299/'Stock TotRetIndx'!K298)-$B300</f>
        <v>2.666098572105155E-2</v>
      </c>
      <c r="X300" s="7">
        <f>LN('Stock TotRetIndx'!L299/'Stock TotRetIndx'!L298)-$B300</f>
        <v>3.0788873246253932E-2</v>
      </c>
      <c r="Y300" s="7">
        <f>LN('Stock TotRetIndx'!M299/'Stock TotRetIndx'!M298)-$B300</f>
        <v>4.0285433424052573E-2</v>
      </c>
      <c r="Z300" s="7">
        <f>LN('Stock TotRetIndx'!N299/'Stock TotRetIndx'!N298)-$B300</f>
        <v>1.8641102662925745E-2</v>
      </c>
      <c r="AA300" s="7">
        <f>LN('Stock TotRetIndx'!O299/'Stock TotRetIndx'!O298)-$B300</f>
        <v>1.6501617840722575E-2</v>
      </c>
      <c r="AB300" s="7">
        <f>LN('Stock TotRetIndx'!P299/'Stock TotRetIndx'!P298)-$B300</f>
        <v>2.8054283466959571E-2</v>
      </c>
      <c r="AC300" s="7">
        <f>LN('Stock TotRetIndx'!Q299/'Stock TotRetIndx'!Q298)-$B300</f>
        <v>-2.7557383745771382E-3</v>
      </c>
      <c r="AD300" s="7">
        <f>LN('Stock TotRetIndx'!R299/'Stock TotRetIndx'!R298)-$B300</f>
        <v>4.665220783588591E-3</v>
      </c>
      <c r="AE300" s="7">
        <f>LN('Stock TotRetIndx'!S299/'Stock TotRetIndx'!S298)-$B300</f>
        <v>-0.1207889445364571</v>
      </c>
      <c r="AF300" s="7">
        <f>LN('Stock TotRetIndx'!T299/'Stock TotRetIndx'!T298)-$B300</f>
        <v>-2.8650034316979123E-3</v>
      </c>
      <c r="AG300" s="7">
        <f>LN('Stock TotRetIndx'!U299/'Stock TotRetIndx'!U298)-$B300</f>
        <v>3.9979196115258654E-4</v>
      </c>
      <c r="AH300" s="7">
        <f>LN('Stock TotRetIndx'!V299/'Stock TotRetIndx'!V298)-$B300</f>
        <v>2.7725351883640309E-2</v>
      </c>
      <c r="AI300" s="7">
        <f>LN('Stock TotRetIndx'!W299/'Stock TotRetIndx'!W298)-$B300</f>
        <v>2.6712222417780221E-2</v>
      </c>
      <c r="AJ300" s="7">
        <f>LN('Stock TotRetIndx'!X299/'Stock TotRetIndx'!X298)-$B300</f>
        <v>3.5462132428969177E-3</v>
      </c>
    </row>
    <row r="301" spans="1:36" x14ac:dyDescent="0.5">
      <c r="A301" s="2">
        <f>'Sector Returns'!A300</f>
        <v>44699</v>
      </c>
      <c r="B301" s="3">
        <f>VLOOKUP(A301,'T-Bills'!$A$2:$C$493,3)</f>
        <v>2.2222222222222223E-5</v>
      </c>
      <c r="C301" s="8">
        <f>'Sector Returns'!B300-$B301</f>
        <v>-4.7213761313008841E-2</v>
      </c>
      <c r="D301" s="8">
        <f>'Sector Returns'!C300-$B301</f>
        <v>-2.7640800591810087E-2</v>
      </c>
      <c r="E301" s="8">
        <f>'Sector Returns'!D300-$B301</f>
        <v>-2.7291728773587556E-2</v>
      </c>
      <c r="F301" s="8">
        <f>'Sector Returns'!E300-$B301</f>
        <v>-6.5810015741680147E-2</v>
      </c>
      <c r="G301" s="8">
        <f>'Sector Returns'!F300-$B301</f>
        <v>-3.8148003333487619E-2</v>
      </c>
      <c r="H301" s="8">
        <f>'Sector Returns'!G300-$B301</f>
        <v>-6.4760744567193398E-2</v>
      </c>
      <c r="I301" s="8">
        <f>'Sector Returns'!H300-$B301</f>
        <v>-3.132103294004028E-2</v>
      </c>
      <c r="J301" s="8">
        <f>'Sector Returns'!I300-$B301</f>
        <v>-2.6508949341637805E-2</v>
      </c>
      <c r="K301" s="8">
        <f>'Sector Returns'!J300-$B301</f>
        <v>-3.2347828571863156E-2</v>
      </c>
      <c r="L301" s="8">
        <f>'Sector Returns'!K300-$B301</f>
        <v>-9.2745243260530848E-3</v>
      </c>
      <c r="M301" s="8">
        <f>'Sector Returns'!L300-$B301</f>
        <v>-2.948344444807648E-2</v>
      </c>
      <c r="N301" s="7">
        <f>LN('Stock TotRetIndx'!B300/'Stock TotRetIndx'!B299)-$B301</f>
        <v>-5.8099723552907129E-2</v>
      </c>
      <c r="O301" s="7">
        <f>LN('Stock TotRetIndx'!C300/'Stock TotRetIndx'!C299)-$B301</f>
        <v>-4.6510072827461842E-2</v>
      </c>
      <c r="P301" s="7">
        <f>LN('Stock TotRetIndx'!D300/'Stock TotRetIndx'!D299)-$B301</f>
        <v>-2.9174906525832729E-2</v>
      </c>
      <c r="Q301" s="7">
        <f>LN('Stock TotRetIndx'!E300/'Stock TotRetIndx'!E299)-$B301</f>
        <v>-7.0619126712637925E-2</v>
      </c>
      <c r="R301" s="7">
        <f>LN('Stock TotRetIndx'!F300/'Stock TotRetIndx'!F299)-$B301</f>
        <v>-1.5861748804092742E-2</v>
      </c>
      <c r="S301" s="7">
        <f>LN('Stock TotRetIndx'!G300/'Stock TotRetIndx'!G299)-$B301</f>
        <v>-5.5465637492042322E-2</v>
      </c>
      <c r="T301" s="7">
        <f>LN('Stock TotRetIndx'!H300/'Stock TotRetIndx'!H299)-$B301</f>
        <v>-4.3913192904917006E-2</v>
      </c>
      <c r="U301" s="7">
        <f>LN('Stock TotRetIndx'!I300/'Stock TotRetIndx'!I299)-$B301</f>
        <v>-3.5484652045418161E-2</v>
      </c>
      <c r="V301" s="7">
        <f>LN('Stock TotRetIndx'!J300/'Stock TotRetIndx'!J299)-$B301</f>
        <v>-2.5527558851952785E-2</v>
      </c>
      <c r="W301" s="7">
        <f>LN('Stock TotRetIndx'!K300/'Stock TotRetIndx'!K299)-$B301</f>
        <v>-3.2778607777703347E-2</v>
      </c>
      <c r="X301" s="7">
        <f>LN('Stock TotRetIndx'!L300/'Stock TotRetIndx'!L299)-$B301</f>
        <v>-1.9874990029512339E-2</v>
      </c>
      <c r="Y301" s="7">
        <f>LN('Stock TotRetIndx'!M300/'Stock TotRetIndx'!M299)-$B301</f>
        <v>-7.427355738566592E-2</v>
      </c>
      <c r="Z301" s="7">
        <f>LN('Stock TotRetIndx'!N300/'Stock TotRetIndx'!N299)-$B301</f>
        <v>-3.0344508772333439E-2</v>
      </c>
      <c r="AA301" s="7">
        <f>LN('Stock TotRetIndx'!O300/'Stock TotRetIndx'!O299)-$B301</f>
        <v>-2.8396141920888938E-2</v>
      </c>
      <c r="AB301" s="7">
        <f>LN('Stock TotRetIndx'!P300/'Stock TotRetIndx'!P299)-$B301</f>
        <v>-2.4487417547221901E-2</v>
      </c>
      <c r="AC301" s="7">
        <f>LN('Stock TotRetIndx'!Q300/'Stock TotRetIndx'!Q299)-$B301</f>
        <v>-7.219101802731008E-2</v>
      </c>
      <c r="AD301" s="7">
        <f>LN('Stock TotRetIndx'!R300/'Stock TotRetIndx'!R299)-$B301</f>
        <v>-4.0818012102164652E-2</v>
      </c>
      <c r="AE301" s="7">
        <f>LN('Stock TotRetIndx'!S300/'Stock TotRetIndx'!S299)-$B301</f>
        <v>-7.0348040484041446E-2</v>
      </c>
      <c r="AF301" s="7">
        <f>LN('Stock TotRetIndx'!T300/'Stock TotRetIndx'!T299)-$B301</f>
        <v>-6.4371147432564002E-2</v>
      </c>
      <c r="AG301" s="7">
        <f>LN('Stock TotRetIndx'!U300/'Stock TotRetIndx'!U299)-$B301</f>
        <v>-5.1221057788738032E-3</v>
      </c>
      <c r="AH301" s="7">
        <f>LN('Stock TotRetIndx'!V300/'Stock TotRetIndx'!V299)-$B301</f>
        <v>-1.4382459090058032E-2</v>
      </c>
      <c r="AI301" s="7">
        <f>LN('Stock TotRetIndx'!W300/'Stock TotRetIndx'!W299)-$B301</f>
        <v>-1.4285898145869683E-2</v>
      </c>
      <c r="AJ301" s="7">
        <f>LN('Stock TotRetIndx'!X300/'Stock TotRetIndx'!X299)-$B301</f>
        <v>-4.6639854237835884E-2</v>
      </c>
    </row>
    <row r="302" spans="1:36" x14ac:dyDescent="0.5">
      <c r="A302" s="2">
        <f>'Sector Returns'!A301</f>
        <v>44700</v>
      </c>
      <c r="B302" s="3">
        <f>VLOOKUP(A302,'T-Bills'!$A$2:$C$493,3)</f>
        <v>2.5793650793650793E-5</v>
      </c>
      <c r="C302" s="8">
        <f>'Sector Returns'!B301-$B302</f>
        <v>-7.029441532865042E-3</v>
      </c>
      <c r="D302" s="8">
        <f>'Sector Returns'!C301-$B302</f>
        <v>3.1328819459991776E-3</v>
      </c>
      <c r="E302" s="8">
        <f>'Sector Returns'!D301-$B302</f>
        <v>-7.301363719372787E-3</v>
      </c>
      <c r="F302" s="8">
        <f>'Sector Returns'!E301-$B302</f>
        <v>8.1429509867236675E-4</v>
      </c>
      <c r="G302" s="8">
        <f>'Sector Returns'!F301-$B302</f>
        <v>-5.4750019248525151E-3</v>
      </c>
      <c r="H302" s="8">
        <f>'Sector Returns'!G301-$B302</f>
        <v>-1.6198185523733831E-2</v>
      </c>
      <c r="I302" s="8">
        <f>'Sector Returns'!H301-$B302</f>
        <v>-8.2545878416569879E-4</v>
      </c>
      <c r="J302" s="8">
        <f>'Sector Returns'!I301-$B302</f>
        <v>-3.1309081081241745E-3</v>
      </c>
      <c r="K302" s="8">
        <f>'Sector Returns'!J301-$B302</f>
        <v>6.3131288375405745E-3</v>
      </c>
      <c r="L302" s="8">
        <f>'Sector Returns'!K301-$B302</f>
        <v>-9.236805829402479E-4</v>
      </c>
      <c r="M302" s="8">
        <f>'Sector Returns'!L301-$B302</f>
        <v>-4.4735096963707437E-3</v>
      </c>
      <c r="N302" s="7">
        <f>LN('Stock TotRetIndx'!B301/'Stock TotRetIndx'!B300)-$B302</f>
        <v>-2.4970794234758436E-2</v>
      </c>
      <c r="O302" s="7">
        <f>LN('Stock TotRetIndx'!C301/'Stock TotRetIndx'!C300)-$B302</f>
        <v>-3.7323700369930614E-3</v>
      </c>
      <c r="P302" s="7">
        <f>LN('Stock TotRetIndx'!D301/'Stock TotRetIndx'!D300)-$B302</f>
        <v>-8.8613344314670273E-3</v>
      </c>
      <c r="Q302" s="7">
        <f>LN('Stock TotRetIndx'!E301/'Stock TotRetIndx'!E300)-$B302</f>
        <v>1.0895543057553195E-2</v>
      </c>
      <c r="R302" s="7">
        <f>LN('Stock TotRetIndx'!F301/'Stock TotRetIndx'!F300)-$B302</f>
        <v>-2.6910069811868697E-3</v>
      </c>
      <c r="S302" s="7">
        <f>LN('Stock TotRetIndx'!G301/'Stock TotRetIndx'!G300)-$B302</f>
        <v>-9.4296691152298308E-3</v>
      </c>
      <c r="T302" s="7">
        <f>LN('Stock TotRetIndx'!H301/'Stock TotRetIndx'!H300)-$B302</f>
        <v>1.5069091249518234E-2</v>
      </c>
      <c r="U302" s="7">
        <f>LN('Stock TotRetIndx'!I301/'Stock TotRetIndx'!I300)-$B302</f>
        <v>6.636817851732436E-3</v>
      </c>
      <c r="V302" s="7">
        <f>LN('Stock TotRetIndx'!J301/'Stock TotRetIndx'!J300)-$B302</f>
        <v>-1.6379236324567552E-2</v>
      </c>
      <c r="W302" s="7">
        <f>LN('Stock TotRetIndx'!K301/'Stock TotRetIndx'!K300)-$B302</f>
        <v>5.1733834069905386E-2</v>
      </c>
      <c r="X302" s="7">
        <f>LN('Stock TotRetIndx'!L301/'Stock TotRetIndx'!L300)-$B302</f>
        <v>-1.3212960330579653E-2</v>
      </c>
      <c r="Y302" s="7">
        <f>LN('Stock TotRetIndx'!M301/'Stock TotRetIndx'!M300)-$B302</f>
        <v>1.895561961918881E-3</v>
      </c>
      <c r="Z302" s="7">
        <f>LN('Stock TotRetIndx'!N301/'Stock TotRetIndx'!N300)-$B302</f>
        <v>1.1780477250778432E-2</v>
      </c>
      <c r="AA302" s="7">
        <f>LN('Stock TotRetIndx'!O301/'Stock TotRetIndx'!O300)-$B302</f>
        <v>-2.0600850438868517E-3</v>
      </c>
      <c r="AB302" s="7">
        <f>LN('Stock TotRetIndx'!P301/'Stock TotRetIndx'!P300)-$B302</f>
        <v>-5.7165072199545268E-3</v>
      </c>
      <c r="AC302" s="7">
        <f>LN('Stock TotRetIndx'!Q301/'Stock TotRetIndx'!Q300)-$B302</f>
        <v>-1.9828801319810893E-2</v>
      </c>
      <c r="AD302" s="7">
        <f>LN('Stock TotRetIndx'!R301/'Stock TotRetIndx'!R300)-$B302</f>
        <v>-2.7807016353624796E-2</v>
      </c>
      <c r="AE302" s="7">
        <f>LN('Stock TotRetIndx'!S301/'Stock TotRetIndx'!S300)-$B302</f>
        <v>-2.7853542569323583E-2</v>
      </c>
      <c r="AF302" s="7">
        <f>LN('Stock TotRetIndx'!T301/'Stock TotRetIndx'!T300)-$B302</f>
        <v>-2.3323136144165462E-2</v>
      </c>
      <c r="AG302" s="7">
        <f>LN('Stock TotRetIndx'!U301/'Stock TotRetIndx'!U300)-$B302</f>
        <v>-1.2458965602120075E-2</v>
      </c>
      <c r="AH302" s="7">
        <f>LN('Stock TotRetIndx'!V301/'Stock TotRetIndx'!V300)-$B302</f>
        <v>2.9621779477186461E-2</v>
      </c>
      <c r="AI302" s="7">
        <f>LN('Stock TotRetIndx'!W301/'Stock TotRetIndx'!W300)-$B302</f>
        <v>-7.6610692824836913E-3</v>
      </c>
      <c r="AJ302" s="7">
        <f>LN('Stock TotRetIndx'!X301/'Stock TotRetIndx'!X300)-$B302</f>
        <v>-1.1660460320862252E-3</v>
      </c>
    </row>
    <row r="303" spans="1:36" x14ac:dyDescent="0.5">
      <c r="A303" s="2">
        <f>'Sector Returns'!A302</f>
        <v>44701</v>
      </c>
      <c r="B303" s="3">
        <f>VLOOKUP(A303,'T-Bills'!$A$2:$C$493,3)</f>
        <v>2.5000000000000001E-5</v>
      </c>
      <c r="C303" s="8">
        <f>'Sector Returns'!B302-$B303</f>
        <v>1.6048624891515163E-3</v>
      </c>
      <c r="D303" s="8">
        <f>'Sector Returns'!C302-$B303</f>
        <v>1.1963943816915281E-2</v>
      </c>
      <c r="E303" s="8">
        <f>'Sector Returns'!D302-$B303</f>
        <v>-7.6841581822485109E-4</v>
      </c>
      <c r="F303" s="8">
        <f>'Sector Returns'!E302-$B303</f>
        <v>-1.5812117809772135E-2</v>
      </c>
      <c r="G303" s="8">
        <f>'Sector Returns'!F302-$B303</f>
        <v>-9.4707962831214708E-3</v>
      </c>
      <c r="H303" s="8">
        <f>'Sector Returns'!G302-$B303</f>
        <v>4.1564955243552753E-4</v>
      </c>
      <c r="I303" s="8">
        <f>'Sector Returns'!H302-$B303</f>
        <v>1.7497624111297008E-4</v>
      </c>
      <c r="J303" s="8">
        <f>'Sector Returns'!I302-$B303</f>
        <v>4.4082923893571796E-3</v>
      </c>
      <c r="K303" s="8">
        <f>'Sector Returns'!J302-$B303</f>
        <v>-4.1907757570598201E-3</v>
      </c>
      <c r="L303" s="8">
        <f>'Sector Returns'!K302-$B303</f>
        <v>1.5777602325363716E-3</v>
      </c>
      <c r="M303" s="8">
        <f>'Sector Returns'!L302-$B303</f>
        <v>6.3226952908503418E-3</v>
      </c>
      <c r="N303" s="7">
        <f>LN('Stock TotRetIndx'!B302/'Stock TotRetIndx'!B301)-$B303</f>
        <v>1.7152171358595027E-3</v>
      </c>
      <c r="O303" s="7">
        <f>LN('Stock TotRetIndx'!C302/'Stock TotRetIndx'!C301)-$B303</f>
        <v>-2.3186341873995802E-3</v>
      </c>
      <c r="P303" s="7">
        <f>LN('Stock TotRetIndx'!D302/'Stock TotRetIndx'!D301)-$B303</f>
        <v>1.1847043860384212E-2</v>
      </c>
      <c r="Q303" s="7">
        <f>LN('Stock TotRetIndx'!E302/'Stock TotRetIndx'!E301)-$B303</f>
        <v>-2.5457103687870047E-2</v>
      </c>
      <c r="R303" s="7">
        <f>LN('Stock TotRetIndx'!F302/'Stock TotRetIndx'!F301)-$B303</f>
        <v>7.0650665597300254E-3</v>
      </c>
      <c r="S303" s="7">
        <f>LN('Stock TotRetIndx'!G302/'Stock TotRetIndx'!G301)-$B303</f>
        <v>1.9011425794933149E-2</v>
      </c>
      <c r="T303" s="7">
        <f>LN('Stock TotRetIndx'!H302/'Stock TotRetIndx'!H301)-$B303</f>
        <v>1.486775596358739E-2</v>
      </c>
      <c r="U303" s="7">
        <f>LN('Stock TotRetIndx'!I302/'Stock TotRetIndx'!I301)-$B303</f>
        <v>1.3414307251933839E-2</v>
      </c>
      <c r="V303" s="7">
        <f>LN('Stock TotRetIndx'!J302/'Stock TotRetIndx'!J301)-$B303</f>
        <v>2.7192132204447023E-3</v>
      </c>
      <c r="W303" s="7">
        <f>LN('Stock TotRetIndx'!K302/'Stock TotRetIndx'!K301)-$B303</f>
        <v>-9.1710284068635822E-3</v>
      </c>
      <c r="X303" s="7">
        <f>LN('Stock TotRetIndx'!L302/'Stock TotRetIndx'!L301)-$B303</f>
        <v>8.350595329684506E-3</v>
      </c>
      <c r="Y303" s="7">
        <f>LN('Stock TotRetIndx'!M302/'Stock TotRetIndx'!M301)-$B303</f>
        <v>2.5062935204080115E-3</v>
      </c>
      <c r="Z303" s="7">
        <f>LN('Stock TotRetIndx'!N302/'Stock TotRetIndx'!N301)-$B303</f>
        <v>1.6066830433602255E-2</v>
      </c>
      <c r="AA303" s="7">
        <f>LN('Stock TotRetIndx'!O302/'Stock TotRetIndx'!O301)-$B303</f>
        <v>2.7270639176496452E-2</v>
      </c>
      <c r="AB303" s="7">
        <f>LN('Stock TotRetIndx'!P302/'Stock TotRetIndx'!P301)-$B303</f>
        <v>-4.422647387562853E-2</v>
      </c>
      <c r="AC303" s="7">
        <f>LN('Stock TotRetIndx'!Q302/'Stock TotRetIndx'!Q301)-$B303</f>
        <v>1.6175418612134972E-2</v>
      </c>
      <c r="AD303" s="7">
        <f>LN('Stock TotRetIndx'!R302/'Stock TotRetIndx'!R301)-$B303</f>
        <v>1.4620694348776279E-2</v>
      </c>
      <c r="AE303" s="7">
        <f>LN('Stock TotRetIndx'!S302/'Stock TotRetIndx'!S301)-$B303</f>
        <v>1.0656986636480899E-3</v>
      </c>
      <c r="AF303" s="7">
        <f>LN('Stock TotRetIndx'!T302/'Stock TotRetIndx'!T301)-$B303</f>
        <v>6.0971959268511398E-4</v>
      </c>
      <c r="AG303" s="7">
        <f>LN('Stock TotRetIndx'!U302/'Stock TotRetIndx'!U301)-$B303</f>
        <v>1.0915793463063742E-2</v>
      </c>
      <c r="AH303" s="7">
        <f>LN('Stock TotRetIndx'!V302/'Stock TotRetIndx'!V301)-$B303</f>
        <v>-2.0405586406325223E-2</v>
      </c>
      <c r="AI303" s="7">
        <f>LN('Stock TotRetIndx'!W302/'Stock TotRetIndx'!W301)-$B303</f>
        <v>1.0702930118160829E-2</v>
      </c>
      <c r="AJ303" s="7">
        <f>LN('Stock TotRetIndx'!X302/'Stock TotRetIndx'!X301)-$B303</f>
        <v>1.1879643976533683E-2</v>
      </c>
    </row>
    <row r="304" spans="1:36" x14ac:dyDescent="0.5">
      <c r="A304" s="2">
        <f>'Sector Returns'!A303</f>
        <v>44704</v>
      </c>
      <c r="B304" s="3">
        <f>VLOOKUP(A304,'T-Bills'!$A$2:$C$493,3)</f>
        <v>2.1825396825396827E-5</v>
      </c>
      <c r="C304" s="8">
        <f>'Sector Returns'!B303-$B304</f>
        <v>2.0925264891404737E-2</v>
      </c>
      <c r="D304" s="8">
        <f>'Sector Returns'!C303-$B304</f>
        <v>7.8220066106096022E-3</v>
      </c>
      <c r="E304" s="8">
        <f>'Sector Returns'!D303-$B304</f>
        <v>2.9030076355316046E-2</v>
      </c>
      <c r="F304" s="8">
        <f>'Sector Returns'!E303-$B304</f>
        <v>5.0421100482699443E-3</v>
      </c>
      <c r="G304" s="8">
        <f>'Sector Returns'!F303-$B304</f>
        <v>1.4522995137378029E-2</v>
      </c>
      <c r="H304" s="8">
        <f>'Sector Returns'!G303-$B304</f>
        <v>2.0198557458900295E-2</v>
      </c>
      <c r="I304" s="8">
        <f>'Sector Returns'!H303-$B304</f>
        <v>1.2800710390699575E-2</v>
      </c>
      <c r="J304" s="8">
        <f>'Sector Returns'!I303-$B304</f>
        <v>2.8065566363159145E-2</v>
      </c>
      <c r="K304" s="8">
        <f>'Sector Returns'!J303-$B304</f>
        <v>1.8287704619738228E-2</v>
      </c>
      <c r="L304" s="8">
        <f>'Sector Returns'!K303-$B304</f>
        <v>1.1569801669130688E-2</v>
      </c>
      <c r="M304" s="8">
        <f>'Sector Returns'!L303-$B304</f>
        <v>1.151047604127645E-2</v>
      </c>
      <c r="N304" s="7">
        <f>LN('Stock TotRetIndx'!B303/'Stock TotRetIndx'!B302)-$B304</f>
        <v>3.9314313714439025E-2</v>
      </c>
      <c r="O304" s="7">
        <f>LN('Stock TotRetIndx'!C303/'Stock TotRetIndx'!C302)-$B304</f>
        <v>3.150761928655213E-2</v>
      </c>
      <c r="P304" s="7">
        <f>LN('Stock TotRetIndx'!D303/'Stock TotRetIndx'!D302)-$B304</f>
        <v>1.9014550162187244E-2</v>
      </c>
      <c r="Q304" s="7">
        <f>LN('Stock TotRetIndx'!E303/'Stock TotRetIndx'!E302)-$B304</f>
        <v>1.2124481204251272E-2</v>
      </c>
      <c r="R304" s="7">
        <f>LN('Stock TotRetIndx'!F303/'Stock TotRetIndx'!F302)-$B304</f>
        <v>1.5661307932166843E-2</v>
      </c>
      <c r="S304" s="7">
        <f>LN('Stock TotRetIndx'!G303/'Stock TotRetIndx'!G302)-$B304</f>
        <v>6.6967730537729137E-3</v>
      </c>
      <c r="T304" s="7">
        <f>LN('Stock TotRetIndx'!H303/'Stock TotRetIndx'!H302)-$B304</f>
        <v>1.2967689522114786E-2</v>
      </c>
      <c r="U304" s="7">
        <f>LN('Stock TotRetIndx'!I303/'Stock TotRetIndx'!I302)-$B304</f>
        <v>2.3451761905008153E-2</v>
      </c>
      <c r="V304" s="7">
        <f>LN('Stock TotRetIndx'!J303/'Stock TotRetIndx'!J302)-$B304</f>
        <v>1.0126662009540108E-2</v>
      </c>
      <c r="W304" s="7">
        <f>LN('Stock TotRetIndx'!K303/'Stock TotRetIndx'!K302)-$B304</f>
        <v>7.8931305906180787E-3</v>
      </c>
      <c r="X304" s="7">
        <f>LN('Stock TotRetIndx'!L303/'Stock TotRetIndx'!L302)-$B304</f>
        <v>4.1943001777025556E-2</v>
      </c>
      <c r="Y304" s="7">
        <f>LN('Stock TotRetIndx'!M303/'Stock TotRetIndx'!M302)-$B304</f>
        <v>-3.3788690130628424E-4</v>
      </c>
      <c r="Z304" s="7">
        <f>LN('Stock TotRetIndx'!N303/'Stock TotRetIndx'!N302)-$B304</f>
        <v>8.8397183077566169E-3</v>
      </c>
      <c r="AA304" s="7">
        <f>LN('Stock TotRetIndx'!O303/'Stock TotRetIndx'!O302)-$B304</f>
        <v>-2.0081175653957695E-3</v>
      </c>
      <c r="AB304" s="7">
        <f>LN('Stock TotRetIndx'!P303/'Stock TotRetIndx'!P302)-$B304</f>
        <v>3.1475672791319069E-2</v>
      </c>
      <c r="AC304" s="7">
        <f>LN('Stock TotRetIndx'!Q303/'Stock TotRetIndx'!Q302)-$B304</f>
        <v>3.0343181933418843E-2</v>
      </c>
      <c r="AD304" s="7">
        <f>LN('Stock TotRetIndx'!R303/'Stock TotRetIndx'!R302)-$B304</f>
        <v>9.4788174846594138E-3</v>
      </c>
      <c r="AE304" s="7">
        <f>LN('Stock TotRetIndx'!S303/'Stock TotRetIndx'!S302)-$B304</f>
        <v>2.8102787102312572E-2</v>
      </c>
      <c r="AF304" s="7">
        <f>LN('Stock TotRetIndx'!T303/'Stock TotRetIndx'!T302)-$B304</f>
        <v>2.2709717359130063E-2</v>
      </c>
      <c r="AG304" s="7">
        <f>LN('Stock TotRetIndx'!U303/'Stock TotRetIndx'!U302)-$B304</f>
        <v>8.9753424577782692E-3</v>
      </c>
      <c r="AH304" s="7">
        <f>LN('Stock TotRetIndx'!V303/'Stock TotRetIndx'!V302)-$B304</f>
        <v>1.0953794652422053E-2</v>
      </c>
      <c r="AI304" s="7">
        <f>LN('Stock TotRetIndx'!W303/'Stock TotRetIndx'!W302)-$B304</f>
        <v>1.8480512706462091E-2</v>
      </c>
      <c r="AJ304" s="7">
        <f>LN('Stock TotRetIndx'!X303/'Stock TotRetIndx'!X302)-$B304</f>
        <v>6.2201684903440621E-3</v>
      </c>
    </row>
    <row r="305" spans="1:36" x14ac:dyDescent="0.5">
      <c r="A305" s="2">
        <f>'Sector Returns'!A304</f>
        <v>44705</v>
      </c>
      <c r="B305" s="3">
        <f>VLOOKUP(A305,'T-Bills'!$A$2:$C$493,3)</f>
        <v>2.1825396825396827E-5</v>
      </c>
      <c r="C305" s="8">
        <f>'Sector Returns'!B304-$B305</f>
        <v>-1.9548844296243886E-2</v>
      </c>
      <c r="D305" s="8">
        <f>'Sector Returns'!C304-$B305</f>
        <v>-1.053677747739843E-4</v>
      </c>
      <c r="E305" s="8">
        <f>'Sector Returns'!D304-$B305</f>
        <v>-3.1547672929582282E-3</v>
      </c>
      <c r="F305" s="8">
        <f>'Sector Returns'!E304-$B305</f>
        <v>-2.8697529111189762E-2</v>
      </c>
      <c r="G305" s="8">
        <f>'Sector Returns'!F304-$B305</f>
        <v>-3.5945964125227861E-3</v>
      </c>
      <c r="H305" s="8">
        <f>'Sector Returns'!G304-$B305</f>
        <v>1.353640636061436E-2</v>
      </c>
      <c r="I305" s="8">
        <f>'Sector Returns'!H304-$B305</f>
        <v>-3.950776588049161E-2</v>
      </c>
      <c r="J305" s="8">
        <f>'Sector Returns'!I304-$B305</f>
        <v>3.1552961408411683E-3</v>
      </c>
      <c r="K305" s="8">
        <f>'Sector Returns'!J304-$B305</f>
        <v>-5.3912638622673958E-3</v>
      </c>
      <c r="L305" s="8">
        <f>'Sector Returns'!K304-$B305</f>
        <v>1.7926470789047726E-2</v>
      </c>
      <c r="M305" s="8">
        <f>'Sector Returns'!L304-$B305</f>
        <v>8.3865734865119501E-3</v>
      </c>
      <c r="N305" s="7">
        <f>LN('Stock TotRetIndx'!B304/'Stock TotRetIndx'!B303)-$B305</f>
        <v>-1.9422230758165279E-2</v>
      </c>
      <c r="O305" s="7">
        <f>LN('Stock TotRetIndx'!C304/'Stock TotRetIndx'!C303)-$B305</f>
        <v>-3.9811946898418334E-3</v>
      </c>
      <c r="P305" s="7">
        <f>LN('Stock TotRetIndx'!D304/'Stock TotRetIndx'!D303)-$B305</f>
        <v>-2.0763530522722208E-2</v>
      </c>
      <c r="Q305" s="7">
        <f>LN('Stock TotRetIndx'!E304/'Stock TotRetIndx'!E303)-$B305</f>
        <v>-4.5049265095864481E-2</v>
      </c>
      <c r="R305" s="7">
        <f>LN('Stock TotRetIndx'!F304/'Stock TotRetIndx'!F303)-$B305</f>
        <v>-1.1035634373507922E-2</v>
      </c>
      <c r="S305" s="7">
        <f>LN('Stock TotRetIndx'!G304/'Stock TotRetIndx'!G303)-$B305</f>
        <v>9.1440377352301379E-3</v>
      </c>
      <c r="T305" s="7">
        <f>LN('Stock TotRetIndx'!H304/'Stock TotRetIndx'!H303)-$B305</f>
        <v>1.1051826907564139E-2</v>
      </c>
      <c r="U305" s="7">
        <f>LN('Stock TotRetIndx'!I304/'Stock TotRetIndx'!I303)-$B305</f>
        <v>-1.7290030084104558E-2</v>
      </c>
      <c r="V305" s="7">
        <f>LN('Stock TotRetIndx'!J304/'Stock TotRetIndx'!J303)-$B305</f>
        <v>-2.1336688413675343E-3</v>
      </c>
      <c r="W305" s="7">
        <f>LN('Stock TotRetIndx'!K304/'Stock TotRetIndx'!K303)-$B305</f>
        <v>-3.1683107303290242E-2</v>
      </c>
      <c r="X305" s="7">
        <f>LN('Stock TotRetIndx'!L304/'Stock TotRetIndx'!L303)-$B305</f>
        <v>-2.4060669041009102E-2</v>
      </c>
      <c r="Y305" s="7">
        <f>LN('Stock TotRetIndx'!M304/'Stock TotRetIndx'!M303)-$B305</f>
        <v>-3.2690789378147712E-2</v>
      </c>
      <c r="Z305" s="7">
        <f>LN('Stock TotRetIndx'!N304/'Stock TotRetIndx'!N303)-$B305</f>
        <v>1.237672215236699E-4</v>
      </c>
      <c r="AA305" s="7">
        <f>LN('Stock TotRetIndx'!O304/'Stock TotRetIndx'!O303)-$B305</f>
        <v>-3.0710257910278869E-4</v>
      </c>
      <c r="AB305" s="7">
        <f>LN('Stock TotRetIndx'!P304/'Stock TotRetIndx'!P303)-$B305</f>
        <v>7.2992551607186469E-3</v>
      </c>
      <c r="AC305" s="7">
        <f>LN('Stock TotRetIndx'!Q304/'Stock TotRetIndx'!Q303)-$B305</f>
        <v>1.8263121010590255E-2</v>
      </c>
      <c r="AD305" s="7">
        <f>LN('Stock TotRetIndx'!R304/'Stock TotRetIndx'!R303)-$B305</f>
        <v>3.1254564204639943E-3</v>
      </c>
      <c r="AE305" s="7">
        <f>LN('Stock TotRetIndx'!S304/'Stock TotRetIndx'!S303)-$B305</f>
        <v>1.2380348936753676E-2</v>
      </c>
      <c r="AF305" s="7">
        <f>LN('Stock TotRetIndx'!T304/'Stock TotRetIndx'!T303)-$B305</f>
        <v>1.7609230988060009E-2</v>
      </c>
      <c r="AG305" s="7">
        <f>LN('Stock TotRetIndx'!U304/'Stock TotRetIndx'!U303)-$B305</f>
        <v>1.1638784391096044E-2</v>
      </c>
      <c r="AH305" s="7">
        <f>LN('Stock TotRetIndx'!V304/'Stock TotRetIndx'!V303)-$B305</f>
        <v>-2.1428867132536226E-2</v>
      </c>
      <c r="AI305" s="7">
        <f>LN('Stock TotRetIndx'!W304/'Stock TotRetIndx'!W303)-$B305</f>
        <v>2.878143594057567E-2</v>
      </c>
      <c r="AJ305" s="7">
        <f>LN('Stock TotRetIndx'!X304/'Stock TotRetIndx'!X303)-$B305</f>
        <v>-2.8885345531701901E-3</v>
      </c>
    </row>
    <row r="306" spans="1:36" x14ac:dyDescent="0.5">
      <c r="A306" s="2">
        <f>'Sector Returns'!A305</f>
        <v>44706</v>
      </c>
      <c r="B306" s="3">
        <f>VLOOKUP(A306,'T-Bills'!$A$2:$C$493,3)</f>
        <v>2.3015873015873015E-5</v>
      </c>
      <c r="C306" s="8">
        <f>'Sector Returns'!B305-$B306</f>
        <v>1.4213477007027842E-2</v>
      </c>
      <c r="D306" s="8">
        <f>'Sector Returns'!C305-$B306</f>
        <v>8.9597782370264304E-4</v>
      </c>
      <c r="E306" s="8">
        <f>'Sector Returns'!D305-$B306</f>
        <v>9.3465167091448496E-3</v>
      </c>
      <c r="F306" s="8">
        <f>'Sector Returns'!E305-$B306</f>
        <v>3.1957917105655723E-2</v>
      </c>
      <c r="G306" s="8">
        <f>'Sector Returns'!F305-$B306</f>
        <v>7.1672066737489687E-3</v>
      </c>
      <c r="H306" s="8">
        <f>'Sector Returns'!G305-$B306</f>
        <v>2.1038014766471161E-3</v>
      </c>
      <c r="I306" s="8">
        <f>'Sector Returns'!H305-$B306</f>
        <v>1.5777029095120843E-2</v>
      </c>
      <c r="J306" s="8">
        <f>'Sector Returns'!I305-$B306</f>
        <v>2.2276705286595866E-2</v>
      </c>
      <c r="K306" s="8">
        <f>'Sector Returns'!J305-$B306</f>
        <v>6.2752290839872748E-3</v>
      </c>
      <c r="L306" s="8">
        <f>'Sector Returns'!K305-$B306</f>
        <v>7.232308825387986E-4</v>
      </c>
      <c r="M306" s="8">
        <f>'Sector Returns'!L305-$B306</f>
        <v>8.4173391277391953E-3</v>
      </c>
      <c r="N306" s="7">
        <f>LN('Stock TotRetIndx'!B305/'Stock TotRetIndx'!B304)-$B306</f>
        <v>1.1149502592366631E-3</v>
      </c>
      <c r="O306" s="7">
        <f>LN('Stock TotRetIndx'!C305/'Stock TotRetIndx'!C304)-$B306</f>
        <v>1.1085316302880113E-2</v>
      </c>
      <c r="P306" s="7">
        <f>LN('Stock TotRetIndx'!D305/'Stock TotRetIndx'!D304)-$B306</f>
        <v>1.0190455188562346E-2</v>
      </c>
      <c r="Q306" s="7">
        <f>LN('Stock TotRetIndx'!E305/'Stock TotRetIndx'!E304)-$B306</f>
        <v>4.9550587528535084E-2</v>
      </c>
      <c r="R306" s="7">
        <f>LN('Stock TotRetIndx'!F305/'Stock TotRetIndx'!F304)-$B306</f>
        <v>-5.1343789845872453E-3</v>
      </c>
      <c r="S306" s="7">
        <f>LN('Stock TotRetIndx'!G305/'Stock TotRetIndx'!G304)-$B306</f>
        <v>7.2082614445920529E-3</v>
      </c>
      <c r="T306" s="7">
        <f>LN('Stock TotRetIndx'!H305/'Stock TotRetIndx'!H304)-$B306</f>
        <v>1.0411903385806943E-3</v>
      </c>
      <c r="U306" s="7">
        <f>LN('Stock TotRetIndx'!I305/'Stock TotRetIndx'!I304)-$B306</f>
        <v>2.1157225064757326E-2</v>
      </c>
      <c r="V306" s="7">
        <f>LN('Stock TotRetIndx'!J305/'Stock TotRetIndx'!J304)-$B306</f>
        <v>8.8486119565901328E-3</v>
      </c>
      <c r="W306" s="7">
        <f>LN('Stock TotRetIndx'!K305/'Stock TotRetIndx'!K304)-$B306</f>
        <v>1.8494865420314865E-2</v>
      </c>
      <c r="X306" s="7">
        <f>LN('Stock TotRetIndx'!L305/'Stock TotRetIndx'!L304)-$B306</f>
        <v>5.9307553143628259E-3</v>
      </c>
      <c r="Y306" s="7">
        <f>LN('Stock TotRetIndx'!M305/'Stock TotRetIndx'!M304)-$B306</f>
        <v>2.5348825233591145E-2</v>
      </c>
      <c r="Z306" s="7">
        <f>LN('Stock TotRetIndx'!N305/'Stock TotRetIndx'!N304)-$B306</f>
        <v>1.0700623728095815E-3</v>
      </c>
      <c r="AA306" s="7">
        <f>LN('Stock TotRetIndx'!O305/'Stock TotRetIndx'!O304)-$B306</f>
        <v>3.3810122055453274E-3</v>
      </c>
      <c r="AB306" s="7">
        <f>LN('Stock TotRetIndx'!P305/'Stock TotRetIndx'!P304)-$B306</f>
        <v>1.7617650755730425E-2</v>
      </c>
      <c r="AC306" s="7">
        <f>LN('Stock TotRetIndx'!Q305/'Stock TotRetIndx'!Q304)-$B306</f>
        <v>7.5845778974835106E-4</v>
      </c>
      <c r="AD306" s="7">
        <f>LN('Stock TotRetIndx'!R305/'Stock TotRetIndx'!R304)-$B306</f>
        <v>-2.5726102385582187E-3</v>
      </c>
      <c r="AE306" s="7">
        <f>LN('Stock TotRetIndx'!S305/'Stock TotRetIndx'!S304)-$B306</f>
        <v>-6.1644875324253006E-3</v>
      </c>
      <c r="AF306" s="7">
        <f>LN('Stock TotRetIndx'!T305/'Stock TotRetIndx'!T304)-$B306</f>
        <v>-1.6551331712460232E-2</v>
      </c>
      <c r="AG306" s="7">
        <f>LN('Stock TotRetIndx'!U305/'Stock TotRetIndx'!U304)-$B306</f>
        <v>4.0867609869431519E-2</v>
      </c>
      <c r="AH306" s="7">
        <f>LN('Stock TotRetIndx'!V305/'Stock TotRetIndx'!V304)-$B306</f>
        <v>3.9466533413460757E-2</v>
      </c>
      <c r="AI306" s="7">
        <f>LN('Stock TotRetIndx'!W305/'Stock TotRetIndx'!W304)-$B306</f>
        <v>1.5828853707042102E-3</v>
      </c>
      <c r="AJ306" s="7">
        <f>LN('Stock TotRetIndx'!X305/'Stock TotRetIndx'!X304)-$B306</f>
        <v>1.6423364721202278E-4</v>
      </c>
    </row>
    <row r="307" spans="1:36" x14ac:dyDescent="0.5">
      <c r="A307" s="2">
        <f>'Sector Returns'!A306</f>
        <v>44707</v>
      </c>
      <c r="B307" s="3">
        <f>VLOOKUP(A307,'T-Bills'!$A$2:$C$493,3)</f>
        <v>2.8174603174603172E-5</v>
      </c>
      <c r="C307" s="8">
        <f>'Sector Returns'!B306-$B307</f>
        <v>2.5012798487958322E-2</v>
      </c>
      <c r="D307" s="8">
        <f>'Sector Returns'!C306-$B307</f>
        <v>5.550312739571182E-3</v>
      </c>
      <c r="E307" s="8">
        <f>'Sector Returns'!D306-$B307</f>
        <v>2.3835634121730401E-2</v>
      </c>
      <c r="F307" s="8">
        <f>'Sector Returns'!E306-$B307</f>
        <v>4.6547445509562503E-2</v>
      </c>
      <c r="G307" s="8">
        <f>'Sector Returns'!F306-$B307</f>
        <v>2.1123894723585581E-2</v>
      </c>
      <c r="H307" s="8">
        <f>'Sector Returns'!G306-$B307</f>
        <v>1.1956800094754574E-2</v>
      </c>
      <c r="I307" s="8">
        <f>'Sector Returns'!H306-$B307</f>
        <v>2.1086150015865768E-2</v>
      </c>
      <c r="J307" s="8">
        <f>'Sector Returns'!I306-$B307</f>
        <v>1.3132854088246644E-2</v>
      </c>
      <c r="K307" s="8">
        <f>'Sector Returns'!J306-$B307</f>
        <v>2.0452760166887962E-2</v>
      </c>
      <c r="L307" s="8">
        <f>'Sector Returns'!K306-$B307</f>
        <v>2.517108836116503E-3</v>
      </c>
      <c r="M307" s="8">
        <f>'Sector Returns'!L306-$B307</f>
        <v>1.201769639925461E-3</v>
      </c>
      <c r="N307" s="7">
        <f>LN('Stock TotRetIndx'!B306/'Stock TotRetIndx'!B305)-$B307</f>
        <v>2.2905310954303894E-2</v>
      </c>
      <c r="O307" s="7">
        <f>LN('Stock TotRetIndx'!C306/'Stock TotRetIndx'!C305)-$B307</f>
        <v>1.2764587514920756E-2</v>
      </c>
      <c r="P307" s="7">
        <f>LN('Stock TotRetIndx'!D306/'Stock TotRetIndx'!D305)-$B307</f>
        <v>1.5013410921729009E-2</v>
      </c>
      <c r="Q307" s="7">
        <f>LN('Stock TotRetIndx'!E306/'Stock TotRetIndx'!E305)-$B307</f>
        <v>5.0289982237620788E-2</v>
      </c>
      <c r="R307" s="7">
        <f>LN('Stock TotRetIndx'!F306/'Stock TotRetIndx'!F305)-$B307</f>
        <v>1.4705530791495818E-2</v>
      </c>
      <c r="S307" s="7">
        <f>LN('Stock TotRetIndx'!G306/'Stock TotRetIndx'!G305)-$B307</f>
        <v>6.6407194698694296E-3</v>
      </c>
      <c r="T307" s="7">
        <f>LN('Stock TotRetIndx'!H306/'Stock TotRetIndx'!H305)-$B307</f>
        <v>8.250493540032872E-3</v>
      </c>
      <c r="U307" s="7">
        <f>LN('Stock TotRetIndx'!I306/'Stock TotRetIndx'!I305)-$B307</f>
        <v>2.4841786750337276E-2</v>
      </c>
      <c r="V307" s="7">
        <f>LN('Stock TotRetIndx'!J306/'Stock TotRetIndx'!J305)-$B307</f>
        <v>1.9979834717691287E-2</v>
      </c>
      <c r="W307" s="7">
        <f>LN('Stock TotRetIndx'!K306/'Stock TotRetIndx'!K305)-$B307</f>
        <v>3.7092160683358673E-3</v>
      </c>
      <c r="X307" s="7">
        <f>LN('Stock TotRetIndx'!L306/'Stock TotRetIndx'!L305)-$B307</f>
        <v>2.2815307511768433E-2</v>
      </c>
      <c r="Y307" s="7">
        <f>LN('Stock TotRetIndx'!M306/'Stock TotRetIndx'!M305)-$B307</f>
        <v>3.9480665904389582E-2</v>
      </c>
      <c r="Z307" s="7">
        <f>LN('Stock TotRetIndx'!N306/'Stock TotRetIndx'!N305)-$B307</f>
        <v>5.7805231543495003E-3</v>
      </c>
      <c r="AA307" s="7">
        <f>LN('Stock TotRetIndx'!O306/'Stock TotRetIndx'!O305)-$B307</f>
        <v>2.5961250345041657E-2</v>
      </c>
      <c r="AB307" s="7">
        <f>LN('Stock TotRetIndx'!P306/'Stock TotRetIndx'!P305)-$B307</f>
        <v>1.7400511008060074E-2</v>
      </c>
      <c r="AC307" s="7">
        <f>LN('Stock TotRetIndx'!Q306/'Stock TotRetIndx'!Q305)-$B307</f>
        <v>3.5548372188915845E-3</v>
      </c>
      <c r="AD307" s="7">
        <f>LN('Stock TotRetIndx'!R306/'Stock TotRetIndx'!R305)-$B307</f>
        <v>5.6915583165641952E-4</v>
      </c>
      <c r="AE307" s="7">
        <f>LN('Stock TotRetIndx'!S306/'Stock TotRetIndx'!S305)-$B307</f>
        <v>2.1066331255172245E-2</v>
      </c>
      <c r="AF307" s="7">
        <f>LN('Stock TotRetIndx'!T306/'Stock TotRetIndx'!T305)-$B307</f>
        <v>8.6793516374518778E-3</v>
      </c>
      <c r="AG307" s="7">
        <f>LN('Stock TotRetIndx'!U306/'Stock TotRetIndx'!U305)-$B307</f>
        <v>-1.2038930952657718E-2</v>
      </c>
      <c r="AH307" s="7">
        <f>LN('Stock TotRetIndx'!V306/'Stock TotRetIndx'!V305)-$B307</f>
        <v>4.3950432569035448E-2</v>
      </c>
      <c r="AI307" s="7">
        <f>LN('Stock TotRetIndx'!W306/'Stock TotRetIndx'!W305)-$B307</f>
        <v>3.3078862495142568E-3</v>
      </c>
      <c r="AJ307" s="7">
        <f>LN('Stock TotRetIndx'!X306/'Stock TotRetIndx'!X305)-$B307</f>
        <v>1.8638475413212383E-2</v>
      </c>
    </row>
    <row r="308" spans="1:36" x14ac:dyDescent="0.5">
      <c r="A308" s="2">
        <f>'Sector Returns'!A307</f>
        <v>44708</v>
      </c>
      <c r="B308" s="3">
        <f>VLOOKUP(A308,'T-Bills'!$A$2:$C$493,3)</f>
        <v>2.738095238095238E-5</v>
      </c>
      <c r="C308" s="8">
        <f>'Sector Returns'!B307-$B308</f>
        <v>3.4228549415692623E-2</v>
      </c>
      <c r="D308" s="8">
        <f>'Sector Returns'!C307-$B308</f>
        <v>1.8114718696250934E-2</v>
      </c>
      <c r="E308" s="8">
        <f>'Sector Returns'!D307-$B308</f>
        <v>1.7905188088798075E-2</v>
      </c>
      <c r="F308" s="8">
        <f>'Sector Returns'!E307-$B308</f>
        <v>3.1295958349717538E-2</v>
      </c>
      <c r="G308" s="8">
        <f>'Sector Returns'!F307-$B308</f>
        <v>2.1858295829078507E-2</v>
      </c>
      <c r="H308" s="8">
        <f>'Sector Returns'!G307-$B308</f>
        <v>1.197114303083383E-2</v>
      </c>
      <c r="I308" s="8">
        <f>'Sector Returns'!H307-$B308</f>
        <v>2.3652670897958566E-2</v>
      </c>
      <c r="J308" s="8">
        <f>'Sector Returns'!I307-$B308</f>
        <v>1.9395365365207352E-2</v>
      </c>
      <c r="K308" s="8">
        <f>'Sector Returns'!J307-$B308</f>
        <v>2.3653845181436383E-2</v>
      </c>
      <c r="L308" s="8">
        <f>'Sector Returns'!K307-$B308</f>
        <v>1.5290604589606701E-2</v>
      </c>
      <c r="M308" s="8">
        <f>'Sector Returns'!L307-$B308</f>
        <v>2.6440669375763389E-2</v>
      </c>
      <c r="N308" s="7">
        <f>LN('Stock TotRetIndx'!B307/'Stock TotRetIndx'!B306)-$B308</f>
        <v>3.9924615981537917E-2</v>
      </c>
      <c r="O308" s="7">
        <f>LN('Stock TotRetIndx'!C307/'Stock TotRetIndx'!C306)-$B308</f>
        <v>2.7202862429310918E-2</v>
      </c>
      <c r="P308" s="7">
        <f>LN('Stock TotRetIndx'!D307/'Stock TotRetIndx'!D306)-$B308</f>
        <v>4.6873018875128361E-2</v>
      </c>
      <c r="Q308" s="7">
        <f>LN('Stock TotRetIndx'!E307/'Stock TotRetIndx'!E306)-$B308</f>
        <v>5.2354690855874124E-2</v>
      </c>
      <c r="R308" s="7">
        <f>LN('Stock TotRetIndx'!F307/'Stock TotRetIndx'!F306)-$B308</f>
        <v>1.5692277983671218E-2</v>
      </c>
      <c r="S308" s="7">
        <f>LN('Stock TotRetIndx'!G307/'Stock TotRetIndx'!G306)-$B308</f>
        <v>2.5253251549179796E-3</v>
      </c>
      <c r="T308" s="7">
        <f>LN('Stock TotRetIndx'!H307/'Stock TotRetIndx'!H306)-$B308</f>
        <v>9.6415374754459555E-3</v>
      </c>
      <c r="U308" s="7">
        <f>LN('Stock TotRetIndx'!I307/'Stock TotRetIndx'!I306)-$B308</f>
        <v>2.7570736993377396E-2</v>
      </c>
      <c r="V308" s="7">
        <f>LN('Stock TotRetIndx'!J307/'Stock TotRetIndx'!J306)-$B308</f>
        <v>7.864779746527233E-3</v>
      </c>
      <c r="W308" s="7">
        <f>LN('Stock TotRetIndx'!K307/'Stock TotRetIndx'!K306)-$B308</f>
        <v>5.7828515418355611E-2</v>
      </c>
      <c r="X308" s="7">
        <f>LN('Stock TotRetIndx'!L307/'Stock TotRetIndx'!L306)-$B308</f>
        <v>2.0522483565183137E-2</v>
      </c>
      <c r="Y308" s="7">
        <f>LN('Stock TotRetIndx'!M307/'Stock TotRetIndx'!M306)-$B308</f>
        <v>3.5940850176689791E-2</v>
      </c>
      <c r="Z308" s="7">
        <f>LN('Stock TotRetIndx'!N307/'Stock TotRetIndx'!N306)-$B308</f>
        <v>1.5587782960928442E-2</v>
      </c>
      <c r="AA308" s="7">
        <f>LN('Stock TotRetIndx'!O307/'Stock TotRetIndx'!O306)-$B308</f>
        <v>9.856790509881197E-3</v>
      </c>
      <c r="AB308" s="7">
        <f>LN('Stock TotRetIndx'!P307/'Stock TotRetIndx'!P306)-$B308</f>
        <v>1.9269760206336351E-2</v>
      </c>
      <c r="AC308" s="7">
        <f>LN('Stock TotRetIndx'!Q307/'Stock TotRetIndx'!Q306)-$B308</f>
        <v>5.8654376474056597E-3</v>
      </c>
      <c r="AD308" s="7">
        <f>LN('Stock TotRetIndx'!R307/'Stock TotRetIndx'!R306)-$B308</f>
        <v>8.9964752671358849E-3</v>
      </c>
      <c r="AE308" s="7">
        <f>LN('Stock TotRetIndx'!S307/'Stock TotRetIndx'!S306)-$B308</f>
        <v>1.9463991745998263E-2</v>
      </c>
      <c r="AF308" s="7">
        <f>LN('Stock TotRetIndx'!T307/'Stock TotRetIndx'!T306)-$B308</f>
        <v>1.5149636274005833E-2</v>
      </c>
      <c r="AG308" s="7">
        <f>LN('Stock TotRetIndx'!U307/'Stock TotRetIndx'!U306)-$B308</f>
        <v>2.0646643878022574E-2</v>
      </c>
      <c r="AH308" s="7">
        <f>LN('Stock TotRetIndx'!V307/'Stock TotRetIndx'!V306)-$B308</f>
        <v>6.2307483021205746E-3</v>
      </c>
      <c r="AI308" s="7">
        <f>LN('Stock TotRetIndx'!W307/'Stock TotRetIndx'!W306)-$B308</f>
        <v>3.6799658002531092E-2</v>
      </c>
      <c r="AJ308" s="7">
        <f>LN('Stock TotRetIndx'!X307/'Stock TotRetIndx'!X306)-$B308</f>
        <v>3.1853541567254555E-2</v>
      </c>
    </row>
    <row r="309" spans="1:36" x14ac:dyDescent="0.5">
      <c r="A309" s="2">
        <f>'Sector Returns'!A308</f>
        <v>44712</v>
      </c>
      <c r="B309" s="3">
        <f>VLOOKUP(A309,'T-Bills'!$A$2:$C$493,3)</f>
        <v>2.8968253968253967E-5</v>
      </c>
      <c r="C309" s="8">
        <f>'Sector Returns'!B308-$B309</f>
        <v>-8.1929282531269122E-3</v>
      </c>
      <c r="D309" s="8">
        <f>'Sector Returns'!C308-$B309</f>
        <v>-1.4441996221518266E-2</v>
      </c>
      <c r="E309" s="8">
        <f>'Sector Returns'!D308-$B309</f>
        <v>-3.8201995821947909E-3</v>
      </c>
      <c r="F309" s="8">
        <f>'Sector Returns'!E308-$B309</f>
        <v>2.8628099559143212E-3</v>
      </c>
      <c r="G309" s="8">
        <f>'Sector Returns'!F308-$B309</f>
        <v>-8.5458373449501402E-3</v>
      </c>
      <c r="H309" s="8">
        <f>'Sector Returns'!G308-$B309</f>
        <v>-6.5321610948679302E-3</v>
      </c>
      <c r="I309" s="8">
        <f>'Sector Returns'!H308-$B309</f>
        <v>-8.0240865673114592E-4</v>
      </c>
      <c r="J309" s="8">
        <f>'Sector Returns'!I308-$B309</f>
        <v>-1.6146975548040336E-2</v>
      </c>
      <c r="K309" s="8">
        <f>'Sector Returns'!J308-$B309</f>
        <v>-1.7152299870909653E-2</v>
      </c>
      <c r="L309" s="8">
        <f>'Sector Returns'!K308-$B309</f>
        <v>-1.2870778610741531E-2</v>
      </c>
      <c r="M309" s="8">
        <f>'Sector Returns'!L308-$B309</f>
        <v>-1.2367626239184724E-2</v>
      </c>
      <c r="N309" s="7">
        <f>LN('Stock TotRetIndx'!B308/'Stock TotRetIndx'!B307)-$B309</f>
        <v>-5.3899484621305173E-3</v>
      </c>
      <c r="O309" s="7">
        <f>LN('Stock TotRetIndx'!C308/'Stock TotRetIndx'!C307)-$B309</f>
        <v>-5.0553441098624124E-3</v>
      </c>
      <c r="P309" s="7">
        <f>LN('Stock TotRetIndx'!D308/'Stock TotRetIndx'!D307)-$B309</f>
        <v>-2.7827609218744023E-2</v>
      </c>
      <c r="Q309" s="7">
        <f>LN('Stock TotRetIndx'!E308/'Stock TotRetIndx'!E307)-$B309</f>
        <v>-7.4458295473032367E-3</v>
      </c>
      <c r="R309" s="7">
        <f>LN('Stock TotRetIndx'!F308/'Stock TotRetIndx'!F307)-$B309</f>
        <v>6.5481417652155718E-3</v>
      </c>
      <c r="S309" s="7">
        <f>LN('Stock TotRetIndx'!G308/'Stock TotRetIndx'!G307)-$B309</f>
        <v>-1.3376178233048239E-2</v>
      </c>
      <c r="T309" s="7">
        <f>LN('Stock TotRetIndx'!H308/'Stock TotRetIndx'!H307)-$B309</f>
        <v>-2.0610400451017485E-2</v>
      </c>
      <c r="U309" s="7">
        <f>LN('Stock TotRetIndx'!I308/'Stock TotRetIndx'!I307)-$B309</f>
        <v>-9.220050560556867E-3</v>
      </c>
      <c r="V309" s="7">
        <f>LN('Stock TotRetIndx'!J308/'Stock TotRetIndx'!J307)-$B309</f>
        <v>-2.6527738787347458E-3</v>
      </c>
      <c r="W309" s="7">
        <f>LN('Stock TotRetIndx'!K308/'Stock TotRetIndx'!K307)-$B309</f>
        <v>-2.8968253968253967E-5</v>
      </c>
      <c r="X309" s="7">
        <f>LN('Stock TotRetIndx'!L308/'Stock TotRetIndx'!L307)-$B309</f>
        <v>-3.3697426321475398E-3</v>
      </c>
      <c r="Y309" s="7">
        <f>LN('Stock TotRetIndx'!M308/'Stock TotRetIndx'!M307)-$B309</f>
        <v>4.3010356698029349E-2</v>
      </c>
      <c r="Z309" s="7">
        <f>LN('Stock TotRetIndx'!N308/'Stock TotRetIndx'!N307)-$B309</f>
        <v>1.8487384499180938E-4</v>
      </c>
      <c r="AA309" s="7">
        <f>LN('Stock TotRetIndx'!O308/'Stock TotRetIndx'!O307)-$B309</f>
        <v>-3.1946251390474613E-2</v>
      </c>
      <c r="AB309" s="7">
        <f>LN('Stock TotRetIndx'!P308/'Stock TotRetIndx'!P307)-$B309</f>
        <v>-5.9876382222970948E-3</v>
      </c>
      <c r="AC309" s="7">
        <f>LN('Stock TotRetIndx'!Q308/'Stock TotRetIndx'!Q307)-$B309</f>
        <v>-2.0333042414076328E-2</v>
      </c>
      <c r="AD309" s="7">
        <f>LN('Stock TotRetIndx'!R308/'Stock TotRetIndx'!R307)-$B309</f>
        <v>5.7106257646871925E-3</v>
      </c>
      <c r="AE309" s="7">
        <f>LN('Stock TotRetIndx'!S308/'Stock TotRetIndx'!S307)-$B309</f>
        <v>1.1376043705505681E-3</v>
      </c>
      <c r="AF309" s="7">
        <f>LN('Stock TotRetIndx'!T308/'Stock TotRetIndx'!T307)-$B309</f>
        <v>-5.6931447662362496E-3</v>
      </c>
      <c r="AG309" s="7">
        <f>LN('Stock TotRetIndx'!U308/'Stock TotRetIndx'!U307)-$B309</f>
        <v>-1.5189321017651726E-2</v>
      </c>
      <c r="AH309" s="7">
        <f>LN('Stock TotRetIndx'!V308/'Stock TotRetIndx'!V307)-$B309</f>
        <v>-3.0933776381187772E-2</v>
      </c>
      <c r="AI309" s="7">
        <f>LN('Stock TotRetIndx'!W308/'Stock TotRetIndx'!W307)-$B309</f>
        <v>-2.2757132479866497E-2</v>
      </c>
      <c r="AJ309" s="7">
        <f>LN('Stock TotRetIndx'!X308/'Stock TotRetIndx'!X307)-$B309</f>
        <v>-1.5811953533751231E-2</v>
      </c>
    </row>
    <row r="310" spans="1:36" x14ac:dyDescent="0.5">
      <c r="A310" s="2">
        <f>'Sector Returns'!A309</f>
        <v>44713</v>
      </c>
      <c r="B310" s="3">
        <f>VLOOKUP(A310,'T-Bills'!$A$2:$C$493,3)</f>
        <v>3.0555555555555554E-5</v>
      </c>
      <c r="C310" s="8">
        <f>'Sector Returns'!B309-$B310</f>
        <v>-3.8871758585526028E-3</v>
      </c>
      <c r="D310" s="8">
        <f>'Sector Returns'!C309-$B310</f>
        <v>-1.5788049262232418E-2</v>
      </c>
      <c r="E310" s="8">
        <f>'Sector Returns'!D309-$B310</f>
        <v>-1.6510074626975867E-2</v>
      </c>
      <c r="F310" s="8">
        <f>'Sector Returns'!E309-$B310</f>
        <v>-8.573681838692367E-3</v>
      </c>
      <c r="G310" s="8">
        <f>'Sector Returns'!F309-$B310</f>
        <v>-5.8431027850563092E-3</v>
      </c>
      <c r="H310" s="8">
        <f>'Sector Returns'!G309-$B310</f>
        <v>-1.3270748839342861E-2</v>
      </c>
      <c r="I310" s="8">
        <f>'Sector Returns'!H309-$B310</f>
        <v>-1.063549470232847E-2</v>
      </c>
      <c r="J310" s="8">
        <f>'Sector Returns'!I309-$B310</f>
        <v>1.8843242488995791E-2</v>
      </c>
      <c r="K310" s="8">
        <f>'Sector Returns'!J309-$B310</f>
        <v>-8.0869522448756073E-3</v>
      </c>
      <c r="L310" s="8">
        <f>'Sector Returns'!K309-$B310</f>
        <v>-2.0110049453128335E-3</v>
      </c>
      <c r="M310" s="8">
        <f>'Sector Returns'!L309-$B310</f>
        <v>-8.3417267016479887E-3</v>
      </c>
      <c r="N310" s="7">
        <f>LN('Stock TotRetIndx'!B309/'Stock TotRetIndx'!B308)-$B310</f>
        <v>-9.0460274969665676E-4</v>
      </c>
      <c r="O310" s="7">
        <f>LN('Stock TotRetIndx'!C309/'Stock TotRetIndx'!C308)-$B310</f>
        <v>1.9902920699282098E-3</v>
      </c>
      <c r="P310" s="7">
        <f>LN('Stock TotRetIndx'!D309/'Stock TotRetIndx'!D308)-$B310</f>
        <v>3.9951376028555703E-3</v>
      </c>
      <c r="Q310" s="7">
        <f>LN('Stock TotRetIndx'!E309/'Stock TotRetIndx'!E308)-$B310</f>
        <v>-1.9061892315973473E-2</v>
      </c>
      <c r="R310" s="7">
        <f>LN('Stock TotRetIndx'!F309/'Stock TotRetIndx'!F308)-$B310</f>
        <v>-2.0500888309387927E-2</v>
      </c>
      <c r="S310" s="7">
        <f>LN('Stock TotRetIndx'!G309/'Stock TotRetIndx'!G308)-$B310</f>
        <v>-2.2029058494984666E-3</v>
      </c>
      <c r="T310" s="7">
        <f>LN('Stock TotRetIndx'!H309/'Stock TotRetIndx'!H308)-$B310</f>
        <v>-8.5806930543240387E-3</v>
      </c>
      <c r="U310" s="7">
        <f>LN('Stock TotRetIndx'!I309/'Stock TotRetIndx'!I308)-$B310</f>
        <v>-2.733833090923303E-2</v>
      </c>
      <c r="V310" s="7">
        <f>LN('Stock TotRetIndx'!J309/'Stock TotRetIndx'!J308)-$B310</f>
        <v>-1.9932379604833048E-2</v>
      </c>
      <c r="W310" s="7">
        <f>LN('Stock TotRetIndx'!K309/'Stock TotRetIndx'!K308)-$B310</f>
        <v>-3.2593513686715543E-2</v>
      </c>
      <c r="X310" s="7">
        <f>LN('Stock TotRetIndx'!L309/'Stock TotRetIndx'!L308)-$B310</f>
        <v>-1.0644221596132774E-2</v>
      </c>
      <c r="Y310" s="7">
        <f>LN('Stock TotRetIndx'!M309/'Stock TotRetIndx'!M308)-$B310</f>
        <v>1.2156751648806264E-2</v>
      </c>
      <c r="Z310" s="7">
        <f>LN('Stock TotRetIndx'!N309/'Stock TotRetIndx'!N308)-$B310</f>
        <v>-8.8493681207095724E-3</v>
      </c>
      <c r="AA310" s="7">
        <f>LN('Stock TotRetIndx'!O309/'Stock TotRetIndx'!O308)-$B310</f>
        <v>-1.3372453894695196E-2</v>
      </c>
      <c r="AB310" s="7">
        <f>LN('Stock TotRetIndx'!P309/'Stock TotRetIndx'!P308)-$B310</f>
        <v>7.9063242605725281E-3</v>
      </c>
      <c r="AC310" s="7">
        <f>LN('Stock TotRetIndx'!Q309/'Stock TotRetIndx'!Q308)-$B310</f>
        <v>-4.933631635453046E-3</v>
      </c>
      <c r="AD310" s="7">
        <f>LN('Stock TotRetIndx'!R309/'Stock TotRetIndx'!R308)-$B310</f>
        <v>-1.8328386819288722E-2</v>
      </c>
      <c r="AE310" s="7">
        <f>LN('Stock TotRetIndx'!S309/'Stock TotRetIndx'!S308)-$B310</f>
        <v>-2.5063518541850589E-2</v>
      </c>
      <c r="AF310" s="7">
        <f>LN('Stock TotRetIndx'!T309/'Stock TotRetIndx'!T308)-$B310</f>
        <v>-1.5294443302876702E-2</v>
      </c>
      <c r="AG310" s="7">
        <f>LN('Stock TotRetIndx'!U309/'Stock TotRetIndx'!U308)-$B310</f>
        <v>2.7688068694313221E-2</v>
      </c>
      <c r="AH310" s="7">
        <f>LN('Stock TotRetIndx'!V309/'Stock TotRetIndx'!V308)-$B310</f>
        <v>-2.2246639034910514E-2</v>
      </c>
      <c r="AI310" s="7">
        <f>LN('Stock TotRetIndx'!W309/'Stock TotRetIndx'!W308)-$B310</f>
        <v>6.291715315075397E-3</v>
      </c>
      <c r="AJ310" s="7">
        <f>LN('Stock TotRetIndx'!X309/'Stock TotRetIndx'!X308)-$B310</f>
        <v>-1.3009875426857175E-2</v>
      </c>
    </row>
    <row r="311" spans="1:36" x14ac:dyDescent="0.5">
      <c r="A311" s="2">
        <f>'Sector Returns'!A310</f>
        <v>44714</v>
      </c>
      <c r="B311" s="3">
        <f>VLOOKUP(A311,'T-Bills'!$A$2:$C$493,3)</f>
        <v>3.3730158730158727E-5</v>
      </c>
      <c r="C311" s="8">
        <f>'Sector Returns'!B310-$B311</f>
        <v>2.7089368241271755E-2</v>
      </c>
      <c r="D311" s="8">
        <f>'Sector Returns'!C310-$B311</f>
        <v>1.1454810578552028E-2</v>
      </c>
      <c r="E311" s="8">
        <f>'Sector Returns'!D310-$B311</f>
        <v>1.5986051090033215E-2</v>
      </c>
      <c r="F311" s="8">
        <f>'Sector Returns'!E310-$B311</f>
        <v>3.0431372191120947E-2</v>
      </c>
      <c r="G311" s="8">
        <f>'Sector Returns'!F310-$B311</f>
        <v>2.1356553867534267E-2</v>
      </c>
      <c r="H311" s="8">
        <f>'Sector Returns'!G310-$B311</f>
        <v>1.4458628936064156E-2</v>
      </c>
      <c r="I311" s="8">
        <f>'Sector Returns'!H310-$B311</f>
        <v>2.3742042687791603E-2</v>
      </c>
      <c r="J311" s="8">
        <f>'Sector Returns'!I310-$B311</f>
        <v>-2.1399623470286207E-3</v>
      </c>
      <c r="K311" s="8">
        <f>'Sector Returns'!J310-$B311</f>
        <v>2.6398937288294413E-2</v>
      </c>
      <c r="L311" s="8">
        <f>'Sector Returns'!K310-$B311</f>
        <v>7.0665656850098773E-3</v>
      </c>
      <c r="M311" s="8">
        <f>'Sector Returns'!L310-$B311</f>
        <v>1.3613485978157347E-2</v>
      </c>
      <c r="N311" s="7">
        <f>LN('Stock TotRetIndx'!B310/'Stock TotRetIndx'!B309)-$B311</f>
        <v>1.6634315306060771E-2</v>
      </c>
      <c r="O311" s="7">
        <f>LN('Stock TotRetIndx'!C310/'Stock TotRetIndx'!C309)-$B311</f>
        <v>7.8642105534381512E-3</v>
      </c>
      <c r="P311" s="7">
        <f>LN('Stock TotRetIndx'!D310/'Stock TotRetIndx'!D309)-$B311</f>
        <v>5.3781730041540389E-2</v>
      </c>
      <c r="Q311" s="7">
        <f>LN('Stock TotRetIndx'!E310/'Stock TotRetIndx'!E309)-$B311</f>
        <v>6.7094082351646323E-2</v>
      </c>
      <c r="R311" s="7">
        <f>LN('Stock TotRetIndx'!F310/'Stock TotRetIndx'!F309)-$B311</f>
        <v>2.0861740176108236E-2</v>
      </c>
      <c r="S311" s="7">
        <f>LN('Stock TotRetIndx'!G310/'Stock TotRetIndx'!G309)-$B311</f>
        <v>7.0879128626095845E-3</v>
      </c>
      <c r="T311" s="7">
        <f>LN('Stock TotRetIndx'!H310/'Stock TotRetIndx'!H309)-$B311</f>
        <v>-6.2278104250890589E-4</v>
      </c>
      <c r="U311" s="7">
        <f>LN('Stock TotRetIndx'!I310/'Stock TotRetIndx'!I309)-$B311</f>
        <v>3.1158688503285056E-2</v>
      </c>
      <c r="V311" s="7">
        <f>LN('Stock TotRetIndx'!J310/'Stock TotRetIndx'!J309)-$B311</f>
        <v>1.6944499239639518E-2</v>
      </c>
      <c r="W311" s="7">
        <f>LN('Stock TotRetIndx'!K310/'Stock TotRetIndx'!K309)-$B311</f>
        <v>6.8377012661350337E-2</v>
      </c>
      <c r="X311" s="7">
        <f>LN('Stock TotRetIndx'!L310/'Stock TotRetIndx'!L309)-$B311</f>
        <v>2.4062482704150512E-2</v>
      </c>
      <c r="Y311" s="7">
        <f>LN('Stock TotRetIndx'!M310/'Stock TotRetIndx'!M309)-$B311</f>
        <v>3.0932153453989669E-2</v>
      </c>
      <c r="Z311" s="7">
        <f>LN('Stock TotRetIndx'!N310/'Stock TotRetIndx'!N309)-$B311</f>
        <v>1.0069296900245406E-2</v>
      </c>
      <c r="AA311" s="7">
        <f>LN('Stock TotRetIndx'!O310/'Stock TotRetIndx'!O309)-$B311</f>
        <v>-5.7682215864246385E-3</v>
      </c>
      <c r="AB311" s="7">
        <f>LN('Stock TotRetIndx'!P310/'Stock TotRetIndx'!P309)-$B311</f>
        <v>1.1073264975605339E-2</v>
      </c>
      <c r="AC311" s="7">
        <f>LN('Stock TotRetIndx'!Q310/'Stock TotRetIndx'!Q309)-$B311</f>
        <v>1.0375747579717478E-2</v>
      </c>
      <c r="AD311" s="7">
        <f>LN('Stock TotRetIndx'!R310/'Stock TotRetIndx'!R309)-$B311</f>
        <v>2.4129824177211167E-2</v>
      </c>
      <c r="AE311" s="7">
        <f>LN('Stock TotRetIndx'!S310/'Stock TotRetIndx'!S309)-$B311</f>
        <v>1.6253746620711083E-2</v>
      </c>
      <c r="AF311" s="7">
        <f>LN('Stock TotRetIndx'!T310/'Stock TotRetIndx'!T309)-$B311</f>
        <v>1.0688788467026009E-2</v>
      </c>
      <c r="AG311" s="7">
        <f>LN('Stock TotRetIndx'!U310/'Stock TotRetIndx'!U309)-$B311</f>
        <v>2.016567750393326E-2</v>
      </c>
      <c r="AH311" s="7">
        <f>LN('Stock TotRetIndx'!V310/'Stock TotRetIndx'!V309)-$B311</f>
        <v>4.0685563324154211E-2</v>
      </c>
      <c r="AI311" s="7">
        <f>LN('Stock TotRetIndx'!W310/'Stock TotRetIndx'!W309)-$B311</f>
        <v>3.0352248334536702E-2</v>
      </c>
      <c r="AJ311" s="7">
        <f>LN('Stock TotRetIndx'!X310/'Stock TotRetIndx'!X309)-$B311</f>
        <v>1.7154442796833227E-2</v>
      </c>
    </row>
    <row r="312" spans="1:36" x14ac:dyDescent="0.5">
      <c r="A312" s="2">
        <f>'Sector Returns'!A311</f>
        <v>44715</v>
      </c>
      <c r="B312" s="3">
        <f>VLOOKUP(A312,'T-Bills'!$A$2:$C$493,3)</f>
        <v>3.4523809523809526E-5</v>
      </c>
      <c r="C312" s="8">
        <f>'Sector Returns'!B311-$B312</f>
        <v>-2.5768526400276763E-2</v>
      </c>
      <c r="D312" s="8">
        <f>'Sector Returns'!C311-$B312</f>
        <v>-1.0388962450374215E-2</v>
      </c>
      <c r="E312" s="8">
        <f>'Sector Returns'!D311-$B312</f>
        <v>-1.4299871582923031E-2</v>
      </c>
      <c r="F312" s="8">
        <f>'Sector Returns'!E311-$B312</f>
        <v>-2.6375490499692792E-2</v>
      </c>
      <c r="G312" s="8">
        <f>'Sector Returns'!F311-$B312</f>
        <v>-4.4762665733564739E-3</v>
      </c>
      <c r="H312" s="8">
        <f>'Sector Returns'!G311-$B312</f>
        <v>-9.9361148698597739E-3</v>
      </c>
      <c r="I312" s="8">
        <f>'Sector Returns'!H311-$B312</f>
        <v>-2.205140201423782E-2</v>
      </c>
      <c r="J312" s="8">
        <f>'Sector Returns'!I311-$B312</f>
        <v>1.2619080960559383E-2</v>
      </c>
      <c r="K312" s="8">
        <f>'Sector Returns'!J311-$B312</f>
        <v>-1.0102270240750983E-2</v>
      </c>
      <c r="L312" s="8">
        <f>'Sector Returns'!K311-$B312</f>
        <v>-4.59785120715524E-3</v>
      </c>
      <c r="M312" s="8">
        <f>'Sector Returns'!L311-$B312</f>
        <v>-1.3478084477631887E-2</v>
      </c>
      <c r="N312" s="7">
        <f>LN('Stock TotRetIndx'!B311/'Stock TotRetIndx'!B310)-$B312</f>
        <v>-3.9351873943437018E-2</v>
      </c>
      <c r="O312" s="7">
        <f>LN('Stock TotRetIndx'!C311/'Stock TotRetIndx'!C310)-$B312</f>
        <v>-1.678116931394465E-2</v>
      </c>
      <c r="P312" s="7">
        <f>LN('Stock TotRetIndx'!D311/'Stock TotRetIndx'!D310)-$B312</f>
        <v>-2.6487205079587964E-2</v>
      </c>
      <c r="Q312" s="7">
        <f>LN('Stock TotRetIndx'!E311/'Stock TotRetIndx'!E310)-$B312</f>
        <v>-4.5563266475564614E-2</v>
      </c>
      <c r="R312" s="7">
        <f>LN('Stock TotRetIndx'!F311/'Stock TotRetIndx'!F310)-$B312</f>
        <v>-8.0657594281976133E-3</v>
      </c>
      <c r="S312" s="7">
        <f>LN('Stock TotRetIndx'!G311/'Stock TotRetIndx'!G310)-$B312</f>
        <v>-2.4290230147695987E-2</v>
      </c>
      <c r="T312" s="7">
        <f>LN('Stock TotRetIndx'!H311/'Stock TotRetIndx'!H310)-$B312</f>
        <v>-1.3636689173968854E-2</v>
      </c>
      <c r="U312" s="7">
        <f>LN('Stock TotRetIndx'!I311/'Stock TotRetIndx'!I310)-$B312</f>
        <v>-1.435183588612755E-2</v>
      </c>
      <c r="V312" s="7">
        <f>LN('Stock TotRetIndx'!J311/'Stock TotRetIndx'!J310)-$B312</f>
        <v>-1.1222507735989767E-2</v>
      </c>
      <c r="W312" s="7">
        <f>LN('Stock TotRetIndx'!K311/'Stock TotRetIndx'!K310)-$B312</f>
        <v>-2.0509931719661492E-2</v>
      </c>
      <c r="X312" s="7">
        <f>LN('Stock TotRetIndx'!L311/'Stock TotRetIndx'!L310)-$B312</f>
        <v>-1.1257395835714215E-2</v>
      </c>
      <c r="Y312" s="7">
        <f>LN('Stock TotRetIndx'!M311/'Stock TotRetIndx'!M310)-$B312</f>
        <v>-2.5542138054087775E-2</v>
      </c>
      <c r="Z312" s="7">
        <f>LN('Stock TotRetIndx'!N311/'Stock TotRetIndx'!N310)-$B312</f>
        <v>-1.5408534699935573E-2</v>
      </c>
      <c r="AA312" s="7">
        <f>LN('Stock TotRetIndx'!O311/'Stock TotRetIndx'!O310)-$B312</f>
        <v>3.6971980009450566E-3</v>
      </c>
      <c r="AB312" s="7">
        <f>LN('Stock TotRetIndx'!P311/'Stock TotRetIndx'!P310)-$B312</f>
        <v>1.3060983178220926E-2</v>
      </c>
      <c r="AC312" s="7">
        <f>LN('Stock TotRetIndx'!Q311/'Stock TotRetIndx'!Q310)-$B312</f>
        <v>-1.2030830739682223E-2</v>
      </c>
      <c r="AD312" s="7">
        <f>LN('Stock TotRetIndx'!R311/'Stock TotRetIndx'!R310)-$B312</f>
        <v>-1.5952366298804539E-2</v>
      </c>
      <c r="AE312" s="7">
        <f>LN('Stock TotRetIndx'!S311/'Stock TotRetIndx'!S310)-$B312</f>
        <v>-1.7359111078858781E-2</v>
      </c>
      <c r="AF312" s="7">
        <f>LN('Stock TotRetIndx'!T311/'Stock TotRetIndx'!T310)-$B312</f>
        <v>-9.041890354396993E-3</v>
      </c>
      <c r="AG312" s="7">
        <f>LN('Stock TotRetIndx'!U311/'Stock TotRetIndx'!U310)-$B312</f>
        <v>2.5457078677927427E-2</v>
      </c>
      <c r="AH312" s="7">
        <f>LN('Stock TotRetIndx'!V311/'Stock TotRetIndx'!V310)-$B312</f>
        <v>-4.0481136370343453E-3</v>
      </c>
      <c r="AI312" s="7">
        <f>LN('Stock TotRetIndx'!W311/'Stock TotRetIndx'!W310)-$B312</f>
        <v>2.1277089325721634E-3</v>
      </c>
      <c r="AJ312" s="7">
        <f>LN('Stock TotRetIndx'!X311/'Stock TotRetIndx'!X310)-$B312</f>
        <v>-1.991261074076155E-2</v>
      </c>
    </row>
    <row r="313" spans="1:36" x14ac:dyDescent="0.5">
      <c r="A313" s="2">
        <f>'Sector Returns'!A312</f>
        <v>44718</v>
      </c>
      <c r="B313" s="3">
        <f>VLOOKUP(A313,'T-Bills'!$A$2:$C$493,3)</f>
        <v>3.4920634920634918E-5</v>
      </c>
      <c r="C313" s="8">
        <f>'Sector Returns'!B312-$B313</f>
        <v>5.4767720118995044E-4</v>
      </c>
      <c r="D313" s="8">
        <f>'Sector Returns'!C312-$B313</f>
        <v>-1.2948375792429759E-3</v>
      </c>
      <c r="E313" s="8">
        <f>'Sector Returns'!D312-$B313</f>
        <v>3.4624661541678143E-3</v>
      </c>
      <c r="F313" s="8">
        <f>'Sector Returns'!E312-$B313</f>
        <v>9.9486788110048543E-3</v>
      </c>
      <c r="G313" s="8">
        <f>'Sector Returns'!F312-$B313</f>
        <v>5.5695314322897777E-3</v>
      </c>
      <c r="H313" s="8">
        <f>'Sector Returns'!G312-$B313</f>
        <v>1.070451441953926E-3</v>
      </c>
      <c r="I313" s="8">
        <f>'Sector Returns'!H312-$B313</f>
        <v>6.7770324992546156E-3</v>
      </c>
      <c r="J313" s="8">
        <f>'Sector Returns'!I312-$B313</f>
        <v>6.0529570545957731E-4</v>
      </c>
      <c r="K313" s="8">
        <f>'Sector Returns'!J312-$B313</f>
        <v>9.5632856067918316E-3</v>
      </c>
      <c r="L313" s="8">
        <f>'Sector Returns'!K312-$B313</f>
        <v>5.2659826046115498E-3</v>
      </c>
      <c r="M313" s="8">
        <f>'Sector Returns'!L312-$B313</f>
        <v>-3.1947704445342224E-3</v>
      </c>
      <c r="N313" s="7">
        <f>LN('Stock TotRetIndx'!B312/'Stock TotRetIndx'!B311)-$B313</f>
        <v>5.1816534393987843E-3</v>
      </c>
      <c r="O313" s="7">
        <f>LN('Stock TotRetIndx'!C312/'Stock TotRetIndx'!C311)-$B313</f>
        <v>-4.7494510306935475E-3</v>
      </c>
      <c r="P313" s="7">
        <f>LN('Stock TotRetIndx'!D312/'Stock TotRetIndx'!D311)-$B313</f>
        <v>-7.3322843080726968E-4</v>
      </c>
      <c r="Q313" s="7">
        <f>LN('Stock TotRetIndx'!E312/'Stock TotRetIndx'!E311)-$B313</f>
        <v>3.4841833348727997E-3</v>
      </c>
      <c r="R313" s="7">
        <f>LN('Stock TotRetIndx'!F312/'Stock TotRetIndx'!F311)-$B313</f>
        <v>-1.3220142473333537E-3</v>
      </c>
      <c r="S313" s="7">
        <f>LN('Stock TotRetIndx'!G312/'Stock TotRetIndx'!G311)-$B313</f>
        <v>8.568300107111711E-3</v>
      </c>
      <c r="T313" s="7">
        <f>LN('Stock TotRetIndx'!H312/'Stock TotRetIndx'!H311)-$B313</f>
        <v>9.3335160437881572E-3</v>
      </c>
      <c r="U313" s="7">
        <f>LN('Stock TotRetIndx'!I312/'Stock TotRetIndx'!I311)-$B313</f>
        <v>-3.975692168982194E-3</v>
      </c>
      <c r="V313" s="7">
        <f>LN('Stock TotRetIndx'!J312/'Stock TotRetIndx'!J311)-$B313</f>
        <v>9.5420763561607155E-3</v>
      </c>
      <c r="W313" s="7">
        <f>LN('Stock TotRetIndx'!K312/'Stock TotRetIndx'!K311)-$B313</f>
        <v>3.1957271501484273E-3</v>
      </c>
      <c r="X313" s="7">
        <f>LN('Stock TotRetIndx'!L312/'Stock TotRetIndx'!L311)-$B313</f>
        <v>1.3280330645823399E-3</v>
      </c>
      <c r="Y313" s="7">
        <f>LN('Stock TotRetIndx'!M312/'Stock TotRetIndx'!M311)-$B313</f>
        <v>1.9711613996161718E-2</v>
      </c>
      <c r="Z313" s="7">
        <f>LN('Stock TotRetIndx'!N312/'Stock TotRetIndx'!N311)-$B313</f>
        <v>-1.6678639555202046E-2</v>
      </c>
      <c r="AA313" s="7">
        <f>LN('Stock TotRetIndx'!O312/'Stock TotRetIndx'!O311)-$B313</f>
        <v>3.3935383420157211E-3</v>
      </c>
      <c r="AB313" s="7">
        <f>LN('Stock TotRetIndx'!P312/'Stock TotRetIndx'!P311)-$B313</f>
        <v>3.2347832744441486E-3</v>
      </c>
      <c r="AC313" s="7">
        <f>LN('Stock TotRetIndx'!Q312/'Stock TotRetIndx'!Q311)-$B313</f>
        <v>-1.6242718560749577E-3</v>
      </c>
      <c r="AD313" s="7">
        <f>LN('Stock TotRetIndx'!R312/'Stock TotRetIndx'!R311)-$B313</f>
        <v>1.0230949335023705E-2</v>
      </c>
      <c r="AE313" s="7">
        <f>LN('Stock TotRetIndx'!S312/'Stock TotRetIndx'!S311)-$B313</f>
        <v>-3.6322238062054106E-3</v>
      </c>
      <c r="AF313" s="7">
        <f>LN('Stock TotRetIndx'!T312/'Stock TotRetIndx'!T311)-$B313</f>
        <v>-3.9495817319500758E-3</v>
      </c>
      <c r="AG313" s="7">
        <f>LN('Stock TotRetIndx'!U312/'Stock TotRetIndx'!U311)-$B313</f>
        <v>2.6852539764596679E-2</v>
      </c>
      <c r="AH313" s="7">
        <f>LN('Stock TotRetIndx'!V312/'Stock TotRetIndx'!V311)-$B313</f>
        <v>1.1804996257450594E-2</v>
      </c>
      <c r="AI313" s="7">
        <f>LN('Stock TotRetIndx'!W312/'Stock TotRetIndx'!W311)-$B313</f>
        <v>1.8848028426183945E-2</v>
      </c>
      <c r="AJ313" s="7">
        <f>LN('Stock TotRetIndx'!X312/'Stock TotRetIndx'!X311)-$B313</f>
        <v>-4.9435823102059271E-3</v>
      </c>
    </row>
    <row r="314" spans="1:36" x14ac:dyDescent="0.5">
      <c r="A314" s="2">
        <f>'Sector Returns'!A313</f>
        <v>44719</v>
      </c>
      <c r="B314" s="3">
        <f>VLOOKUP(A314,'T-Bills'!$A$2:$C$493,3)</f>
        <v>3.4523809523809526E-5</v>
      </c>
      <c r="C314" s="8">
        <f>'Sector Returns'!B313-$B314</f>
        <v>1.3168187183653408E-2</v>
      </c>
      <c r="D314" s="8">
        <f>'Sector Returns'!C313-$B314</f>
        <v>1.3944561280147207E-2</v>
      </c>
      <c r="E314" s="8">
        <f>'Sector Returns'!D313-$B314</f>
        <v>7.618745168536771E-3</v>
      </c>
      <c r="F314" s="8">
        <f>'Sector Returns'!E313-$B314</f>
        <v>-1.5492509735081663E-3</v>
      </c>
      <c r="G314" s="8">
        <f>'Sector Returns'!F313-$B314</f>
        <v>1.266737948544607E-2</v>
      </c>
      <c r="H314" s="8">
        <f>'Sector Returns'!G313-$B314</f>
        <v>4.5827163729782391E-3</v>
      </c>
      <c r="I314" s="8">
        <f>'Sector Returns'!H313-$B314</f>
        <v>5.3808703892331017E-3</v>
      </c>
      <c r="J314" s="8">
        <f>'Sector Returns'!I313-$B314</f>
        <v>3.1867245193848703E-2</v>
      </c>
      <c r="K314" s="8">
        <f>'Sector Returns'!J313-$B314</f>
        <v>9.0583783379479099E-3</v>
      </c>
      <c r="L314" s="8">
        <f>'Sector Returns'!K313-$B314</f>
        <v>5.9114431708698302E-3</v>
      </c>
      <c r="M314" s="8">
        <f>'Sector Returns'!L313-$B314</f>
        <v>1.3652820588379229E-2</v>
      </c>
      <c r="N314" s="7">
        <f>LN('Stock TotRetIndx'!B313/'Stock TotRetIndx'!B312)-$B314</f>
        <v>1.7398206785278855E-2</v>
      </c>
      <c r="O314" s="7">
        <f>LN('Stock TotRetIndx'!C313/'Stock TotRetIndx'!C312)-$B314</f>
        <v>1.3822517607600162E-2</v>
      </c>
      <c r="P314" s="7">
        <f>LN('Stock TotRetIndx'!D313/'Stock TotRetIndx'!D312)-$B314</f>
        <v>9.1441054356747025E-3</v>
      </c>
      <c r="Q314" s="7">
        <f>LN('Stock TotRetIndx'!E313/'Stock TotRetIndx'!E312)-$B314</f>
        <v>7.3902965789242638E-3</v>
      </c>
      <c r="R314" s="7">
        <f>LN('Stock TotRetIndx'!F313/'Stock TotRetIndx'!F312)-$B314</f>
        <v>3.908276695611934E-3</v>
      </c>
      <c r="S314" s="7">
        <f>LN('Stock TotRetIndx'!G313/'Stock TotRetIndx'!G312)-$B314</f>
        <v>2.0531119947844664E-3</v>
      </c>
      <c r="T314" s="7">
        <f>LN('Stock TotRetIndx'!H313/'Stock TotRetIndx'!H312)-$B314</f>
        <v>1.3983612849363202E-2</v>
      </c>
      <c r="U314" s="7">
        <f>LN('Stock TotRetIndx'!I313/'Stock TotRetIndx'!I312)-$B314</f>
        <v>-2.2817105746579581E-3</v>
      </c>
      <c r="V314" s="7">
        <f>LN('Stock TotRetIndx'!J313/'Stock TotRetIndx'!J312)-$B314</f>
        <v>1.88472315043197E-2</v>
      </c>
      <c r="W314" s="7">
        <f>LN('Stock TotRetIndx'!K313/'Stock TotRetIndx'!K312)-$B314</f>
        <v>2.0262638210700689E-2</v>
      </c>
      <c r="X314" s="7">
        <f>LN('Stock TotRetIndx'!L313/'Stock TotRetIndx'!L312)-$B314</f>
        <v>7.2645500022252389E-3</v>
      </c>
      <c r="Y314" s="7">
        <f>LN('Stock TotRetIndx'!M313/'Stock TotRetIndx'!M312)-$B314</f>
        <v>-1.4482492956869267E-2</v>
      </c>
      <c r="Z314" s="7">
        <f>LN('Stock TotRetIndx'!N313/'Stock TotRetIndx'!N312)-$B314</f>
        <v>1.3564310591019802E-2</v>
      </c>
      <c r="AA314" s="7">
        <f>LN('Stock TotRetIndx'!O313/'Stock TotRetIndx'!O312)-$B314</f>
        <v>1.3008398948422347E-2</v>
      </c>
      <c r="AB314" s="7">
        <f>LN('Stock TotRetIndx'!P313/'Stock TotRetIndx'!P312)-$B314</f>
        <v>1.5363058989678291E-2</v>
      </c>
      <c r="AC314" s="7">
        <f>LN('Stock TotRetIndx'!Q313/'Stock TotRetIndx'!Q312)-$B314</f>
        <v>5.9919258223239333E-3</v>
      </c>
      <c r="AD314" s="7">
        <f>LN('Stock TotRetIndx'!R313/'Stock TotRetIndx'!R312)-$B314</f>
        <v>7.2334335866069822E-5</v>
      </c>
      <c r="AE314" s="7">
        <f>LN('Stock TotRetIndx'!S313/'Stock TotRetIndx'!S312)-$B314</f>
        <v>-1.2119598343295174E-2</v>
      </c>
      <c r="AF314" s="7">
        <f>LN('Stock TotRetIndx'!T313/'Stock TotRetIndx'!T312)-$B314</f>
        <v>1.1051691659716074E-2</v>
      </c>
      <c r="AG314" s="7">
        <f>LN('Stock TotRetIndx'!U313/'Stock TotRetIndx'!U312)-$B314</f>
        <v>5.8464713325505534E-2</v>
      </c>
      <c r="AH314" s="7">
        <f>LN('Stock TotRetIndx'!V313/'Stock TotRetIndx'!V312)-$B314</f>
        <v>1.015490356259977E-2</v>
      </c>
      <c r="AI314" s="7">
        <f>LN('Stock TotRetIndx'!W313/'Stock TotRetIndx'!W312)-$B314</f>
        <v>-5.1609364915258275E-3</v>
      </c>
      <c r="AJ314" s="7">
        <f>LN('Stock TotRetIndx'!X313/'Stock TotRetIndx'!X312)-$B314</f>
        <v>1.0672382633513135E-2</v>
      </c>
    </row>
    <row r="315" spans="1:36" x14ac:dyDescent="0.5">
      <c r="A315" s="2">
        <f>'Sector Returns'!A314</f>
        <v>44720</v>
      </c>
      <c r="B315" s="3">
        <f>VLOOKUP(A315,'T-Bills'!$A$2:$C$493,3)</f>
        <v>3.5317460317460318E-5</v>
      </c>
      <c r="C315" s="8">
        <f>'Sector Returns'!B314-$B315</f>
        <v>-1.085478511353237E-2</v>
      </c>
      <c r="D315" s="8">
        <f>'Sector Returns'!C314-$B315</f>
        <v>-7.1048322441922621E-3</v>
      </c>
      <c r="E315" s="8">
        <f>'Sector Returns'!D314-$B315</f>
        <v>-1.7630939207502114E-2</v>
      </c>
      <c r="F315" s="8">
        <f>'Sector Returns'!E314-$B315</f>
        <v>-6.9769773286864779E-3</v>
      </c>
      <c r="G315" s="8">
        <f>'Sector Returns'!F314-$B315</f>
        <v>-1.8954383488377493E-2</v>
      </c>
      <c r="H315" s="8">
        <f>'Sector Returns'!G314-$B315</f>
        <v>-1.2042482814498335E-2</v>
      </c>
      <c r="I315" s="8">
        <f>'Sector Returns'!H314-$B315</f>
        <v>-1.7728178556402974E-3</v>
      </c>
      <c r="J315" s="8">
        <f>'Sector Returns'!I314-$B315</f>
        <v>-1.1216820701079634E-3</v>
      </c>
      <c r="K315" s="8">
        <f>'Sector Returns'!J314-$B315</f>
        <v>-2.3322088150027651E-2</v>
      </c>
      <c r="L315" s="8">
        <f>'Sector Returns'!K314-$B315</f>
        <v>-1.8850594434548288E-2</v>
      </c>
      <c r="M315" s="8">
        <f>'Sector Returns'!L314-$B315</f>
        <v>-2.3365190338209198E-2</v>
      </c>
      <c r="N315" s="7">
        <f>LN('Stock TotRetIndx'!B314/'Stock TotRetIndx'!B313)-$B315</f>
        <v>-5.0944178822604647E-3</v>
      </c>
      <c r="O315" s="7">
        <f>LN('Stock TotRetIndx'!C314/'Stock TotRetIndx'!C313)-$B315</f>
        <v>-7.7346759266316298E-3</v>
      </c>
      <c r="P315" s="7">
        <f>LN('Stock TotRetIndx'!D314/'Stock TotRetIndx'!D313)-$B315</f>
        <v>-1.0658663256463178E-2</v>
      </c>
      <c r="Q315" s="7">
        <f>LN('Stock TotRetIndx'!E314/'Stock TotRetIndx'!E313)-$B315</f>
        <v>-1.4618455498125852E-2</v>
      </c>
      <c r="R315" s="7">
        <f>LN('Stock TotRetIndx'!F314/'Stock TotRetIndx'!F313)-$B315</f>
        <v>-1.8949627033724995E-2</v>
      </c>
      <c r="S315" s="7">
        <f>LN('Stock TotRetIndx'!G314/'Stock TotRetIndx'!G313)-$B315</f>
        <v>-2.1532561200532565E-2</v>
      </c>
      <c r="T315" s="7">
        <f>LN('Stock TotRetIndx'!H314/'Stock TotRetIndx'!H313)-$B315</f>
        <v>-7.2436863631464427E-3</v>
      </c>
      <c r="U315" s="7">
        <f>LN('Stock TotRetIndx'!I314/'Stock TotRetIndx'!I313)-$B315</f>
        <v>-8.9986670149822465E-3</v>
      </c>
      <c r="V315" s="7">
        <f>LN('Stock TotRetIndx'!J314/'Stock TotRetIndx'!J313)-$B315</f>
        <v>-1.8477066985756321E-2</v>
      </c>
      <c r="W315" s="7">
        <f>LN('Stock TotRetIndx'!K314/'Stock TotRetIndx'!K313)-$B315</f>
        <v>-1.2301229336518659E-2</v>
      </c>
      <c r="X315" s="7">
        <f>LN('Stock TotRetIndx'!L314/'Stock TotRetIndx'!L313)-$B315</f>
        <v>-4.7083509482823823E-3</v>
      </c>
      <c r="Y315" s="7">
        <f>LN('Stock TotRetIndx'!M314/'Stock TotRetIndx'!M313)-$B315</f>
        <v>-1.4942629315891937E-2</v>
      </c>
      <c r="Z315" s="7">
        <f>LN('Stock TotRetIndx'!N314/'Stock TotRetIndx'!N313)-$B315</f>
        <v>-3.2058467458537451E-2</v>
      </c>
      <c r="AA315" s="7">
        <f>LN('Stock TotRetIndx'!O314/'Stock TotRetIndx'!O313)-$B315</f>
        <v>-1.8801712291574832E-2</v>
      </c>
      <c r="AB315" s="7">
        <f>LN('Stock TotRetIndx'!P314/'Stock TotRetIndx'!P313)-$B315</f>
        <v>1.1783738369821099E-2</v>
      </c>
      <c r="AC315" s="7">
        <f>LN('Stock TotRetIndx'!Q314/'Stock TotRetIndx'!Q313)-$B315</f>
        <v>-5.7440031603248568E-3</v>
      </c>
      <c r="AD315" s="7">
        <f>LN('Stock TotRetIndx'!R314/'Stock TotRetIndx'!R313)-$B315</f>
        <v>-2.762739834810787E-2</v>
      </c>
      <c r="AE315" s="7">
        <f>LN('Stock TotRetIndx'!S314/'Stock TotRetIndx'!S313)-$B315</f>
        <v>-8.7462889470144179E-3</v>
      </c>
      <c r="AF315" s="7">
        <f>LN('Stock TotRetIndx'!T314/'Stock TotRetIndx'!T313)-$B315</f>
        <v>-1.2567824253758476E-2</v>
      </c>
      <c r="AG315" s="7">
        <f>LN('Stock TotRetIndx'!U314/'Stock TotRetIndx'!U313)-$B315</f>
        <v>-3.5162350558974181E-3</v>
      </c>
      <c r="AH315" s="7">
        <f>LN('Stock TotRetIndx'!V314/'Stock TotRetIndx'!V313)-$B315</f>
        <v>-2.2528806546326705E-2</v>
      </c>
      <c r="AI315" s="7">
        <f>LN('Stock TotRetIndx'!W314/'Stock TotRetIndx'!W313)-$B315</f>
        <v>-1.6336654411234136E-2</v>
      </c>
      <c r="AJ315" s="7">
        <f>LN('Stock TotRetIndx'!X314/'Stock TotRetIndx'!X313)-$B315</f>
        <v>-5.1482353996456273E-2</v>
      </c>
    </row>
    <row r="316" spans="1:36" x14ac:dyDescent="0.5">
      <c r="A316" s="2">
        <f>'Sector Returns'!A315</f>
        <v>44721</v>
      </c>
      <c r="B316" s="3">
        <f>VLOOKUP(A316,'T-Bills'!$A$2:$C$493,3)</f>
        <v>4.1666666666666665E-5</v>
      </c>
      <c r="C316" s="8">
        <f>'Sector Returns'!B315-$B316</f>
        <v>-2.856675729855419E-2</v>
      </c>
      <c r="D316" s="8">
        <f>'Sector Returns'!C315-$B316</f>
        <v>-2.3988497965655248E-2</v>
      </c>
      <c r="E316" s="8">
        <f>'Sector Returns'!D315-$B316</f>
        <v>-2.5643178387154717E-2</v>
      </c>
      <c r="F316" s="8">
        <f>'Sector Returns'!E315-$B316</f>
        <v>-1.9762753155811302E-2</v>
      </c>
      <c r="G316" s="8">
        <f>'Sector Returns'!F315-$B316</f>
        <v>-1.887146049868E-2</v>
      </c>
      <c r="H316" s="8">
        <f>'Sector Returns'!G315-$B316</f>
        <v>-1.5901846105538436E-2</v>
      </c>
      <c r="I316" s="8">
        <f>'Sector Returns'!H315-$B316</f>
        <v>-2.8659599213766911E-2</v>
      </c>
      <c r="J316" s="8">
        <f>'Sector Returns'!I315-$B316</f>
        <v>-2.3043918368113592E-2</v>
      </c>
      <c r="K316" s="8">
        <f>'Sector Returns'!J315-$B316</f>
        <v>-2.5945754314347331E-2</v>
      </c>
      <c r="L316" s="8">
        <f>'Sector Returns'!K315-$B316</f>
        <v>-2.3735808349030461E-2</v>
      </c>
      <c r="M316" s="8">
        <f>'Sector Returns'!L315-$B316</f>
        <v>-2.4032947420005155E-2</v>
      </c>
      <c r="N316" s="7">
        <f>LN('Stock TotRetIndx'!B315/'Stock TotRetIndx'!B314)-$B316</f>
        <v>-3.6656824888209552E-2</v>
      </c>
      <c r="O316" s="7">
        <f>LN('Stock TotRetIndx'!C315/'Stock TotRetIndx'!C314)-$B316</f>
        <v>-2.104376977853744E-2</v>
      </c>
      <c r="P316" s="7">
        <f>LN('Stock TotRetIndx'!D315/'Stock TotRetIndx'!D314)-$B316</f>
        <v>-5.7007795878467561E-3</v>
      </c>
      <c r="Q316" s="7">
        <f>LN('Stock TotRetIndx'!E315/'Stock TotRetIndx'!E314)-$B316</f>
        <v>-3.274570020893635E-2</v>
      </c>
      <c r="R316" s="7">
        <f>LN('Stock TotRetIndx'!F315/'Stock TotRetIndx'!F314)-$B316</f>
        <v>-1.7456630802295307E-2</v>
      </c>
      <c r="S316" s="7">
        <f>LN('Stock TotRetIndx'!G315/'Stock TotRetIndx'!G314)-$B316</f>
        <v>-1.2259033931748211E-2</v>
      </c>
      <c r="T316" s="7">
        <f>LN('Stock TotRetIndx'!H315/'Stock TotRetIndx'!H314)-$B316</f>
        <v>-8.384248725629085E-3</v>
      </c>
      <c r="U316" s="7">
        <f>LN('Stock TotRetIndx'!I315/'Stock TotRetIndx'!I314)-$B316</f>
        <v>-4.3156125432029527E-2</v>
      </c>
      <c r="V316" s="7">
        <f>LN('Stock TotRetIndx'!J315/'Stock TotRetIndx'!J314)-$B316</f>
        <v>-1.6890819845881221E-2</v>
      </c>
      <c r="W316" s="7">
        <f>LN('Stock TotRetIndx'!K315/'Stock TotRetIndx'!K314)-$B316</f>
        <v>-3.9669273240060497E-2</v>
      </c>
      <c r="X316" s="7">
        <f>LN('Stock TotRetIndx'!L315/'Stock TotRetIndx'!L314)-$B316</f>
        <v>-3.5268522414249937E-2</v>
      </c>
      <c r="Y316" s="7">
        <f>LN('Stock TotRetIndx'!M315/'Stock TotRetIndx'!M314)-$B316</f>
        <v>-4.2436250967091547E-2</v>
      </c>
      <c r="Z316" s="7">
        <f>LN('Stock TotRetIndx'!N315/'Stock TotRetIndx'!N314)-$B316</f>
        <v>-1.0442452060711977E-2</v>
      </c>
      <c r="AA316" s="7">
        <f>LN('Stock TotRetIndx'!O315/'Stock TotRetIndx'!O314)-$B316</f>
        <v>-1.9751940099628402E-2</v>
      </c>
      <c r="AB316" s="7">
        <f>LN('Stock TotRetIndx'!P315/'Stock TotRetIndx'!P314)-$B316</f>
        <v>-2.7079171427394019E-2</v>
      </c>
      <c r="AC316" s="7">
        <f>LN('Stock TotRetIndx'!Q315/'Stock TotRetIndx'!Q314)-$B316</f>
        <v>-1.7524409118709641E-2</v>
      </c>
      <c r="AD316" s="7">
        <f>LN('Stock TotRetIndx'!R315/'Stock TotRetIndx'!R314)-$B316</f>
        <v>-1.3153189744922463E-2</v>
      </c>
      <c r="AE316" s="7">
        <f>LN('Stock TotRetIndx'!S315/'Stock TotRetIndx'!S314)-$B316</f>
        <v>-1.056257224238078E-2</v>
      </c>
      <c r="AF316" s="7">
        <f>LN('Stock TotRetIndx'!T315/'Stock TotRetIndx'!T314)-$B316</f>
        <v>-1.8261581795385846E-2</v>
      </c>
      <c r="AG316" s="7">
        <f>LN('Stock TotRetIndx'!U315/'Stock TotRetIndx'!U314)-$B316</f>
        <v>1.8737333677973185E-3</v>
      </c>
      <c r="AH316" s="7">
        <f>LN('Stock TotRetIndx'!V315/'Stock TotRetIndx'!V314)-$B316</f>
        <v>-7.1856635047599484E-3</v>
      </c>
      <c r="AI316" s="7">
        <f>LN('Stock TotRetIndx'!W315/'Stock TotRetIndx'!W314)-$B316</f>
        <v>-1.4802239274308538E-2</v>
      </c>
      <c r="AJ316" s="7">
        <f>LN('Stock TotRetIndx'!X315/'Stock TotRetIndx'!X314)-$B316</f>
        <v>-3.6646871037564449E-2</v>
      </c>
    </row>
    <row r="317" spans="1:36" x14ac:dyDescent="0.5">
      <c r="A317" s="2">
        <f>'Sector Returns'!A316</f>
        <v>44722</v>
      </c>
      <c r="B317" s="3">
        <f>VLOOKUP(A317,'T-Bills'!$A$2:$C$493,3)</f>
        <v>4.3650793650793655E-5</v>
      </c>
      <c r="C317" s="8">
        <f>'Sector Returns'!B316-$B317</f>
        <v>-4.0080387355267061E-2</v>
      </c>
      <c r="D317" s="8">
        <f>'Sector Returns'!C316-$B317</f>
        <v>-1.7376218534004544E-2</v>
      </c>
      <c r="E317" s="8">
        <f>'Sector Returns'!D316-$B317</f>
        <v>-3.66483706391659E-2</v>
      </c>
      <c r="F317" s="8">
        <f>'Sector Returns'!E316-$B317</f>
        <v>-4.2273501261390657E-2</v>
      </c>
      <c r="G317" s="8">
        <f>'Sector Returns'!F316-$B317</f>
        <v>-3.1455124171929347E-2</v>
      </c>
      <c r="H317" s="8">
        <f>'Sector Returns'!G316-$B317</f>
        <v>-4.8459093010337004E-3</v>
      </c>
      <c r="I317" s="8">
        <f>'Sector Returns'!H316-$B317</f>
        <v>-2.909551161378017E-2</v>
      </c>
      <c r="J317" s="8">
        <f>'Sector Returns'!I316-$B317</f>
        <v>-1.6537954950530405E-2</v>
      </c>
      <c r="K317" s="8">
        <f>'Sector Returns'!J316-$B317</f>
        <v>-3.0943081616749663E-2</v>
      </c>
      <c r="L317" s="8">
        <f>'Sector Returns'!K316-$B317</f>
        <v>-7.7888574288222049E-3</v>
      </c>
      <c r="M317" s="8">
        <f>'Sector Returns'!L316-$B317</f>
        <v>-2.2463876910762199E-2</v>
      </c>
      <c r="N317" s="7">
        <f>LN('Stock TotRetIndx'!B316/'Stock TotRetIndx'!B315)-$B317</f>
        <v>-3.9439469919203121E-2</v>
      </c>
      <c r="O317" s="7">
        <f>LN('Stock TotRetIndx'!C316/'Stock TotRetIndx'!C315)-$B317</f>
        <v>-4.5631010861141269E-2</v>
      </c>
      <c r="P317" s="7">
        <f>LN('Stock TotRetIndx'!D316/'Stock TotRetIndx'!D315)-$B317</f>
        <v>-7.9523691410564562E-2</v>
      </c>
      <c r="Q317" s="7">
        <f>LN('Stock TotRetIndx'!E316/'Stock TotRetIndx'!E315)-$B317</f>
        <v>-6.1396102300656258E-2</v>
      </c>
      <c r="R317" s="7">
        <f>LN('Stock TotRetIndx'!F316/'Stock TotRetIndx'!F315)-$B317</f>
        <v>-2.7751188532128615E-2</v>
      </c>
      <c r="S317" s="7">
        <f>LN('Stock TotRetIndx'!G316/'Stock TotRetIndx'!G315)-$B317</f>
        <v>4.5822225840592354E-3</v>
      </c>
      <c r="T317" s="7">
        <f>LN('Stock TotRetIndx'!H316/'Stock TotRetIndx'!H315)-$B317</f>
        <v>-9.8987014405505797E-3</v>
      </c>
      <c r="U317" s="7">
        <f>LN('Stock TotRetIndx'!I316/'Stock TotRetIndx'!I315)-$B317</f>
        <v>-3.8874879729899343E-2</v>
      </c>
      <c r="V317" s="7">
        <f>LN('Stock TotRetIndx'!J316/'Stock TotRetIndx'!J315)-$B317</f>
        <v>-9.1777017492337496E-3</v>
      </c>
      <c r="W317" s="7">
        <f>LN('Stock TotRetIndx'!K316/'Stock TotRetIndx'!K315)-$B317</f>
        <v>-5.8930988127194439E-2</v>
      </c>
      <c r="X317" s="7">
        <f>LN('Stock TotRetIndx'!L316/'Stock TotRetIndx'!L315)-$B317</f>
        <v>-3.2589111262224975E-2</v>
      </c>
      <c r="Y317" s="7">
        <f>LN('Stock TotRetIndx'!M316/'Stock TotRetIndx'!M315)-$B317</f>
        <v>-5.7632635146171757E-2</v>
      </c>
      <c r="Z317" s="7">
        <f>LN('Stock TotRetIndx'!N316/'Stock TotRetIndx'!N315)-$B317</f>
        <v>-2.2802392605498205E-2</v>
      </c>
      <c r="AA317" s="7">
        <f>LN('Stock TotRetIndx'!O316/'Stock TotRetIndx'!O315)-$B317</f>
        <v>-6.5037373979407826E-3</v>
      </c>
      <c r="AB317" s="7">
        <f>LN('Stock TotRetIndx'!P316/'Stock TotRetIndx'!P315)-$B317</f>
        <v>-3.8740535770424946E-2</v>
      </c>
      <c r="AC317" s="7">
        <f>LN('Stock TotRetIndx'!Q316/'Stock TotRetIndx'!Q315)-$B317</f>
        <v>-6.374604472759492E-3</v>
      </c>
      <c r="AD317" s="7">
        <f>LN('Stock TotRetIndx'!R316/'Stock TotRetIndx'!R315)-$B317</f>
        <v>-2.0352411254471944E-2</v>
      </c>
      <c r="AE317" s="7">
        <f>LN('Stock TotRetIndx'!S316/'Stock TotRetIndx'!S315)-$B317</f>
        <v>5.5594346055509039E-3</v>
      </c>
      <c r="AF317" s="7">
        <f>LN('Stock TotRetIndx'!T316/'Stock TotRetIndx'!T315)-$B317</f>
        <v>-3.8406175126772329E-3</v>
      </c>
      <c r="AG317" s="7">
        <f>LN('Stock TotRetIndx'!U316/'Stock TotRetIndx'!U315)-$B317</f>
        <v>-1.9195911412872978E-2</v>
      </c>
      <c r="AH317" s="7">
        <f>LN('Stock TotRetIndx'!V316/'Stock TotRetIndx'!V315)-$B317</f>
        <v>-7.527924869514907E-2</v>
      </c>
      <c r="AI317" s="7">
        <f>LN('Stock TotRetIndx'!W316/'Stock TotRetIndx'!W315)-$B317</f>
        <v>-1.870657139522737E-2</v>
      </c>
      <c r="AJ317" s="7">
        <f>LN('Stock TotRetIndx'!X316/'Stock TotRetIndx'!X315)-$B317</f>
        <v>-2.8216224327973265E-2</v>
      </c>
    </row>
    <row r="318" spans="1:36" x14ac:dyDescent="0.5">
      <c r="A318" s="2">
        <f>'Sector Returns'!A317</f>
        <v>44725</v>
      </c>
      <c r="B318" s="3">
        <f>VLOOKUP(A318,'T-Bills'!$A$2:$C$493,3)</f>
        <v>4.4841269841269839E-5</v>
      </c>
      <c r="C318" s="8">
        <f>'Sector Returns'!B317-$B318</f>
        <v>-4.8231861273282432E-2</v>
      </c>
      <c r="D318" s="8">
        <f>'Sector Returns'!C317-$B318</f>
        <v>-3.2533098964975263E-2</v>
      </c>
      <c r="E318" s="8">
        <f>'Sector Returns'!D317-$B318</f>
        <v>-3.337333210688051E-2</v>
      </c>
      <c r="F318" s="8">
        <f>'Sector Returns'!E317-$B318</f>
        <v>-4.9503557996402756E-2</v>
      </c>
      <c r="G318" s="8">
        <f>'Sector Returns'!F317-$B318</f>
        <v>-3.4594881083804326E-2</v>
      </c>
      <c r="H318" s="8">
        <f>'Sector Returns'!G317-$B318</f>
        <v>-2.3521210724568919E-2</v>
      </c>
      <c r="I318" s="8">
        <f>'Sector Returns'!H317-$B318</f>
        <v>-4.88093317888912E-2</v>
      </c>
      <c r="J318" s="8">
        <f>'Sector Returns'!I317-$B318</f>
        <v>-5.5741954568652698E-2</v>
      </c>
      <c r="K318" s="8">
        <f>'Sector Returns'!J317-$B318</f>
        <v>-4.3333311818242883E-2</v>
      </c>
      <c r="L318" s="8">
        <f>'Sector Returns'!K317-$B318</f>
        <v>-4.8093621705284383E-2</v>
      </c>
      <c r="M318" s="8">
        <f>'Sector Returns'!L317-$B318</f>
        <v>-5.1327093909394016E-2</v>
      </c>
      <c r="N318" s="7">
        <f>LN('Stock TotRetIndx'!B317/'Stock TotRetIndx'!B316)-$B318</f>
        <v>-3.9082576362028894E-2</v>
      </c>
      <c r="O318" s="7">
        <f>LN('Stock TotRetIndx'!C317/'Stock TotRetIndx'!C316)-$B318</f>
        <v>-4.3383380232607655E-2</v>
      </c>
      <c r="P318" s="7">
        <f>LN('Stock TotRetIndx'!D317/'Stock TotRetIndx'!D316)-$B318</f>
        <v>-5.8037025548483952E-2</v>
      </c>
      <c r="Q318" s="7">
        <f>LN('Stock TotRetIndx'!E317/'Stock TotRetIndx'!E316)-$B318</f>
        <v>-8.1448035205738498E-2</v>
      </c>
      <c r="R318" s="7">
        <f>LN('Stock TotRetIndx'!F317/'Stock TotRetIndx'!F316)-$B318</f>
        <v>-3.4565706453583353E-2</v>
      </c>
      <c r="S318" s="7">
        <f>LN('Stock TotRetIndx'!G317/'Stock TotRetIndx'!G316)-$B318</f>
        <v>-2.4820381615130602E-2</v>
      </c>
      <c r="T318" s="7">
        <f>LN('Stock TotRetIndx'!H317/'Stock TotRetIndx'!H316)-$B318</f>
        <v>-3.1335870292223116E-2</v>
      </c>
      <c r="U318" s="7">
        <f>LN('Stock TotRetIndx'!I317/'Stock TotRetIndx'!I316)-$B318</f>
        <v>-6.4129260755633355E-2</v>
      </c>
      <c r="V318" s="7">
        <f>LN('Stock TotRetIndx'!J317/'Stock TotRetIndx'!J316)-$B318</f>
        <v>-2.9970863566779464E-2</v>
      </c>
      <c r="W318" s="7">
        <f>LN('Stock TotRetIndx'!K317/'Stock TotRetIndx'!K316)-$B318</f>
        <v>-7.3008837109021063E-2</v>
      </c>
      <c r="X318" s="7">
        <f>LN('Stock TotRetIndx'!L317/'Stock TotRetIndx'!L316)-$B318</f>
        <v>-3.7060832902724453E-2</v>
      </c>
      <c r="Y318" s="7">
        <f>LN('Stock TotRetIndx'!M317/'Stock TotRetIndx'!M316)-$B318</f>
        <v>-5.6125538798717838E-2</v>
      </c>
      <c r="Z318" s="7">
        <f>LN('Stock TotRetIndx'!N317/'Stock TotRetIndx'!N316)-$B318</f>
        <v>-2.619406190449446E-2</v>
      </c>
      <c r="AA318" s="7">
        <f>LN('Stock TotRetIndx'!O317/'Stock TotRetIndx'!O316)-$B318</f>
        <v>-2.8738047838384437E-2</v>
      </c>
      <c r="AB318" s="7">
        <f>LN('Stock TotRetIndx'!P317/'Stock TotRetIndx'!P316)-$B318</f>
        <v>-3.9380914225781237E-2</v>
      </c>
      <c r="AC318" s="7">
        <f>LN('Stock TotRetIndx'!Q317/'Stock TotRetIndx'!Q316)-$B318</f>
        <v>-1.1858671157070843E-3</v>
      </c>
      <c r="AD318" s="7">
        <f>LN('Stock TotRetIndx'!R317/'Stock TotRetIndx'!R316)-$B318</f>
        <v>-2.4610706355969982E-2</v>
      </c>
      <c r="AE318" s="7">
        <f>LN('Stock TotRetIndx'!S317/'Stock TotRetIndx'!S316)-$B318</f>
        <v>-1.9040717324201255E-2</v>
      </c>
      <c r="AF318" s="7">
        <f>LN('Stock TotRetIndx'!T317/'Stock TotRetIndx'!T316)-$B318</f>
        <v>-2.717982277620903E-2</v>
      </c>
      <c r="AG318" s="7">
        <f>LN('Stock TotRetIndx'!U317/'Stock TotRetIndx'!U316)-$B318</f>
        <v>-5.9804151588014796E-2</v>
      </c>
      <c r="AH318" s="7">
        <f>LN('Stock TotRetIndx'!V317/'Stock TotRetIndx'!V316)-$B318</f>
        <v>-6.926579167308608E-2</v>
      </c>
      <c r="AI318" s="7">
        <f>LN('Stock TotRetIndx'!W317/'Stock TotRetIndx'!W316)-$B318</f>
        <v>-4.7248540880912925E-2</v>
      </c>
      <c r="AJ318" s="7">
        <f>LN('Stock TotRetIndx'!X317/'Stock TotRetIndx'!X316)-$B318</f>
        <v>-6.7774161718816506E-2</v>
      </c>
    </row>
    <row r="319" spans="1:36" x14ac:dyDescent="0.5">
      <c r="A319" s="2">
        <f>'Sector Returns'!A318</f>
        <v>44726</v>
      </c>
      <c r="B319" s="3">
        <f>VLOOKUP(A319,'T-Bills'!$A$2:$C$493,3)</f>
        <v>4.7222222222222221E-5</v>
      </c>
      <c r="C319" s="8">
        <f>'Sector Returns'!B318-$B319</f>
        <v>5.5053755632457424E-3</v>
      </c>
      <c r="D319" s="8">
        <f>'Sector Returns'!C318-$B319</f>
        <v>-8.5747765273985355E-3</v>
      </c>
      <c r="E319" s="8">
        <f>'Sector Returns'!D318-$B319</f>
        <v>-6.4046548074505371E-3</v>
      </c>
      <c r="F319" s="8">
        <f>'Sector Returns'!E318-$B319</f>
        <v>-1.6673808476192632E-3</v>
      </c>
      <c r="G319" s="8">
        <f>'Sector Returns'!F318-$B319</f>
        <v>-3.6293956197401768E-3</v>
      </c>
      <c r="H319" s="8">
        <f>'Sector Returns'!G318-$B319</f>
        <v>-1.0007955995301319E-2</v>
      </c>
      <c r="I319" s="8">
        <f>'Sector Returns'!H318-$B319</f>
        <v>-3.4921588928812411E-3</v>
      </c>
      <c r="J319" s="8">
        <f>'Sector Returns'!I318-$B319</f>
        <v>-8.1530633677228141E-4</v>
      </c>
      <c r="K319" s="8">
        <f>'Sector Returns'!J318-$B319</f>
        <v>-8.9223640660851238E-3</v>
      </c>
      <c r="L319" s="8">
        <f>'Sector Returns'!K318-$B319</f>
        <v>-2.5864532929136309E-2</v>
      </c>
      <c r="M319" s="8">
        <f>'Sector Returns'!L318-$B319</f>
        <v>-7.6901753373722339E-3</v>
      </c>
      <c r="N319" s="7">
        <f>LN('Stock TotRetIndx'!B318/'Stock TotRetIndx'!B317)-$B319</f>
        <v>6.606940911984987E-3</v>
      </c>
      <c r="O319" s="7">
        <f>LN('Stock TotRetIndx'!C318/'Stock TotRetIndx'!C317)-$B319</f>
        <v>9.115793995915486E-3</v>
      </c>
      <c r="P319" s="7">
        <f>LN('Stock TotRetIndx'!D318/'Stock TotRetIndx'!D317)-$B319</f>
        <v>-2.2830037238174331E-3</v>
      </c>
      <c r="Q319" s="7">
        <f>LN('Stock TotRetIndx'!E318/'Stock TotRetIndx'!E317)-$B319</f>
        <v>1.1959199010717113E-2</v>
      </c>
      <c r="R319" s="7">
        <f>LN('Stock TotRetIndx'!F318/'Stock TotRetIndx'!F317)-$B319</f>
        <v>-2.849106415538815E-2</v>
      </c>
      <c r="S319" s="7">
        <f>LN('Stock TotRetIndx'!G318/'Stock TotRetIndx'!G317)-$B319</f>
        <v>-2.8023692577479049E-3</v>
      </c>
      <c r="T319" s="7">
        <f>LN('Stock TotRetIndx'!H318/'Stock TotRetIndx'!H317)-$B319</f>
        <v>-1.7117319912687865E-2</v>
      </c>
      <c r="U319" s="7">
        <f>LN('Stock TotRetIndx'!I318/'Stock TotRetIndx'!I317)-$B319</f>
        <v>1.7946703412728183E-2</v>
      </c>
      <c r="V319" s="7">
        <f>LN('Stock TotRetIndx'!J318/'Stock TotRetIndx'!J317)-$B319</f>
        <v>3.1982074352265057E-2</v>
      </c>
      <c r="W319" s="7">
        <f>LN('Stock TotRetIndx'!K318/'Stock TotRetIndx'!K317)-$B319</f>
        <v>-1.7286669556913603E-2</v>
      </c>
      <c r="X319" s="7">
        <f>LN('Stock TotRetIndx'!L318/'Stock TotRetIndx'!L317)-$B319</f>
        <v>6.4850365311027395E-3</v>
      </c>
      <c r="Y319" s="7">
        <f>LN('Stock TotRetIndx'!M318/'Stock TotRetIndx'!M317)-$B319</f>
        <v>-1.3252579666394383E-2</v>
      </c>
      <c r="Z319" s="7">
        <f>LN('Stock TotRetIndx'!N318/'Stock TotRetIndx'!N317)-$B319</f>
        <v>-1.1006462097608995E-2</v>
      </c>
      <c r="AA319" s="7">
        <f>LN('Stock TotRetIndx'!O318/'Stock TotRetIndx'!O317)-$B319</f>
        <v>-6.1292720277340822E-3</v>
      </c>
      <c r="AB319" s="7">
        <f>LN('Stock TotRetIndx'!P318/'Stock TotRetIndx'!P317)-$B319</f>
        <v>-9.6597273909418478E-4</v>
      </c>
      <c r="AC319" s="7">
        <f>LN('Stock TotRetIndx'!Q318/'Stock TotRetIndx'!Q317)-$B319</f>
        <v>-2.7649410273858675E-2</v>
      </c>
      <c r="AD319" s="7">
        <f>LN('Stock TotRetIndx'!R318/'Stock TotRetIndx'!R317)-$B319</f>
        <v>-2.3740227316683016E-2</v>
      </c>
      <c r="AE319" s="7">
        <f>LN('Stock TotRetIndx'!S318/'Stock TotRetIndx'!S317)-$B319</f>
        <v>3.7160093991246967E-4</v>
      </c>
      <c r="AF319" s="7">
        <f>LN('Stock TotRetIndx'!T318/'Stock TotRetIndx'!T317)-$B319</f>
        <v>-3.1741759938923517E-2</v>
      </c>
      <c r="AG319" s="7">
        <f>LN('Stock TotRetIndx'!U318/'Stock TotRetIndx'!U317)-$B319</f>
        <v>-7.419764068158986E-3</v>
      </c>
      <c r="AH319" s="7">
        <f>LN('Stock TotRetIndx'!V318/'Stock TotRetIndx'!V317)-$B319</f>
        <v>8.0238466115692773E-3</v>
      </c>
      <c r="AI319" s="7">
        <f>LN('Stock TotRetIndx'!W318/'Stock TotRetIndx'!W317)-$B319</f>
        <v>-1.2973468008148786E-2</v>
      </c>
      <c r="AJ319" s="7">
        <f>LN('Stock TotRetIndx'!X318/'Stock TotRetIndx'!X317)-$B319</f>
        <v>-9.8969091931407835E-3</v>
      </c>
    </row>
    <row r="320" spans="1:36" x14ac:dyDescent="0.5">
      <c r="A320" s="2">
        <f>'Sector Returns'!A319</f>
        <v>44727</v>
      </c>
      <c r="B320" s="3">
        <f>VLOOKUP(A320,'T-Bills'!$A$2:$C$493,3)</f>
        <v>4.8015873015873013E-5</v>
      </c>
      <c r="C320" s="8">
        <f>'Sector Returns'!B319-$B320</f>
        <v>2.1829407494016198E-2</v>
      </c>
      <c r="D320" s="8">
        <f>'Sector Returns'!C319-$B320</f>
        <v>1.1037062542618195E-2</v>
      </c>
      <c r="E320" s="8">
        <f>'Sector Returns'!D319-$B320</f>
        <v>1.0568957325824795E-2</v>
      </c>
      <c r="F320" s="8">
        <f>'Sector Returns'!E319-$B320</f>
        <v>2.7438542984315875E-2</v>
      </c>
      <c r="G320" s="8">
        <f>'Sector Returns'!F319-$B320</f>
        <v>1.0420037248736018E-2</v>
      </c>
      <c r="H320" s="8">
        <f>'Sector Returns'!G319-$B320</f>
        <v>2.7441431107348446E-3</v>
      </c>
      <c r="I320" s="8">
        <f>'Sector Returns'!H319-$B320</f>
        <v>2.5082958845599985E-2</v>
      </c>
      <c r="J320" s="8">
        <f>'Sector Returns'!I319-$B320</f>
        <v>-1.9021300117237058E-2</v>
      </c>
      <c r="K320" s="8">
        <f>'Sector Returns'!J319-$B320</f>
        <v>1.0734333628876407E-3</v>
      </c>
      <c r="L320" s="8">
        <f>'Sector Returns'!K319-$B320</f>
        <v>6.9158228070092401E-3</v>
      </c>
      <c r="M320" s="8">
        <f>'Sector Returns'!L319-$B320</f>
        <v>2.3380699972198302E-2</v>
      </c>
      <c r="N320" s="7">
        <f>LN('Stock TotRetIndx'!B319/'Stock TotRetIndx'!B318)-$B320</f>
        <v>1.9858110801746709E-2</v>
      </c>
      <c r="O320" s="7">
        <f>LN('Stock TotRetIndx'!C319/'Stock TotRetIndx'!C318)-$B320</f>
        <v>2.9254007987826493E-2</v>
      </c>
      <c r="P320" s="7">
        <f>LN('Stock TotRetIndx'!D319/'Stock TotRetIndx'!D318)-$B320</f>
        <v>1.6268177795832419E-2</v>
      </c>
      <c r="Q320" s="7">
        <f>LN('Stock TotRetIndx'!E319/'Stock TotRetIndx'!E318)-$B320</f>
        <v>4.2661372204627117E-2</v>
      </c>
      <c r="R320" s="7">
        <f>LN('Stock TotRetIndx'!F319/'Stock TotRetIndx'!F318)-$B320</f>
        <v>1.7859667358085859E-2</v>
      </c>
      <c r="S320" s="7">
        <f>LN('Stock TotRetIndx'!G319/'Stock TotRetIndx'!G318)-$B320</f>
        <v>8.8493830107188483E-3</v>
      </c>
      <c r="T320" s="7">
        <f>LN('Stock TotRetIndx'!H319/'Stock TotRetIndx'!H318)-$B320</f>
        <v>5.5236108029448026E-3</v>
      </c>
      <c r="U320" s="7">
        <f>LN('Stock TotRetIndx'!I319/'Stock TotRetIndx'!I318)-$B320</f>
        <v>6.1748837798670259E-3</v>
      </c>
      <c r="V320" s="7">
        <f>LN('Stock TotRetIndx'!J319/'Stock TotRetIndx'!J318)-$B320</f>
        <v>5.5252433968365445E-4</v>
      </c>
      <c r="W320" s="7">
        <f>LN('Stock TotRetIndx'!K319/'Stock TotRetIndx'!K318)-$B320</f>
        <v>4.5411291372897226E-2</v>
      </c>
      <c r="X320" s="7">
        <f>LN('Stock TotRetIndx'!L319/'Stock TotRetIndx'!L318)-$B320</f>
        <v>1.3501897875341664E-2</v>
      </c>
      <c r="Y320" s="7">
        <f>LN('Stock TotRetIndx'!M319/'Stock TotRetIndx'!M318)-$B320</f>
        <v>5.1015558063761027E-2</v>
      </c>
      <c r="Z320" s="7">
        <f>LN('Stock TotRetIndx'!N319/'Stock TotRetIndx'!N318)-$B320</f>
        <v>2.8430955213384055E-3</v>
      </c>
      <c r="AA320" s="7">
        <f>LN('Stock TotRetIndx'!O319/'Stock TotRetIndx'!O318)-$B320</f>
        <v>-3.5444364858492288E-4</v>
      </c>
      <c r="AB320" s="7">
        <f>LN('Stock TotRetIndx'!P319/'Stock TotRetIndx'!P318)-$B320</f>
        <v>-3.3921458991127838E-3</v>
      </c>
      <c r="AC320" s="7">
        <f>LN('Stock TotRetIndx'!Q319/'Stock TotRetIndx'!Q318)-$B320</f>
        <v>7.3531752130889588E-3</v>
      </c>
      <c r="AD320" s="7">
        <f>LN('Stock TotRetIndx'!R319/'Stock TotRetIndx'!R318)-$B320</f>
        <v>2.3469804256774359E-2</v>
      </c>
      <c r="AE320" s="7">
        <f>LN('Stock TotRetIndx'!S319/'Stock TotRetIndx'!S318)-$B320</f>
        <v>-7.1805347827444182E-4</v>
      </c>
      <c r="AF320" s="7">
        <f>LN('Stock TotRetIndx'!T319/'Stock TotRetIndx'!T318)-$B320</f>
        <v>-1.0035083154432708E-2</v>
      </c>
      <c r="AG320" s="7">
        <f>LN('Stock TotRetIndx'!U319/'Stock TotRetIndx'!U318)-$B320</f>
        <v>-2.1912857946522445E-2</v>
      </c>
      <c r="AH320" s="7">
        <f>LN('Stock TotRetIndx'!V319/'Stock TotRetIndx'!V318)-$B320</f>
        <v>-1.7709314727852411E-2</v>
      </c>
      <c r="AI320" s="7">
        <f>LN('Stock TotRetIndx'!W319/'Stock TotRetIndx'!W318)-$B320</f>
        <v>3.7162820965123008E-2</v>
      </c>
      <c r="AJ320" s="7">
        <f>LN('Stock TotRetIndx'!X319/'Stock TotRetIndx'!X318)-$B320</f>
        <v>2.6079596773798388E-3</v>
      </c>
    </row>
    <row r="321" spans="1:36" x14ac:dyDescent="0.5">
      <c r="A321" s="2">
        <f>'Sector Returns'!A320</f>
        <v>44728</v>
      </c>
      <c r="B321" s="3">
        <f>VLOOKUP(A321,'T-Bills'!$A$2:$C$493,3)</f>
        <v>4.7222222222222221E-5</v>
      </c>
      <c r="C321" s="8">
        <f>'Sector Returns'!B320-$B321</f>
        <v>-4.4734226719583887E-2</v>
      </c>
      <c r="D321" s="8">
        <f>'Sector Returns'!C320-$B321</f>
        <v>-1.6493747092582705E-2</v>
      </c>
      <c r="E321" s="8">
        <f>'Sector Returns'!D320-$B321</f>
        <v>-2.9056618320181853E-2</v>
      </c>
      <c r="F321" s="8">
        <f>'Sector Returns'!E320-$B321</f>
        <v>-5.1838690690911883E-2</v>
      </c>
      <c r="G321" s="8">
        <f>'Sector Returns'!F320-$B321</f>
        <v>-3.901988441048148E-2</v>
      </c>
      <c r="H321" s="8">
        <f>'Sector Returns'!G320-$B321</f>
        <v>-9.2917458838337776E-3</v>
      </c>
      <c r="I321" s="8">
        <f>'Sector Returns'!H320-$B321</f>
        <v>-3.973484831617325E-2</v>
      </c>
      <c r="J321" s="8">
        <f>'Sector Returns'!I320-$B321</f>
        <v>-5.7932999443017469E-2</v>
      </c>
      <c r="K321" s="8">
        <f>'Sector Returns'!J320-$B321</f>
        <v>-4.1098335179312946E-2</v>
      </c>
      <c r="L321" s="8">
        <f>'Sector Returns'!K320-$B321</f>
        <v>-2.0174384385498442E-2</v>
      </c>
      <c r="M321" s="8">
        <f>'Sector Returns'!L320-$B321</f>
        <v>-2.668837451193519E-2</v>
      </c>
      <c r="N321" s="7">
        <f>LN('Stock TotRetIndx'!B320/'Stock TotRetIndx'!B319)-$B321</f>
        <v>-4.0500361325952729E-2</v>
      </c>
      <c r="O321" s="7">
        <f>LN('Stock TotRetIndx'!C320/'Stock TotRetIndx'!C319)-$B321</f>
        <v>-2.7387876458351782E-2</v>
      </c>
      <c r="P321" s="7">
        <f>LN('Stock TotRetIndx'!D320/'Stock TotRetIndx'!D319)-$B321</f>
        <v>-3.1963677912101217E-2</v>
      </c>
      <c r="Q321" s="7">
        <f>LN('Stock TotRetIndx'!E320/'Stock TotRetIndx'!E319)-$B321</f>
        <v>-5.7707083915291259E-2</v>
      </c>
      <c r="R321" s="7">
        <f>LN('Stock TotRetIndx'!F320/'Stock TotRetIndx'!F319)-$B321</f>
        <v>-2.6442399468922784E-2</v>
      </c>
      <c r="S321" s="7">
        <f>LN('Stock TotRetIndx'!G320/'Stock TotRetIndx'!G319)-$B321</f>
        <v>-1.7698045903823477E-2</v>
      </c>
      <c r="T321" s="7">
        <f>LN('Stock TotRetIndx'!H320/'Stock TotRetIndx'!H319)-$B321</f>
        <v>-1.4342014661275696E-2</v>
      </c>
      <c r="U321" s="7">
        <f>LN('Stock TotRetIndx'!I320/'Stock TotRetIndx'!I319)-$B321</f>
        <v>-5.3464909311558298E-2</v>
      </c>
      <c r="V321" s="7">
        <f>LN('Stock TotRetIndx'!J320/'Stock TotRetIndx'!J319)-$B321</f>
        <v>-2.4958035533383466E-2</v>
      </c>
      <c r="W321" s="7">
        <f>LN('Stock TotRetIndx'!K320/'Stock TotRetIndx'!K319)-$B321</f>
        <v>-6.2627136944803874E-2</v>
      </c>
      <c r="X321" s="7">
        <f>LN('Stock TotRetIndx'!L320/'Stock TotRetIndx'!L319)-$B321</f>
        <v>-3.6966314007602322E-2</v>
      </c>
      <c r="Y321" s="7">
        <f>LN('Stock TotRetIndx'!M320/'Stock TotRetIndx'!M319)-$B321</f>
        <v>-3.8001903288287418E-2</v>
      </c>
      <c r="Z321" s="7">
        <f>LN('Stock TotRetIndx'!N320/'Stock TotRetIndx'!N319)-$B321</f>
        <v>-4.5498329602310747E-2</v>
      </c>
      <c r="AA321" s="7">
        <f>LN('Stock TotRetIndx'!O320/'Stock TotRetIndx'!O319)-$B321</f>
        <v>-2.319963392176224E-2</v>
      </c>
      <c r="AB321" s="7">
        <f>LN('Stock TotRetIndx'!P320/'Stock TotRetIndx'!P319)-$B321</f>
        <v>-5.6001446936878356E-2</v>
      </c>
      <c r="AC321" s="7">
        <f>LN('Stock TotRetIndx'!Q320/'Stock TotRetIndx'!Q319)-$B321</f>
        <v>-1.0153691223564965E-2</v>
      </c>
      <c r="AD321" s="7">
        <f>LN('Stock TotRetIndx'!R320/'Stock TotRetIndx'!R319)-$B321</f>
        <v>-8.118376150060648E-3</v>
      </c>
      <c r="AE321" s="7">
        <f>LN('Stock TotRetIndx'!S320/'Stock TotRetIndx'!S319)-$B321</f>
        <v>1.028622042937887E-2</v>
      </c>
      <c r="AF321" s="7">
        <f>LN('Stock TotRetIndx'!T320/'Stock TotRetIndx'!T319)-$B321</f>
        <v>6.0469604509600988E-3</v>
      </c>
      <c r="AG321" s="7">
        <f>LN('Stock TotRetIndx'!U320/'Stock TotRetIndx'!U319)-$B321</f>
        <v>-7.65893092988114E-2</v>
      </c>
      <c r="AH321" s="7">
        <f>LN('Stock TotRetIndx'!V320/'Stock TotRetIndx'!V319)-$B321</f>
        <v>-9.3958381112839731E-2</v>
      </c>
      <c r="AI321" s="7">
        <f>LN('Stock TotRetIndx'!W320/'Stock TotRetIndx'!W319)-$B321</f>
        <v>-4.5828972519312151E-2</v>
      </c>
      <c r="AJ321" s="7">
        <f>LN('Stock TotRetIndx'!X320/'Stock TotRetIndx'!X319)-$B321</f>
        <v>-3.9035130607148388E-2</v>
      </c>
    </row>
    <row r="322" spans="1:36" x14ac:dyDescent="0.5">
      <c r="A322" s="2">
        <f>'Sector Returns'!A321</f>
        <v>44729</v>
      </c>
      <c r="B322" s="3">
        <f>VLOOKUP(A322,'T-Bills'!$A$2:$C$493,3)</f>
        <v>4.5634920634920631E-5</v>
      </c>
      <c r="C322" s="8">
        <f>'Sector Returns'!B321-$B322</f>
        <v>1.2034119398967173E-2</v>
      </c>
      <c r="D322" s="8">
        <f>'Sector Returns'!C321-$B322</f>
        <v>3.1381844648365291E-3</v>
      </c>
      <c r="E322" s="8">
        <f>'Sector Returns'!D321-$B322</f>
        <v>5.6393890847781375E-3</v>
      </c>
      <c r="F322" s="8">
        <f>'Sector Returns'!E321-$B322</f>
        <v>1.3908809658734816E-2</v>
      </c>
      <c r="G322" s="8">
        <f>'Sector Returns'!F321-$B322</f>
        <v>1.4183332131385297E-4</v>
      </c>
      <c r="H322" s="8">
        <f>'Sector Returns'!G321-$B322</f>
        <v>-3.4287819245246301E-3</v>
      </c>
      <c r="I322" s="8">
        <f>'Sector Returns'!H321-$B322</f>
        <v>1.5911087806588387E-2</v>
      </c>
      <c r="J322" s="8">
        <f>'Sector Returns'!I321-$B322</f>
        <v>-5.7475376682267744E-2</v>
      </c>
      <c r="K322" s="8">
        <f>'Sector Returns'!J321-$B322</f>
        <v>2.6178937855307941E-4</v>
      </c>
      <c r="L322" s="8">
        <f>'Sector Returns'!K321-$B322</f>
        <v>-8.4938244131011371E-3</v>
      </c>
      <c r="M322" s="8">
        <f>'Sector Returns'!L321-$B322</f>
        <v>7.5082847985458601E-3</v>
      </c>
      <c r="N322" s="7">
        <f>LN('Stock TotRetIndx'!B321/'Stock TotRetIndx'!B320)-$B322</f>
        <v>1.1420614039487936E-2</v>
      </c>
      <c r="O322" s="7">
        <f>LN('Stock TotRetIndx'!C321/'Stock TotRetIndx'!C320)-$B322</f>
        <v>1.0835301343395722E-2</v>
      </c>
      <c r="P322" s="7">
        <f>LN('Stock TotRetIndx'!D321/'Stock TotRetIndx'!D320)-$B322</f>
        <v>-1.1866070951196165E-2</v>
      </c>
      <c r="Q322" s="7">
        <f>LN('Stock TotRetIndx'!E321/'Stock TotRetIndx'!E320)-$B322</f>
        <v>1.7679445405459328E-2</v>
      </c>
      <c r="R322" s="7">
        <f>LN('Stock TotRetIndx'!F321/'Stock TotRetIndx'!F320)-$B322</f>
        <v>4.4511990755544623E-3</v>
      </c>
      <c r="S322" s="7">
        <f>LN('Stock TotRetIndx'!G321/'Stock TotRetIndx'!G320)-$B322</f>
        <v>-1.3378665065502733E-2</v>
      </c>
      <c r="T322" s="7">
        <f>LN('Stock TotRetIndx'!H321/'Stock TotRetIndx'!H320)-$B322</f>
        <v>-8.921669822338529E-3</v>
      </c>
      <c r="U322" s="7">
        <f>LN('Stock TotRetIndx'!I321/'Stock TotRetIndx'!I320)-$B322</f>
        <v>3.0062249892171367E-2</v>
      </c>
      <c r="V322" s="7">
        <f>LN('Stock TotRetIndx'!J321/'Stock TotRetIndx'!J320)-$B322</f>
        <v>1.9450218972610667E-2</v>
      </c>
      <c r="W322" s="7">
        <f>LN('Stock TotRetIndx'!K321/'Stock TotRetIndx'!K320)-$B322</f>
        <v>2.3128926103715149E-2</v>
      </c>
      <c r="X322" s="7">
        <f>LN('Stock TotRetIndx'!L321/'Stock TotRetIndx'!L320)-$B322</f>
        <v>5.0198213716410442E-3</v>
      </c>
      <c r="Y322" s="7">
        <f>LN('Stock TotRetIndx'!M321/'Stock TotRetIndx'!M320)-$B322</f>
        <v>2.4350467312057641E-2</v>
      </c>
      <c r="Z322" s="7">
        <f>LN('Stock TotRetIndx'!N321/'Stock TotRetIndx'!N320)-$B322</f>
        <v>-3.829883319800186E-3</v>
      </c>
      <c r="AA322" s="7">
        <f>LN('Stock TotRetIndx'!O321/'Stock TotRetIndx'!O320)-$B322</f>
        <v>-7.570803078467624E-3</v>
      </c>
      <c r="AB322" s="7">
        <f>LN('Stock TotRetIndx'!P321/'Stock TotRetIndx'!P320)-$B322</f>
        <v>-1.1144352616857244E-2</v>
      </c>
      <c r="AC322" s="7">
        <f>LN('Stock TotRetIndx'!Q321/'Stock TotRetIndx'!Q320)-$B322</f>
        <v>6.0301710510270107E-3</v>
      </c>
      <c r="AD322" s="7">
        <f>LN('Stock TotRetIndx'!R321/'Stock TotRetIndx'!R320)-$B322</f>
        <v>8.7825314627514618E-3</v>
      </c>
      <c r="AE322" s="7">
        <f>LN('Stock TotRetIndx'!S321/'Stock TotRetIndx'!S320)-$B322</f>
        <v>-1.9551805753715942E-2</v>
      </c>
      <c r="AF322" s="7">
        <f>LN('Stock TotRetIndx'!T321/'Stock TotRetIndx'!T320)-$B322</f>
        <v>-7.2727828224670322E-3</v>
      </c>
      <c r="AG322" s="7">
        <f>LN('Stock TotRetIndx'!U321/'Stock TotRetIndx'!U320)-$B322</f>
        <v>-5.9782208166286335E-2</v>
      </c>
      <c r="AH322" s="7">
        <f>LN('Stock TotRetIndx'!V321/'Stock TotRetIndx'!V320)-$B322</f>
        <v>2.7142801017570301E-2</v>
      </c>
      <c r="AI322" s="7">
        <f>LN('Stock TotRetIndx'!W321/'Stock TotRetIndx'!W320)-$B322</f>
        <v>-8.9218329086158986E-4</v>
      </c>
      <c r="AJ322" s="7">
        <f>LN('Stock TotRetIndx'!X321/'Stock TotRetIndx'!X320)-$B322</f>
        <v>9.4085786835210114E-3</v>
      </c>
    </row>
    <row r="323" spans="1:36" x14ac:dyDescent="0.5">
      <c r="A323" s="2">
        <f>'Sector Returns'!A322</f>
        <v>44733</v>
      </c>
      <c r="B323" s="3">
        <f>VLOOKUP(A323,'T-Bills'!$A$2:$C$493,3)</f>
        <v>4.2857142857142863E-5</v>
      </c>
      <c r="C323" s="8">
        <f>'Sector Returns'!B322-$B323</f>
        <v>2.490822335356201E-2</v>
      </c>
      <c r="D323" s="8">
        <f>'Sector Returns'!C322-$B323</f>
        <v>2.5512289499385745E-2</v>
      </c>
      <c r="E323" s="8">
        <f>'Sector Returns'!D322-$B323</f>
        <v>1.9152045288070393E-2</v>
      </c>
      <c r="F323" s="8">
        <f>'Sector Returns'!E322-$B323</f>
        <v>2.4318147305647426E-2</v>
      </c>
      <c r="G323" s="8">
        <f>'Sector Returns'!F322-$B323</f>
        <v>1.6033686966508538E-2</v>
      </c>
      <c r="H323" s="8">
        <f>'Sector Returns'!G322-$B323</f>
        <v>2.5660688237107071E-2</v>
      </c>
      <c r="I323" s="8">
        <f>'Sector Returns'!H322-$B323</f>
        <v>1.0669265550571716E-2</v>
      </c>
      <c r="J323" s="8">
        <f>'Sector Returns'!I322-$B323</f>
        <v>4.9328766516850482E-2</v>
      </c>
      <c r="K323" s="8">
        <f>'Sector Returns'!J322-$B323</f>
        <v>1.1742532421888257E-2</v>
      </c>
      <c r="L323" s="8">
        <f>'Sector Returns'!K322-$B323</f>
        <v>1.7547808393463232E-2</v>
      </c>
      <c r="M323" s="8">
        <f>'Sector Returns'!L322-$B323</f>
        <v>1.3772405219265418E-2</v>
      </c>
      <c r="N323" s="7">
        <f>LN('Stock TotRetIndx'!B322/'Stock TotRetIndx'!B321)-$B323</f>
        <v>3.2193093705346822E-2</v>
      </c>
      <c r="O323" s="7">
        <f>LN('Stock TotRetIndx'!C322/'Stock TotRetIndx'!C321)-$B323</f>
        <v>2.4250676090006713E-2</v>
      </c>
      <c r="P323" s="7">
        <f>LN('Stock TotRetIndx'!D322/'Stock TotRetIndx'!D321)-$B323</f>
        <v>6.0363569150530287E-3</v>
      </c>
      <c r="Q323" s="7">
        <f>LN('Stock TotRetIndx'!E322/'Stock TotRetIndx'!E321)-$B323</f>
        <v>4.2249176943808871E-2</v>
      </c>
      <c r="R323" s="7">
        <f>LN('Stock TotRetIndx'!F322/'Stock TotRetIndx'!F321)-$B323</f>
        <v>1.8127537309741058E-2</v>
      </c>
      <c r="S323" s="7">
        <f>LN('Stock TotRetIndx'!G322/'Stock TotRetIndx'!G321)-$B323</f>
        <v>2.6886268877906291E-2</v>
      </c>
      <c r="T323" s="7">
        <f>LN('Stock TotRetIndx'!H322/'Stock TotRetIndx'!H321)-$B323</f>
        <v>6.0596218750449543E-2</v>
      </c>
      <c r="U323" s="7">
        <f>LN('Stock TotRetIndx'!I322/'Stock TotRetIndx'!I321)-$B323</f>
        <v>1.1411022024503434E-2</v>
      </c>
      <c r="V323" s="7">
        <f>LN('Stock TotRetIndx'!J322/'Stock TotRetIndx'!J321)-$B323</f>
        <v>1.358882973085879E-2</v>
      </c>
      <c r="W323" s="7">
        <f>LN('Stock TotRetIndx'!K322/'Stock TotRetIndx'!K321)-$B323</f>
        <v>-7.3396472794333223E-3</v>
      </c>
      <c r="X323" s="7">
        <f>LN('Stock TotRetIndx'!L322/'Stock TotRetIndx'!L321)-$B323</f>
        <v>2.274690849317856E-2</v>
      </c>
      <c r="Y323" s="7">
        <f>LN('Stock TotRetIndx'!M322/'Stock TotRetIndx'!M321)-$B323</f>
        <v>2.2852512421036777E-2</v>
      </c>
      <c r="Z323" s="7">
        <f>LN('Stock TotRetIndx'!N322/'Stock TotRetIndx'!N321)-$B323</f>
        <v>2.6479005687243498E-2</v>
      </c>
      <c r="AA323" s="7">
        <f>LN('Stock TotRetIndx'!O322/'Stock TotRetIndx'!O321)-$B323</f>
        <v>2.0821605004935333E-2</v>
      </c>
      <c r="AB323" s="7">
        <f>LN('Stock TotRetIndx'!P322/'Stock TotRetIndx'!P321)-$B323</f>
        <v>1.9134514564986899E-2</v>
      </c>
      <c r="AC323" s="7">
        <f>LN('Stock TotRetIndx'!Q322/'Stock TotRetIndx'!Q321)-$B323</f>
        <v>2.1102148468820209E-2</v>
      </c>
      <c r="AD323" s="7">
        <f>LN('Stock TotRetIndx'!R322/'Stock TotRetIndx'!R321)-$B323</f>
        <v>1.4462457706952526E-2</v>
      </c>
      <c r="AE323" s="7">
        <f>LN('Stock TotRetIndx'!S322/'Stock TotRetIndx'!S321)-$B323</f>
        <v>3.2231744299103297E-2</v>
      </c>
      <c r="AF323" s="7">
        <f>LN('Stock TotRetIndx'!T322/'Stock TotRetIndx'!T321)-$B323</f>
        <v>2.9803765515312972E-2</v>
      </c>
      <c r="AG323" s="7">
        <f>LN('Stock TotRetIndx'!U322/'Stock TotRetIndx'!U321)-$B323</f>
        <v>4.7053245030276726E-2</v>
      </c>
      <c r="AH323" s="7">
        <f>LN('Stock TotRetIndx'!V322/'Stock TotRetIndx'!V321)-$B323</f>
        <v>-1.4043277411782172E-3</v>
      </c>
      <c r="AI323" s="7">
        <f>LN('Stock TotRetIndx'!W322/'Stock TotRetIndx'!W321)-$B323</f>
        <v>2.6710837988084223E-2</v>
      </c>
      <c r="AJ323" s="7">
        <f>LN('Stock TotRetIndx'!X322/'Stock TotRetIndx'!X321)-$B323</f>
        <v>-1.2581257244255112E-3</v>
      </c>
    </row>
    <row r="324" spans="1:36" x14ac:dyDescent="0.5">
      <c r="A324" s="2">
        <f>'Sector Returns'!A323</f>
        <v>44734</v>
      </c>
      <c r="B324" s="3">
        <f>VLOOKUP(A324,'T-Bills'!$A$2:$C$493,3)</f>
        <v>3.8888888888888891E-5</v>
      </c>
      <c r="C324" s="8">
        <f>'Sector Returns'!B323-$B324</f>
        <v>-3.4910371450355879E-3</v>
      </c>
      <c r="D324" s="8">
        <f>'Sector Returns'!C323-$B324</f>
        <v>1.4463154886977901E-2</v>
      </c>
      <c r="E324" s="8">
        <f>'Sector Returns'!D323-$B324</f>
        <v>-1.4630134416074392E-3</v>
      </c>
      <c r="F324" s="8">
        <f>'Sector Returns'!E323-$B324</f>
        <v>-8.600694879902259E-4</v>
      </c>
      <c r="G324" s="8">
        <f>'Sector Returns'!F323-$B324</f>
        <v>-3.801930215694257E-3</v>
      </c>
      <c r="H324" s="8">
        <f>'Sector Returns'!G323-$B324</f>
        <v>-1.4711263756938689E-3</v>
      </c>
      <c r="I324" s="8">
        <f>'Sector Returns'!H323-$B324</f>
        <v>2.3018895644077589E-3</v>
      </c>
      <c r="J324" s="8">
        <f>'Sector Returns'!I323-$B324</f>
        <v>-4.5509920197075324E-2</v>
      </c>
      <c r="K324" s="8">
        <f>'Sector Returns'!J323-$B324</f>
        <v>-1.2131702752822247E-2</v>
      </c>
      <c r="L324" s="8">
        <f>'Sector Returns'!K323-$B324</f>
        <v>1.0258756280804375E-2</v>
      </c>
      <c r="M324" s="8">
        <f>'Sector Returns'!L323-$B324</f>
        <v>1.2589141567371767E-2</v>
      </c>
      <c r="N324" s="7">
        <f>LN('Stock TotRetIndx'!B323/'Stock TotRetIndx'!B322)-$B324</f>
        <v>-3.8744899752752478E-3</v>
      </c>
      <c r="O324" s="7">
        <f>LN('Stock TotRetIndx'!C323/'Stock TotRetIndx'!C322)-$B324</f>
        <v>-2.4459211587492865E-3</v>
      </c>
      <c r="P324" s="7">
        <f>LN('Stock TotRetIndx'!D323/'Stock TotRetIndx'!D322)-$B324</f>
        <v>6.3868801457206553E-3</v>
      </c>
      <c r="Q324" s="7">
        <f>LN('Stock TotRetIndx'!E323/'Stock TotRetIndx'!E322)-$B324</f>
        <v>-1.2552035313900376E-2</v>
      </c>
      <c r="R324" s="7">
        <f>LN('Stock TotRetIndx'!F323/'Stock TotRetIndx'!F322)-$B324</f>
        <v>9.7772877339129607E-3</v>
      </c>
      <c r="S324" s="7">
        <f>LN('Stock TotRetIndx'!G323/'Stock TotRetIndx'!G322)-$B324</f>
        <v>2.2646041254985546E-3</v>
      </c>
      <c r="T324" s="7">
        <f>LN('Stock TotRetIndx'!H323/'Stock TotRetIndx'!H322)-$B324</f>
        <v>1.9259189326781924E-2</v>
      </c>
      <c r="U324" s="7">
        <f>LN('Stock TotRetIndx'!I323/'Stock TotRetIndx'!I322)-$B324</f>
        <v>-2.0139137959196609E-3</v>
      </c>
      <c r="V324" s="7">
        <f>LN('Stock TotRetIndx'!J323/'Stock TotRetIndx'!J322)-$B324</f>
        <v>-1.6762630344488703E-3</v>
      </c>
      <c r="W324" s="7">
        <f>LN('Stock TotRetIndx'!K323/'Stock TotRetIndx'!K322)-$B324</f>
        <v>8.2176600106034659E-3</v>
      </c>
      <c r="X324" s="7">
        <f>LN('Stock TotRetIndx'!L323/'Stock TotRetIndx'!L322)-$B324</f>
        <v>-2.9756585164026818E-3</v>
      </c>
      <c r="Y324" s="7">
        <f>LN('Stock TotRetIndx'!M323/'Stock TotRetIndx'!M322)-$B324</f>
        <v>2.442387943592902E-3</v>
      </c>
      <c r="Z324" s="7">
        <f>LN('Stock TotRetIndx'!N323/'Stock TotRetIndx'!N322)-$B324</f>
        <v>-1.3524011100565371E-3</v>
      </c>
      <c r="AA324" s="7">
        <f>LN('Stock TotRetIndx'!O323/'Stock TotRetIndx'!O322)-$B324</f>
        <v>1.8283161528239132E-2</v>
      </c>
      <c r="AB324" s="7">
        <f>LN('Stock TotRetIndx'!P323/'Stock TotRetIndx'!P322)-$B324</f>
        <v>-4.4502294308565532E-2</v>
      </c>
      <c r="AC324" s="7">
        <f>LN('Stock TotRetIndx'!Q323/'Stock TotRetIndx'!Q322)-$B324</f>
        <v>7.3474697199344234E-3</v>
      </c>
      <c r="AD324" s="7">
        <f>LN('Stock TotRetIndx'!R323/'Stock TotRetIndx'!R322)-$B324</f>
        <v>5.3969854844777149E-3</v>
      </c>
      <c r="AE324" s="7">
        <f>LN('Stock TotRetIndx'!S323/'Stock TotRetIndx'!S322)-$B324</f>
        <v>-1.2227543618341923E-2</v>
      </c>
      <c r="AF324" s="7">
        <f>LN('Stock TotRetIndx'!T323/'Stock TotRetIndx'!T322)-$B324</f>
        <v>1.5459844991298424E-2</v>
      </c>
      <c r="AG324" s="7">
        <f>LN('Stock TotRetIndx'!U323/'Stock TotRetIndx'!U322)-$B324</f>
        <v>-5.2704891401889303E-2</v>
      </c>
      <c r="AH324" s="7">
        <f>LN('Stock TotRetIndx'!V323/'Stock TotRetIndx'!V322)-$B324</f>
        <v>2.4947996304453737E-2</v>
      </c>
      <c r="AI324" s="7">
        <f>LN('Stock TotRetIndx'!W323/'Stock TotRetIndx'!W322)-$B324</f>
        <v>2.6553074769619735E-2</v>
      </c>
      <c r="AJ324" s="7">
        <f>LN('Stock TotRetIndx'!X323/'Stock TotRetIndx'!X322)-$B324</f>
        <v>1.3319147710930066E-2</v>
      </c>
    </row>
    <row r="325" spans="1:36" x14ac:dyDescent="0.5">
      <c r="A325" s="2">
        <f>'Sector Returns'!A324</f>
        <v>44735</v>
      </c>
      <c r="B325" s="3">
        <f>VLOOKUP(A325,'T-Bills'!$A$2:$C$493,3)</f>
        <v>4.4444444444444447E-5</v>
      </c>
      <c r="C325" s="8">
        <f>'Sector Returns'!B324-$B325</f>
        <v>1.7055109299046526E-2</v>
      </c>
      <c r="D325" s="8">
        <f>'Sector Returns'!C324-$B325</f>
        <v>2.4829708903465326E-2</v>
      </c>
      <c r="E325" s="8">
        <f>'Sector Returns'!D324-$B325</f>
        <v>-2.8531398178340281E-3</v>
      </c>
      <c r="F325" s="8">
        <f>'Sector Returns'!E324-$B325</f>
        <v>1.689364152736169E-2</v>
      </c>
      <c r="G325" s="8">
        <f>'Sector Returns'!F324-$B325</f>
        <v>-2.5282602213786455E-3</v>
      </c>
      <c r="H325" s="8">
        <f>'Sector Returns'!G324-$B325</f>
        <v>1.8680937457542665E-2</v>
      </c>
      <c r="I325" s="8">
        <f>'Sector Returns'!H324-$B325</f>
        <v>1.3293899390081557E-2</v>
      </c>
      <c r="J325" s="8">
        <f>'Sector Returns'!I324-$B325</f>
        <v>-3.7747865429451737E-2</v>
      </c>
      <c r="K325" s="8">
        <f>'Sector Returns'!J324-$B325</f>
        <v>-1.3259205849174865E-2</v>
      </c>
      <c r="L325" s="8">
        <f>'Sector Returns'!K324-$B325</f>
        <v>2.1632168146941595E-2</v>
      </c>
      <c r="M325" s="8">
        <f>'Sector Returns'!L324-$B325</f>
        <v>1.8652539374967785E-2</v>
      </c>
      <c r="N325" s="7">
        <f>LN('Stock TotRetIndx'!B324/'Stock TotRetIndx'!B323)-$B325</f>
        <v>2.130243069285976E-2</v>
      </c>
      <c r="O325" s="7">
        <f>LN('Stock TotRetIndx'!C324/'Stock TotRetIndx'!C323)-$B325</f>
        <v>2.2339698018052294E-2</v>
      </c>
      <c r="P325" s="7">
        <f>LN('Stock TotRetIndx'!D324/'Stock TotRetIndx'!D323)-$B325</f>
        <v>3.0444324916832247E-2</v>
      </c>
      <c r="Q325" s="7">
        <f>LN('Stock TotRetIndx'!E324/'Stock TotRetIndx'!E323)-$B325</f>
        <v>-8.3302855031668534E-3</v>
      </c>
      <c r="R325" s="7">
        <f>LN('Stock TotRetIndx'!F324/'Stock TotRetIndx'!F323)-$B325</f>
        <v>7.2318689015227226E-3</v>
      </c>
      <c r="S325" s="7">
        <f>LN('Stock TotRetIndx'!G324/'Stock TotRetIndx'!G323)-$B325</f>
        <v>1.1715990884345022E-2</v>
      </c>
      <c r="T325" s="7">
        <f>LN('Stock TotRetIndx'!H324/'Stock TotRetIndx'!H323)-$B325</f>
        <v>2.0433368009792095E-2</v>
      </c>
      <c r="U325" s="7">
        <f>LN('Stock TotRetIndx'!I324/'Stock TotRetIndx'!I323)-$B325</f>
        <v>1.4229267161684208E-2</v>
      </c>
      <c r="V325" s="7">
        <f>LN('Stock TotRetIndx'!J324/'Stock TotRetIndx'!J323)-$B325</f>
        <v>-1.5514137304312831E-2</v>
      </c>
      <c r="W325" s="7">
        <f>LN('Stock TotRetIndx'!K324/'Stock TotRetIndx'!K323)-$B325</f>
        <v>1.1401381559987869E-2</v>
      </c>
      <c r="X325" s="7">
        <f>LN('Stock TotRetIndx'!L324/'Stock TotRetIndx'!L323)-$B325</f>
        <v>1.4400073319215501E-2</v>
      </c>
      <c r="Y325" s="7">
        <f>LN('Stock TotRetIndx'!M324/'Stock TotRetIndx'!M323)-$B325</f>
        <v>3.1486240203257826E-2</v>
      </c>
      <c r="Z325" s="7">
        <f>LN('Stock TotRetIndx'!N324/'Stock TotRetIndx'!N323)-$B325</f>
        <v>4.5457254169654331E-3</v>
      </c>
      <c r="AA325" s="7">
        <f>LN('Stock TotRetIndx'!O324/'Stock TotRetIndx'!O323)-$B325</f>
        <v>3.2694346327380018E-2</v>
      </c>
      <c r="AB325" s="7">
        <f>LN('Stock TotRetIndx'!P324/'Stock TotRetIndx'!P323)-$B325</f>
        <v>-5.0041052602501628E-2</v>
      </c>
      <c r="AC325" s="7">
        <f>LN('Stock TotRetIndx'!Q324/'Stock TotRetIndx'!Q323)-$B325</f>
        <v>1.1822613788334539E-2</v>
      </c>
      <c r="AD325" s="7">
        <f>LN('Stock TotRetIndx'!R324/'Stock TotRetIndx'!R323)-$B325</f>
        <v>8.1100982681494584E-4</v>
      </c>
      <c r="AE325" s="7">
        <f>LN('Stock TotRetIndx'!S324/'Stock TotRetIndx'!S323)-$B325</f>
        <v>2.3942699546233473E-2</v>
      </c>
      <c r="AF325" s="7">
        <f>LN('Stock TotRetIndx'!T324/'Stock TotRetIndx'!T323)-$B325</f>
        <v>2.7022188905754502E-2</v>
      </c>
      <c r="AG325" s="7">
        <f>LN('Stock TotRetIndx'!U324/'Stock TotRetIndx'!U323)-$B325</f>
        <v>-4.787440048321074E-2</v>
      </c>
      <c r="AH325" s="7">
        <f>LN('Stock TotRetIndx'!V324/'Stock TotRetIndx'!V323)-$B325</f>
        <v>7.4022850018951036E-2</v>
      </c>
      <c r="AI325" s="7">
        <f>LN('Stock TotRetIndx'!W324/'Stock TotRetIndx'!W323)-$B325</f>
        <v>3.3009316884933561E-2</v>
      </c>
      <c r="AJ325" s="7">
        <f>LN('Stock TotRetIndx'!X324/'Stock TotRetIndx'!X323)-$B325</f>
        <v>3.3569645157083855E-2</v>
      </c>
    </row>
    <row r="326" spans="1:36" x14ac:dyDescent="0.5">
      <c r="A326" s="2">
        <f>'Sector Returns'!A325</f>
        <v>44736</v>
      </c>
      <c r="B326" s="3">
        <f>VLOOKUP(A326,'T-Bills'!$A$2:$C$493,3)</f>
        <v>4.7222222222222221E-5</v>
      </c>
      <c r="C326" s="8">
        <f>'Sector Returns'!B325-$B326</f>
        <v>3.6149116836678284E-2</v>
      </c>
      <c r="D326" s="8">
        <f>'Sector Returns'!C325-$B326</f>
        <v>1.6803270406211105E-2</v>
      </c>
      <c r="E326" s="8">
        <f>'Sector Returns'!D325-$B326</f>
        <v>3.6241253209502236E-2</v>
      </c>
      <c r="F326" s="8">
        <f>'Sector Returns'!E325-$B326</f>
        <v>3.7369687938537857E-2</v>
      </c>
      <c r="G326" s="8">
        <f>'Sector Returns'!F325-$B326</f>
        <v>3.4011806663191688E-2</v>
      </c>
      <c r="H326" s="8">
        <f>'Sector Returns'!G325-$B326</f>
        <v>1.9741423006712281E-2</v>
      </c>
      <c r="I326" s="8">
        <f>'Sector Returns'!H325-$B326</f>
        <v>3.3738640998740403E-2</v>
      </c>
      <c r="J326" s="8">
        <f>'Sector Returns'!I325-$B326</f>
        <v>1.6760344521822575E-2</v>
      </c>
      <c r="K326" s="8">
        <f>'Sector Returns'!J325-$B326</f>
        <v>3.9744524287899582E-2</v>
      </c>
      <c r="L326" s="8">
        <f>'Sector Returns'!K325-$B326</f>
        <v>1.7154967449527374E-2</v>
      </c>
      <c r="M326" s="8">
        <f>'Sector Returns'!L325-$B326</f>
        <v>2.1006077219729222E-2</v>
      </c>
      <c r="N326" s="7">
        <f>LN('Stock TotRetIndx'!B325/'Stock TotRetIndx'!B324)-$B326</f>
        <v>2.4173390503000661E-2</v>
      </c>
      <c r="O326" s="7">
        <f>LN('Stock TotRetIndx'!C325/'Stock TotRetIndx'!C324)-$B326</f>
        <v>3.3532293603001438E-2</v>
      </c>
      <c r="P326" s="7">
        <f>LN('Stock TotRetIndx'!D325/'Stock TotRetIndx'!D324)-$B326</f>
        <v>2.8946383330273103E-2</v>
      </c>
      <c r="Q326" s="7">
        <f>LN('Stock TotRetIndx'!E325/'Stock TotRetIndx'!E324)-$B326</f>
        <v>5.3996956078017931E-2</v>
      </c>
      <c r="R326" s="7">
        <f>LN('Stock TotRetIndx'!F325/'Stock TotRetIndx'!F324)-$B326</f>
        <v>3.000232376411182E-2</v>
      </c>
      <c r="S326" s="7">
        <f>LN('Stock TotRetIndx'!G325/'Stock TotRetIndx'!G324)-$B326</f>
        <v>2.2962877151743756E-2</v>
      </c>
      <c r="T326" s="7">
        <f>LN('Stock TotRetIndx'!H325/'Stock TotRetIndx'!H324)-$B326</f>
        <v>-8.4272560746531111E-3</v>
      </c>
      <c r="U326" s="7">
        <f>LN('Stock TotRetIndx'!I325/'Stock TotRetIndx'!I324)-$B326</f>
        <v>5.1396207088339349E-2</v>
      </c>
      <c r="V326" s="7">
        <f>LN('Stock TotRetIndx'!J325/'Stock TotRetIndx'!J324)-$B326</f>
        <v>2.8892721144430297E-2</v>
      </c>
      <c r="W326" s="7">
        <f>LN('Stock TotRetIndx'!K325/'Stock TotRetIndx'!K324)-$B326</f>
        <v>5.1056377978886354E-2</v>
      </c>
      <c r="X326" s="7">
        <f>LN('Stock TotRetIndx'!L325/'Stock TotRetIndx'!L324)-$B326</f>
        <v>4.4072883211488258E-2</v>
      </c>
      <c r="Y326" s="7">
        <f>LN('Stock TotRetIndx'!M325/'Stock TotRetIndx'!M324)-$B326</f>
        <v>3.5080898148420421E-2</v>
      </c>
      <c r="Z326" s="7">
        <f>LN('Stock TotRetIndx'!N325/'Stock TotRetIndx'!N324)-$B326</f>
        <v>2.5307430753257323E-2</v>
      </c>
      <c r="AA326" s="7">
        <f>LN('Stock TotRetIndx'!O325/'Stock TotRetIndx'!O324)-$B326</f>
        <v>2.7676492355635966E-2</v>
      </c>
      <c r="AB326" s="7">
        <f>LN('Stock TotRetIndx'!P325/'Stock TotRetIndx'!P324)-$B326</f>
        <v>3.7413328927102384E-2</v>
      </c>
      <c r="AC326" s="7">
        <f>LN('Stock TotRetIndx'!Q325/'Stock TotRetIndx'!Q324)-$B326</f>
        <v>1.8524867879776617E-2</v>
      </c>
      <c r="AD326" s="7">
        <f>LN('Stock TotRetIndx'!R325/'Stock TotRetIndx'!R324)-$B326</f>
        <v>4.1276283531561042E-2</v>
      </c>
      <c r="AE326" s="7">
        <f>LN('Stock TotRetIndx'!S325/'Stock TotRetIndx'!S324)-$B326</f>
        <v>7.6173960161033283E-4</v>
      </c>
      <c r="AF326" s="7">
        <f>LN('Stock TotRetIndx'!T325/'Stock TotRetIndx'!T324)-$B326</f>
        <v>1.4256559613922777E-2</v>
      </c>
      <c r="AG326" s="7">
        <f>LN('Stock TotRetIndx'!U325/'Stock TotRetIndx'!U324)-$B326</f>
        <v>1.9221081325150557E-2</v>
      </c>
      <c r="AH326" s="7">
        <f>LN('Stock TotRetIndx'!V325/'Stock TotRetIndx'!V324)-$B326</f>
        <v>3.118904974243162E-2</v>
      </c>
      <c r="AI326" s="7">
        <f>LN('Stock TotRetIndx'!W325/'Stock TotRetIndx'!W324)-$B326</f>
        <v>1.0518174162277016E-2</v>
      </c>
      <c r="AJ326" s="7">
        <f>LN('Stock TotRetIndx'!X325/'Stock TotRetIndx'!X324)-$B326</f>
        <v>3.9605741285972704E-2</v>
      </c>
    </row>
    <row r="327" spans="1:36" x14ac:dyDescent="0.5">
      <c r="A327" s="2">
        <f>'Sector Returns'!A326</f>
        <v>44739</v>
      </c>
      <c r="B327" s="3">
        <f>VLOOKUP(A327,'T-Bills'!$A$2:$C$493,3)</f>
        <v>4.603174603174603E-5</v>
      </c>
      <c r="C327" s="8">
        <f>'Sector Returns'!B326-$B327</f>
        <v>-7.3100232430017122E-3</v>
      </c>
      <c r="D327" s="8">
        <f>'Sector Returns'!C326-$B327</f>
        <v>3.1397405738558602E-3</v>
      </c>
      <c r="E327" s="8">
        <f>'Sector Returns'!D326-$B327</f>
        <v>-3.0736351992050833E-3</v>
      </c>
      <c r="F327" s="8">
        <f>'Sector Returns'!E326-$B327</f>
        <v>-1.118715663165437E-2</v>
      </c>
      <c r="G327" s="8">
        <f>'Sector Returns'!F326-$B327</f>
        <v>7.4348940330765768E-5</v>
      </c>
      <c r="H327" s="8">
        <f>'Sector Returns'!G326-$B327</f>
        <v>-8.4717746335398686E-4</v>
      </c>
      <c r="I327" s="8">
        <f>'Sector Returns'!H326-$B327</f>
        <v>-7.4893289809655674E-3</v>
      </c>
      <c r="J327" s="8">
        <f>'Sector Returns'!I326-$B327</f>
        <v>3.021398968303796E-2</v>
      </c>
      <c r="K327" s="8">
        <f>'Sector Returns'!J326-$B327</f>
        <v>-4.9341925092941585E-3</v>
      </c>
      <c r="L327" s="8">
        <f>'Sector Returns'!K326-$B327</f>
        <v>9.106308062031743E-3</v>
      </c>
      <c r="M327" s="8">
        <f>'Sector Returns'!L326-$B327</f>
        <v>-1.5503573522045401E-3</v>
      </c>
      <c r="N327" s="7">
        <f>LN('Stock TotRetIndx'!B326/'Stock TotRetIndx'!B325)-$B327</f>
        <v>-4.603174603174603E-5</v>
      </c>
      <c r="O327" s="7">
        <f>LN('Stock TotRetIndx'!C326/'Stock TotRetIndx'!C325)-$B327</f>
        <v>-1.0598256565260521E-2</v>
      </c>
      <c r="P327" s="7">
        <f>LN('Stock TotRetIndx'!D326/'Stock TotRetIndx'!D325)-$B327</f>
        <v>-1.734637608536186E-2</v>
      </c>
      <c r="Q327" s="7">
        <f>LN('Stock TotRetIndx'!E326/'Stock TotRetIndx'!E325)-$B327</f>
        <v>-1.5165867543796964E-2</v>
      </c>
      <c r="R327" s="7">
        <f>LN('Stock TotRetIndx'!F326/'Stock TotRetIndx'!F325)-$B327</f>
        <v>-3.432679604819236E-3</v>
      </c>
      <c r="S327" s="7">
        <f>LN('Stock TotRetIndx'!G326/'Stock TotRetIndx'!G325)-$B327</f>
        <v>1.6465565579524243E-4</v>
      </c>
      <c r="T327" s="7">
        <f>LN('Stock TotRetIndx'!H326/'Stock TotRetIndx'!H325)-$B327</f>
        <v>1.9970305062807746E-2</v>
      </c>
      <c r="U327" s="7">
        <f>LN('Stock TotRetIndx'!I326/'Stock TotRetIndx'!I325)-$B327</f>
        <v>-1.5646867249619792E-2</v>
      </c>
      <c r="V327" s="7">
        <f>LN('Stock TotRetIndx'!J326/'Stock TotRetIndx'!J325)-$B327</f>
        <v>4.3547352284726741E-3</v>
      </c>
      <c r="W327" s="7">
        <f>LN('Stock TotRetIndx'!K326/'Stock TotRetIndx'!K325)-$B327</f>
        <v>-2.2700300925445047E-2</v>
      </c>
      <c r="X327" s="7">
        <f>LN('Stock TotRetIndx'!L326/'Stock TotRetIndx'!L325)-$B327</f>
        <v>-9.5797487415393724E-3</v>
      </c>
      <c r="Y327" s="7">
        <f>LN('Stock TotRetIndx'!M326/'Stock TotRetIndx'!M325)-$B327</f>
        <v>-2.8261069546491751E-2</v>
      </c>
      <c r="Z327" s="7">
        <f>LN('Stock TotRetIndx'!N326/'Stock TotRetIndx'!N325)-$B327</f>
        <v>7.5792127393777371E-3</v>
      </c>
      <c r="AA327" s="7">
        <f>LN('Stock TotRetIndx'!O326/'Stock TotRetIndx'!O325)-$B327</f>
        <v>4.7854834346686068E-3</v>
      </c>
      <c r="AB327" s="7">
        <f>LN('Stock TotRetIndx'!P326/'Stock TotRetIndx'!P325)-$B327</f>
        <v>1.1211511031382652E-2</v>
      </c>
      <c r="AC327" s="7">
        <f>LN('Stock TotRetIndx'!Q326/'Stock TotRetIndx'!Q325)-$B327</f>
        <v>-2.1099907225557895E-3</v>
      </c>
      <c r="AD327" s="7">
        <f>LN('Stock TotRetIndx'!R326/'Stock TotRetIndx'!R325)-$B327</f>
        <v>-8.8926769126862933E-3</v>
      </c>
      <c r="AE327" s="7">
        <f>LN('Stock TotRetIndx'!S326/'Stock TotRetIndx'!S325)-$B327</f>
        <v>3.1817129220746976E-3</v>
      </c>
      <c r="AF327" s="7">
        <f>LN('Stock TotRetIndx'!T326/'Stock TotRetIndx'!T325)-$B327</f>
        <v>-7.6955869536431288E-3</v>
      </c>
      <c r="AG327" s="7">
        <f>LN('Stock TotRetIndx'!U326/'Stock TotRetIndx'!U325)-$B327</f>
        <v>6.3646055985656938E-2</v>
      </c>
      <c r="AH327" s="7">
        <f>LN('Stock TotRetIndx'!V326/'Stock TotRetIndx'!V325)-$B327</f>
        <v>-1.9715402928890138E-2</v>
      </c>
      <c r="AI327" s="7">
        <f>LN('Stock TotRetIndx'!W326/'Stock TotRetIndx'!W325)-$B327</f>
        <v>-1.7134378529379791E-3</v>
      </c>
      <c r="AJ327" s="7">
        <f>LN('Stock TotRetIndx'!X326/'Stock TotRetIndx'!X325)-$B327</f>
        <v>1.4685017690756514E-2</v>
      </c>
    </row>
    <row r="328" spans="1:36" x14ac:dyDescent="0.5">
      <c r="A328" s="2">
        <f>'Sector Returns'!A327</f>
        <v>44740</v>
      </c>
      <c r="B328" s="3">
        <f>VLOOKUP(A328,'T-Bills'!$A$2:$C$493,3)</f>
        <v>4.4444444444444447E-5</v>
      </c>
      <c r="C328" s="8">
        <f>'Sector Returns'!B327-$B328</f>
        <v>-3.1451118561325604E-2</v>
      </c>
      <c r="D328" s="8">
        <f>'Sector Returns'!C327-$B328</f>
        <v>-1.8246506532511329E-2</v>
      </c>
      <c r="E328" s="8">
        <f>'Sector Returns'!D327-$B328</f>
        <v>-9.5627445814301919E-3</v>
      </c>
      <c r="F328" s="8">
        <f>'Sector Returns'!E327-$B328</f>
        <v>-3.8836874164222143E-2</v>
      </c>
      <c r="G328" s="8">
        <f>'Sector Returns'!F327-$B328</f>
        <v>-1.3601227305967268E-2</v>
      </c>
      <c r="H328" s="8">
        <f>'Sector Returns'!G327-$B328</f>
        <v>-1.3492764501777771E-2</v>
      </c>
      <c r="I328" s="8">
        <f>'Sector Returns'!H327-$B328</f>
        <v>-2.7123092007839286E-2</v>
      </c>
      <c r="J328" s="8">
        <f>'Sector Returns'!I327-$B328</f>
        <v>2.6200808169886611E-2</v>
      </c>
      <c r="K328" s="8">
        <f>'Sector Returns'!J327-$B328</f>
        <v>-1.1360947505567886E-2</v>
      </c>
      <c r="L328" s="8">
        <f>'Sector Returns'!K327-$B328</f>
        <v>-3.6156324946993493E-3</v>
      </c>
      <c r="M328" s="8">
        <f>'Sector Returns'!L327-$B328</f>
        <v>-1.2272085043868597E-2</v>
      </c>
      <c r="N328" s="7">
        <f>LN('Stock TotRetIndx'!B327/'Stock TotRetIndx'!B326)-$B328</f>
        <v>-3.0292013016129292E-2</v>
      </c>
      <c r="O328" s="7">
        <f>LN('Stock TotRetIndx'!C327/'Stock TotRetIndx'!C326)-$B328</f>
        <v>-3.2308197092779913E-2</v>
      </c>
      <c r="P328" s="7">
        <f>LN('Stock TotRetIndx'!D327/'Stock TotRetIndx'!D326)-$B328</f>
        <v>-4.1405636623230303E-2</v>
      </c>
      <c r="Q328" s="7">
        <f>LN('Stock TotRetIndx'!E327/'Stock TotRetIndx'!E326)-$B328</f>
        <v>-5.4058791404527268E-2</v>
      </c>
      <c r="R328" s="7">
        <f>LN('Stock TotRetIndx'!F327/'Stock TotRetIndx'!F326)-$B328</f>
        <v>-1.9577156407560727E-2</v>
      </c>
      <c r="S328" s="7">
        <f>LN('Stock TotRetIndx'!G327/'Stock TotRetIndx'!G326)-$B328</f>
        <v>-1.4318986874375751E-2</v>
      </c>
      <c r="T328" s="7">
        <f>LN('Stock TotRetIndx'!H327/'Stock TotRetIndx'!H326)-$B328</f>
        <v>5.4381869870830197E-3</v>
      </c>
      <c r="U328" s="7">
        <f>LN('Stock TotRetIndx'!I327/'Stock TotRetIndx'!I326)-$B328</f>
        <v>-3.1909213426454509E-2</v>
      </c>
      <c r="V328" s="7">
        <f>LN('Stock TotRetIndx'!J327/'Stock TotRetIndx'!J326)-$B328</f>
        <v>3.6090694871246565E-3</v>
      </c>
      <c r="W328" s="7">
        <f>LN('Stock TotRetIndx'!K327/'Stock TotRetIndx'!K326)-$B328</f>
        <v>-5.5825010450163949E-2</v>
      </c>
      <c r="X328" s="7">
        <f>LN('Stock TotRetIndx'!L327/'Stock TotRetIndx'!L326)-$B328</f>
        <v>-2.7132545927311423E-2</v>
      </c>
      <c r="Y328" s="7">
        <f>LN('Stock TotRetIndx'!M327/'Stock TotRetIndx'!M326)-$B328</f>
        <v>-5.2817090978193863E-2</v>
      </c>
      <c r="Z328" s="7">
        <f>LN('Stock TotRetIndx'!N327/'Stock TotRetIndx'!N326)-$B328</f>
        <v>-1.4149300340593791E-2</v>
      </c>
      <c r="AA328" s="7">
        <f>LN('Stock TotRetIndx'!O327/'Stock TotRetIndx'!O326)-$B328</f>
        <v>-2.211086481092335E-2</v>
      </c>
      <c r="AB328" s="7">
        <f>LN('Stock TotRetIndx'!P327/'Stock TotRetIndx'!P326)-$B328</f>
        <v>-8.444767171346334E-4</v>
      </c>
      <c r="AC328" s="7">
        <f>LN('Stock TotRetIndx'!Q327/'Stock TotRetIndx'!Q326)-$B328</f>
        <v>-1.0110115706836387E-2</v>
      </c>
      <c r="AD328" s="7">
        <f>LN('Stock TotRetIndx'!R327/'Stock TotRetIndx'!R326)-$B328</f>
        <v>-1.041835467683888E-2</v>
      </c>
      <c r="AE328" s="7">
        <f>LN('Stock TotRetIndx'!S327/'Stock TotRetIndx'!S326)-$B328</f>
        <v>-1.4243990181591193E-2</v>
      </c>
      <c r="AF328" s="7">
        <f>LN('Stock TotRetIndx'!T327/'Stock TotRetIndx'!T326)-$B328</f>
        <v>-1.6443819888631743E-2</v>
      </c>
      <c r="AG328" s="7">
        <f>LN('Stock TotRetIndx'!U327/'Stock TotRetIndx'!U326)-$B328</f>
        <v>2.4674775899897538E-2</v>
      </c>
      <c r="AH328" s="7">
        <f>LN('Stock TotRetIndx'!V327/'Stock TotRetIndx'!V326)-$B328</f>
        <v>-1.5673878412320381E-2</v>
      </c>
      <c r="AI328" s="7">
        <f>LN('Stock TotRetIndx'!W327/'Stock TotRetIndx'!W326)-$B328</f>
        <v>-1.8835814021353179E-2</v>
      </c>
      <c r="AJ328" s="7">
        <f>LN('Stock TotRetIndx'!X327/'Stock TotRetIndx'!X326)-$B328</f>
        <v>-8.0399403945420299E-3</v>
      </c>
    </row>
    <row r="329" spans="1:36" x14ac:dyDescent="0.5">
      <c r="A329" s="2">
        <f>'Sector Returns'!A328</f>
        <v>44741</v>
      </c>
      <c r="B329" s="3">
        <f>VLOOKUP(A329,'T-Bills'!$A$2:$C$493,3)</f>
        <v>4.4444444444444447E-5</v>
      </c>
      <c r="C329" s="8">
        <f>'Sector Returns'!B328-$B329</f>
        <v>7.4079031475158576E-4</v>
      </c>
      <c r="D329" s="8">
        <f>'Sector Returns'!C328-$B329</f>
        <v>7.7243951912190035E-3</v>
      </c>
      <c r="E329" s="8">
        <f>'Sector Returns'!D328-$B329</f>
        <v>-8.1100320584319013E-3</v>
      </c>
      <c r="F329" s="8">
        <f>'Sector Returns'!E328-$B329</f>
        <v>-2.3763892691360091E-3</v>
      </c>
      <c r="G329" s="8">
        <f>'Sector Returns'!F328-$B329</f>
        <v>-7.2598121194101745E-3</v>
      </c>
      <c r="H329" s="8">
        <f>'Sector Returns'!G328-$B329</f>
        <v>3.9014596768089231E-3</v>
      </c>
      <c r="I329" s="8">
        <f>'Sector Returns'!H328-$B329</f>
        <v>1.6376766487603356E-3</v>
      </c>
      <c r="J329" s="8">
        <f>'Sector Returns'!I328-$B329</f>
        <v>-3.4604130352804699E-2</v>
      </c>
      <c r="K329" s="8">
        <f>'Sector Returns'!J328-$B329</f>
        <v>-8.5850697747011529E-3</v>
      </c>
      <c r="L329" s="8">
        <f>'Sector Returns'!K328-$B329</f>
        <v>-9.0652988110812168E-4</v>
      </c>
      <c r="M329" s="8">
        <f>'Sector Returns'!L328-$B329</f>
        <v>-6.2695224774004295E-3</v>
      </c>
      <c r="N329" s="7">
        <f>LN('Stock TotRetIndx'!B328/'Stock TotRetIndx'!B327)-$B329</f>
        <v>1.2900627254896416E-2</v>
      </c>
      <c r="O329" s="7">
        <f>LN('Stock TotRetIndx'!C328/'Stock TotRetIndx'!C327)-$B329</f>
        <v>1.4585934123479614E-2</v>
      </c>
      <c r="P329" s="7">
        <f>LN('Stock TotRetIndx'!D328/'Stock TotRetIndx'!D327)-$B329</f>
        <v>7.7743740786555913E-3</v>
      </c>
      <c r="Q329" s="7">
        <f>LN('Stock TotRetIndx'!E328/'Stock TotRetIndx'!E327)-$B329</f>
        <v>-2.7961925457107031E-2</v>
      </c>
      <c r="R329" s="7">
        <f>LN('Stock TotRetIndx'!F328/'Stock TotRetIndx'!F327)-$B329</f>
        <v>1.9671768942222192E-2</v>
      </c>
      <c r="S329" s="7">
        <f>LN('Stock TotRetIndx'!G328/'Stock TotRetIndx'!G327)-$B329</f>
        <v>1.5637418184457606E-3</v>
      </c>
      <c r="T329" s="7">
        <f>LN('Stock TotRetIndx'!H328/'Stock TotRetIndx'!H327)-$B329</f>
        <v>1.4151736364062558E-2</v>
      </c>
      <c r="U329" s="7">
        <f>LN('Stock TotRetIndx'!I328/'Stock TotRetIndx'!I327)-$B329</f>
        <v>-5.1743902087129489E-3</v>
      </c>
      <c r="V329" s="7">
        <f>LN('Stock TotRetIndx'!J328/'Stock TotRetIndx'!J327)-$B329</f>
        <v>-1.3110169065793036E-2</v>
      </c>
      <c r="W329" s="7">
        <f>LN('Stock TotRetIndx'!K328/'Stock TotRetIndx'!K327)-$B329</f>
        <v>-4.9296520104936481E-3</v>
      </c>
      <c r="X329" s="7">
        <f>LN('Stock TotRetIndx'!L328/'Stock TotRetIndx'!L327)-$B329</f>
        <v>6.8969945349716877E-3</v>
      </c>
      <c r="Y329" s="7">
        <f>LN('Stock TotRetIndx'!M328/'Stock TotRetIndx'!M327)-$B329</f>
        <v>1.4009041286349968E-2</v>
      </c>
      <c r="Z329" s="7">
        <f>LN('Stock TotRetIndx'!N328/'Stock TotRetIndx'!N327)-$B329</f>
        <v>-2.0522916557722324E-3</v>
      </c>
      <c r="AA329" s="7">
        <f>LN('Stock TotRetIndx'!O328/'Stock TotRetIndx'!O327)-$B329</f>
        <v>1.3194625475034413E-2</v>
      </c>
      <c r="AB329" s="7">
        <f>LN('Stock TotRetIndx'!P328/'Stock TotRetIndx'!P327)-$B329</f>
        <v>-2.1397191039183097E-2</v>
      </c>
      <c r="AC329" s="7">
        <f>LN('Stock TotRetIndx'!Q328/'Stock TotRetIndx'!Q327)-$B329</f>
        <v>7.1552058791092442E-3</v>
      </c>
      <c r="AD329" s="7">
        <f>LN('Stock TotRetIndx'!R328/'Stock TotRetIndx'!R327)-$B329</f>
        <v>-2.3459651733763447E-2</v>
      </c>
      <c r="AE329" s="7">
        <f>LN('Stock TotRetIndx'!S328/'Stock TotRetIndx'!S327)-$B329</f>
        <v>-3.7286267223519674E-3</v>
      </c>
      <c r="AF329" s="7">
        <f>LN('Stock TotRetIndx'!T328/'Stock TotRetIndx'!T327)-$B329</f>
        <v>8.9979641330633821E-3</v>
      </c>
      <c r="AG329" s="7">
        <f>LN('Stock TotRetIndx'!U328/'Stock TotRetIndx'!U327)-$B329</f>
        <v>-2.7788620821324245E-2</v>
      </c>
      <c r="AH329" s="7">
        <f>LN('Stock TotRetIndx'!V328/'Stock TotRetIndx'!V327)-$B329</f>
        <v>-1.1615557081629939E-2</v>
      </c>
      <c r="AI329" s="7">
        <f>LN('Stock TotRetIndx'!W328/'Stock TotRetIndx'!W327)-$B329</f>
        <v>-5.8181258909701323E-3</v>
      </c>
      <c r="AJ329" s="7">
        <f>LN('Stock TotRetIndx'!X328/'Stock TotRetIndx'!X327)-$B329</f>
        <v>8.363015807907109E-3</v>
      </c>
    </row>
    <row r="330" spans="1:36" x14ac:dyDescent="0.5">
      <c r="A330" s="2">
        <f>'Sector Returns'!A329</f>
        <v>44742</v>
      </c>
      <c r="B330" s="3">
        <f>VLOOKUP(A330,'T-Bills'!$A$2:$C$493,3)</f>
        <v>5.0793650793650794E-5</v>
      </c>
      <c r="C330" s="8">
        <f>'Sector Returns'!B329-$B330</f>
        <v>-1.431113365402412E-2</v>
      </c>
      <c r="D330" s="8">
        <f>'Sector Returns'!C329-$B330</f>
        <v>-4.1612897166208012E-3</v>
      </c>
      <c r="E330" s="8">
        <f>'Sector Returns'!D329-$B330</f>
        <v>-7.79440104114808E-3</v>
      </c>
      <c r="F330" s="8">
        <f>'Sector Returns'!E329-$B330</f>
        <v>-1.6748684226379831E-2</v>
      </c>
      <c r="G330" s="8">
        <f>'Sector Returns'!F329-$B330</f>
        <v>2.4011856621191652E-3</v>
      </c>
      <c r="H330" s="8">
        <f>'Sector Returns'!G329-$B330</f>
        <v>-2.6679068402204315E-4</v>
      </c>
      <c r="I330" s="8">
        <f>'Sector Returns'!H329-$B330</f>
        <v>-1.2942577939680986E-2</v>
      </c>
      <c r="J330" s="8">
        <f>'Sector Returns'!I329-$B330</f>
        <v>-2.3303088249345041E-2</v>
      </c>
      <c r="K330" s="8">
        <f>'Sector Returns'!J329-$B330</f>
        <v>-1.1470172270553164E-2</v>
      </c>
      <c r="L330" s="8">
        <f>'Sector Returns'!K329-$B330</f>
        <v>1.0109089851996308E-2</v>
      </c>
      <c r="M330" s="8">
        <f>'Sector Returns'!L329-$B330</f>
        <v>-1.9144050547280206E-3</v>
      </c>
      <c r="N330" s="7">
        <f>LN('Stock TotRetIndx'!B329/'Stock TotRetIndx'!B328)-$B330</f>
        <v>-1.8245867451831686E-2</v>
      </c>
      <c r="O330" s="7">
        <f>LN('Stock TotRetIndx'!C329/'Stock TotRetIndx'!C328)-$B330</f>
        <v>-1.3317529597858681E-2</v>
      </c>
      <c r="P330" s="7">
        <f>LN('Stock TotRetIndx'!D329/'Stock TotRetIndx'!D328)-$B330</f>
        <v>-6.6942508883688114E-3</v>
      </c>
      <c r="Q330" s="7">
        <f>LN('Stock TotRetIndx'!E329/'Stock TotRetIndx'!E328)-$B330</f>
        <v>-2.5002355158979347E-2</v>
      </c>
      <c r="R330" s="7">
        <f>LN('Stock TotRetIndx'!F329/'Stock TotRetIndx'!F328)-$B330</f>
        <v>-4.1841296241150799E-3</v>
      </c>
      <c r="S330" s="7">
        <f>LN('Stock TotRetIndx'!G329/'Stock TotRetIndx'!G328)-$B330</f>
        <v>-7.4705884055336277E-3</v>
      </c>
      <c r="T330" s="7">
        <f>LN('Stock TotRetIndx'!H329/'Stock TotRetIndx'!H328)-$B330</f>
        <v>-4.0923376106256531E-3</v>
      </c>
      <c r="U330" s="7">
        <f>LN('Stock TotRetIndx'!I329/'Stock TotRetIndx'!I328)-$B330</f>
        <v>-1.9120075547335341E-2</v>
      </c>
      <c r="V330" s="7">
        <f>LN('Stock TotRetIndx'!J329/'Stock TotRetIndx'!J328)-$B330</f>
        <v>5.107749947709325E-3</v>
      </c>
      <c r="W330" s="7">
        <f>LN('Stock TotRetIndx'!K329/'Stock TotRetIndx'!K328)-$B330</f>
        <v>-2.3121663351334309E-2</v>
      </c>
      <c r="X330" s="7">
        <f>LN('Stock TotRetIndx'!L329/'Stock TotRetIndx'!L328)-$B330</f>
        <v>-1.3219681465503378E-2</v>
      </c>
      <c r="Y330" s="7">
        <f>LN('Stock TotRetIndx'!M329/'Stock TotRetIndx'!M328)-$B330</f>
        <v>-2.5246195122904276E-2</v>
      </c>
      <c r="Z330" s="7">
        <f>LN('Stock TotRetIndx'!N329/'Stock TotRetIndx'!N328)-$B330</f>
        <v>2.1978375750323142E-2</v>
      </c>
      <c r="AA330" s="7">
        <f>LN('Stock TotRetIndx'!O329/'Stock TotRetIndx'!O328)-$B330</f>
        <v>-1.479339158473361E-3</v>
      </c>
      <c r="AB330" s="7">
        <f>LN('Stock TotRetIndx'!P329/'Stock TotRetIndx'!P328)-$B330</f>
        <v>-2.6112671225123268E-2</v>
      </c>
      <c r="AC330" s="7">
        <f>LN('Stock TotRetIndx'!Q329/'Stock TotRetIndx'!Q328)-$B330</f>
        <v>2.8152272880446498E-3</v>
      </c>
      <c r="AD330" s="7">
        <f>LN('Stock TotRetIndx'!R329/'Stock TotRetIndx'!R328)-$B330</f>
        <v>-6.0628684069025853E-3</v>
      </c>
      <c r="AE330" s="7">
        <f>LN('Stock TotRetIndx'!S329/'Stock TotRetIndx'!S328)-$B330</f>
        <v>-2.8433563402043057E-3</v>
      </c>
      <c r="AF330" s="7">
        <f>LN('Stock TotRetIndx'!T329/'Stock TotRetIndx'!T328)-$B330</f>
        <v>1.1068746317920363E-2</v>
      </c>
      <c r="AG330" s="7">
        <f>LN('Stock TotRetIndx'!U329/'Stock TotRetIndx'!U328)-$B330</f>
        <v>-2.3036619517012892E-2</v>
      </c>
      <c r="AH330" s="7">
        <f>LN('Stock TotRetIndx'!V329/'Stock TotRetIndx'!V328)-$B330</f>
        <v>-2.5988585810903117E-2</v>
      </c>
      <c r="AI330" s="7">
        <f>LN('Stock TotRetIndx'!W329/'Stock TotRetIndx'!W328)-$B330</f>
        <v>1.8978034418109538E-2</v>
      </c>
      <c r="AJ330" s="7">
        <f>LN('Stock TotRetIndx'!X329/'Stock TotRetIndx'!X328)-$B330</f>
        <v>3.3338131933999737E-3</v>
      </c>
    </row>
    <row r="331" spans="1:36" x14ac:dyDescent="0.5">
      <c r="A331" s="2">
        <f>'Sector Returns'!A330</f>
        <v>44743</v>
      </c>
      <c r="B331" s="3">
        <f>VLOOKUP(A331,'T-Bills'!$A$2:$C$493,3)</f>
        <v>5.0396825396825395E-5</v>
      </c>
      <c r="C331" s="8">
        <f>'Sector Returns'!B330-$B331</f>
        <v>2.9463101310656064E-3</v>
      </c>
      <c r="D331" s="8">
        <f>'Sector Returns'!C330-$B331</f>
        <v>1.260826746365183E-2</v>
      </c>
      <c r="E331" s="8">
        <f>'Sector Returns'!D330-$B331</f>
        <v>1.3461506991599256E-2</v>
      </c>
      <c r="F331" s="8">
        <f>'Sector Returns'!E330-$B331</f>
        <v>1.8159504102379615E-2</v>
      </c>
      <c r="G331" s="8">
        <f>'Sector Returns'!F330-$B331</f>
        <v>9.6972418957901943E-3</v>
      </c>
      <c r="H331" s="8">
        <f>'Sector Returns'!G330-$B331</f>
        <v>1.3986906629920458E-2</v>
      </c>
      <c r="I331" s="8">
        <f>'Sector Returns'!H330-$B331</f>
        <v>1.0423681921533798E-2</v>
      </c>
      <c r="J331" s="8">
        <f>'Sector Returns'!I330-$B331</f>
        <v>1.2140701790999756E-2</v>
      </c>
      <c r="K331" s="8">
        <f>'Sector Returns'!J330-$B331</f>
        <v>6.0477325318235072E-3</v>
      </c>
      <c r="L331" s="8">
        <f>'Sector Returns'!K330-$B331</f>
        <v>2.5034523262427843E-2</v>
      </c>
      <c r="M331" s="8">
        <f>'Sector Returns'!L330-$B331</f>
        <v>1.7789247846292572E-2</v>
      </c>
      <c r="N331" s="7">
        <f>LN('Stock TotRetIndx'!B330/'Stock TotRetIndx'!B329)-$B331</f>
        <v>1.5982097311105451E-2</v>
      </c>
      <c r="O331" s="7">
        <f>LN('Stock TotRetIndx'!C330/'Stock TotRetIndx'!C329)-$B331</f>
        <v>1.0600211833214624E-2</v>
      </c>
      <c r="P331" s="7">
        <f>LN('Stock TotRetIndx'!D330/'Stock TotRetIndx'!D329)-$B331</f>
        <v>6.5387848551621544E-3</v>
      </c>
      <c r="Q331" s="7">
        <f>LN('Stock TotRetIndx'!E330/'Stock TotRetIndx'!E329)-$B331</f>
        <v>-4.2911022393722638E-2</v>
      </c>
      <c r="R331" s="7">
        <f>LN('Stock TotRetIndx'!F330/'Stock TotRetIndx'!F329)-$B331</f>
        <v>1.4296742810179602E-2</v>
      </c>
      <c r="S331" s="7">
        <f>LN('Stock TotRetIndx'!G330/'Stock TotRetIndx'!G329)-$B331</f>
        <v>1.3669887753258697E-2</v>
      </c>
      <c r="T331" s="7">
        <f>LN('Stock TotRetIndx'!H330/'Stock TotRetIndx'!H329)-$B331</f>
        <v>7.2624417552076097E-3</v>
      </c>
      <c r="U331" s="7">
        <f>LN('Stock TotRetIndx'!I330/'Stock TotRetIndx'!I329)-$B331</f>
        <v>2.5676927496970049E-3</v>
      </c>
      <c r="V331" s="7">
        <f>LN('Stock TotRetIndx'!J330/'Stock TotRetIndx'!J329)-$B331</f>
        <v>1.367422008806201E-2</v>
      </c>
      <c r="W331" s="7">
        <f>LN('Stock TotRetIndx'!K330/'Stock TotRetIndx'!K329)-$B331</f>
        <v>2.2040560988795036E-2</v>
      </c>
      <c r="X331" s="7">
        <f>LN('Stock TotRetIndx'!L330/'Stock TotRetIndx'!L329)-$B331</f>
        <v>1.15132687473297E-2</v>
      </c>
      <c r="Y331" s="7">
        <f>LN('Stock TotRetIndx'!M330/'Stock TotRetIndx'!M329)-$B331</f>
        <v>3.1003681236032324E-2</v>
      </c>
      <c r="Z331" s="7">
        <f>LN('Stock TotRetIndx'!N330/'Stock TotRetIndx'!N329)-$B331</f>
        <v>-5.8091272948241008E-3</v>
      </c>
      <c r="AA331" s="7">
        <f>LN('Stock TotRetIndx'!O330/'Stock TotRetIndx'!O329)-$B331</f>
        <v>2.2365480313862483E-3</v>
      </c>
      <c r="AB331" s="7">
        <f>LN('Stock TotRetIndx'!P330/'Stock TotRetIndx'!P329)-$B331</f>
        <v>-2.6827438712025411E-3</v>
      </c>
      <c r="AC331" s="7">
        <f>LN('Stock TotRetIndx'!Q330/'Stock TotRetIndx'!Q329)-$B331</f>
        <v>2.3047498315959321E-2</v>
      </c>
      <c r="AD331" s="7">
        <f>LN('Stock TotRetIndx'!R330/'Stock TotRetIndx'!R329)-$B331</f>
        <v>-8.644704287324648E-3</v>
      </c>
      <c r="AE331" s="7">
        <f>LN('Stock TotRetIndx'!S330/'Stock TotRetIndx'!S329)-$B331</f>
        <v>8.5486216764560641E-3</v>
      </c>
      <c r="AF331" s="7">
        <f>LN('Stock TotRetIndx'!T330/'Stock TotRetIndx'!T329)-$B331</f>
        <v>1.5955183518903748E-2</v>
      </c>
      <c r="AG331" s="7">
        <f>LN('Stock TotRetIndx'!U330/'Stock TotRetIndx'!U329)-$B331</f>
        <v>1.0741090517223325E-2</v>
      </c>
      <c r="AH331" s="7">
        <f>LN('Stock TotRetIndx'!V330/'Stock TotRetIndx'!V329)-$B331</f>
        <v>3.3912404965147462E-2</v>
      </c>
      <c r="AI331" s="7">
        <f>LN('Stock TotRetIndx'!W330/'Stock TotRetIndx'!W329)-$B331</f>
        <v>3.9189973730347188E-2</v>
      </c>
      <c r="AJ331" s="7">
        <f>LN('Stock TotRetIndx'!X330/'Stock TotRetIndx'!X329)-$B331</f>
        <v>2.1098959837466683E-2</v>
      </c>
    </row>
    <row r="332" spans="1:36" x14ac:dyDescent="0.5">
      <c r="A332" s="2">
        <f>'Sector Returns'!A331</f>
        <v>44747</v>
      </c>
      <c r="B332" s="3">
        <f>VLOOKUP(A332,'T-Bills'!$A$2:$C$493,3)</f>
        <v>5.2777777777777784E-5</v>
      </c>
      <c r="C332" s="8">
        <f>'Sector Returns'!B331-$B332</f>
        <v>1.5127806704233025E-2</v>
      </c>
      <c r="D332" s="8">
        <f>'Sector Returns'!C331-$B332</f>
        <v>-1.5216665225234885E-3</v>
      </c>
      <c r="E332" s="8">
        <f>'Sector Returns'!D331-$B332</f>
        <v>-1.2040267988561622E-3</v>
      </c>
      <c r="F332" s="8">
        <f>'Sector Returns'!E331-$B332</f>
        <v>2.4298655198156119E-2</v>
      </c>
      <c r="G332" s="8">
        <f>'Sector Returns'!F331-$B332</f>
        <v>-1.1639288670571525E-2</v>
      </c>
      <c r="H332" s="8">
        <f>'Sector Returns'!G331-$B332</f>
        <v>-4.6920995877597618E-3</v>
      </c>
      <c r="I332" s="8">
        <f>'Sector Returns'!H331-$B332</f>
        <v>2.1291453680635043E-2</v>
      </c>
      <c r="J332" s="8">
        <f>'Sector Returns'!I331-$B332</f>
        <v>-4.2556882346100881E-2</v>
      </c>
      <c r="K332" s="8">
        <f>'Sector Returns'!J331-$B332</f>
        <v>-2.048501363397022E-2</v>
      </c>
      <c r="L332" s="8">
        <f>'Sector Returns'!K331-$B332</f>
        <v>-3.5297581368392263E-2</v>
      </c>
      <c r="M332" s="8">
        <f>'Sector Returns'!L331-$B332</f>
        <v>-2.8596443029617591E-3</v>
      </c>
      <c r="N332" s="7">
        <f>LN('Stock TotRetIndx'!B331/'Stock TotRetIndx'!B330)-$B332</f>
        <v>1.8704319239906227E-2</v>
      </c>
      <c r="O332" s="7">
        <f>LN('Stock TotRetIndx'!C331/'Stock TotRetIndx'!C330)-$B332</f>
        <v>1.2465793319077371E-2</v>
      </c>
      <c r="P332" s="7">
        <f>LN('Stock TotRetIndx'!D331/'Stock TotRetIndx'!D330)-$B332</f>
        <v>2.1452272612094297E-2</v>
      </c>
      <c r="Q332" s="7">
        <f>LN('Stock TotRetIndx'!E331/'Stock TotRetIndx'!E330)-$B332</f>
        <v>2.9860660902816853E-2</v>
      </c>
      <c r="R332" s="7">
        <f>LN('Stock TotRetIndx'!F331/'Stock TotRetIndx'!F330)-$B332</f>
        <v>-8.4352124070492182E-3</v>
      </c>
      <c r="S332" s="7">
        <f>LN('Stock TotRetIndx'!G331/'Stock TotRetIndx'!G330)-$B332</f>
        <v>-1.5176920362982555E-2</v>
      </c>
      <c r="T332" s="7">
        <f>LN('Stock TotRetIndx'!H331/'Stock TotRetIndx'!H330)-$B332</f>
        <v>-2.3835271536489403E-2</v>
      </c>
      <c r="U332" s="7">
        <f>LN('Stock TotRetIndx'!I331/'Stock TotRetIndx'!I330)-$B332</f>
        <v>8.0275490857102307E-3</v>
      </c>
      <c r="V332" s="7">
        <f>LN('Stock TotRetIndx'!J331/'Stock TotRetIndx'!J330)-$B332</f>
        <v>1.5404689959107659E-3</v>
      </c>
      <c r="W332" s="7">
        <f>LN('Stock TotRetIndx'!K331/'Stock TotRetIndx'!K330)-$B332</f>
        <v>4.1105294715729775E-2</v>
      </c>
      <c r="X332" s="7">
        <f>LN('Stock TotRetIndx'!L331/'Stock TotRetIndx'!L330)-$B332</f>
        <v>6.7519395522688264E-3</v>
      </c>
      <c r="Y332" s="7">
        <f>LN('Stock TotRetIndx'!M331/'Stock TotRetIndx'!M330)-$B332</f>
        <v>3.527771474880214E-2</v>
      </c>
      <c r="Z332" s="7">
        <f>LN('Stock TotRetIndx'!N331/'Stock TotRetIndx'!N330)-$B332</f>
        <v>-1.8335902655141997E-2</v>
      </c>
      <c r="AA332" s="7">
        <f>LN('Stock TotRetIndx'!O331/'Stock TotRetIndx'!O330)-$B332</f>
        <v>-6.2402385544273154E-4</v>
      </c>
      <c r="AB332" s="7">
        <f>LN('Stock TotRetIndx'!P331/'Stock TotRetIndx'!P330)-$B332</f>
        <v>-2.5789052589535136E-2</v>
      </c>
      <c r="AC332" s="7">
        <f>LN('Stock TotRetIndx'!Q331/'Stock TotRetIndx'!Q330)-$B332</f>
        <v>-1.728643055986398E-2</v>
      </c>
      <c r="AD332" s="7">
        <f>LN('Stock TotRetIndx'!R331/'Stock TotRetIndx'!R330)-$B332</f>
        <v>-5.338025815509702E-3</v>
      </c>
      <c r="AE332" s="7">
        <f>LN('Stock TotRetIndx'!S331/'Stock TotRetIndx'!S330)-$B332</f>
        <v>1.3071626060612272E-2</v>
      </c>
      <c r="AF332" s="7">
        <f>LN('Stock TotRetIndx'!T331/'Stock TotRetIndx'!T330)-$B332</f>
        <v>-9.7498299332143632E-3</v>
      </c>
      <c r="AG332" s="7">
        <f>LN('Stock TotRetIndx'!U331/'Stock TotRetIndx'!U330)-$B332</f>
        <v>-4.1193457071213961E-2</v>
      </c>
      <c r="AH332" s="7">
        <f>LN('Stock TotRetIndx'!V331/'Stock TotRetIndx'!V330)-$B332</f>
        <v>-3.2550576891623106E-3</v>
      </c>
      <c r="AI332" s="7">
        <f>LN('Stock TotRetIndx'!W331/'Stock TotRetIndx'!W330)-$B332</f>
        <v>-1.8215663712580436E-2</v>
      </c>
      <c r="AJ332" s="7">
        <f>LN('Stock TotRetIndx'!X331/'Stock TotRetIndx'!X330)-$B332</f>
        <v>7.9485214817174351E-3</v>
      </c>
    </row>
    <row r="333" spans="1:36" x14ac:dyDescent="0.5">
      <c r="A333" s="2">
        <f>'Sector Returns'!A332</f>
        <v>44748</v>
      </c>
      <c r="B333" s="3">
        <f>VLOOKUP(A333,'T-Bills'!$A$2:$C$493,3)</f>
        <v>5.3968253968253975E-5</v>
      </c>
      <c r="C333" s="8">
        <f>'Sector Returns'!B332-$B333</f>
        <v>6.8682965853168248E-3</v>
      </c>
      <c r="D333" s="8">
        <f>'Sector Returns'!C332-$B333</f>
        <v>5.2647219614484798E-3</v>
      </c>
      <c r="E333" s="8">
        <f>'Sector Returns'!D332-$B333</f>
        <v>-4.5424414042891954E-3</v>
      </c>
      <c r="F333" s="8">
        <f>'Sector Returns'!E332-$B333</f>
        <v>-4.953265153284243E-3</v>
      </c>
      <c r="G333" s="8">
        <f>'Sector Returns'!F332-$B333</f>
        <v>3.6198009703501564E-3</v>
      </c>
      <c r="H333" s="8">
        <f>'Sector Returns'!G332-$B333</f>
        <v>1.6013495795485218E-3</v>
      </c>
      <c r="I333" s="8">
        <f>'Sector Returns'!H332-$B333</f>
        <v>-1.7035069100140689E-3</v>
      </c>
      <c r="J333" s="8">
        <f>'Sector Returns'!I332-$B333</f>
        <v>-1.9622522542835842E-2</v>
      </c>
      <c r="K333" s="8">
        <f>'Sector Returns'!J332-$B333</f>
        <v>4.8731074053602452E-3</v>
      </c>
      <c r="L333" s="8">
        <f>'Sector Returns'!K332-$B333</f>
        <v>1.0040531034810934E-2</v>
      </c>
      <c r="M333" s="8">
        <f>'Sector Returns'!L332-$B333</f>
        <v>-1.8942165517502039E-3</v>
      </c>
      <c r="N333" s="7">
        <f>LN('Stock TotRetIndx'!B332/'Stock TotRetIndx'!B331)-$B333</f>
        <v>9.5068677608807477E-3</v>
      </c>
      <c r="O333" s="7">
        <f>LN('Stock TotRetIndx'!C332/'Stock TotRetIndx'!C331)-$B333</f>
        <v>1.2647754931627609E-2</v>
      </c>
      <c r="P333" s="7">
        <f>LN('Stock TotRetIndx'!D332/'Stock TotRetIndx'!D331)-$B333</f>
        <v>1.6645571697779239E-2</v>
      </c>
      <c r="Q333" s="7">
        <f>LN('Stock TotRetIndx'!E332/'Stock TotRetIndx'!E331)-$B333</f>
        <v>1.0978105115811421E-2</v>
      </c>
      <c r="R333" s="7">
        <f>LN('Stock TotRetIndx'!F332/'Stock TotRetIndx'!F331)-$B333</f>
        <v>-5.6502520133705648E-3</v>
      </c>
      <c r="S333" s="7">
        <f>LN('Stock TotRetIndx'!G332/'Stock TotRetIndx'!G331)-$B333</f>
        <v>7.0541243135712802E-3</v>
      </c>
      <c r="T333" s="7">
        <f>LN('Stock TotRetIndx'!H332/'Stock TotRetIndx'!H331)-$B333</f>
        <v>1.9642978563796189E-2</v>
      </c>
      <c r="U333" s="7">
        <f>LN('Stock TotRetIndx'!I332/'Stock TotRetIndx'!I331)-$B333</f>
        <v>1.3446842968259959E-2</v>
      </c>
      <c r="V333" s="7">
        <f>LN('Stock TotRetIndx'!J332/'Stock TotRetIndx'!J331)-$B333</f>
        <v>9.0262108340103449E-3</v>
      </c>
      <c r="W333" s="7">
        <f>LN('Stock TotRetIndx'!K332/'Stock TotRetIndx'!K331)-$B333</f>
        <v>-1.5768190286704616E-2</v>
      </c>
      <c r="X333" s="7">
        <f>LN('Stock TotRetIndx'!L332/'Stock TotRetIndx'!L331)-$B333</f>
        <v>2.8343443441650757E-3</v>
      </c>
      <c r="Y333" s="7">
        <f>LN('Stock TotRetIndx'!M332/'Stock TotRetIndx'!M331)-$B333</f>
        <v>7.2321983784529795E-3</v>
      </c>
      <c r="Z333" s="7">
        <f>LN('Stock TotRetIndx'!N332/'Stock TotRetIndx'!N331)-$B333</f>
        <v>9.4888205046686439E-3</v>
      </c>
      <c r="AA333" s="7">
        <f>LN('Stock TotRetIndx'!O332/'Stock TotRetIndx'!O331)-$B333</f>
        <v>2.5628011635866754E-2</v>
      </c>
      <c r="AB333" s="7">
        <f>LN('Stock TotRetIndx'!P332/'Stock TotRetIndx'!P331)-$B333</f>
        <v>-8.4342674896075564E-3</v>
      </c>
      <c r="AC333" s="7">
        <f>LN('Stock TotRetIndx'!Q332/'Stock TotRetIndx'!Q331)-$B333</f>
        <v>1.9979349595535692E-3</v>
      </c>
      <c r="AD333" s="7">
        <f>LN('Stock TotRetIndx'!R332/'Stock TotRetIndx'!R331)-$B333</f>
        <v>1.054631838020473E-2</v>
      </c>
      <c r="AE333" s="7">
        <f>LN('Stock TotRetIndx'!S332/'Stock TotRetIndx'!S331)-$B333</f>
        <v>7.0033976864752124E-3</v>
      </c>
      <c r="AF333" s="7">
        <f>LN('Stock TotRetIndx'!T332/'Stock TotRetIndx'!T331)-$B333</f>
        <v>9.2324946802444519E-3</v>
      </c>
      <c r="AG333" s="7">
        <f>LN('Stock TotRetIndx'!U332/'Stock TotRetIndx'!U331)-$B333</f>
        <v>1.5425080791812195E-3</v>
      </c>
      <c r="AH333" s="7">
        <f>LN('Stock TotRetIndx'!V332/'Stock TotRetIndx'!V331)-$B333</f>
        <v>5.631903496384893E-3</v>
      </c>
      <c r="AI333" s="7">
        <f>LN('Stock TotRetIndx'!W332/'Stock TotRetIndx'!W331)-$B333</f>
        <v>5.7433916763708227E-3</v>
      </c>
      <c r="AJ333" s="7">
        <f>LN('Stock TotRetIndx'!X332/'Stock TotRetIndx'!X331)-$B333</f>
        <v>4.6232849658025231E-3</v>
      </c>
    </row>
    <row r="334" spans="1:36" x14ac:dyDescent="0.5">
      <c r="A334" s="2">
        <f>'Sector Returns'!A333</f>
        <v>44749</v>
      </c>
      <c r="B334" s="3">
        <f>VLOOKUP(A334,'T-Bills'!$A$2:$C$493,3)</f>
        <v>6.1507936507936513E-5</v>
      </c>
      <c r="C334" s="8">
        <f>'Sector Returns'!B333-$B334</f>
        <v>2.1943495120140502E-2</v>
      </c>
      <c r="D334" s="8">
        <f>'Sector Returns'!C333-$B334</f>
        <v>7.3871867531540049E-3</v>
      </c>
      <c r="E334" s="8">
        <f>'Sector Returns'!D333-$B334</f>
        <v>1.4991664583880768E-2</v>
      </c>
      <c r="F334" s="8">
        <f>'Sector Returns'!E333-$B334</f>
        <v>2.5808733463211827E-2</v>
      </c>
      <c r="G334" s="8">
        <f>'Sector Returns'!F333-$B334</f>
        <v>1.4136417131289068E-2</v>
      </c>
      <c r="H334" s="8">
        <f>'Sector Returns'!G333-$B334</f>
        <v>2.0175693786640319E-3</v>
      </c>
      <c r="I334" s="8">
        <f>'Sector Returns'!H333-$B334</f>
        <v>1.6415953545640172E-2</v>
      </c>
      <c r="J334" s="8">
        <f>'Sector Returns'!I333-$B334</f>
        <v>3.941155400666816E-2</v>
      </c>
      <c r="K334" s="8">
        <f>'Sector Returns'!J333-$B334</f>
        <v>1.2647705074697337E-2</v>
      </c>
      <c r="L334" s="8">
        <f>'Sector Returns'!K333-$B334</f>
        <v>-3.8975099022904987E-4</v>
      </c>
      <c r="M334" s="8">
        <f>'Sector Returns'!L333-$B334</f>
        <v>2.6436301988462326E-3</v>
      </c>
      <c r="N334" s="7">
        <f>LN('Stock TotRetIndx'!B333/'Stock TotRetIndx'!B332)-$B334</f>
        <v>2.3651654469257877E-2</v>
      </c>
      <c r="O334" s="7">
        <f>LN('Stock TotRetIndx'!C333/'Stock TotRetIndx'!C332)-$B334</f>
        <v>8.1316408892987847E-3</v>
      </c>
      <c r="P334" s="7">
        <f>LN('Stock TotRetIndx'!D333/'Stock TotRetIndx'!D332)-$B334</f>
        <v>2.0773656130903054E-2</v>
      </c>
      <c r="Q334" s="7">
        <f>LN('Stock TotRetIndx'!E333/'Stock TotRetIndx'!E332)-$B334</f>
        <v>4.6933264906624764E-2</v>
      </c>
      <c r="R334" s="7">
        <f>LN('Stock TotRetIndx'!F333/'Stock TotRetIndx'!F332)-$B334</f>
        <v>7.2722819391972488E-3</v>
      </c>
      <c r="S334" s="7">
        <f>LN('Stock TotRetIndx'!G333/'Stock TotRetIndx'!G332)-$B334</f>
        <v>5.7161029592786095E-3</v>
      </c>
      <c r="T334" s="7">
        <f>LN('Stock TotRetIndx'!H333/'Stock TotRetIndx'!H332)-$B334</f>
        <v>-1.8295916306795121E-3</v>
      </c>
      <c r="U334" s="7">
        <f>LN('Stock TotRetIndx'!I333/'Stock TotRetIndx'!I332)-$B334</f>
        <v>2.4931936557154926E-3</v>
      </c>
      <c r="V334" s="7">
        <f>LN('Stock TotRetIndx'!J333/'Stock TotRetIndx'!J332)-$B334</f>
        <v>-6.1436471945982346E-3</v>
      </c>
      <c r="W334" s="7">
        <f>LN('Stock TotRetIndx'!K333/'Stock TotRetIndx'!K332)-$B334</f>
        <v>2.4218076955151508E-2</v>
      </c>
      <c r="X334" s="7">
        <f>LN('Stock TotRetIndx'!L333/'Stock TotRetIndx'!L332)-$B334</f>
        <v>8.256871274920155E-3</v>
      </c>
      <c r="Y334" s="7">
        <f>LN('Stock TotRetIndx'!M333/'Stock TotRetIndx'!M332)-$B334</f>
        <v>1.7280468338288526E-2</v>
      </c>
      <c r="Z334" s="7">
        <f>LN('Stock TotRetIndx'!N333/'Stock TotRetIndx'!N332)-$B334</f>
        <v>1.2390593337051536E-2</v>
      </c>
      <c r="AA334" s="7">
        <f>LN('Stock TotRetIndx'!O333/'Stock TotRetIndx'!O332)-$B334</f>
        <v>1.9253956919461097E-2</v>
      </c>
      <c r="AB334" s="7">
        <f>LN('Stock TotRetIndx'!P333/'Stock TotRetIndx'!P332)-$B334</f>
        <v>4.5154852301519152E-2</v>
      </c>
      <c r="AC334" s="7">
        <f>LN('Stock TotRetIndx'!Q333/'Stock TotRetIndx'!Q332)-$B334</f>
        <v>-7.9776535092997928E-3</v>
      </c>
      <c r="AD334" s="7">
        <f>LN('Stock TotRetIndx'!R333/'Stock TotRetIndx'!R332)-$B334</f>
        <v>-1.1302655069071167E-2</v>
      </c>
      <c r="AE334" s="7">
        <f>LN('Stock TotRetIndx'!S333/'Stock TotRetIndx'!S332)-$B334</f>
        <v>1.455185339375878E-3</v>
      </c>
      <c r="AF334" s="7">
        <f>LN('Stock TotRetIndx'!T333/'Stock TotRetIndx'!T332)-$B334</f>
        <v>-4.0379444694900088E-4</v>
      </c>
      <c r="AG334" s="7">
        <f>LN('Stock TotRetIndx'!U333/'Stock TotRetIndx'!U332)-$B334</f>
        <v>4.1014873229775144E-2</v>
      </c>
      <c r="AH334" s="7">
        <f>LN('Stock TotRetIndx'!V333/'Stock TotRetIndx'!V332)-$B334</f>
        <v>3.5958044879023467E-2</v>
      </c>
      <c r="AI334" s="7">
        <f>LN('Stock TotRetIndx'!W333/'Stock TotRetIndx'!W332)-$B334</f>
        <v>1.0067083987488335E-2</v>
      </c>
      <c r="AJ334" s="7">
        <f>LN('Stock TotRetIndx'!X333/'Stock TotRetIndx'!X332)-$B334</f>
        <v>-2.7981386781567442E-3</v>
      </c>
    </row>
    <row r="335" spans="1:36" x14ac:dyDescent="0.5">
      <c r="A335" s="2">
        <f>'Sector Returns'!A334</f>
        <v>44750</v>
      </c>
      <c r="B335" s="3">
        <f>VLOOKUP(A335,'T-Bills'!$A$2:$C$493,3)</f>
        <v>6.2301587301587298E-5</v>
      </c>
      <c r="C335" s="8">
        <f>'Sector Returns'!B334-$B335</f>
        <v>6.3863410093484903E-4</v>
      </c>
      <c r="D335" s="8">
        <f>'Sector Returns'!C334-$B335</f>
        <v>3.2073808080875167E-3</v>
      </c>
      <c r="E335" s="8">
        <f>'Sector Returns'!D334-$B335</f>
        <v>-2.9793907799790407E-3</v>
      </c>
      <c r="F335" s="8">
        <f>'Sector Returns'!E334-$B335</f>
        <v>-1.4660333122371758E-3</v>
      </c>
      <c r="G335" s="8">
        <f>'Sector Returns'!F334-$B335</f>
        <v>-3.8646449889903766E-3</v>
      </c>
      <c r="H335" s="8">
        <f>'Sector Returns'!G334-$B335</f>
        <v>-2.6751196946950455E-3</v>
      </c>
      <c r="I335" s="8">
        <f>'Sector Returns'!H334-$B335</f>
        <v>-3.8254404670867719E-3</v>
      </c>
      <c r="J335" s="8">
        <f>'Sector Returns'!I334-$B335</f>
        <v>-4.6869934537192316E-4</v>
      </c>
      <c r="K335" s="8">
        <f>'Sector Returns'!J334-$B335</f>
        <v>-1.0505547374157374E-2</v>
      </c>
      <c r="L335" s="8">
        <f>'Sector Returns'!K334-$B335</f>
        <v>-3.0875822590083592E-3</v>
      </c>
      <c r="M335" s="8">
        <f>'Sector Returns'!L334-$B335</f>
        <v>-5.3703569163479322E-3</v>
      </c>
      <c r="N335" s="7">
        <f>LN('Stock TotRetIndx'!B334/'Stock TotRetIndx'!B333)-$B335</f>
        <v>4.6473469929404531E-3</v>
      </c>
      <c r="O335" s="7">
        <f>LN('Stock TotRetIndx'!C334/'Stock TotRetIndx'!C333)-$B335</f>
        <v>-2.8233600740846117E-3</v>
      </c>
      <c r="P335" s="7">
        <f>LN('Stock TotRetIndx'!D334/'Stock TotRetIndx'!D333)-$B335</f>
        <v>-3.7786822695447635E-3</v>
      </c>
      <c r="Q335" s="7">
        <f>LN('Stock TotRetIndx'!E334/'Stock TotRetIndx'!E333)-$B335</f>
        <v>-1.3243963022307923E-3</v>
      </c>
      <c r="R335" s="7">
        <f>LN('Stock TotRetIndx'!F334/'Stock TotRetIndx'!F333)-$B335</f>
        <v>-2.165274425282734E-3</v>
      </c>
      <c r="S335" s="7">
        <f>LN('Stock TotRetIndx'!G334/'Stock TotRetIndx'!G333)-$B335</f>
        <v>4.7273490388855402E-3</v>
      </c>
      <c r="T335" s="7">
        <f>LN('Stock TotRetIndx'!H334/'Stock TotRetIndx'!H333)-$B335</f>
        <v>8.1671950219678376E-3</v>
      </c>
      <c r="U335" s="7">
        <f>LN('Stock TotRetIndx'!I334/'Stock TotRetIndx'!I333)-$B335</f>
        <v>-3.234815443759777E-3</v>
      </c>
      <c r="V335" s="7">
        <f>LN('Stock TotRetIndx'!J334/'Stock TotRetIndx'!J333)-$B335</f>
        <v>-5.0128415394967481E-3</v>
      </c>
      <c r="W335" s="7">
        <f>LN('Stock TotRetIndx'!K334/'Stock TotRetIndx'!K333)-$B335</f>
        <v>-2.1751034821751645E-2</v>
      </c>
      <c r="X335" s="7">
        <f>LN('Stock TotRetIndx'!L334/'Stock TotRetIndx'!L333)-$B335</f>
        <v>3.7273874202695665E-3</v>
      </c>
      <c r="Y335" s="7">
        <f>LN('Stock TotRetIndx'!M334/'Stock TotRetIndx'!M333)-$B335</f>
        <v>-6.8764910628570904E-3</v>
      </c>
      <c r="Z335" s="7">
        <f>LN('Stock TotRetIndx'!N334/'Stock TotRetIndx'!N333)-$B335</f>
        <v>-6.229245276550807E-3</v>
      </c>
      <c r="AA335" s="7">
        <f>LN('Stock TotRetIndx'!O334/'Stock TotRetIndx'!O333)-$B335</f>
        <v>3.2126242688604108E-3</v>
      </c>
      <c r="AB335" s="7">
        <f>LN('Stock TotRetIndx'!P334/'Stock TotRetIndx'!P333)-$B335</f>
        <v>-6.6295450743976379E-3</v>
      </c>
      <c r="AC335" s="7">
        <f>LN('Stock TotRetIndx'!Q334/'Stock TotRetIndx'!Q333)-$B335</f>
        <v>3.585720643465547E-3</v>
      </c>
      <c r="AD335" s="7">
        <f>LN('Stock TotRetIndx'!R334/'Stock TotRetIndx'!R333)-$B335</f>
        <v>8.1128990192449134E-4</v>
      </c>
      <c r="AE335" s="7">
        <f>LN('Stock TotRetIndx'!S334/'Stock TotRetIndx'!S333)-$B335</f>
        <v>5.7598760118334337E-4</v>
      </c>
      <c r="AF335" s="7">
        <f>LN('Stock TotRetIndx'!T334/'Stock TotRetIndx'!T333)-$B335</f>
        <v>-6.7975554679804975E-3</v>
      </c>
      <c r="AG335" s="7">
        <f>LN('Stock TotRetIndx'!U334/'Stock TotRetIndx'!U333)-$B335</f>
        <v>-1.5944797932978517E-3</v>
      </c>
      <c r="AH335" s="7">
        <f>LN('Stock TotRetIndx'!V334/'Stock TotRetIndx'!V333)-$B335</f>
        <v>-1.6084696203416547E-2</v>
      </c>
      <c r="AI335" s="7">
        <f>LN('Stock TotRetIndx'!W334/'Stock TotRetIndx'!W333)-$B335</f>
        <v>-1.6807127291498507E-3</v>
      </c>
      <c r="AJ335" s="7">
        <f>LN('Stock TotRetIndx'!X334/'Stock TotRetIndx'!X333)-$B335</f>
        <v>-2.2093607689149738E-2</v>
      </c>
    </row>
    <row r="336" spans="1:36" x14ac:dyDescent="0.5">
      <c r="A336" s="2">
        <f>'Sector Returns'!A335</f>
        <v>44753</v>
      </c>
      <c r="B336" s="3">
        <f>VLOOKUP(A336,'T-Bills'!$A$2:$C$493,3)</f>
        <v>6.2698412698412704E-5</v>
      </c>
      <c r="C336" s="8">
        <f>'Sector Returns'!B335-$B336</f>
        <v>-1.6190079701291951E-2</v>
      </c>
      <c r="D336" s="8">
        <f>'Sector Returns'!C335-$B336</f>
        <v>-6.1139398782603547E-3</v>
      </c>
      <c r="E336" s="8">
        <f>'Sector Returns'!D335-$B336</f>
        <v>-9.2473718836867339E-3</v>
      </c>
      <c r="F336" s="8">
        <f>'Sector Returns'!E335-$B336</f>
        <v>-2.6733361774587402E-2</v>
      </c>
      <c r="G336" s="8">
        <f>'Sector Returns'!F335-$B336</f>
        <v>-9.1759723009431811E-3</v>
      </c>
      <c r="H336" s="8">
        <f>'Sector Returns'!G335-$B336</f>
        <v>-2.3609320699357378E-3</v>
      </c>
      <c r="I336" s="8">
        <f>'Sector Returns'!H335-$B336</f>
        <v>-2.8062162477447819E-2</v>
      </c>
      <c r="J336" s="8">
        <f>'Sector Returns'!I335-$B336</f>
        <v>-1.0071870222984893E-2</v>
      </c>
      <c r="K336" s="8">
        <f>'Sector Returns'!J335-$B336</f>
        <v>-4.8523068747854739E-3</v>
      </c>
      <c r="L336" s="8">
        <f>'Sector Returns'!K335-$B336</f>
        <v>4.9304263713105864E-3</v>
      </c>
      <c r="M336" s="8">
        <f>'Sector Returns'!L335-$B336</f>
        <v>-2.237332104557347E-3</v>
      </c>
      <c r="N336" s="7">
        <f>LN('Stock TotRetIndx'!B335/'Stock TotRetIndx'!B334)-$B336</f>
        <v>-1.4936830487426511E-2</v>
      </c>
      <c r="O336" s="7">
        <f>LN('Stock TotRetIndx'!C335/'Stock TotRetIndx'!C334)-$B336</f>
        <v>-1.1901046561236292E-2</v>
      </c>
      <c r="P336" s="7">
        <f>LN('Stock TotRetIndx'!D335/'Stock TotRetIndx'!D334)-$B336</f>
        <v>-1.3713375738917649E-2</v>
      </c>
      <c r="Q336" s="7">
        <f>LN('Stock TotRetIndx'!E335/'Stock TotRetIndx'!E334)-$B336</f>
        <v>-4.4342378008148997E-2</v>
      </c>
      <c r="R336" s="7">
        <f>LN('Stock TotRetIndx'!F335/'Stock TotRetIndx'!F334)-$B336</f>
        <v>-3.4552448189005482E-3</v>
      </c>
      <c r="S336" s="7">
        <f>LN('Stock TotRetIndx'!G335/'Stock TotRetIndx'!G334)-$B336</f>
        <v>5.5487028485855785E-3</v>
      </c>
      <c r="T336" s="7">
        <f>LN('Stock TotRetIndx'!H335/'Stock TotRetIndx'!H334)-$B336</f>
        <v>-3.3072016029812479E-3</v>
      </c>
      <c r="U336" s="7">
        <f>LN('Stock TotRetIndx'!I335/'Stock TotRetIndx'!I334)-$B336</f>
        <v>-1.5541800769288487E-2</v>
      </c>
      <c r="V336" s="7">
        <f>LN('Stock TotRetIndx'!J335/'Stock TotRetIndx'!J334)-$B336</f>
        <v>-1.0036490885528899E-2</v>
      </c>
      <c r="W336" s="7">
        <f>LN('Stock TotRetIndx'!K335/'Stock TotRetIndx'!K334)-$B336</f>
        <v>-4.1208182537286468E-2</v>
      </c>
      <c r="X336" s="7">
        <f>LN('Stock TotRetIndx'!L335/'Stock TotRetIndx'!L334)-$B336</f>
        <v>7.2301050265233613E-3</v>
      </c>
      <c r="Y336" s="7">
        <f>LN('Stock TotRetIndx'!M335/'Stock TotRetIndx'!M334)-$B336</f>
        <v>-3.3415255272139774E-2</v>
      </c>
      <c r="Z336" s="7">
        <f>LN('Stock TotRetIndx'!N335/'Stock TotRetIndx'!N334)-$B336</f>
        <v>-8.5592830050823206E-4</v>
      </c>
      <c r="AA336" s="7">
        <f>LN('Stock TotRetIndx'!O335/'Stock TotRetIndx'!O334)-$B336</f>
        <v>6.4551524445307009E-3</v>
      </c>
      <c r="AB336" s="7">
        <f>LN('Stock TotRetIndx'!P335/'Stock TotRetIndx'!P334)-$B336</f>
        <v>-2.310632802884232E-2</v>
      </c>
      <c r="AC336" s="7">
        <f>LN('Stock TotRetIndx'!Q335/'Stock TotRetIndx'!Q334)-$B336</f>
        <v>-3.2348678673107104E-3</v>
      </c>
      <c r="AD336" s="7">
        <f>LN('Stock TotRetIndx'!R335/'Stock TotRetIndx'!R334)-$B336</f>
        <v>-6.3701168412249459E-3</v>
      </c>
      <c r="AE336" s="7">
        <f>LN('Stock TotRetIndx'!S335/'Stock TotRetIndx'!S334)-$B336</f>
        <v>3.3612288871041391E-4</v>
      </c>
      <c r="AF336" s="7">
        <f>LN('Stock TotRetIndx'!T335/'Stock TotRetIndx'!T334)-$B336</f>
        <v>6.9463940484961002E-3</v>
      </c>
      <c r="AG336" s="7">
        <f>LN('Stock TotRetIndx'!U335/'Stock TotRetIndx'!U334)-$B336</f>
        <v>3.7592665676189531E-4</v>
      </c>
      <c r="AH336" s="7">
        <f>LN('Stock TotRetIndx'!V335/'Stock TotRetIndx'!V334)-$B336</f>
        <v>-2.7172262127922002E-2</v>
      </c>
      <c r="AI336" s="7">
        <f>LN('Stock TotRetIndx'!W335/'Stock TotRetIndx'!W334)-$B336</f>
        <v>5.2815639671941871E-3</v>
      </c>
      <c r="AJ336" s="7">
        <f>LN('Stock TotRetIndx'!X335/'Stock TotRetIndx'!X334)-$B336</f>
        <v>-1.9937312228525041E-2</v>
      </c>
    </row>
    <row r="337" spans="1:36" x14ac:dyDescent="0.5">
      <c r="A337" s="2">
        <f>'Sector Returns'!A336</f>
        <v>44754</v>
      </c>
      <c r="B337" s="3">
        <f>VLOOKUP(A337,'T-Bills'!$A$2:$C$493,3)</f>
        <v>6.468253968253968E-5</v>
      </c>
      <c r="C337" s="8">
        <f>'Sector Returns'!B336-$B337</f>
        <v>-1.3866333365712868E-2</v>
      </c>
      <c r="D337" s="8">
        <f>'Sector Returns'!C336-$B337</f>
        <v>-1.2152139675879341E-2</v>
      </c>
      <c r="E337" s="8">
        <f>'Sector Returns'!D336-$B337</f>
        <v>-5.4618345956956088E-3</v>
      </c>
      <c r="F337" s="8">
        <f>'Sector Returns'!E336-$B337</f>
        <v>-5.6387865789240569E-3</v>
      </c>
      <c r="G337" s="8">
        <f>'Sector Returns'!F336-$B337</f>
        <v>-3.488431918389144E-3</v>
      </c>
      <c r="H337" s="8">
        <f>'Sector Returns'!G336-$B337</f>
        <v>-2.5829790779779878E-3</v>
      </c>
      <c r="I337" s="8">
        <f>'Sector Returns'!H336-$B337</f>
        <v>4.0858466717947026E-5</v>
      </c>
      <c r="J337" s="8">
        <f>'Sector Returns'!I336-$B337</f>
        <v>-2.0075224426225308E-2</v>
      </c>
      <c r="K337" s="8">
        <f>'Sector Returns'!J336-$B337</f>
        <v>-8.8614664682366677E-4</v>
      </c>
      <c r="L337" s="8">
        <f>'Sector Returns'!K336-$B337</f>
        <v>-4.992203481301377E-3</v>
      </c>
      <c r="M337" s="8">
        <f>'Sector Returns'!L336-$B337</f>
        <v>-3.990350383813005E-3</v>
      </c>
      <c r="N337" s="7">
        <f>LN('Stock TotRetIndx'!B336/'Stock TotRetIndx'!B335)-$B337</f>
        <v>6.7503286089019973E-3</v>
      </c>
      <c r="O337" s="7">
        <f>LN('Stock TotRetIndx'!C336/'Stock TotRetIndx'!C335)-$B337</f>
        <v>-4.1909752581793705E-2</v>
      </c>
      <c r="P337" s="7">
        <f>LN('Stock TotRetIndx'!D336/'Stock TotRetIndx'!D335)-$B337</f>
        <v>-2.2758824847960511E-2</v>
      </c>
      <c r="Q337" s="7">
        <f>LN('Stock TotRetIndx'!E336/'Stock TotRetIndx'!E335)-$B337</f>
        <v>-4.6949660446443066E-3</v>
      </c>
      <c r="R337" s="7">
        <f>LN('Stock TotRetIndx'!F336/'Stock TotRetIndx'!F335)-$B337</f>
        <v>-5.497239111361853E-3</v>
      </c>
      <c r="S337" s="7">
        <f>LN('Stock TotRetIndx'!G336/'Stock TotRetIndx'!G335)-$B337</f>
        <v>2.7819335864240793E-3</v>
      </c>
      <c r="T337" s="7">
        <f>LN('Stock TotRetIndx'!H336/'Stock TotRetIndx'!H335)-$B337</f>
        <v>-4.9713252973784261E-3</v>
      </c>
      <c r="U337" s="7">
        <f>LN('Stock TotRetIndx'!I336/'Stock TotRetIndx'!I335)-$B337</f>
        <v>5.0323564704245422E-3</v>
      </c>
      <c r="V337" s="7">
        <f>LN('Stock TotRetIndx'!J336/'Stock TotRetIndx'!J335)-$B337</f>
        <v>-5.0740009240767372E-4</v>
      </c>
      <c r="W337" s="7">
        <f>LN('Stock TotRetIndx'!K336/'Stock TotRetIndx'!K335)-$B337</f>
        <v>1.346617928826766E-2</v>
      </c>
      <c r="X337" s="7">
        <f>LN('Stock TotRetIndx'!L336/'Stock TotRetIndx'!L335)-$B337</f>
        <v>-1.2359437975380282E-3</v>
      </c>
      <c r="Y337" s="7">
        <f>LN('Stock TotRetIndx'!M336/'Stock TotRetIndx'!M335)-$B337</f>
        <v>-2.2964719309353135E-2</v>
      </c>
      <c r="Z337" s="7">
        <f>LN('Stock TotRetIndx'!N336/'Stock TotRetIndx'!N335)-$B337</f>
        <v>-7.3939758178707951E-3</v>
      </c>
      <c r="AA337" s="7">
        <f>LN('Stock TotRetIndx'!O336/'Stock TotRetIndx'!O335)-$B337</f>
        <v>-2.8893130934719541E-2</v>
      </c>
      <c r="AB337" s="7">
        <f>LN('Stock TotRetIndx'!P336/'Stock TotRetIndx'!P335)-$B337</f>
        <v>-3.0979780188777023E-3</v>
      </c>
      <c r="AC337" s="7">
        <f>LN('Stock TotRetIndx'!Q336/'Stock TotRetIndx'!Q335)-$B337</f>
        <v>-4.3632127290570569E-3</v>
      </c>
      <c r="AD337" s="7">
        <f>LN('Stock TotRetIndx'!R336/'Stock TotRetIndx'!R335)-$B337</f>
        <v>6.3590810760202074E-3</v>
      </c>
      <c r="AE337" s="7">
        <f>LN('Stock TotRetIndx'!S336/'Stock TotRetIndx'!S335)-$B337</f>
        <v>-3.0980026123450764E-3</v>
      </c>
      <c r="AF337" s="7">
        <f>LN('Stock TotRetIndx'!T336/'Stock TotRetIndx'!T335)-$B337</f>
        <v>-8.9373363614806134E-3</v>
      </c>
      <c r="AG337" s="7">
        <f>LN('Stock TotRetIndx'!U336/'Stock TotRetIndx'!U335)-$B337</f>
        <v>-9.30330855309436E-3</v>
      </c>
      <c r="AH337" s="7">
        <f>LN('Stock TotRetIndx'!V336/'Stock TotRetIndx'!V335)-$B337</f>
        <v>1.0761583465526426E-2</v>
      </c>
      <c r="AI337" s="7">
        <f>LN('Stock TotRetIndx'!W336/'Stock TotRetIndx'!W335)-$B337</f>
        <v>-9.1547988264396151E-3</v>
      </c>
      <c r="AJ337" s="7">
        <f>LN('Stock TotRetIndx'!X336/'Stock TotRetIndx'!X335)-$B337</f>
        <v>-1.8785484554447111E-3</v>
      </c>
    </row>
    <row r="338" spans="1:36" x14ac:dyDescent="0.5">
      <c r="A338" s="2">
        <f>'Sector Returns'!A337</f>
        <v>44755</v>
      </c>
      <c r="B338" s="3">
        <f>VLOOKUP(A338,'T-Bills'!$A$2:$C$493,3)</f>
        <v>7.0634920634920635E-5</v>
      </c>
      <c r="C338" s="8">
        <f>'Sector Returns'!B337-$B338</f>
        <v>-2.3895437282839189E-3</v>
      </c>
      <c r="D338" s="8">
        <f>'Sector Returns'!C337-$B338</f>
        <v>-7.8007506121344902E-3</v>
      </c>
      <c r="E338" s="8">
        <f>'Sector Returns'!D337-$B338</f>
        <v>-1.0822838261970509E-2</v>
      </c>
      <c r="F338" s="8">
        <f>'Sector Returns'!E337-$B338</f>
        <v>7.7076228057113205E-3</v>
      </c>
      <c r="G338" s="8">
        <f>'Sector Returns'!F337-$B338</f>
        <v>-9.9172590494013939E-3</v>
      </c>
      <c r="H338" s="8">
        <f>'Sector Returns'!G337-$B338</f>
        <v>8.9442515937309384E-4</v>
      </c>
      <c r="I338" s="8">
        <f>'Sector Returns'!H337-$B338</f>
        <v>-6.7988576363243354E-3</v>
      </c>
      <c r="J338" s="8">
        <f>'Sector Returns'!I337-$B338</f>
        <v>-7.0634920634920635E-5</v>
      </c>
      <c r="K338" s="8">
        <f>'Sector Returns'!J337-$B338</f>
        <v>-2.9829271584367583E-3</v>
      </c>
      <c r="L338" s="8">
        <f>'Sector Returns'!K337-$B338</f>
        <v>-3.3029517773013658E-3</v>
      </c>
      <c r="M338" s="8">
        <f>'Sector Returns'!L337-$B338</f>
        <v>-4.89004813702978E-3</v>
      </c>
      <c r="N338" s="7">
        <f>LN('Stock TotRetIndx'!B337/'Stock TotRetIndx'!B336)-$B338</f>
        <v>-2.6122959995086531E-3</v>
      </c>
      <c r="O338" s="7">
        <f>LN('Stock TotRetIndx'!C337/'Stock TotRetIndx'!C336)-$B338</f>
        <v>-3.8223671677883584E-3</v>
      </c>
      <c r="P338" s="7">
        <f>LN('Stock TotRetIndx'!D337/'Stock TotRetIndx'!D336)-$B338</f>
        <v>-9.7030741434170724E-3</v>
      </c>
      <c r="Q338" s="7">
        <f>LN('Stock TotRetIndx'!E337/'Stock TotRetIndx'!E336)-$B338</f>
        <v>5.3519032492837107E-3</v>
      </c>
      <c r="R338" s="7">
        <f>LN('Stock TotRetIndx'!F337/'Stock TotRetIndx'!F336)-$B338</f>
        <v>-1.9557833805155633E-2</v>
      </c>
      <c r="S338" s="7">
        <f>LN('Stock TotRetIndx'!G337/'Stock TotRetIndx'!G336)-$B338</f>
        <v>-1.6310011019258483E-2</v>
      </c>
      <c r="T338" s="7">
        <f>LN('Stock TotRetIndx'!H337/'Stock TotRetIndx'!H336)-$B338</f>
        <v>-2.6026157470538186E-2</v>
      </c>
      <c r="U338" s="7">
        <f>LN('Stock TotRetIndx'!I337/'Stock TotRetIndx'!I336)-$B338</f>
        <v>5.4439876516454103E-3</v>
      </c>
      <c r="V338" s="7">
        <f>LN('Stock TotRetIndx'!J337/'Stock TotRetIndx'!J336)-$B338</f>
        <v>-1.0002698018731623E-2</v>
      </c>
      <c r="W338" s="7">
        <f>LN('Stock TotRetIndx'!K337/'Stock TotRetIndx'!K336)-$B338</f>
        <v>-1.0510958157621394E-3</v>
      </c>
      <c r="X338" s="7">
        <f>LN('Stock TotRetIndx'!L337/'Stock TotRetIndx'!L336)-$B338</f>
        <v>-3.3472803390230113E-3</v>
      </c>
      <c r="Y338" s="7">
        <f>LN('Stock TotRetIndx'!M337/'Stock TotRetIndx'!M336)-$B338</f>
        <v>1.0675302198352363E-2</v>
      </c>
      <c r="Z338" s="7">
        <f>LN('Stock TotRetIndx'!N337/'Stock TotRetIndx'!N336)-$B338</f>
        <v>-2.6322528872494383E-3</v>
      </c>
      <c r="AA338" s="7">
        <f>LN('Stock TotRetIndx'!O337/'Stock TotRetIndx'!O336)-$B338</f>
        <v>-1.6075444202044892E-2</v>
      </c>
      <c r="AB338" s="7">
        <f>LN('Stock TotRetIndx'!P337/'Stock TotRetIndx'!P336)-$B338</f>
        <v>-3.6299311177609766E-3</v>
      </c>
      <c r="AC338" s="7">
        <f>LN('Stock TotRetIndx'!Q337/'Stock TotRetIndx'!Q336)-$B338</f>
        <v>-4.7087064586588999E-3</v>
      </c>
      <c r="AD338" s="7">
        <f>LN('Stock TotRetIndx'!R337/'Stock TotRetIndx'!R336)-$B338</f>
        <v>1.1792531201031397E-2</v>
      </c>
      <c r="AE338" s="7">
        <f>LN('Stock TotRetIndx'!S337/'Stock TotRetIndx'!S336)-$B338</f>
        <v>2.3246505573229215E-3</v>
      </c>
      <c r="AF338" s="7">
        <f>LN('Stock TotRetIndx'!T337/'Stock TotRetIndx'!T336)-$B338</f>
        <v>6.4713311252111595E-3</v>
      </c>
      <c r="AG338" s="7">
        <f>LN('Stock TotRetIndx'!U337/'Stock TotRetIndx'!U336)-$B338</f>
        <v>-3.7905352535525086E-2</v>
      </c>
      <c r="AH338" s="7">
        <f>LN('Stock TotRetIndx'!V337/'Stock TotRetIndx'!V336)-$B338</f>
        <v>4.332718737635053E-3</v>
      </c>
      <c r="AI338" s="7">
        <f>LN('Stock TotRetIndx'!W337/'Stock TotRetIndx'!W336)-$B338</f>
        <v>3.8003659277349045E-3</v>
      </c>
      <c r="AJ338" s="7">
        <f>LN('Stock TotRetIndx'!X337/'Stock TotRetIndx'!X336)-$B338</f>
        <v>-1.7895322775200562E-2</v>
      </c>
    </row>
    <row r="339" spans="1:36" x14ac:dyDescent="0.5">
      <c r="A339" s="2">
        <f>'Sector Returns'!A338</f>
        <v>44756</v>
      </c>
      <c r="B339" s="3">
        <f>VLOOKUP(A339,'T-Bills'!$A$2:$C$493,3)</f>
        <v>7.8968253968253973E-5</v>
      </c>
      <c r="C339" s="8">
        <f>'Sector Returns'!B338-$B339</f>
        <v>6.622011126765138E-3</v>
      </c>
      <c r="D339" s="8">
        <f>'Sector Returns'!C338-$B339</f>
        <v>-3.9028206600722499E-3</v>
      </c>
      <c r="E339" s="8">
        <f>'Sector Returns'!D338-$B339</f>
        <v>-1.8878710217871773E-2</v>
      </c>
      <c r="F339" s="8">
        <f>'Sector Returns'!E338-$B339</f>
        <v>-3.6844439440753998E-3</v>
      </c>
      <c r="G339" s="8">
        <f>'Sector Returns'!F338-$B339</f>
        <v>-6.9054739005866622E-3</v>
      </c>
      <c r="H339" s="8">
        <f>'Sector Returns'!G338-$B339</f>
        <v>8.1698211606268386E-5</v>
      </c>
      <c r="I339" s="8">
        <f>'Sector Returns'!H338-$B339</f>
        <v>-1.2389608704848813E-2</v>
      </c>
      <c r="J339" s="8">
        <f>'Sector Returns'!I338-$B339</f>
        <v>-1.8255464346069335E-2</v>
      </c>
      <c r="K339" s="8">
        <f>'Sector Returns'!J338-$B339</f>
        <v>-1.8185063077840825E-2</v>
      </c>
      <c r="L339" s="8">
        <f>'Sector Returns'!K338-$B339</f>
        <v>-8.0571845292432421E-4</v>
      </c>
      <c r="M339" s="8">
        <f>'Sector Returns'!L338-$B339</f>
        <v>-9.1225708051734748E-3</v>
      </c>
      <c r="N339" s="7">
        <f>LN('Stock TotRetIndx'!B338/'Stock TotRetIndx'!B337)-$B339</f>
        <v>2.0196057828323496E-2</v>
      </c>
      <c r="O339" s="7">
        <f>LN('Stock TotRetIndx'!C338/'Stock TotRetIndx'!C337)-$B339</f>
        <v>5.2879225101564323E-3</v>
      </c>
      <c r="P339" s="7">
        <f>LN('Stock TotRetIndx'!D338/'Stock TotRetIndx'!D337)-$B339</f>
        <v>2.6596560915957412E-3</v>
      </c>
      <c r="Q339" s="7">
        <f>LN('Stock TotRetIndx'!E338/'Stock TotRetIndx'!E337)-$B339</f>
        <v>1.3544463762528059E-2</v>
      </c>
      <c r="R339" s="7">
        <f>LN('Stock TotRetIndx'!F338/'Stock TotRetIndx'!F337)-$B339</f>
        <v>-3.617240343269554E-4</v>
      </c>
      <c r="S339" s="7">
        <f>LN('Stock TotRetIndx'!G338/'Stock TotRetIndx'!G337)-$B339</f>
        <v>-6.7359379861545356E-3</v>
      </c>
      <c r="T339" s="7">
        <f>LN('Stock TotRetIndx'!H338/'Stock TotRetIndx'!H337)-$B339</f>
        <v>2.2931867878777318E-3</v>
      </c>
      <c r="U339" s="7">
        <f>LN('Stock TotRetIndx'!I338/'Stock TotRetIndx'!I337)-$B339</f>
        <v>-1.2575335893440223E-2</v>
      </c>
      <c r="V339" s="7">
        <f>LN('Stock TotRetIndx'!J338/'Stock TotRetIndx'!J337)-$B339</f>
        <v>-8.9057730203255421E-3</v>
      </c>
      <c r="W339" s="7">
        <f>LN('Stock TotRetIndx'!K338/'Stock TotRetIndx'!K337)-$B339</f>
        <v>-2.577053815627036E-2</v>
      </c>
      <c r="X339" s="7">
        <f>LN('Stock TotRetIndx'!L338/'Stock TotRetIndx'!L337)-$B339</f>
        <v>8.5052737605908462E-3</v>
      </c>
      <c r="Y339" s="7">
        <f>LN('Stock TotRetIndx'!M338/'Stock TotRetIndx'!M337)-$B339</f>
        <v>2.0021979498561953E-3</v>
      </c>
      <c r="Z339" s="7">
        <f>LN('Stock TotRetIndx'!N338/'Stock TotRetIndx'!N337)-$B339</f>
        <v>-5.8671136854297912E-3</v>
      </c>
      <c r="AA339" s="7">
        <f>LN('Stock TotRetIndx'!O338/'Stock TotRetIndx'!O337)-$B339</f>
        <v>-4.9036266243828158E-3</v>
      </c>
      <c r="AB339" s="7">
        <f>LN('Stock TotRetIndx'!P338/'Stock TotRetIndx'!P337)-$B339</f>
        <v>-2.2941452070162873E-2</v>
      </c>
      <c r="AC339" s="7">
        <f>LN('Stock TotRetIndx'!Q338/'Stock TotRetIndx'!Q337)-$B339</f>
        <v>-3.2913927930102427E-3</v>
      </c>
      <c r="AD339" s="7">
        <f>LN('Stock TotRetIndx'!R338/'Stock TotRetIndx'!R337)-$B339</f>
        <v>-8.4552167331595814E-3</v>
      </c>
      <c r="AE339" s="7">
        <f>LN('Stock TotRetIndx'!S338/'Stock TotRetIndx'!S337)-$B339</f>
        <v>1.9274779182479173E-2</v>
      </c>
      <c r="AF339" s="7">
        <f>LN('Stock TotRetIndx'!T338/'Stock TotRetIndx'!T337)-$B339</f>
        <v>-3.0348947129742471E-3</v>
      </c>
      <c r="AG339" s="7">
        <f>LN('Stock TotRetIndx'!U338/'Stock TotRetIndx'!U337)-$B339</f>
        <v>-2.3062665265584367E-2</v>
      </c>
      <c r="AH339" s="7">
        <f>LN('Stock TotRetIndx'!V338/'Stock TotRetIndx'!V337)-$B339</f>
        <v>-2.7697650231607578E-2</v>
      </c>
      <c r="AI339" s="7">
        <f>LN('Stock TotRetIndx'!W338/'Stock TotRetIndx'!W337)-$B339</f>
        <v>-1.7010167919778035E-3</v>
      </c>
      <c r="AJ339" s="7">
        <f>LN('Stock TotRetIndx'!X338/'Stock TotRetIndx'!X337)-$B339</f>
        <v>-2.3597498766817541E-2</v>
      </c>
    </row>
    <row r="340" spans="1:36" x14ac:dyDescent="0.5">
      <c r="A340" s="2">
        <f>'Sector Returns'!A339</f>
        <v>44757</v>
      </c>
      <c r="B340" s="3">
        <f>VLOOKUP(A340,'T-Bills'!$A$2:$C$493,3)</f>
        <v>7.8571428571428566E-5</v>
      </c>
      <c r="C340" s="8">
        <f>'Sector Returns'!B339-$B340</f>
        <v>1.8113624236847425E-2</v>
      </c>
      <c r="D340" s="8">
        <f>'Sector Returns'!C339-$B340</f>
        <v>2.2564497844980776E-2</v>
      </c>
      <c r="E340" s="8">
        <f>'Sector Returns'!D339-$B340</f>
        <v>3.2818673282514005E-2</v>
      </c>
      <c r="F340" s="8">
        <f>'Sector Returns'!E339-$B340</f>
        <v>1.7944739863804564E-2</v>
      </c>
      <c r="G340" s="8">
        <f>'Sector Returns'!F339-$B340</f>
        <v>1.5491422900570371E-2</v>
      </c>
      <c r="H340" s="8">
        <f>'Sector Returns'!G339-$B340</f>
        <v>4.6263025980586266E-3</v>
      </c>
      <c r="I340" s="8">
        <f>'Sector Returns'!H339-$B340</f>
        <v>2.3768166990212086E-2</v>
      </c>
      <c r="J340" s="8">
        <f>'Sector Returns'!I339-$B340</f>
        <v>1.8726521504395119E-2</v>
      </c>
      <c r="K340" s="8">
        <f>'Sector Returns'!J339-$B340</f>
        <v>1.491571220504518E-2</v>
      </c>
      <c r="L340" s="8">
        <f>'Sector Returns'!K339-$B340</f>
        <v>3.9467259097681808E-3</v>
      </c>
      <c r="M340" s="8">
        <f>'Sector Returns'!L339-$B340</f>
        <v>1.6730924035951066E-2</v>
      </c>
      <c r="N340" s="7">
        <f>LN('Stock TotRetIndx'!B339/'Stock TotRetIndx'!B338)-$B340</f>
        <v>1.1309172831134697E-2</v>
      </c>
      <c r="O340" s="7">
        <f>LN('Stock TotRetIndx'!C339/'Stock TotRetIndx'!C338)-$B340</f>
        <v>1.0258178745945154E-2</v>
      </c>
      <c r="P340" s="7">
        <f>LN('Stock TotRetIndx'!D339/'Stock TotRetIndx'!D338)-$B340</f>
        <v>1.8253017068071847E-2</v>
      </c>
      <c r="Q340" s="7">
        <f>LN('Stock TotRetIndx'!E339/'Stock TotRetIndx'!E338)-$B340</f>
        <v>2.4975262016125682E-2</v>
      </c>
      <c r="R340" s="7">
        <f>LN('Stock TotRetIndx'!F339/'Stock TotRetIndx'!F338)-$B340</f>
        <v>2.8916966077021315E-2</v>
      </c>
      <c r="S340" s="7">
        <f>LN('Stock TotRetIndx'!G339/'Stock TotRetIndx'!G338)-$B340</f>
        <v>2.6916205639326146E-2</v>
      </c>
      <c r="T340" s="7">
        <f>LN('Stock TotRetIndx'!H339/'Stock TotRetIndx'!H338)-$B340</f>
        <v>5.2870131740813786E-2</v>
      </c>
      <c r="U340" s="7">
        <f>LN('Stock TotRetIndx'!I339/'Stock TotRetIndx'!I338)-$B340</f>
        <v>3.0614379457942341E-2</v>
      </c>
      <c r="V340" s="7">
        <f>LN('Stock TotRetIndx'!J339/'Stock TotRetIndx'!J338)-$B340</f>
        <v>3.6804338825536131E-2</v>
      </c>
      <c r="W340" s="7">
        <f>LN('Stock TotRetIndx'!K339/'Stock TotRetIndx'!K338)-$B340</f>
        <v>6.0723646998771946E-2</v>
      </c>
      <c r="X340" s="7">
        <f>LN('Stock TotRetIndx'!L339/'Stock TotRetIndx'!L338)-$B340</f>
        <v>1.9780461839651653E-2</v>
      </c>
      <c r="Y340" s="7">
        <f>LN('Stock TotRetIndx'!M339/'Stock TotRetIndx'!M338)-$B340</f>
        <v>2.5973397076176574E-2</v>
      </c>
      <c r="Z340" s="7">
        <f>LN('Stock TotRetIndx'!N339/'Stock TotRetIndx'!N338)-$B340</f>
        <v>1.1304713855480897E-2</v>
      </c>
      <c r="AA340" s="7">
        <f>LN('Stock TotRetIndx'!O339/'Stock TotRetIndx'!O338)-$B340</f>
        <v>1.2358814857239707E-2</v>
      </c>
      <c r="AB340" s="7">
        <f>LN('Stock TotRetIndx'!P339/'Stock TotRetIndx'!P338)-$B340</f>
        <v>1.9961621787996625E-2</v>
      </c>
      <c r="AC340" s="7">
        <f>LN('Stock TotRetIndx'!Q339/'Stock TotRetIndx'!Q338)-$B340</f>
        <v>5.055133650158806E-3</v>
      </c>
      <c r="AD340" s="7">
        <f>LN('Stock TotRetIndx'!R339/'Stock TotRetIndx'!R338)-$B340</f>
        <v>1.3462315222085344E-2</v>
      </c>
      <c r="AE340" s="7">
        <f>LN('Stock TotRetIndx'!S339/'Stock TotRetIndx'!S338)-$B340</f>
        <v>9.6530474656517373E-3</v>
      </c>
      <c r="AF340" s="7">
        <f>LN('Stock TotRetIndx'!T339/'Stock TotRetIndx'!T338)-$B340</f>
        <v>-1.4564503751901545E-3</v>
      </c>
      <c r="AG340" s="7">
        <f>LN('Stock TotRetIndx'!U339/'Stock TotRetIndx'!U338)-$B340</f>
        <v>3.6356180566015757E-2</v>
      </c>
      <c r="AH340" s="7">
        <f>LN('Stock TotRetIndx'!V339/'Stock TotRetIndx'!V338)-$B340</f>
        <v>7.1221797570107182E-3</v>
      </c>
      <c r="AI340" s="7">
        <f>LN('Stock TotRetIndx'!W339/'Stock TotRetIndx'!W338)-$B340</f>
        <v>-1.7958181248166567E-2</v>
      </c>
      <c r="AJ340" s="7">
        <f>LN('Stock TotRetIndx'!X339/'Stock TotRetIndx'!X338)-$B340</f>
        <v>3.8467176644925855E-2</v>
      </c>
    </row>
    <row r="341" spans="1:36" x14ac:dyDescent="0.5">
      <c r="A341" s="2">
        <f>'Sector Returns'!A340</f>
        <v>44760</v>
      </c>
      <c r="B341" s="3">
        <f>VLOOKUP(A341,'T-Bills'!$A$2:$C$493,3)</f>
        <v>7.7777777777777782E-5</v>
      </c>
      <c r="C341" s="8">
        <f>'Sector Returns'!B340-$B341</f>
        <v>-9.1471869828340033E-3</v>
      </c>
      <c r="D341" s="8">
        <f>'Sector Returns'!C340-$B341</f>
        <v>-2.1232194461915311E-2</v>
      </c>
      <c r="E341" s="8">
        <f>'Sector Returns'!D340-$B341</f>
        <v>-3.6808720379147967E-3</v>
      </c>
      <c r="F341" s="8">
        <f>'Sector Returns'!E340-$B341</f>
        <v>3.1720445597719104E-3</v>
      </c>
      <c r="G341" s="8">
        <f>'Sector Returns'!F340-$B341</f>
        <v>-4.6246439480829094E-3</v>
      </c>
      <c r="H341" s="8">
        <f>'Sector Returns'!G340-$B341</f>
        <v>-9.2400838195549947E-3</v>
      </c>
      <c r="I341" s="8">
        <f>'Sector Returns'!H340-$B341</f>
        <v>-3.8391237505828258E-3</v>
      </c>
      <c r="J341" s="8">
        <f>'Sector Returns'!I340-$B341</f>
        <v>2.1354909607155602E-2</v>
      </c>
      <c r="K341" s="8">
        <f>'Sector Returns'!J340-$B341</f>
        <v>3.3511727564569716E-3</v>
      </c>
      <c r="L341" s="8">
        <f>'Sector Returns'!K340-$B341</f>
        <v>-1.300289026268797E-2</v>
      </c>
      <c r="M341" s="8">
        <f>'Sector Returns'!L340-$B341</f>
        <v>-7.1846295457115746E-3</v>
      </c>
      <c r="N341" s="7">
        <f>LN('Stock TotRetIndx'!B340/'Stock TotRetIndx'!B339)-$B341</f>
        <v>-2.0937261810849751E-2</v>
      </c>
      <c r="O341" s="7">
        <f>LN('Stock TotRetIndx'!C340/'Stock TotRetIndx'!C339)-$B341</f>
        <v>-9.7456873341091443E-3</v>
      </c>
      <c r="P341" s="7">
        <f>LN('Stock TotRetIndx'!D340/'Stock TotRetIndx'!D339)-$B341</f>
        <v>-1.2341370270140543E-2</v>
      </c>
      <c r="Q341" s="7">
        <f>LN('Stock TotRetIndx'!E340/'Stock TotRetIndx'!E339)-$B341</f>
        <v>2.1201588958995758E-2</v>
      </c>
      <c r="R341" s="7">
        <f>LN('Stock TotRetIndx'!F340/'Stock TotRetIndx'!F339)-$B341</f>
        <v>-1.6756372921320282E-2</v>
      </c>
      <c r="S341" s="7">
        <f>LN('Stock TotRetIndx'!G340/'Stock TotRetIndx'!G339)-$B341</f>
        <v>-1.1467178663119819E-2</v>
      </c>
      <c r="T341" s="7">
        <f>LN('Stock TotRetIndx'!H340/'Stock TotRetIndx'!H339)-$B341</f>
        <v>-1.9867638503133851E-2</v>
      </c>
      <c r="U341" s="7">
        <f>LN('Stock TotRetIndx'!I340/'Stock TotRetIndx'!I339)-$B341</f>
        <v>-1.3759751991623452E-2</v>
      </c>
      <c r="V341" s="7">
        <f>LN('Stock TotRetIndx'!J340/'Stock TotRetIndx'!J339)-$B341</f>
        <v>-6.5822862953981022E-4</v>
      </c>
      <c r="W341" s="7">
        <f>LN('Stock TotRetIndx'!K340/'Stock TotRetIndx'!K339)-$B341</f>
        <v>2.894394094055181E-3</v>
      </c>
      <c r="X341" s="7">
        <f>LN('Stock TotRetIndx'!L340/'Stock TotRetIndx'!L339)-$B341</f>
        <v>-1.3643335495286214E-2</v>
      </c>
      <c r="Y341" s="7">
        <f>LN('Stock TotRetIndx'!M340/'Stock TotRetIndx'!M339)-$B341</f>
        <v>1.7699197255856257E-3</v>
      </c>
      <c r="Z341" s="7">
        <f>LN('Stock TotRetIndx'!N340/'Stock TotRetIndx'!N339)-$B341</f>
        <v>-3.1913996857252194E-3</v>
      </c>
      <c r="AA341" s="7">
        <f>LN('Stock TotRetIndx'!O340/'Stock TotRetIndx'!O339)-$B341</f>
        <v>-1.1946841453829335E-2</v>
      </c>
      <c r="AB341" s="7">
        <f>LN('Stock TotRetIndx'!P340/'Stock TotRetIndx'!P339)-$B341</f>
        <v>5.5676657857542085E-4</v>
      </c>
      <c r="AC341" s="7">
        <f>LN('Stock TotRetIndx'!Q340/'Stock TotRetIndx'!Q339)-$B341</f>
        <v>-1.377043899355712E-2</v>
      </c>
      <c r="AD341" s="7">
        <f>LN('Stock TotRetIndx'!R340/'Stock TotRetIndx'!R339)-$B341</f>
        <v>-4.7820926273727691E-3</v>
      </c>
      <c r="AE341" s="7">
        <f>LN('Stock TotRetIndx'!S340/'Stock TotRetIndx'!S339)-$B341</f>
        <v>-2.4043189664602975E-3</v>
      </c>
      <c r="AF341" s="7">
        <f>LN('Stock TotRetIndx'!T340/'Stock TotRetIndx'!T339)-$B341</f>
        <v>-1.2283787916670934E-2</v>
      </c>
      <c r="AG341" s="7">
        <f>LN('Stock TotRetIndx'!U340/'Stock TotRetIndx'!U339)-$B341</f>
        <v>1.7430784257580274E-2</v>
      </c>
      <c r="AH341" s="7">
        <f>LN('Stock TotRetIndx'!V340/'Stock TotRetIndx'!V339)-$B341</f>
        <v>1.2754335566739437E-2</v>
      </c>
      <c r="AI341" s="7">
        <f>LN('Stock TotRetIndx'!W340/'Stock TotRetIndx'!W339)-$B341</f>
        <v>-1.5440704537612546E-2</v>
      </c>
      <c r="AJ341" s="7">
        <f>LN('Stock TotRetIndx'!X340/'Stock TotRetIndx'!X339)-$B341</f>
        <v>-6.7523696950634194E-3</v>
      </c>
    </row>
    <row r="342" spans="1:36" x14ac:dyDescent="0.5">
      <c r="A342" s="2">
        <f>'Sector Returns'!A341</f>
        <v>44761</v>
      </c>
      <c r="B342" s="3">
        <f>VLOOKUP(A342,'T-Bills'!$A$2:$C$493,3)</f>
        <v>7.658730158730159E-5</v>
      </c>
      <c r="C342" s="8">
        <f>'Sector Returns'!B341-$B342</f>
        <v>2.9572003692736337E-2</v>
      </c>
      <c r="D342" s="8">
        <f>'Sector Returns'!C341-$B342</f>
        <v>1.8160763966310594E-2</v>
      </c>
      <c r="E342" s="8">
        <f>'Sector Returns'!D341-$B342</f>
        <v>3.0386525144570135E-2</v>
      </c>
      <c r="F342" s="8">
        <f>'Sector Returns'!E341-$B342</f>
        <v>3.2055462548190361E-2</v>
      </c>
      <c r="G342" s="8">
        <f>'Sector Returns'!F341-$B342</f>
        <v>3.6387717989799825E-2</v>
      </c>
      <c r="H342" s="8">
        <f>'Sector Returns'!G341-$B342</f>
        <v>1.1216814886456438E-2</v>
      </c>
      <c r="I342" s="8">
        <f>'Sector Returns'!H341-$B342</f>
        <v>3.1852260509140702E-2</v>
      </c>
      <c r="J342" s="8">
        <f>'Sector Returns'!I341-$B342</f>
        <v>3.1384024569520309E-2</v>
      </c>
      <c r="K342" s="8">
        <f>'Sector Returns'!J341-$B342</f>
        <v>3.0324250604419178E-2</v>
      </c>
      <c r="L342" s="8">
        <f>'Sector Returns'!K341-$B342</f>
        <v>7.3009125167062504E-3</v>
      </c>
      <c r="M342" s="8">
        <f>'Sector Returns'!L341-$B342</f>
        <v>2.5488249178201642E-2</v>
      </c>
      <c r="N342" s="7">
        <f>LN('Stock TotRetIndx'!B341/'Stock TotRetIndx'!B340)-$B342</f>
        <v>2.6293751081435321E-2</v>
      </c>
      <c r="O342" s="7">
        <f>LN('Stock TotRetIndx'!C341/'Stock TotRetIndx'!C340)-$B342</f>
        <v>2.04775453089481E-2</v>
      </c>
      <c r="P342" s="7">
        <f>LN('Stock TotRetIndx'!D341/'Stock TotRetIndx'!D340)-$B342</f>
        <v>3.2951340686788649E-2</v>
      </c>
      <c r="Q342" s="7">
        <f>LN('Stock TotRetIndx'!E341/'Stock TotRetIndx'!E340)-$B342</f>
        <v>5.3784897083619887E-2</v>
      </c>
      <c r="R342" s="7">
        <f>LN('Stock TotRetIndx'!F341/'Stock TotRetIndx'!F340)-$B342</f>
        <v>2.6750652246686234E-2</v>
      </c>
      <c r="S342" s="7">
        <f>LN('Stock TotRetIndx'!G341/'Stock TotRetIndx'!G340)-$B342</f>
        <v>2.6092244550321053E-2</v>
      </c>
      <c r="T342" s="7">
        <f>LN('Stock TotRetIndx'!H341/'Stock TotRetIndx'!H340)-$B342</f>
        <v>2.6673540878308616E-2</v>
      </c>
      <c r="U342" s="7">
        <f>LN('Stock TotRetIndx'!I341/'Stock TotRetIndx'!I340)-$B342</f>
        <v>4.3383428065953585E-2</v>
      </c>
      <c r="V342" s="7">
        <f>LN('Stock TotRetIndx'!J341/'Stock TotRetIndx'!J340)-$B342</f>
        <v>2.7229438095911843E-2</v>
      </c>
      <c r="W342" s="7">
        <f>LN('Stock TotRetIndx'!K341/'Stock TotRetIndx'!K340)-$B342</f>
        <v>4.7473029453861497E-2</v>
      </c>
      <c r="X342" s="7">
        <f>LN('Stock TotRetIndx'!L341/'Stock TotRetIndx'!L340)-$B342</f>
        <v>3.0576552265384527E-2</v>
      </c>
      <c r="Y342" s="7">
        <f>LN('Stock TotRetIndx'!M341/'Stock TotRetIndx'!M340)-$B342</f>
        <v>3.8295150405767531E-2</v>
      </c>
      <c r="Z342" s="7">
        <f>LN('Stock TotRetIndx'!N341/'Stock TotRetIndx'!N340)-$B342</f>
        <v>2.8536830370459263E-2</v>
      </c>
      <c r="AA342" s="7">
        <f>LN('Stock TotRetIndx'!O341/'Stock TotRetIndx'!O340)-$B342</f>
        <v>3.5113458543427206E-2</v>
      </c>
      <c r="AB342" s="7">
        <f>LN('Stock TotRetIndx'!P341/'Stock TotRetIndx'!P340)-$B342</f>
        <v>4.0586230063081125E-2</v>
      </c>
      <c r="AC342" s="7">
        <f>LN('Stock TotRetIndx'!Q341/'Stock TotRetIndx'!Q340)-$B342</f>
        <v>1.4096587703556308E-2</v>
      </c>
      <c r="AD342" s="7">
        <f>LN('Stock TotRetIndx'!R341/'Stock TotRetIndx'!R340)-$B342</f>
        <v>2.6869877230388146E-2</v>
      </c>
      <c r="AE342" s="7">
        <f>LN('Stock TotRetIndx'!S341/'Stock TotRetIndx'!S340)-$B342</f>
        <v>6.039625836947813E-3</v>
      </c>
      <c r="AF342" s="7">
        <f>LN('Stock TotRetIndx'!T341/'Stock TotRetIndx'!T340)-$B342</f>
        <v>5.0045720430708209E-3</v>
      </c>
      <c r="AG342" s="7">
        <f>LN('Stock TotRetIndx'!U341/'Stock TotRetIndx'!U340)-$B342</f>
        <v>2.5408436684472357E-2</v>
      </c>
      <c r="AH342" s="7">
        <f>LN('Stock TotRetIndx'!V341/'Stock TotRetIndx'!V340)-$B342</f>
        <v>5.9557950902184402E-2</v>
      </c>
      <c r="AI342" s="7">
        <f>LN('Stock TotRetIndx'!W341/'Stock TotRetIndx'!W340)-$B342</f>
        <v>1.8077328953010476E-2</v>
      </c>
      <c r="AJ342" s="7">
        <f>LN('Stock TotRetIndx'!X341/'Stock TotRetIndx'!X340)-$B342</f>
        <v>3.2517865424031067E-2</v>
      </c>
    </row>
    <row r="343" spans="1:36" x14ac:dyDescent="0.5">
      <c r="A343" s="2">
        <f>'Sector Returns'!A342</f>
        <v>44762</v>
      </c>
      <c r="B343" s="3">
        <f>VLOOKUP(A343,'T-Bills'!$A$2:$C$493,3)</f>
        <v>7.6190476190476184E-5</v>
      </c>
      <c r="C343" s="8">
        <f>'Sector Returns'!B342-$B343</f>
        <v>1.8448895220185581E-2</v>
      </c>
      <c r="D343" s="8">
        <f>'Sector Returns'!C342-$B343</f>
        <v>-6.5242575948163068E-3</v>
      </c>
      <c r="E343" s="8">
        <f>'Sector Returns'!D342-$B343</f>
        <v>6.2797067171507948E-3</v>
      </c>
      <c r="F343" s="8">
        <f>'Sector Returns'!E342-$B343</f>
        <v>1.7888389301388759E-2</v>
      </c>
      <c r="G343" s="8">
        <f>'Sector Returns'!F342-$B343</f>
        <v>9.0859843721990009E-3</v>
      </c>
      <c r="H343" s="8">
        <f>'Sector Returns'!G342-$B343</f>
        <v>-5.3058793412543003E-3</v>
      </c>
      <c r="I343" s="8">
        <f>'Sector Returns'!H342-$B343</f>
        <v>1.5015057499444356E-2</v>
      </c>
      <c r="J343" s="8">
        <f>'Sector Returns'!I342-$B343</f>
        <v>1.3626816502462407E-2</v>
      </c>
      <c r="K343" s="8">
        <f>'Sector Returns'!J342-$B343</f>
        <v>2.6865399516461889E-3</v>
      </c>
      <c r="L343" s="8">
        <f>'Sector Returns'!K342-$B343</f>
        <v>-1.3139859887136016E-2</v>
      </c>
      <c r="M343" s="8">
        <f>'Sector Returns'!L342-$B343</f>
        <v>-2.4319647530631999E-3</v>
      </c>
      <c r="N343" s="7">
        <f>LN('Stock TotRetIndx'!B342/'Stock TotRetIndx'!B341)-$B343</f>
        <v>1.3342534963554529E-2</v>
      </c>
      <c r="O343" s="7">
        <f>LN('Stock TotRetIndx'!C342/'Stock TotRetIndx'!C341)-$B343</f>
        <v>1.0426094689973251E-2</v>
      </c>
      <c r="P343" s="7">
        <f>LN('Stock TotRetIndx'!D342/'Stock TotRetIndx'!D341)-$B343</f>
        <v>3.4539336720098901E-2</v>
      </c>
      <c r="Q343" s="7">
        <f>LN('Stock TotRetIndx'!E342/'Stock TotRetIndx'!E341)-$B343</f>
        <v>4.6772982673163231E-2</v>
      </c>
      <c r="R343" s="7">
        <f>LN('Stock TotRetIndx'!F342/'Stock TotRetIndx'!F341)-$B343</f>
        <v>-1.5661140176331509E-2</v>
      </c>
      <c r="S343" s="7">
        <f>LN('Stock TotRetIndx'!G342/'Stock TotRetIndx'!G341)-$B343</f>
        <v>-1.7165622424062971E-2</v>
      </c>
      <c r="T343" s="7">
        <f>LN('Stock TotRetIndx'!H342/'Stock TotRetIndx'!H341)-$B343</f>
        <v>-2.6633281249758237E-2</v>
      </c>
      <c r="U343" s="7">
        <f>LN('Stock TotRetIndx'!I342/'Stock TotRetIndx'!I341)-$B343</f>
        <v>1.3361954947922902E-2</v>
      </c>
      <c r="V343" s="7">
        <f>LN('Stock TotRetIndx'!J342/'Stock TotRetIndx'!J341)-$B343</f>
        <v>1.1002518862337335E-2</v>
      </c>
      <c r="W343" s="7">
        <f>LN('Stock TotRetIndx'!K342/'Stock TotRetIndx'!K341)-$B343</f>
        <v>3.1576027753412478E-2</v>
      </c>
      <c r="X343" s="7">
        <f>LN('Stock TotRetIndx'!L342/'Stock TotRetIndx'!L341)-$B343</f>
        <v>-1.4340837810700739E-3</v>
      </c>
      <c r="Y343" s="7">
        <f>LN('Stock TotRetIndx'!M342/'Stock TotRetIndx'!M341)-$B343</f>
        <v>3.7773791954272558E-2</v>
      </c>
      <c r="Z343" s="7">
        <f>LN('Stock TotRetIndx'!N342/'Stock TotRetIndx'!N341)-$B343</f>
        <v>-3.7353643931249793E-3</v>
      </c>
      <c r="AA343" s="7">
        <f>LN('Stock TotRetIndx'!O342/'Stock TotRetIndx'!O341)-$B343</f>
        <v>-7.6190476190476184E-5</v>
      </c>
      <c r="AB343" s="7">
        <f>LN('Stock TotRetIndx'!P342/'Stock TotRetIndx'!P341)-$B343</f>
        <v>2.5944135536133646E-3</v>
      </c>
      <c r="AC343" s="7">
        <f>LN('Stock TotRetIndx'!Q342/'Stock TotRetIndx'!Q341)-$B343</f>
        <v>-1.6685485033324534E-2</v>
      </c>
      <c r="AD343" s="7">
        <f>LN('Stock TotRetIndx'!R342/'Stock TotRetIndx'!R341)-$B343</f>
        <v>-1.6612017519491977E-2</v>
      </c>
      <c r="AE343" s="7">
        <f>LN('Stock TotRetIndx'!S342/'Stock TotRetIndx'!S341)-$B343</f>
        <v>8.2249369179277793E-3</v>
      </c>
      <c r="AF343" s="7">
        <f>LN('Stock TotRetIndx'!T342/'Stock TotRetIndx'!T341)-$B343</f>
        <v>-1.7514189566724056E-2</v>
      </c>
      <c r="AG343" s="7">
        <f>LN('Stock TotRetIndx'!U342/'Stock TotRetIndx'!U341)-$B343</f>
        <v>-5.2966030802589345E-3</v>
      </c>
      <c r="AH343" s="7">
        <f>LN('Stock TotRetIndx'!V342/'Stock TotRetIndx'!V341)-$B343</f>
        <v>2.5779510855569295E-2</v>
      </c>
      <c r="AI343" s="7">
        <f>LN('Stock TotRetIndx'!W342/'Stock TotRetIndx'!W341)-$B343</f>
        <v>-7.8349741088725687E-3</v>
      </c>
      <c r="AJ343" s="7">
        <f>LN('Stock TotRetIndx'!X342/'Stock TotRetIndx'!X341)-$B343</f>
        <v>8.3488032655442412E-3</v>
      </c>
    </row>
    <row r="344" spans="1:36" x14ac:dyDescent="0.5">
      <c r="A344" s="2">
        <f>'Sector Returns'!A343</f>
        <v>44763</v>
      </c>
      <c r="B344" s="3">
        <f>VLOOKUP(A344,'T-Bills'!$A$2:$C$493,3)</f>
        <v>8.531746031746032E-5</v>
      </c>
      <c r="C344" s="8">
        <f>'Sector Returns'!B343-$B344</f>
        <v>1.4346727980688928E-2</v>
      </c>
      <c r="D344" s="8">
        <f>'Sector Returns'!C343-$B344</f>
        <v>1.4757869960545697E-2</v>
      </c>
      <c r="E344" s="8">
        <f>'Sector Returns'!D343-$B344</f>
        <v>5.4893332236294126E-3</v>
      </c>
      <c r="F344" s="8">
        <f>'Sector Returns'!E343-$B344</f>
        <v>2.0046902481538169E-2</v>
      </c>
      <c r="G344" s="8">
        <f>'Sector Returns'!F343-$B344</f>
        <v>7.0095498525139755E-3</v>
      </c>
      <c r="H344" s="8">
        <f>'Sector Returns'!G343-$B344</f>
        <v>2.9064979697529898E-3</v>
      </c>
      <c r="I344" s="8">
        <f>'Sector Returns'!H343-$B344</f>
        <v>-9.8504967311933392E-4</v>
      </c>
      <c r="J344" s="8">
        <f>'Sector Returns'!I343-$B344</f>
        <v>-1.8365192878299855E-2</v>
      </c>
      <c r="K344" s="8">
        <f>'Sector Returns'!J343-$B344</f>
        <v>1.3919286236028365E-2</v>
      </c>
      <c r="L344" s="8">
        <f>'Sector Returns'!K343-$B344</f>
        <v>1.5904442957125091E-3</v>
      </c>
      <c r="M344" s="8">
        <f>'Sector Returns'!L343-$B344</f>
        <v>7.815945041996392E-3</v>
      </c>
      <c r="N344" s="7">
        <f>LN('Stock TotRetIndx'!B343/'Stock TotRetIndx'!B342)-$B344</f>
        <v>1.4895247555196825E-2</v>
      </c>
      <c r="O344" s="7">
        <f>LN('Stock TotRetIndx'!C343/'Stock TotRetIndx'!C342)-$B344</f>
        <v>9.6661396116423763E-3</v>
      </c>
      <c r="P344" s="7">
        <f>LN('Stock TotRetIndx'!D343/'Stock TotRetIndx'!D342)-$B344</f>
        <v>1.8227138992024543E-2</v>
      </c>
      <c r="Q344" s="7">
        <f>LN('Stock TotRetIndx'!E343/'Stock TotRetIndx'!E342)-$B344</f>
        <v>1.3468579013271609E-2</v>
      </c>
      <c r="R344" s="7">
        <f>LN('Stock TotRetIndx'!F343/'Stock TotRetIndx'!F342)-$B344</f>
        <v>2.2389865222478444E-2</v>
      </c>
      <c r="S344" s="7">
        <f>LN('Stock TotRetIndx'!G343/'Stock TotRetIndx'!G342)-$B344</f>
        <v>-1.5014660341926118E-2</v>
      </c>
      <c r="T344" s="7">
        <f>LN('Stock TotRetIndx'!H343/'Stock TotRetIndx'!H342)-$B344</f>
        <v>5.6546783360241232E-3</v>
      </c>
      <c r="U344" s="7">
        <f>LN('Stock TotRetIndx'!I343/'Stock TotRetIndx'!I342)-$B344</f>
        <v>3.2461910584725279E-3</v>
      </c>
      <c r="V344" s="7">
        <f>LN('Stock TotRetIndx'!J343/'Stock TotRetIndx'!J342)-$B344</f>
        <v>9.0778879619947701E-3</v>
      </c>
      <c r="W344" s="7">
        <f>LN('Stock TotRetIndx'!K343/'Stock TotRetIndx'!K342)-$B344</f>
        <v>3.0716553143174709E-2</v>
      </c>
      <c r="X344" s="7">
        <f>LN('Stock TotRetIndx'!L343/'Stock TotRetIndx'!L342)-$B344</f>
        <v>1.3044370131673089E-2</v>
      </c>
      <c r="Y344" s="7">
        <f>LN('Stock TotRetIndx'!M343/'Stock TotRetIndx'!M342)-$B344</f>
        <v>1.4951344185219489E-2</v>
      </c>
      <c r="Z344" s="7">
        <f>LN('Stock TotRetIndx'!N343/'Stock TotRetIndx'!N342)-$B344</f>
        <v>6.1347916464516011E-3</v>
      </c>
      <c r="AA344" s="7">
        <f>LN('Stock TotRetIndx'!O343/'Stock TotRetIndx'!O342)-$B344</f>
        <v>3.2030632859900657E-3</v>
      </c>
      <c r="AB344" s="7">
        <f>LN('Stock TotRetIndx'!P343/'Stock TotRetIndx'!P342)-$B344</f>
        <v>5.5663459447617553E-3</v>
      </c>
      <c r="AC344" s="7">
        <f>LN('Stock TotRetIndx'!Q343/'Stock TotRetIndx'!Q342)-$B344</f>
        <v>-2.3641867235693619E-3</v>
      </c>
      <c r="AD344" s="7">
        <f>LN('Stock TotRetIndx'!R343/'Stock TotRetIndx'!R342)-$B344</f>
        <v>1.5947020248734522E-2</v>
      </c>
      <c r="AE344" s="7">
        <f>LN('Stock TotRetIndx'!S343/'Stock TotRetIndx'!S342)-$B344</f>
        <v>1.4429361206629694E-2</v>
      </c>
      <c r="AF344" s="7">
        <f>LN('Stock TotRetIndx'!T343/'Stock TotRetIndx'!T342)-$B344</f>
        <v>8.5563139113407146E-4</v>
      </c>
      <c r="AG344" s="7">
        <f>LN('Stock TotRetIndx'!U343/'Stock TotRetIndx'!U342)-$B344</f>
        <v>-4.5130021101021413E-2</v>
      </c>
      <c r="AH344" s="7">
        <f>LN('Stock TotRetIndx'!V343/'Stock TotRetIndx'!V342)-$B344</f>
        <v>1.315777014016494E-2</v>
      </c>
      <c r="AI344" s="7">
        <f>LN('Stock TotRetIndx'!W343/'Stock TotRetIndx'!W342)-$B344</f>
        <v>6.9133966048598771E-3</v>
      </c>
      <c r="AJ344" s="7">
        <f>LN('Stock TotRetIndx'!X343/'Stock TotRetIndx'!X342)-$B344</f>
        <v>2.5502292973283926E-3</v>
      </c>
    </row>
    <row r="345" spans="1:36" x14ac:dyDescent="0.5">
      <c r="A345" s="2">
        <f>'Sector Returns'!A344</f>
        <v>44764</v>
      </c>
      <c r="B345" s="3">
        <f>VLOOKUP(A345,'T-Bills'!$A$2:$C$493,3)</f>
        <v>8.531746031746032E-5</v>
      </c>
      <c r="C345" s="8">
        <f>'Sector Returns'!B344-$B345</f>
        <v>-1.5818996370288763E-2</v>
      </c>
      <c r="D345" s="8">
        <f>'Sector Returns'!C344-$B345</f>
        <v>-6.1878002468188963E-3</v>
      </c>
      <c r="E345" s="8">
        <f>'Sector Returns'!D344-$B345</f>
        <v>-7.4010371558561683E-3</v>
      </c>
      <c r="F345" s="8">
        <f>'Sector Returns'!E344-$B345</f>
        <v>-7.792676645595297E-3</v>
      </c>
      <c r="G345" s="8">
        <f>'Sector Returns'!F344-$B345</f>
        <v>-4.8880024847094252E-3</v>
      </c>
      <c r="H345" s="8">
        <f>'Sector Returns'!G344-$B345</f>
        <v>5.128789181830907E-3</v>
      </c>
      <c r="I345" s="8">
        <f>'Sector Returns'!H344-$B345</f>
        <v>-3.7763998277961786E-2</v>
      </c>
      <c r="J345" s="8">
        <f>'Sector Returns'!I344-$B345</f>
        <v>-1.0006386501074991E-2</v>
      </c>
      <c r="K345" s="8">
        <f>'Sector Returns'!J344-$B345</f>
        <v>-9.0131232528286795E-3</v>
      </c>
      <c r="L345" s="8">
        <f>'Sector Returns'!K344-$B345</f>
        <v>1.2626666806711172E-2</v>
      </c>
      <c r="M345" s="8">
        <f>'Sector Returns'!L344-$B345</f>
        <v>5.1134967204649008E-3</v>
      </c>
      <c r="N345" s="7">
        <f>LN('Stock TotRetIndx'!B344/'Stock TotRetIndx'!B343)-$B345</f>
        <v>-8.2269451336627088E-3</v>
      </c>
      <c r="O345" s="7">
        <f>LN('Stock TotRetIndx'!C344/'Stock TotRetIndx'!C343)-$B345</f>
        <v>-1.7146106144200587E-2</v>
      </c>
      <c r="P345" s="7">
        <f>LN('Stock TotRetIndx'!D344/'Stock TotRetIndx'!D343)-$B345</f>
        <v>-1.7377098933897016E-2</v>
      </c>
      <c r="Q345" s="7">
        <f>LN('Stock TotRetIndx'!E344/'Stock TotRetIndx'!E343)-$B345</f>
        <v>-4.1426846313168349E-2</v>
      </c>
      <c r="R345" s="7">
        <f>LN('Stock TotRetIndx'!F344/'Stock TotRetIndx'!F343)-$B345</f>
        <v>-1.3638003431998618E-2</v>
      </c>
      <c r="S345" s="7">
        <f>LN('Stock TotRetIndx'!G344/'Stock TotRetIndx'!G343)-$B345</f>
        <v>9.2073060798439302E-3</v>
      </c>
      <c r="T345" s="7">
        <f>LN('Stock TotRetIndx'!H344/'Stock TotRetIndx'!H343)-$B345</f>
        <v>-2.0967918255104336E-3</v>
      </c>
      <c r="U345" s="7">
        <f>LN('Stock TotRetIndx'!I344/'Stock TotRetIndx'!I343)-$B345</f>
        <v>-1.314094204460985E-2</v>
      </c>
      <c r="V345" s="7">
        <f>LN('Stock TotRetIndx'!J344/'Stock TotRetIndx'!J343)-$B345</f>
        <v>-3.5245870759934662E-2</v>
      </c>
      <c r="W345" s="7">
        <f>LN('Stock TotRetIndx'!K344/'Stock TotRetIndx'!K343)-$B345</f>
        <v>-2.0843083535804614E-2</v>
      </c>
      <c r="X345" s="7">
        <f>LN('Stock TotRetIndx'!L344/'Stock TotRetIndx'!L343)-$B345</f>
        <v>-1.1669576613053461E-2</v>
      </c>
      <c r="Y345" s="7">
        <f>LN('Stock TotRetIndx'!M344/'Stock TotRetIndx'!M343)-$B345</f>
        <v>-1.7976909875679171E-2</v>
      </c>
      <c r="Z345" s="7">
        <f>LN('Stock TotRetIndx'!N344/'Stock TotRetIndx'!N343)-$B345</f>
        <v>3.7825033498990628E-3</v>
      </c>
      <c r="AA345" s="7">
        <f>LN('Stock TotRetIndx'!O344/'Stock TotRetIndx'!O343)-$B345</f>
        <v>-2.5499137484706375E-3</v>
      </c>
      <c r="AB345" s="7">
        <f>LN('Stock TotRetIndx'!P344/'Stock TotRetIndx'!P343)-$B345</f>
        <v>-1.3266545619141413E-2</v>
      </c>
      <c r="AC345" s="7">
        <f>LN('Stock TotRetIndx'!Q344/'Stock TotRetIndx'!Q343)-$B345</f>
        <v>3.656248227309119E-3</v>
      </c>
      <c r="AD345" s="7">
        <f>LN('Stock TotRetIndx'!R344/'Stock TotRetIndx'!R343)-$B345</f>
        <v>2.5986757762643023E-3</v>
      </c>
      <c r="AE345" s="7">
        <f>LN('Stock TotRetIndx'!S344/'Stock TotRetIndx'!S343)-$B345</f>
        <v>-2.6536395225020618E-3</v>
      </c>
      <c r="AF345" s="7">
        <f>LN('Stock TotRetIndx'!T344/'Stock TotRetIndx'!T343)-$B345</f>
        <v>1.5772098554927439E-2</v>
      </c>
      <c r="AG345" s="7">
        <f>LN('Stock TotRetIndx'!U344/'Stock TotRetIndx'!U343)-$B345</f>
        <v>-9.2525756013355793E-3</v>
      </c>
      <c r="AH345" s="7">
        <f>LN('Stock TotRetIndx'!V344/'Stock TotRetIndx'!V343)-$B345</f>
        <v>-1.0244237369734489E-2</v>
      </c>
      <c r="AI345" s="7">
        <f>LN('Stock TotRetIndx'!W344/'Stock TotRetIndx'!W343)-$B345</f>
        <v>1.7260274028523946E-2</v>
      </c>
      <c r="AJ345" s="7">
        <f>LN('Stock TotRetIndx'!X344/'Stock TotRetIndx'!X343)-$B345</f>
        <v>1.3520334595461217E-2</v>
      </c>
    </row>
    <row r="346" spans="1:36" x14ac:dyDescent="0.5">
      <c r="A346" s="2">
        <f>'Sector Returns'!A345</f>
        <v>44767</v>
      </c>
      <c r="B346" s="3">
        <f>VLOOKUP(A346,'T-Bills'!$A$2:$C$493,3)</f>
        <v>8.4920634920634928E-5</v>
      </c>
      <c r="C346" s="8">
        <f>'Sector Returns'!B345-$B346</f>
        <v>-6.5340271930322547E-3</v>
      </c>
      <c r="D346" s="8">
        <f>'Sector Returns'!C345-$B346</f>
        <v>4.5265578099653973E-3</v>
      </c>
      <c r="E346" s="8">
        <f>'Sector Returns'!D345-$B346</f>
        <v>6.7364243625331419E-3</v>
      </c>
      <c r="F346" s="8">
        <f>'Sector Returns'!E345-$B346</f>
        <v>-9.428522625464222E-3</v>
      </c>
      <c r="G346" s="8">
        <f>'Sector Returns'!F345-$B346</f>
        <v>3.9575639697772636E-3</v>
      </c>
      <c r="H346" s="8">
        <f>'Sector Returns'!G345-$B346</f>
        <v>5.1016295364091028E-3</v>
      </c>
      <c r="I346" s="8">
        <f>'Sector Returns'!H345-$B346</f>
        <v>-2.682288708155265E-3</v>
      </c>
      <c r="J346" s="8">
        <f>'Sector Returns'!I345-$B346</f>
        <v>3.8926404866730838E-2</v>
      </c>
      <c r="K346" s="8">
        <f>'Sector Returns'!J345-$B346</f>
        <v>6.4815824873818342E-3</v>
      </c>
      <c r="L346" s="8">
        <f>'Sector Returns'!K345-$B346</f>
        <v>1.325033009702632E-2</v>
      </c>
      <c r="M346" s="8">
        <f>'Sector Returns'!L345-$B346</f>
        <v>1.606172483141227E-3</v>
      </c>
      <c r="N346" s="7">
        <f>LN('Stock TotRetIndx'!B345/'Stock TotRetIndx'!B344)-$B346</f>
        <v>-7.5142744324726441E-3</v>
      </c>
      <c r="O346" s="7">
        <f>LN('Stock TotRetIndx'!C345/'Stock TotRetIndx'!C344)-$B346</f>
        <v>-5.9785912110502824E-3</v>
      </c>
      <c r="P346" s="7">
        <f>LN('Stock TotRetIndx'!D345/'Stock TotRetIndx'!D344)-$B346</f>
        <v>-2.5128428322458356E-2</v>
      </c>
      <c r="Q346" s="7">
        <f>LN('Stock TotRetIndx'!E345/'Stock TotRetIndx'!E344)-$B346</f>
        <v>-1.7264953517629175E-2</v>
      </c>
      <c r="R346" s="7">
        <f>LN('Stock TotRetIndx'!F345/'Stock TotRetIndx'!F344)-$B346</f>
        <v>-6.5155974077198029E-3</v>
      </c>
      <c r="S346" s="7">
        <f>LN('Stock TotRetIndx'!G345/'Stock TotRetIndx'!G344)-$B346</f>
        <v>4.4760579839764328E-3</v>
      </c>
      <c r="T346" s="7">
        <f>LN('Stock TotRetIndx'!H345/'Stock TotRetIndx'!H344)-$B346</f>
        <v>1.5254390212125331E-2</v>
      </c>
      <c r="U346" s="7">
        <f>LN('Stock TotRetIndx'!I345/'Stock TotRetIndx'!I344)-$B346</f>
        <v>-2.1092729128778659E-3</v>
      </c>
      <c r="V346" s="7">
        <f>LN('Stock TotRetIndx'!J345/'Stock TotRetIndx'!J344)-$B346</f>
        <v>1.6805796637282364E-2</v>
      </c>
      <c r="W346" s="7">
        <f>LN('Stock TotRetIndx'!K345/'Stock TotRetIndx'!K344)-$B346</f>
        <v>7.290650599868418E-3</v>
      </c>
      <c r="X346" s="7">
        <f>LN('Stock TotRetIndx'!L345/'Stock TotRetIndx'!L344)-$B346</f>
        <v>2.5785486021093966E-3</v>
      </c>
      <c r="Y346" s="7">
        <f>LN('Stock TotRetIndx'!M345/'Stock TotRetIndx'!M344)-$B346</f>
        <v>-1.0595774505043247E-2</v>
      </c>
      <c r="Z346" s="7">
        <f>LN('Stock TotRetIndx'!N345/'Stock TotRetIndx'!N344)-$B346</f>
        <v>4.920755852308327E-3</v>
      </c>
      <c r="AA346" s="7">
        <f>LN('Stock TotRetIndx'!O345/'Stock TotRetIndx'!O344)-$B346</f>
        <v>4.6299278687574177E-4</v>
      </c>
      <c r="AB346" s="7">
        <f>LN('Stock TotRetIndx'!P345/'Stock TotRetIndx'!P344)-$B346</f>
        <v>1.7616482489907586E-2</v>
      </c>
      <c r="AC346" s="7">
        <f>LN('Stock TotRetIndx'!Q345/'Stock TotRetIndx'!Q344)-$B346</f>
        <v>9.6084800010341771E-3</v>
      </c>
      <c r="AD346" s="7">
        <f>LN('Stock TotRetIndx'!R345/'Stock TotRetIndx'!R344)-$B346</f>
        <v>7.482195432479485E-3</v>
      </c>
      <c r="AE346" s="7">
        <f>LN('Stock TotRetIndx'!S345/'Stock TotRetIndx'!S344)-$B346</f>
        <v>-1.5232553433503901E-3</v>
      </c>
      <c r="AF346" s="7">
        <f>LN('Stock TotRetIndx'!T345/'Stock TotRetIndx'!T344)-$B346</f>
        <v>6.6742068544088781E-3</v>
      </c>
      <c r="AG346" s="7">
        <f>LN('Stock TotRetIndx'!U345/'Stock TotRetIndx'!U344)-$B346</f>
        <v>4.2283240776230017E-2</v>
      </c>
      <c r="AH346" s="7">
        <f>LN('Stock TotRetIndx'!V345/'Stock TotRetIndx'!V344)-$B346</f>
        <v>-2.6858302684192717E-2</v>
      </c>
      <c r="AI346" s="7">
        <f>LN('Stock TotRetIndx'!W345/'Stock TotRetIndx'!W344)-$B346</f>
        <v>8.9701583887981176E-3</v>
      </c>
      <c r="AJ346" s="7">
        <f>LN('Stock TotRetIndx'!X345/'Stock TotRetIndx'!X344)-$B346</f>
        <v>3.8117507828846255E-4</v>
      </c>
    </row>
    <row r="347" spans="1:36" x14ac:dyDescent="0.5">
      <c r="A347" s="2">
        <f>'Sector Returns'!A346</f>
        <v>44768</v>
      </c>
      <c r="B347" s="3">
        <f>VLOOKUP(A347,'T-Bills'!$A$2:$C$493,3)</f>
        <v>8.6111111111111105E-5</v>
      </c>
      <c r="C347" s="8">
        <f>'Sector Returns'!B346-$B347</f>
        <v>-1.9105235829564218E-2</v>
      </c>
      <c r="D347" s="8">
        <f>'Sector Returns'!C346-$B347</f>
        <v>4.3393341790284824E-3</v>
      </c>
      <c r="E347" s="8">
        <f>'Sector Returns'!D346-$B347</f>
        <v>-1.3147990730911897E-2</v>
      </c>
      <c r="F347" s="8">
        <f>'Sector Returns'!E346-$B347</f>
        <v>-3.3657267945428053E-2</v>
      </c>
      <c r="G347" s="8">
        <f>'Sector Returns'!F346-$B347</f>
        <v>-5.9501434271350111E-3</v>
      </c>
      <c r="H347" s="8">
        <f>'Sector Returns'!G346-$B347</f>
        <v>-4.5831889938178867E-3</v>
      </c>
      <c r="I347" s="8">
        <f>'Sector Returns'!H346-$B347</f>
        <v>-1.9098757229304982E-2</v>
      </c>
      <c r="J347" s="8">
        <f>'Sector Returns'!I346-$B347</f>
        <v>-6.9868727507528252E-3</v>
      </c>
      <c r="K347" s="8">
        <f>'Sector Returns'!J346-$B347</f>
        <v>-5.1895944511626147E-3</v>
      </c>
      <c r="L347" s="8">
        <f>'Sector Returns'!K346-$B347</f>
        <v>5.3809907409142843E-3</v>
      </c>
      <c r="M347" s="8">
        <f>'Sector Returns'!L346-$B347</f>
        <v>9.6975184043924178E-4</v>
      </c>
      <c r="N347" s="7">
        <f>LN('Stock TotRetIndx'!B346/'Stock TotRetIndx'!B345)-$B347</f>
        <v>-8.9517063592480847E-3</v>
      </c>
      <c r="O347" s="7">
        <f>LN('Stock TotRetIndx'!C346/'Stock TotRetIndx'!C345)-$B347</f>
        <v>-2.7225220989743729E-2</v>
      </c>
      <c r="P347" s="7">
        <f>LN('Stock TotRetIndx'!D346/'Stock TotRetIndx'!D345)-$B347</f>
        <v>-3.3023919166466444E-2</v>
      </c>
      <c r="Q347" s="7">
        <f>LN('Stock TotRetIndx'!E346/'Stock TotRetIndx'!E345)-$B347</f>
        <v>-2.9351844960750238E-2</v>
      </c>
      <c r="R347" s="7">
        <f>LN('Stock TotRetIndx'!F346/'Stock TotRetIndx'!F345)-$B347</f>
        <v>5.3367013713059575E-3</v>
      </c>
      <c r="S347" s="7">
        <f>LN('Stock TotRetIndx'!G346/'Stock TotRetIndx'!G345)-$B347</f>
        <v>8.5544692611765477E-3</v>
      </c>
      <c r="T347" s="7">
        <f>LN('Stock TotRetIndx'!H346/'Stock TotRetIndx'!H345)-$B347</f>
        <v>3.910577536213297E-3</v>
      </c>
      <c r="U347" s="7">
        <f>LN('Stock TotRetIndx'!I346/'Stock TotRetIndx'!I345)-$B347</f>
        <v>1.1245344082944725E-2</v>
      </c>
      <c r="V347" s="7">
        <f>LN('Stock TotRetIndx'!J346/'Stock TotRetIndx'!J345)-$B347</f>
        <v>-6.440583266913583E-3</v>
      </c>
      <c r="W347" s="7">
        <f>LN('Stock TotRetIndx'!K346/'Stock TotRetIndx'!K345)-$B347</f>
        <v>-5.8203163037715132E-2</v>
      </c>
      <c r="X347" s="7">
        <f>LN('Stock TotRetIndx'!L346/'Stock TotRetIndx'!L345)-$B347</f>
        <v>-8.4278658994612447E-3</v>
      </c>
      <c r="Y347" s="7">
        <f>LN('Stock TotRetIndx'!M346/'Stock TotRetIndx'!M345)-$B347</f>
        <v>-5.3754424558191696E-2</v>
      </c>
      <c r="Z347" s="7">
        <f>LN('Stock TotRetIndx'!N346/'Stock TotRetIndx'!N345)-$B347</f>
        <v>4.7422273038750275E-3</v>
      </c>
      <c r="AA347" s="7">
        <f>LN('Stock TotRetIndx'!O346/'Stock TotRetIndx'!O345)-$B347</f>
        <v>-7.5124710521535035E-3</v>
      </c>
      <c r="AB347" s="7">
        <f>LN('Stock TotRetIndx'!P346/'Stock TotRetIndx'!P345)-$B347</f>
        <v>-3.2814263756421784E-3</v>
      </c>
      <c r="AC347" s="7">
        <f>LN('Stock TotRetIndx'!Q346/'Stock TotRetIndx'!Q345)-$B347</f>
        <v>1.6182025669083208E-2</v>
      </c>
      <c r="AD347" s="7">
        <f>LN('Stock TotRetIndx'!R346/'Stock TotRetIndx'!R345)-$B347</f>
        <v>3.0134477440321495E-3</v>
      </c>
      <c r="AE347" s="7">
        <f>LN('Stock TotRetIndx'!S346/'Stock TotRetIndx'!S345)-$B347</f>
        <v>-7.9182390997835542E-2</v>
      </c>
      <c r="AF347" s="7">
        <f>LN('Stock TotRetIndx'!T346/'Stock TotRetIndx'!T345)-$B347</f>
        <v>1.8567581884777072E-3</v>
      </c>
      <c r="AG347" s="7">
        <f>LN('Stock TotRetIndx'!U346/'Stock TotRetIndx'!U345)-$B347</f>
        <v>7.168179417981875E-3</v>
      </c>
      <c r="AH347" s="7">
        <f>LN('Stock TotRetIndx'!V346/'Stock TotRetIndx'!V345)-$B347</f>
        <v>-5.5948471852173666E-3</v>
      </c>
      <c r="AI347" s="7">
        <f>LN('Stock TotRetIndx'!W346/'Stock TotRetIndx'!W345)-$B347</f>
        <v>-1.338722765610411E-2</v>
      </c>
      <c r="AJ347" s="7">
        <f>LN('Stock TotRetIndx'!X346/'Stock TotRetIndx'!X345)-$B347</f>
        <v>4.0338683528413223E-2</v>
      </c>
    </row>
    <row r="348" spans="1:36" x14ac:dyDescent="0.5">
      <c r="A348" s="2">
        <f>'Sector Returns'!A347</f>
        <v>44769</v>
      </c>
      <c r="B348" s="3">
        <f>VLOOKUP(A348,'T-Bills'!$A$2:$C$493,3)</f>
        <v>8.4920634920634928E-5</v>
      </c>
      <c r="C348" s="8">
        <f>'Sector Returns'!B347-$B348</f>
        <v>4.2259211445985372E-2</v>
      </c>
      <c r="D348" s="8">
        <f>'Sector Returns'!C347-$B348</f>
        <v>8.3799187837699327E-3</v>
      </c>
      <c r="E348" s="8">
        <f>'Sector Returns'!D347-$B348</f>
        <v>1.569180329034366E-2</v>
      </c>
      <c r="F348" s="8">
        <f>'Sector Returns'!E347-$B348</f>
        <v>3.7383710461863208E-2</v>
      </c>
      <c r="G348" s="8">
        <f>'Sector Returns'!F347-$B348</f>
        <v>1.7462878090435442E-2</v>
      </c>
      <c r="H348" s="8">
        <f>'Sector Returns'!G347-$B348</f>
        <v>7.2064227957617886E-3</v>
      </c>
      <c r="I348" s="8">
        <f>'Sector Returns'!H347-$B348</f>
        <v>3.9523210851234593E-2</v>
      </c>
      <c r="J348" s="8">
        <f>'Sector Returns'!I347-$B348</f>
        <v>2.4100592354378701E-2</v>
      </c>
      <c r="K348" s="8">
        <f>'Sector Returns'!J347-$B348</f>
        <v>1.3468084611328035E-2</v>
      </c>
      <c r="L348" s="8">
        <f>'Sector Returns'!K347-$B348</f>
        <v>1.7304110590737377E-3</v>
      </c>
      <c r="M348" s="8">
        <f>'Sector Returns'!L347-$B348</f>
        <v>5.911597269767181E-3</v>
      </c>
      <c r="N348" s="7">
        <f>LN('Stock TotRetIndx'!B347/'Stock TotRetIndx'!B346)-$B348</f>
        <v>3.3580445750775512E-2</v>
      </c>
      <c r="O348" s="7">
        <f>LN('Stock TotRetIndx'!C347/'Stock TotRetIndx'!C346)-$B348</f>
        <v>6.4627184680899771E-2</v>
      </c>
      <c r="P348" s="7">
        <f>LN('Stock TotRetIndx'!D347/'Stock TotRetIndx'!D346)-$B348</f>
        <v>3.4942752339893884E-2</v>
      </c>
      <c r="Q348" s="7">
        <f>LN('Stock TotRetIndx'!E347/'Stock TotRetIndx'!E346)-$B348</f>
        <v>7.3193093530422429E-2</v>
      </c>
      <c r="R348" s="7">
        <f>LN('Stock TotRetIndx'!F347/'Stock TotRetIndx'!F346)-$B348</f>
        <v>8.1317930406709718E-3</v>
      </c>
      <c r="S348" s="7">
        <f>LN('Stock TotRetIndx'!G347/'Stock TotRetIndx'!G346)-$B348</f>
        <v>5.7733008893555747E-3</v>
      </c>
      <c r="T348" s="7">
        <f>LN('Stock TotRetIndx'!H347/'Stock TotRetIndx'!H346)-$B348</f>
        <v>5.5797303678103141E-3</v>
      </c>
      <c r="U348" s="7">
        <f>LN('Stock TotRetIndx'!I347/'Stock TotRetIndx'!I346)-$B348</f>
        <v>4.0790542500673361E-3</v>
      </c>
      <c r="V348" s="7">
        <f>LN('Stock TotRetIndx'!J347/'Stock TotRetIndx'!J346)-$B348</f>
        <v>9.5007824838461465E-3</v>
      </c>
      <c r="W348" s="7">
        <f>LN('Stock TotRetIndx'!K347/'Stock TotRetIndx'!K346)-$B348</f>
        <v>0.11480944237899626</v>
      </c>
      <c r="X348" s="7">
        <f>LN('Stock TotRetIndx'!L347/'Stock TotRetIndx'!L346)-$B348</f>
        <v>-9.6366829533930335E-3</v>
      </c>
      <c r="Y348" s="7">
        <f>LN('Stock TotRetIndx'!M347/'Stock TotRetIndx'!M346)-$B348</f>
        <v>5.2179072231115682E-2</v>
      </c>
      <c r="Z348" s="7">
        <f>LN('Stock TotRetIndx'!N347/'Stock TotRetIndx'!N346)-$B348</f>
        <v>1.3507266439906945E-2</v>
      </c>
      <c r="AA348" s="7">
        <f>LN('Stock TotRetIndx'!O347/'Stock TotRetIndx'!O346)-$B348</f>
        <v>-2.4117098822161561E-2</v>
      </c>
      <c r="AB348" s="7">
        <f>LN('Stock TotRetIndx'!P347/'Stock TotRetIndx'!P346)-$B348</f>
        <v>2.1854424257443657E-2</v>
      </c>
      <c r="AC348" s="7">
        <f>LN('Stock TotRetIndx'!Q347/'Stock TotRetIndx'!Q346)-$B348</f>
        <v>-3.253571820138692E-3</v>
      </c>
      <c r="AD348" s="7">
        <f>LN('Stock TotRetIndx'!R347/'Stock TotRetIndx'!R346)-$B348</f>
        <v>2.5069745481887361E-2</v>
      </c>
      <c r="AE348" s="7">
        <f>LN('Stock TotRetIndx'!S347/'Stock TotRetIndx'!S346)-$B348</f>
        <v>3.7011119760442419E-2</v>
      </c>
      <c r="AF348" s="7">
        <f>LN('Stock TotRetIndx'!T347/'Stock TotRetIndx'!T346)-$B348</f>
        <v>9.3659904707973207E-3</v>
      </c>
      <c r="AG348" s="7">
        <f>LN('Stock TotRetIndx'!U347/'Stock TotRetIndx'!U346)-$B348</f>
        <v>3.9642799704947114E-2</v>
      </c>
      <c r="AH348" s="7">
        <f>LN('Stock TotRetIndx'!V347/'Stock TotRetIndx'!V346)-$B348</f>
        <v>1.6351076486599489E-2</v>
      </c>
      <c r="AI348" s="7">
        <f>LN('Stock TotRetIndx'!W347/'Stock TotRetIndx'!W346)-$B348</f>
        <v>5.7795280282017447E-3</v>
      </c>
      <c r="AJ348" s="7">
        <f>LN('Stock TotRetIndx'!X347/'Stock TotRetIndx'!X346)-$B348</f>
        <v>1.1225528218676126E-2</v>
      </c>
    </row>
    <row r="349" spans="1:36" x14ac:dyDescent="0.5">
      <c r="A349" s="2">
        <f>'Sector Returns'!A348</f>
        <v>44770</v>
      </c>
      <c r="B349" s="3">
        <f>VLOOKUP(A349,'T-Bills'!$A$2:$C$493,3)</f>
        <v>8.730158730158731E-5</v>
      </c>
      <c r="C349" s="8">
        <f>'Sector Returns'!B348-$B349</f>
        <v>1.406843135594439E-2</v>
      </c>
      <c r="D349" s="8">
        <f>'Sector Returns'!C348-$B349</f>
        <v>5.2178122777330627E-3</v>
      </c>
      <c r="E349" s="8">
        <f>'Sector Returns'!D348-$B349</f>
        <v>8.0156618610518933E-3</v>
      </c>
      <c r="F349" s="8">
        <f>'Sector Returns'!E348-$B349</f>
        <v>1.6974988578721952E-2</v>
      </c>
      <c r="G349" s="8">
        <f>'Sector Returns'!F348-$B349</f>
        <v>2.2652836958382078E-2</v>
      </c>
      <c r="H349" s="8">
        <f>'Sector Returns'!G348-$B349</f>
        <v>1.4752213108693369E-2</v>
      </c>
      <c r="I349" s="8">
        <f>'Sector Returns'!H348-$B349</f>
        <v>-8.2742595759988588E-3</v>
      </c>
      <c r="J349" s="8">
        <f>'Sector Returns'!I348-$B349</f>
        <v>3.6187017403760528E-3</v>
      </c>
      <c r="K349" s="8">
        <f>'Sector Returns'!J348-$B349</f>
        <v>1.5476011173966754E-2</v>
      </c>
      <c r="L349" s="8">
        <f>'Sector Returns'!K348-$B349</f>
        <v>3.3859441240497612E-2</v>
      </c>
      <c r="M349" s="8">
        <f>'Sector Returns'!L348-$B349</f>
        <v>3.1808633354878671E-2</v>
      </c>
      <c r="N349" s="7">
        <f>LN('Stock TotRetIndx'!B348/'Stock TotRetIndx'!B347)-$B349</f>
        <v>3.4770436047180985E-3</v>
      </c>
      <c r="O349" s="7">
        <f>LN('Stock TotRetIndx'!C348/'Stock TotRetIndx'!C347)-$B349</f>
        <v>2.805359737671078E-2</v>
      </c>
      <c r="P349" s="7">
        <f>LN('Stock TotRetIndx'!D348/'Stock TotRetIndx'!D347)-$B349</f>
        <v>2.683952743562501E-2</v>
      </c>
      <c r="Q349" s="7">
        <f>LN('Stock TotRetIndx'!E348/'Stock TotRetIndx'!E347)-$B349</f>
        <v>1.0758795357033675E-2</v>
      </c>
      <c r="R349" s="7">
        <f>LN('Stock TotRetIndx'!F348/'Stock TotRetIndx'!F347)-$B349</f>
        <v>3.2706929802871075E-3</v>
      </c>
      <c r="S349" s="7">
        <f>LN('Stock TotRetIndx'!G348/'Stock TotRetIndx'!G347)-$B349</f>
        <v>-3.6397677247359305E-3</v>
      </c>
      <c r="T349" s="7">
        <f>LN('Stock TotRetIndx'!H348/'Stock TotRetIndx'!H347)-$B349</f>
        <v>1.2699996006735149E-2</v>
      </c>
      <c r="U349" s="7">
        <f>LN('Stock TotRetIndx'!I348/'Stock TotRetIndx'!I347)-$B349</f>
        <v>1.7950188405563925E-2</v>
      </c>
      <c r="V349" s="7">
        <f>LN('Stock TotRetIndx'!J348/'Stock TotRetIndx'!J347)-$B349</f>
        <v>1.190622151987061E-2</v>
      </c>
      <c r="W349" s="7">
        <f>LN('Stock TotRetIndx'!K348/'Stock TotRetIndx'!K347)-$B349</f>
        <v>-6.5883692946742001E-3</v>
      </c>
      <c r="X349" s="7">
        <f>LN('Stock TotRetIndx'!L348/'Stock TotRetIndx'!L347)-$B349</f>
        <v>4.0851380924092628E-3</v>
      </c>
      <c r="Y349" s="7">
        <f>LN('Stock TotRetIndx'!M348/'Stock TotRetIndx'!M347)-$B349</f>
        <v>1.0683614463575374E-2</v>
      </c>
      <c r="Z349" s="7">
        <f>LN('Stock TotRetIndx'!N348/'Stock TotRetIndx'!N347)-$B349</f>
        <v>2.5158503074705157E-2</v>
      </c>
      <c r="AA349" s="7">
        <f>LN('Stock TotRetIndx'!O348/'Stock TotRetIndx'!O347)-$B349</f>
        <v>8.6808276713230062E-2</v>
      </c>
      <c r="AB349" s="7">
        <f>LN('Stock TotRetIndx'!P348/'Stock TotRetIndx'!P347)-$B349</f>
        <v>1.3797052186411205E-2</v>
      </c>
      <c r="AC349" s="7">
        <f>LN('Stock TotRetIndx'!Q348/'Stock TotRetIndx'!Q347)-$B349</f>
        <v>1.6439846118052191E-2</v>
      </c>
      <c r="AD349" s="7">
        <f>LN('Stock TotRetIndx'!R348/'Stock TotRetIndx'!R347)-$B349</f>
        <v>2.5763733013197253E-2</v>
      </c>
      <c r="AE349" s="7">
        <f>LN('Stock TotRetIndx'!S348/'Stock TotRetIndx'!S347)-$B349</f>
        <v>2.4569413203668285E-2</v>
      </c>
      <c r="AF349" s="7">
        <f>LN('Stock TotRetIndx'!T348/'Stock TotRetIndx'!T347)-$B349</f>
        <v>1.6392765291959936E-2</v>
      </c>
      <c r="AG349" s="7">
        <f>LN('Stock TotRetIndx'!U348/'Stock TotRetIndx'!U347)-$B349</f>
        <v>-1.6432173259017999E-2</v>
      </c>
      <c r="AH349" s="7">
        <f>LN('Stock TotRetIndx'!V348/'Stock TotRetIndx'!V347)-$B349</f>
        <v>3.2314690611866308E-2</v>
      </c>
      <c r="AI349" s="7">
        <f>LN('Stock TotRetIndx'!W348/'Stock TotRetIndx'!W347)-$B349</f>
        <v>5.0372467866514982E-2</v>
      </c>
      <c r="AJ349" s="7">
        <f>LN('Stock TotRetIndx'!X348/'Stock TotRetIndx'!X347)-$B349</f>
        <v>3.0586543289513126E-2</v>
      </c>
    </row>
    <row r="350" spans="1:36" x14ac:dyDescent="0.5">
      <c r="A350" s="2">
        <f>'Sector Returns'!A349</f>
        <v>44771</v>
      </c>
      <c r="B350" s="3">
        <f>VLOOKUP(A350,'T-Bills'!$A$2:$C$493,3)</f>
        <v>8.8095238095238108E-5</v>
      </c>
      <c r="C350" s="8">
        <f>'Sector Returns'!B349-$B350</f>
        <v>1.6087432106510372E-2</v>
      </c>
      <c r="D350" s="8">
        <f>'Sector Returns'!C349-$B350</f>
        <v>-3.7580518215303972E-3</v>
      </c>
      <c r="E350" s="8">
        <f>'Sector Returns'!D349-$B350</f>
        <v>1.3874235118864015E-2</v>
      </c>
      <c r="F350" s="8">
        <f>'Sector Returns'!E349-$B350</f>
        <v>3.7102894923497283E-2</v>
      </c>
      <c r="G350" s="8">
        <f>'Sector Returns'!F349-$B350</f>
        <v>1.9933928987038007E-2</v>
      </c>
      <c r="H350" s="8">
        <f>'Sector Returns'!G349-$B350</f>
        <v>-5.8615797304629102E-3</v>
      </c>
      <c r="I350" s="8">
        <f>'Sector Returns'!H349-$B350</f>
        <v>2.0672243979240222E-3</v>
      </c>
      <c r="J350" s="8">
        <f>'Sector Returns'!I349-$B350</f>
        <v>4.2072015387439286E-2</v>
      </c>
      <c r="K350" s="8">
        <f>'Sector Returns'!J349-$B350</f>
        <v>1.471209874281224E-2</v>
      </c>
      <c r="L350" s="8">
        <f>'Sector Returns'!K349-$B350</f>
        <v>8.3926813511943452E-3</v>
      </c>
      <c r="M350" s="8">
        <f>'Sector Returns'!L349-$B350</f>
        <v>5.2823139076193784E-3</v>
      </c>
      <c r="N350" s="7">
        <f>LN('Stock TotRetIndx'!B349/'Stock TotRetIndx'!B348)-$B350</f>
        <v>3.2177373184222577E-2</v>
      </c>
      <c r="O350" s="7">
        <f>LN('Stock TotRetIndx'!C349/'Stock TotRetIndx'!C348)-$B350</f>
        <v>1.5455418999489918E-2</v>
      </c>
      <c r="P350" s="7">
        <f>LN('Stock TotRetIndx'!D349/'Stock TotRetIndx'!D348)-$B350</f>
        <v>1.6185216853791772E-2</v>
      </c>
      <c r="Q350" s="7">
        <f>LN('Stock TotRetIndx'!E349/'Stock TotRetIndx'!E348)-$B350</f>
        <v>9.8157671276956973E-3</v>
      </c>
      <c r="R350" s="7">
        <f>LN('Stock TotRetIndx'!F349/'Stock TotRetIndx'!F348)-$B350</f>
        <v>-1.3957107327582938E-2</v>
      </c>
      <c r="S350" s="7">
        <f>LN('Stock TotRetIndx'!G349/'Stock TotRetIndx'!G348)-$B350</f>
        <v>1.4807844966842464E-3</v>
      </c>
      <c r="T350" s="7">
        <f>LN('Stock TotRetIndx'!H349/'Stock TotRetIndx'!H348)-$B350</f>
        <v>1.4791695712933744E-3</v>
      </c>
      <c r="U350" s="7">
        <f>LN('Stock TotRetIndx'!I349/'Stock TotRetIndx'!I348)-$B350</f>
        <v>-1.6401258255701631E-3</v>
      </c>
      <c r="V350" s="7">
        <f>LN('Stock TotRetIndx'!J349/'Stock TotRetIndx'!J348)-$B350</f>
        <v>7.6447386250458977E-3</v>
      </c>
      <c r="W350" s="7">
        <f>LN('Stock TotRetIndx'!K349/'Stock TotRetIndx'!K348)-$B350</f>
        <v>7.6850165841377436E-3</v>
      </c>
      <c r="X350" s="7">
        <f>LN('Stock TotRetIndx'!L349/'Stock TotRetIndx'!L348)-$B350</f>
        <v>3.5013331647513342E-3</v>
      </c>
      <c r="Y350" s="7">
        <f>LN('Stock TotRetIndx'!M349/'Stock TotRetIndx'!M348)-$B350</f>
        <v>9.8502747203284571E-2</v>
      </c>
      <c r="Z350" s="7">
        <f>LN('Stock TotRetIndx'!N349/'Stock TotRetIndx'!N348)-$B350</f>
        <v>1.1265402160123214E-2</v>
      </c>
      <c r="AA350" s="7">
        <f>LN('Stock TotRetIndx'!O349/'Stock TotRetIndx'!O348)-$B350</f>
        <v>-8.8095238095238108E-5</v>
      </c>
      <c r="AB350" s="7">
        <f>LN('Stock TotRetIndx'!P349/'Stock TotRetIndx'!P348)-$B350</f>
        <v>5.3850352979530149E-2</v>
      </c>
      <c r="AC350" s="7">
        <f>LN('Stock TotRetIndx'!Q349/'Stock TotRetIndx'!Q348)-$B350</f>
        <v>1.6268181676262815E-3</v>
      </c>
      <c r="AD350" s="7">
        <f>LN('Stock TotRetIndx'!R349/'Stock TotRetIndx'!R348)-$B350</f>
        <v>4.9399224161171141E-3</v>
      </c>
      <c r="AE350" s="7">
        <f>LN('Stock TotRetIndx'!S349/'Stock TotRetIndx'!S348)-$B350</f>
        <v>1.74825946452884E-2</v>
      </c>
      <c r="AF350" s="7">
        <f>LN('Stock TotRetIndx'!T349/'Stock TotRetIndx'!T348)-$B350</f>
        <v>-6.3879537345789841E-2</v>
      </c>
      <c r="AG350" s="7">
        <f>LN('Stock TotRetIndx'!U349/'Stock TotRetIndx'!U348)-$B350</f>
        <v>2.296989342172329E-2</v>
      </c>
      <c r="AH350" s="7">
        <f>LN('Stock TotRetIndx'!V349/'Stock TotRetIndx'!V348)-$B350</f>
        <v>2.8047355910260929E-2</v>
      </c>
      <c r="AI350" s="7">
        <f>LN('Stock TotRetIndx'!W349/'Stock TotRetIndx'!W348)-$B350</f>
        <v>-6.7998224995613314E-4</v>
      </c>
      <c r="AJ350" s="7">
        <f>LN('Stock TotRetIndx'!X349/'Stock TotRetIndx'!X348)-$B350</f>
        <v>1.5597405372116277E-2</v>
      </c>
    </row>
    <row r="351" spans="1:36" x14ac:dyDescent="0.5">
      <c r="A351" s="2">
        <f>'Sector Returns'!A350</f>
        <v>44774</v>
      </c>
      <c r="B351" s="3">
        <f>VLOOKUP(A351,'T-Bills'!$A$2:$C$493,3)</f>
        <v>8.8095238095238108E-5</v>
      </c>
      <c r="C351" s="8">
        <f>'Sector Returns'!B350-$B351</f>
        <v>-1.872747227264999E-3</v>
      </c>
      <c r="D351" s="8">
        <f>'Sector Returns'!C350-$B351</f>
        <v>-8.1682436487902719E-3</v>
      </c>
      <c r="E351" s="8">
        <f>'Sector Returns'!D350-$B351</f>
        <v>-6.8633377491873213E-3</v>
      </c>
      <c r="F351" s="8">
        <f>'Sector Returns'!E350-$B351</f>
        <v>5.7374761342151833E-3</v>
      </c>
      <c r="G351" s="8">
        <f>'Sector Returns'!F350-$B351</f>
        <v>1.7376196028449555E-3</v>
      </c>
      <c r="H351" s="8">
        <f>'Sector Returns'!G350-$B351</f>
        <v>1.1580824177425297E-2</v>
      </c>
      <c r="I351" s="8">
        <f>'Sector Returns'!H350-$B351</f>
        <v>-1.1144861358741535E-3</v>
      </c>
      <c r="J351" s="8">
        <f>'Sector Returns'!I350-$B351</f>
        <v>-2.1689019542765402E-2</v>
      </c>
      <c r="K351" s="8">
        <f>'Sector Returns'!J350-$B351</f>
        <v>-7.9308474259104141E-3</v>
      </c>
      <c r="L351" s="8">
        <f>'Sector Returns'!K350-$B351</f>
        <v>4.0836636841911635E-4</v>
      </c>
      <c r="M351" s="8">
        <f>'Sector Returns'!L350-$B351</f>
        <v>-8.2049667434513605E-3</v>
      </c>
      <c r="N351" s="7">
        <f>LN('Stock TotRetIndx'!B350/'Stock TotRetIndx'!B349)-$B351</f>
        <v>-6.2580609852604507E-3</v>
      </c>
      <c r="O351" s="7">
        <f>LN('Stock TotRetIndx'!C350/'Stock TotRetIndx'!C349)-$B351</f>
        <v>-9.8597267507884792E-3</v>
      </c>
      <c r="P351" s="7">
        <f>LN('Stock TotRetIndx'!D350/'Stock TotRetIndx'!D349)-$B351</f>
        <v>2.2742735862335182E-3</v>
      </c>
      <c r="Q351" s="7">
        <f>LN('Stock TotRetIndx'!E350/'Stock TotRetIndx'!E349)-$B351</f>
        <v>1.5102081312480737E-2</v>
      </c>
      <c r="R351" s="7">
        <f>LN('Stock TotRetIndx'!F350/'Stock TotRetIndx'!F349)-$B351</f>
        <v>6.1406035758950006E-3</v>
      </c>
      <c r="S351" s="7">
        <f>LN('Stock TotRetIndx'!G350/'Stock TotRetIndx'!G349)-$B351</f>
        <v>3.4588117416396729E-3</v>
      </c>
      <c r="T351" s="7">
        <f>LN('Stock TotRetIndx'!H350/'Stock TotRetIndx'!H349)-$B351</f>
        <v>-1.3003952558447574E-2</v>
      </c>
      <c r="U351" s="7">
        <f>LN('Stock TotRetIndx'!I350/'Stock TotRetIndx'!I349)-$B351</f>
        <v>4.5145266560262673E-2</v>
      </c>
      <c r="V351" s="7">
        <f>LN('Stock TotRetIndx'!J350/'Stock TotRetIndx'!J349)-$B351</f>
        <v>-6.851215518743581E-3</v>
      </c>
      <c r="W351" s="7">
        <f>LN('Stock TotRetIndx'!K350/'Stock TotRetIndx'!K349)-$B351</f>
        <v>2.3157475847817435E-2</v>
      </c>
      <c r="X351" s="7">
        <f>LN('Stock TotRetIndx'!L350/'Stock TotRetIndx'!L349)-$B351</f>
        <v>-3.6305934172590321E-3</v>
      </c>
      <c r="Y351" s="7">
        <f>LN('Stock TotRetIndx'!M350/'Stock TotRetIndx'!M349)-$B351</f>
        <v>3.1670678049105535E-3</v>
      </c>
      <c r="Z351" s="7">
        <f>LN('Stock TotRetIndx'!N350/'Stock TotRetIndx'!N349)-$B351</f>
        <v>-5.8421103542539737E-2</v>
      </c>
      <c r="AA351" s="7">
        <f>LN('Stock TotRetIndx'!O350/'Stock TotRetIndx'!O349)-$B351</f>
        <v>1.3557676751799089E-2</v>
      </c>
      <c r="AB351" s="7">
        <f>LN('Stock TotRetIndx'!P350/'Stock TotRetIndx'!P349)-$B351</f>
        <v>-1.7335737304436737E-2</v>
      </c>
      <c r="AC351" s="7">
        <f>LN('Stock TotRetIndx'!Q350/'Stock TotRetIndx'!Q349)-$B351</f>
        <v>5.352490848625692E-3</v>
      </c>
      <c r="AD351" s="7">
        <f>LN('Stock TotRetIndx'!R350/'Stock TotRetIndx'!R349)-$B351</f>
        <v>4.187260954249988E-3</v>
      </c>
      <c r="AE351" s="7">
        <f>LN('Stock TotRetIndx'!S350/'Stock TotRetIndx'!S349)-$B351</f>
        <v>3.6162117048497257E-3</v>
      </c>
      <c r="AF351" s="7">
        <f>LN('Stock TotRetIndx'!T350/'Stock TotRetIndx'!T349)-$B351</f>
        <v>2.8230610376783975E-2</v>
      </c>
      <c r="AG351" s="7">
        <f>LN('Stock TotRetIndx'!U350/'Stock TotRetIndx'!U349)-$B351</f>
        <v>-8.6982742302558133E-3</v>
      </c>
      <c r="AH351" s="7">
        <f>LN('Stock TotRetIndx'!V350/'Stock TotRetIndx'!V349)-$B351</f>
        <v>1.1469164152022647E-2</v>
      </c>
      <c r="AI351" s="7">
        <f>LN('Stock TotRetIndx'!W350/'Stock TotRetIndx'!W349)-$B351</f>
        <v>9.5700869797979028E-3</v>
      </c>
      <c r="AJ351" s="7">
        <f>LN('Stock TotRetIndx'!X350/'Stock TotRetIndx'!X349)-$B351</f>
        <v>-8.9339864309328793E-3</v>
      </c>
    </row>
    <row r="352" spans="1:36" x14ac:dyDescent="0.5">
      <c r="A352" s="2">
        <f>'Sector Returns'!A351</f>
        <v>44775</v>
      </c>
      <c r="B352" s="3">
        <f>VLOOKUP(A352,'T-Bills'!$A$2:$C$493,3)</f>
        <v>8.8095238095238108E-5</v>
      </c>
      <c r="C352" s="8">
        <f>'Sector Returns'!B351-$B352</f>
        <v>-5.2698830317860993E-3</v>
      </c>
      <c r="D352" s="8">
        <f>'Sector Returns'!C351-$B352</f>
        <v>-8.7070191628241635E-4</v>
      </c>
      <c r="E352" s="8">
        <f>'Sector Returns'!D351-$B352</f>
        <v>-1.2054869983638264E-2</v>
      </c>
      <c r="F352" s="8">
        <f>'Sector Returns'!E351-$B352</f>
        <v>-7.0310314089940141E-3</v>
      </c>
      <c r="G352" s="8">
        <f>'Sector Returns'!F351-$B352</f>
        <v>-8.4133431377090891E-3</v>
      </c>
      <c r="H352" s="8">
        <f>'Sector Returns'!G351-$B352</f>
        <v>-7.1253191296389313E-3</v>
      </c>
      <c r="I352" s="8">
        <f>'Sector Returns'!H351-$B352</f>
        <v>8.3600780435305827E-4</v>
      </c>
      <c r="J352" s="8">
        <f>'Sector Returns'!I351-$B352</f>
        <v>-1.6686652373594183E-3</v>
      </c>
      <c r="K352" s="8">
        <f>'Sector Returns'!J351-$B352</f>
        <v>-1.036475101605182E-2</v>
      </c>
      <c r="L352" s="8">
        <f>'Sector Returns'!K351-$B352</f>
        <v>-1.9515451577790668E-3</v>
      </c>
      <c r="M352" s="8">
        <f>'Sector Returns'!L351-$B352</f>
        <v>-1.3007261599078439E-2</v>
      </c>
      <c r="N352" s="7">
        <f>LN('Stock TotRetIndx'!B351/'Stock TotRetIndx'!B350)-$B352</f>
        <v>-9.4181166392041746E-3</v>
      </c>
      <c r="O352" s="7">
        <f>LN('Stock TotRetIndx'!C351/'Stock TotRetIndx'!C350)-$B352</f>
        <v>-1.162900276458189E-2</v>
      </c>
      <c r="P352" s="7">
        <f>LN('Stock TotRetIndx'!D351/'Stock TotRetIndx'!D350)-$B352</f>
        <v>-2.8406699009523831E-3</v>
      </c>
      <c r="Q352" s="7">
        <f>LN('Stock TotRetIndx'!E351/'Stock TotRetIndx'!E350)-$B352</f>
        <v>4.5107224087950742E-3</v>
      </c>
      <c r="R352" s="7">
        <f>LN('Stock TotRetIndx'!F351/'Stock TotRetIndx'!F350)-$B352</f>
        <v>-8.1558547899802381E-3</v>
      </c>
      <c r="S352" s="7">
        <f>LN('Stock TotRetIndx'!G351/'Stock TotRetIndx'!G350)-$B352</f>
        <v>-6.8805437149449906E-3</v>
      </c>
      <c r="T352" s="7">
        <f>LN('Stock TotRetIndx'!H351/'Stock TotRetIndx'!H350)-$B352</f>
        <v>6.2454083615561722E-5</v>
      </c>
      <c r="U352" s="7">
        <f>LN('Stock TotRetIndx'!I351/'Stock TotRetIndx'!I350)-$B352</f>
        <v>-1.2114725121605701E-2</v>
      </c>
      <c r="V352" s="7">
        <f>LN('Stock TotRetIndx'!J351/'Stock TotRetIndx'!J350)-$B352</f>
        <v>-1.6705212283529242E-2</v>
      </c>
      <c r="W352" s="7">
        <f>LN('Stock TotRetIndx'!K351/'Stock TotRetIndx'!K350)-$B352</f>
        <v>1.1865244426614836E-2</v>
      </c>
      <c r="X352" s="7">
        <f>LN('Stock TotRetIndx'!L351/'Stock TotRetIndx'!L350)-$B352</f>
        <v>-2.4513048205610212E-2</v>
      </c>
      <c r="Y352" s="7">
        <f>LN('Stock TotRetIndx'!M351/'Stock TotRetIndx'!M350)-$B352</f>
        <v>-9.2144802301612726E-3</v>
      </c>
      <c r="Z352" s="7">
        <f>LN('Stock TotRetIndx'!N351/'Stock TotRetIndx'!N350)-$B352</f>
        <v>-1.3534598258131676E-2</v>
      </c>
      <c r="AA352" s="7">
        <f>LN('Stock TotRetIndx'!O351/'Stock TotRetIndx'!O350)-$B352</f>
        <v>-1.4773406859225796E-2</v>
      </c>
      <c r="AB352" s="7">
        <f>LN('Stock TotRetIndx'!P351/'Stock TotRetIndx'!P350)-$B352</f>
        <v>-6.0100044582685724E-2</v>
      </c>
      <c r="AC352" s="7">
        <f>LN('Stock TotRetIndx'!Q351/'Stock TotRetIndx'!Q350)-$B352</f>
        <v>-1.3821107508289212E-2</v>
      </c>
      <c r="AD352" s="7">
        <f>LN('Stock TotRetIndx'!R351/'Stock TotRetIndx'!R350)-$B352</f>
        <v>-1.6029763486093158E-2</v>
      </c>
      <c r="AE352" s="7">
        <f>LN('Stock TotRetIndx'!S351/'Stock TotRetIndx'!S350)-$B352</f>
        <v>9.6692116020671143E-4</v>
      </c>
      <c r="AF352" s="7">
        <f>LN('Stock TotRetIndx'!T351/'Stock TotRetIndx'!T350)-$B352</f>
        <v>-6.7583298179261005E-3</v>
      </c>
      <c r="AG352" s="7">
        <f>LN('Stock TotRetIndx'!U351/'Stock TotRetIndx'!U350)-$B352</f>
        <v>2.69632740160013E-2</v>
      </c>
      <c r="AH352" s="7">
        <f>LN('Stock TotRetIndx'!V351/'Stock TotRetIndx'!V350)-$B352</f>
        <v>-1.864437223429119E-2</v>
      </c>
      <c r="AI352" s="7">
        <f>LN('Stock TotRetIndx'!W351/'Stock TotRetIndx'!W350)-$B352</f>
        <v>4.1230712443260306E-3</v>
      </c>
      <c r="AJ352" s="7">
        <f>LN('Stock TotRetIndx'!X351/'Stock TotRetIndx'!X350)-$B352</f>
        <v>-2.8794860097841934E-2</v>
      </c>
    </row>
    <row r="353" spans="1:36" x14ac:dyDescent="0.5">
      <c r="A353" s="2">
        <f>'Sector Returns'!A352</f>
        <v>44776</v>
      </c>
      <c r="B353" s="3">
        <f>VLOOKUP(A353,'T-Bills'!$A$2:$C$493,3)</f>
        <v>8.730158730158731E-5</v>
      </c>
      <c r="C353" s="8">
        <f>'Sector Returns'!B352-$B353</f>
        <v>2.8496698889093525E-2</v>
      </c>
      <c r="D353" s="8">
        <f>'Sector Returns'!C352-$B353</f>
        <v>9.8780957257700169E-3</v>
      </c>
      <c r="E353" s="8">
        <f>'Sector Returns'!D352-$B353</f>
        <v>1.5152405563627746E-2</v>
      </c>
      <c r="F353" s="8">
        <f>'Sector Returns'!E352-$B353</f>
        <v>2.4604556799746533E-2</v>
      </c>
      <c r="G353" s="8">
        <f>'Sector Returns'!F352-$B353</f>
        <v>8.8454164781742971E-3</v>
      </c>
      <c r="H353" s="8">
        <f>'Sector Returns'!G352-$B353</f>
        <v>6.2281147311369113E-3</v>
      </c>
      <c r="I353" s="8">
        <f>'Sector Returns'!H352-$B353</f>
        <v>2.3425836702605087E-2</v>
      </c>
      <c r="J353" s="8">
        <f>'Sector Returns'!I352-$B353</f>
        <v>-2.7830770666205745E-2</v>
      </c>
      <c r="K353" s="8">
        <f>'Sector Returns'!J352-$B353</f>
        <v>-3.8433086250188106E-4</v>
      </c>
      <c r="L353" s="8">
        <f>'Sector Returns'!K352-$B353</f>
        <v>5.8017500594793429E-3</v>
      </c>
      <c r="M353" s="8">
        <f>'Sector Returns'!L352-$B353</f>
        <v>3.1060396598307743E-3</v>
      </c>
      <c r="N353" s="7">
        <f>LN('Stock TotRetIndx'!B352/'Stock TotRetIndx'!B351)-$B353</f>
        <v>3.7444838545932314E-2</v>
      </c>
      <c r="O353" s="7">
        <f>LN('Stock TotRetIndx'!C352/'Stock TotRetIndx'!C351)-$B353</f>
        <v>2.7368754028224179E-2</v>
      </c>
      <c r="P353" s="7">
        <f>LN('Stock TotRetIndx'!D352/'Stock TotRetIndx'!D351)-$B353</f>
        <v>3.4859334265634215E-2</v>
      </c>
      <c r="Q353" s="7">
        <f>LN('Stock TotRetIndx'!E352/'Stock TotRetIndx'!E351)-$B353</f>
        <v>1.9528693620777238E-2</v>
      </c>
      <c r="R353" s="7">
        <f>LN('Stock TotRetIndx'!F352/'Stock TotRetIndx'!F351)-$B353</f>
        <v>8.8016697036835435E-3</v>
      </c>
      <c r="S353" s="7">
        <f>LN('Stock TotRetIndx'!G352/'Stock TotRetIndx'!G351)-$B353</f>
        <v>6.1024912789139275E-2</v>
      </c>
      <c r="T353" s="7">
        <f>LN('Stock TotRetIndx'!H352/'Stock TotRetIndx'!H351)-$B353</f>
        <v>9.5573806256026433E-3</v>
      </c>
      <c r="U353" s="7">
        <f>LN('Stock TotRetIndx'!I352/'Stock TotRetIndx'!I351)-$B353</f>
        <v>2.8753200381656505E-2</v>
      </c>
      <c r="V353" s="7">
        <f>LN('Stock TotRetIndx'!J352/'Stock TotRetIndx'!J351)-$B353</f>
        <v>1.8817269194417226E-3</v>
      </c>
      <c r="W353" s="7">
        <f>LN('Stock TotRetIndx'!K352/'Stock TotRetIndx'!K351)-$B353</f>
        <v>8.8373431807444169E-2</v>
      </c>
      <c r="X353" s="7">
        <f>LN('Stock TotRetIndx'!L352/'Stock TotRetIndx'!L351)-$B353</f>
        <v>1.0618096500367335E-2</v>
      </c>
      <c r="Y353" s="7">
        <f>LN('Stock TotRetIndx'!M352/'Stock TotRetIndx'!M351)-$B353</f>
        <v>3.9087541058414506E-2</v>
      </c>
      <c r="Z353" s="7">
        <f>LN('Stock TotRetIndx'!N352/'Stock TotRetIndx'!N351)-$B353</f>
        <v>-7.9188368650276268E-4</v>
      </c>
      <c r="AA353" s="7">
        <f>LN('Stock TotRetIndx'!O352/'Stock TotRetIndx'!O351)-$B353</f>
        <v>-7.1190914510448596E-3</v>
      </c>
      <c r="AB353" s="7">
        <f>LN('Stock TotRetIndx'!P352/'Stock TotRetIndx'!P351)-$B353</f>
        <v>-3.5812064074187524E-3</v>
      </c>
      <c r="AC353" s="7">
        <f>LN('Stock TotRetIndx'!Q352/'Stock TotRetIndx'!Q351)-$B353</f>
        <v>4.3025104871843977E-3</v>
      </c>
      <c r="AD353" s="7">
        <f>LN('Stock TotRetIndx'!R352/'Stock TotRetIndx'!R351)-$B353</f>
        <v>7.653274813775081E-3</v>
      </c>
      <c r="AE353" s="7">
        <f>LN('Stock TotRetIndx'!S352/'Stock TotRetIndx'!S351)-$B353</f>
        <v>-1.6654060153827283E-2</v>
      </c>
      <c r="AF353" s="7">
        <f>LN('Stock TotRetIndx'!T352/'Stock TotRetIndx'!T351)-$B353</f>
        <v>2.0343966330931489E-2</v>
      </c>
      <c r="AG353" s="7">
        <f>LN('Stock TotRetIndx'!U352/'Stock TotRetIndx'!U351)-$B353</f>
        <v>-2.8404683187229128E-2</v>
      </c>
      <c r="AH353" s="7">
        <f>LN('Stock TotRetIndx'!V352/'Stock TotRetIndx'!V351)-$B353</f>
        <v>-7.7645817555750483E-3</v>
      </c>
      <c r="AI353" s="7">
        <f>LN('Stock TotRetIndx'!W352/'Stock TotRetIndx'!W351)-$B353</f>
        <v>9.0923032154003169E-3</v>
      </c>
      <c r="AJ353" s="7">
        <f>LN('Stock TotRetIndx'!X352/'Stock TotRetIndx'!X351)-$B353</f>
        <v>-1.9678016514129092E-3</v>
      </c>
    </row>
    <row r="354" spans="1:36" x14ac:dyDescent="0.5">
      <c r="A354" s="2">
        <f>'Sector Returns'!A353</f>
        <v>44777</v>
      </c>
      <c r="B354" s="3">
        <f>VLOOKUP(A354,'T-Bills'!$A$2:$C$493,3)</f>
        <v>8.6904761904761904E-5</v>
      </c>
      <c r="C354" s="8">
        <f>'Sector Returns'!B353-$B354</f>
        <v>3.0801730461279529E-3</v>
      </c>
      <c r="D354" s="8">
        <f>'Sector Returns'!C353-$B354</f>
        <v>-2.3339565784546413E-3</v>
      </c>
      <c r="E354" s="8">
        <f>'Sector Returns'!D353-$B354</f>
        <v>-3.3598371672910118E-3</v>
      </c>
      <c r="F354" s="8">
        <f>'Sector Returns'!E353-$B354</f>
        <v>4.4824514327752828E-3</v>
      </c>
      <c r="G354" s="8">
        <f>'Sector Returns'!F353-$B354</f>
        <v>4.4870833516118284E-3</v>
      </c>
      <c r="H354" s="8">
        <f>'Sector Returns'!G353-$B354</f>
        <v>-7.0774679655010069E-3</v>
      </c>
      <c r="I354" s="8">
        <f>'Sector Returns'!H353-$B354</f>
        <v>2.3151148394398367E-3</v>
      </c>
      <c r="J354" s="8">
        <f>'Sector Returns'!I353-$B354</f>
        <v>-3.7620587268640746E-2</v>
      </c>
      <c r="K354" s="8">
        <f>'Sector Returns'!J353-$B354</f>
        <v>-2.0562534793314657E-4</v>
      </c>
      <c r="L354" s="8">
        <f>'Sector Returns'!K353-$B354</f>
        <v>1.3956208193423964E-3</v>
      </c>
      <c r="M354" s="8">
        <f>'Sector Returns'!L353-$B354</f>
        <v>-1.6308285034411431E-3</v>
      </c>
      <c r="N354" s="7">
        <f>LN('Stock TotRetIndx'!B353/'Stock TotRetIndx'!B352)-$B354</f>
        <v>-2.0127426776993581E-3</v>
      </c>
      <c r="O354" s="7">
        <f>LN('Stock TotRetIndx'!C353/'Stock TotRetIndx'!C352)-$B354</f>
        <v>4.0817481216196029E-3</v>
      </c>
      <c r="P354" s="7">
        <f>LN('Stock TotRetIndx'!D353/'Stock TotRetIndx'!D352)-$B354</f>
        <v>1.4063226673195801E-2</v>
      </c>
      <c r="Q354" s="7">
        <f>LN('Stock TotRetIndx'!E353/'Stock TotRetIndx'!E352)-$B354</f>
        <v>1.6813095079319908E-2</v>
      </c>
      <c r="R354" s="7">
        <f>LN('Stock TotRetIndx'!F353/'Stock TotRetIndx'!F352)-$B354</f>
        <v>9.1618029846574154E-4</v>
      </c>
      <c r="S354" s="7">
        <f>LN('Stock TotRetIndx'!G353/'Stock TotRetIndx'!G352)-$B354</f>
        <v>4.7343923733875904E-3</v>
      </c>
      <c r="T354" s="7">
        <f>LN('Stock TotRetIndx'!H353/'Stock TotRetIndx'!H352)-$B354</f>
        <v>-1.2931042487327342E-2</v>
      </c>
      <c r="U354" s="7">
        <f>LN('Stock TotRetIndx'!I353/'Stock TotRetIndx'!I352)-$B354</f>
        <v>-1.2067566213951931E-2</v>
      </c>
      <c r="V354" s="7">
        <f>LN('Stock TotRetIndx'!J353/'Stock TotRetIndx'!J352)-$B354</f>
        <v>-6.9968998440683005E-3</v>
      </c>
      <c r="W354" s="7">
        <f>LN('Stock TotRetIndx'!K353/'Stock TotRetIndx'!K352)-$B354</f>
        <v>-9.7329518487144599E-3</v>
      </c>
      <c r="X354" s="7">
        <f>LN('Stock TotRetIndx'!L353/'Stock TotRetIndx'!L352)-$B354</f>
        <v>2.3566379075416442E-2</v>
      </c>
      <c r="Y354" s="7">
        <f>LN('Stock TotRetIndx'!M353/'Stock TotRetIndx'!M352)-$B354</f>
        <v>2.1538242243295171E-2</v>
      </c>
      <c r="Z354" s="7">
        <f>LN('Stock TotRetIndx'!N353/'Stock TotRetIndx'!N352)-$B354</f>
        <v>8.4123773943888952E-3</v>
      </c>
      <c r="AA354" s="7">
        <f>LN('Stock TotRetIndx'!O353/'Stock TotRetIndx'!O352)-$B354</f>
        <v>-1.3770822859652958E-2</v>
      </c>
      <c r="AB354" s="7">
        <f>LN('Stock TotRetIndx'!P353/'Stock TotRetIndx'!P352)-$B354</f>
        <v>4.1148642369298188E-3</v>
      </c>
      <c r="AC354" s="7">
        <f>LN('Stock TotRetIndx'!Q353/'Stock TotRetIndx'!Q352)-$B354</f>
        <v>-4.0063211281319983E-3</v>
      </c>
      <c r="AD354" s="7">
        <f>LN('Stock TotRetIndx'!R353/'Stock TotRetIndx'!R352)-$B354</f>
        <v>-3.5025791982916045E-3</v>
      </c>
      <c r="AE354" s="7">
        <f>LN('Stock TotRetIndx'!S353/'Stock TotRetIndx'!S352)-$B354</f>
        <v>-3.8596887469517629E-2</v>
      </c>
      <c r="AF354" s="7">
        <f>LN('Stock TotRetIndx'!T353/'Stock TotRetIndx'!T352)-$B354</f>
        <v>-1.6762134342483926E-3</v>
      </c>
      <c r="AG354" s="7">
        <f>LN('Stock TotRetIndx'!U353/'Stock TotRetIndx'!U352)-$B354</f>
        <v>-4.2803847742058816E-2</v>
      </c>
      <c r="AH354" s="7">
        <f>LN('Stock TotRetIndx'!V353/'Stock TotRetIndx'!V352)-$B354</f>
        <v>-9.2511338530286771E-3</v>
      </c>
      <c r="AI354" s="7">
        <f>LN('Stock TotRetIndx'!W353/'Stock TotRetIndx'!W352)-$B354</f>
        <v>1.7340810884554397E-2</v>
      </c>
      <c r="AJ354" s="7">
        <f>LN('Stock TotRetIndx'!X353/'Stock TotRetIndx'!X352)-$B354</f>
        <v>3.2959353040566282E-3</v>
      </c>
    </row>
    <row r="355" spans="1:36" x14ac:dyDescent="0.5">
      <c r="A355" s="2">
        <f>'Sector Returns'!A354</f>
        <v>44778</v>
      </c>
      <c r="B355" s="3">
        <f>VLOOKUP(A355,'T-Bills'!$A$2:$C$493,3)</f>
        <v>8.7698412698412702E-5</v>
      </c>
      <c r="C355" s="8">
        <f>'Sector Returns'!B354-$B355</f>
        <v>-1.6434806034354799E-3</v>
      </c>
      <c r="D355" s="8">
        <f>'Sector Returns'!C354-$B355</f>
        <v>1.2612186862012596E-3</v>
      </c>
      <c r="E355" s="8">
        <f>'Sector Returns'!D354-$B355</f>
        <v>7.4108731287525452E-3</v>
      </c>
      <c r="F355" s="8">
        <f>'Sector Returns'!E354-$B355</f>
        <v>-1.4409257844152949E-2</v>
      </c>
      <c r="G355" s="8">
        <f>'Sector Returns'!F354-$B355</f>
        <v>2.0544122255330586E-3</v>
      </c>
      <c r="H355" s="8">
        <f>'Sector Returns'!G354-$B355</f>
        <v>-1.3352061363389896E-3</v>
      </c>
      <c r="I355" s="8">
        <f>'Sector Returns'!H354-$B355</f>
        <v>-6.906640344041824E-3</v>
      </c>
      <c r="J355" s="8">
        <f>'Sector Returns'!I354-$B355</f>
        <v>2.0657226836150264E-2</v>
      </c>
      <c r="K355" s="8">
        <f>'Sector Returns'!J354-$B355</f>
        <v>4.0608889397983194E-3</v>
      </c>
      <c r="L355" s="8">
        <f>'Sector Returns'!K354-$B355</f>
        <v>-4.7895266818471531E-3</v>
      </c>
      <c r="M355" s="8">
        <f>'Sector Returns'!L354-$B355</f>
        <v>2.6908348453819719E-3</v>
      </c>
      <c r="N355" s="7">
        <f>LN('Stock TotRetIndx'!B354/'Stock TotRetIndx'!B353)-$B355</f>
        <v>-1.4775610280753013E-3</v>
      </c>
      <c r="O355" s="7">
        <f>LN('Stock TotRetIndx'!C354/'Stock TotRetIndx'!C353)-$B355</f>
        <v>-2.6997694897082998E-3</v>
      </c>
      <c r="P355" s="7">
        <f>LN('Stock TotRetIndx'!D354/'Stock TotRetIndx'!D353)-$B355</f>
        <v>6.4862471625413698E-3</v>
      </c>
      <c r="Q355" s="7">
        <f>LN('Stock TotRetIndx'!E354/'Stock TotRetIndx'!E353)-$B355</f>
        <v>-1.1919209679403136E-2</v>
      </c>
      <c r="R355" s="7">
        <f>LN('Stock TotRetIndx'!F354/'Stock TotRetIndx'!F353)-$B355</f>
        <v>-4.3805787546822841E-3</v>
      </c>
      <c r="S355" s="7">
        <f>LN('Stock TotRetIndx'!G354/'Stock TotRetIndx'!G353)-$B355</f>
        <v>3.7334053656091631E-3</v>
      </c>
      <c r="T355" s="7">
        <f>LN('Stock TotRetIndx'!H354/'Stock TotRetIndx'!H353)-$B355</f>
        <v>2.3642953586581546E-3</v>
      </c>
      <c r="U355" s="7">
        <f>LN('Stock TotRetIndx'!I354/'Stock TotRetIndx'!I353)-$B355</f>
        <v>-4.7644089458365102E-3</v>
      </c>
      <c r="V355" s="7">
        <f>LN('Stock TotRetIndx'!J354/'Stock TotRetIndx'!J353)-$B355</f>
        <v>7.3851333267518499E-3</v>
      </c>
      <c r="W355" s="7">
        <f>LN('Stock TotRetIndx'!K354/'Stock TotRetIndx'!K353)-$B355</f>
        <v>-1.7352817859363403E-2</v>
      </c>
      <c r="X355" s="7">
        <f>LN('Stock TotRetIndx'!L354/'Stock TotRetIndx'!L353)-$B355</f>
        <v>1.1092303484455021E-2</v>
      </c>
      <c r="Y355" s="7">
        <f>LN('Stock TotRetIndx'!M354/'Stock TotRetIndx'!M353)-$B355</f>
        <v>-1.2580361854625872E-2</v>
      </c>
      <c r="Z355" s="7">
        <f>LN('Stock TotRetIndx'!N354/'Stock TotRetIndx'!N353)-$B355</f>
        <v>-1.0154498206366106E-2</v>
      </c>
      <c r="AA355" s="7">
        <f>LN('Stock TotRetIndx'!O354/'Stock TotRetIndx'!O353)-$B355</f>
        <v>-3.804552935592996E-3</v>
      </c>
      <c r="AB355" s="7">
        <f>LN('Stock TotRetIndx'!P354/'Stock TotRetIndx'!P353)-$B355</f>
        <v>9.3967660479171572E-3</v>
      </c>
      <c r="AC355" s="7">
        <f>LN('Stock TotRetIndx'!Q354/'Stock TotRetIndx'!Q353)-$B355</f>
        <v>-4.652760637762576E-3</v>
      </c>
      <c r="AD355" s="7">
        <f>LN('Stock TotRetIndx'!R354/'Stock TotRetIndx'!R353)-$B355</f>
        <v>-8.7032408402283271E-3</v>
      </c>
      <c r="AE355" s="7">
        <f>LN('Stock TotRetIndx'!S354/'Stock TotRetIndx'!S353)-$B355</f>
        <v>7.9235902460599392E-3</v>
      </c>
      <c r="AF355" s="7">
        <f>LN('Stock TotRetIndx'!T354/'Stock TotRetIndx'!T353)-$B355</f>
        <v>3.9615579534290328E-4</v>
      </c>
      <c r="AG355" s="7">
        <f>LN('Stock TotRetIndx'!U354/'Stock TotRetIndx'!U353)-$B355</f>
        <v>2.0203072246676362E-2</v>
      </c>
      <c r="AH355" s="7">
        <f>LN('Stock TotRetIndx'!V354/'Stock TotRetIndx'!V353)-$B355</f>
        <v>2.5146772765842991E-2</v>
      </c>
      <c r="AI355" s="7">
        <f>LN('Stock TotRetIndx'!W354/'Stock TotRetIndx'!W353)-$B355</f>
        <v>-8.7698412698412702E-5</v>
      </c>
      <c r="AJ355" s="7">
        <f>LN('Stock TotRetIndx'!X354/'Stock TotRetIndx'!X353)-$B355</f>
        <v>-9.0128621687721676E-4</v>
      </c>
    </row>
    <row r="356" spans="1:36" x14ac:dyDescent="0.5">
      <c r="A356" s="2">
        <f>'Sector Returns'!A355</f>
        <v>44781</v>
      </c>
      <c r="B356" s="3">
        <f>VLOOKUP(A356,'T-Bills'!$A$2:$C$493,3)</f>
        <v>8.8492063492063487E-5</v>
      </c>
      <c r="C356" s="8">
        <f>'Sector Returns'!B355-$B356</f>
        <v>-7.0540171207432844E-3</v>
      </c>
      <c r="D356" s="8">
        <f>'Sector Returns'!C355-$B356</f>
        <v>4.3127046143637184E-3</v>
      </c>
      <c r="E356" s="8">
        <f>'Sector Returns'!D355-$B356</f>
        <v>-4.5009117806216062E-4</v>
      </c>
      <c r="F356" s="8">
        <f>'Sector Returns'!E355-$B356</f>
        <v>5.9857800223711757E-3</v>
      </c>
      <c r="G356" s="8">
        <f>'Sector Returns'!F355-$B356</f>
        <v>1.1726286924539783E-3</v>
      </c>
      <c r="H356" s="8">
        <f>'Sector Returns'!G355-$B356</f>
        <v>5.3520492047852506E-4</v>
      </c>
      <c r="I356" s="8">
        <f>'Sector Returns'!H355-$B356</f>
        <v>6.2299698605634201E-3</v>
      </c>
      <c r="J356" s="8">
        <f>'Sector Returns'!I355-$B356</f>
        <v>3.9901938274859595E-3</v>
      </c>
      <c r="K356" s="8">
        <f>'Sector Returns'!J355-$B356</f>
        <v>7.3951767238597593E-3</v>
      </c>
      <c r="L356" s="8">
        <f>'Sector Returns'!K355-$B356</f>
        <v>2.389315281045109E-3</v>
      </c>
      <c r="M356" s="8">
        <f>'Sector Returns'!L355-$B356</f>
        <v>8.8097932442516864E-3</v>
      </c>
      <c r="N356" s="7">
        <f>LN('Stock TotRetIndx'!B355/'Stock TotRetIndx'!B354)-$B356</f>
        <v>-2.9942666293100071E-3</v>
      </c>
      <c r="O356" s="7">
        <f>LN('Stock TotRetIndx'!C355/'Stock TotRetIndx'!C354)-$B356</f>
        <v>-9.2855544714393976E-3</v>
      </c>
      <c r="P356" s="7">
        <f>LN('Stock TotRetIndx'!D355/'Stock TotRetIndx'!D354)-$B356</f>
        <v>2.0088386429746199E-3</v>
      </c>
      <c r="Q356" s="7">
        <f>LN('Stock TotRetIndx'!E355/'Stock TotRetIndx'!E354)-$B356</f>
        <v>-6.5143463849404462E-2</v>
      </c>
      <c r="R356" s="7">
        <f>LN('Stock TotRetIndx'!F355/'Stock TotRetIndx'!F354)-$B356</f>
        <v>-2.3794315042238532E-3</v>
      </c>
      <c r="S356" s="7">
        <f>LN('Stock TotRetIndx'!G355/'Stock TotRetIndx'!G354)-$B356</f>
        <v>-2.6342715793428052E-3</v>
      </c>
      <c r="T356" s="7">
        <f>LN('Stock TotRetIndx'!H355/'Stock TotRetIndx'!H354)-$B356</f>
        <v>2.7844352513300731E-3</v>
      </c>
      <c r="U356" s="7">
        <f>LN('Stock TotRetIndx'!I355/'Stock TotRetIndx'!I354)-$B356</f>
        <v>1.0248841611827767E-2</v>
      </c>
      <c r="V356" s="7">
        <f>LN('Stock TotRetIndx'!J355/'Stock TotRetIndx'!J354)-$B356</f>
        <v>5.5130817719952719E-3</v>
      </c>
      <c r="W356" s="7">
        <f>LN('Stock TotRetIndx'!K355/'Stock TotRetIndx'!K354)-$B356</f>
        <v>9.7247195809299237E-3</v>
      </c>
      <c r="X356" s="7">
        <f>LN('Stock TotRetIndx'!L355/'Stock TotRetIndx'!L354)-$B356</f>
        <v>-1.1971295434220833E-2</v>
      </c>
      <c r="Y356" s="7">
        <f>LN('Stock TotRetIndx'!M355/'Stock TotRetIndx'!M354)-$B356</f>
        <v>-1.000970402243757E-2</v>
      </c>
      <c r="Z356" s="7">
        <f>LN('Stock TotRetIndx'!N355/'Stock TotRetIndx'!N354)-$B356</f>
        <v>-1.2717096347153862E-2</v>
      </c>
      <c r="AA356" s="7">
        <f>LN('Stock TotRetIndx'!O355/'Stock TotRetIndx'!O354)-$B356</f>
        <v>4.687043744006714E-3</v>
      </c>
      <c r="AB356" s="7">
        <f>LN('Stock TotRetIndx'!P355/'Stock TotRetIndx'!P354)-$B356</f>
        <v>2.1747065848640862E-3</v>
      </c>
      <c r="AC356" s="7">
        <f>LN('Stock TotRetIndx'!Q355/'Stock TotRetIndx'!Q354)-$B356</f>
        <v>-6.5777857454478702E-3</v>
      </c>
      <c r="AD356" s="7">
        <f>LN('Stock TotRetIndx'!R355/'Stock TotRetIndx'!R354)-$B356</f>
        <v>-5.1347160766979203E-4</v>
      </c>
      <c r="AE356" s="7">
        <f>LN('Stock TotRetIndx'!S355/'Stock TotRetIndx'!S354)-$B356</f>
        <v>8.0160879708123921E-3</v>
      </c>
      <c r="AF356" s="7">
        <f>LN('Stock TotRetIndx'!T355/'Stock TotRetIndx'!T354)-$B356</f>
        <v>3.7049055704129908E-3</v>
      </c>
      <c r="AG356" s="7">
        <f>LN('Stock TotRetIndx'!U355/'Stock TotRetIndx'!U354)-$B356</f>
        <v>1.8105324901860016E-2</v>
      </c>
      <c r="AH356" s="7">
        <f>LN('Stock TotRetIndx'!V355/'Stock TotRetIndx'!V354)-$B356</f>
        <v>-1.2234390365600178E-2</v>
      </c>
      <c r="AI356" s="7">
        <f>LN('Stock TotRetIndx'!W355/'Stock TotRetIndx'!W354)-$B356</f>
        <v>-5.3313379589991486E-3</v>
      </c>
      <c r="AJ356" s="7">
        <f>LN('Stock TotRetIndx'!X355/'Stock TotRetIndx'!X354)-$B356</f>
        <v>1.6915092993025335E-2</v>
      </c>
    </row>
    <row r="357" spans="1:36" x14ac:dyDescent="0.5">
      <c r="A357" s="2">
        <f>'Sector Returns'!A356</f>
        <v>44782</v>
      </c>
      <c r="B357" s="3">
        <f>VLOOKUP(A357,'T-Bills'!$A$2:$C$493,3)</f>
        <v>8.8492063492063487E-5</v>
      </c>
      <c r="C357" s="8">
        <f>'Sector Returns'!B356-$B357</f>
        <v>-1.2442727114850572E-2</v>
      </c>
      <c r="D357" s="8">
        <f>'Sector Returns'!C356-$B357</f>
        <v>-6.2064432056681143E-3</v>
      </c>
      <c r="E357" s="8">
        <f>'Sector Returns'!D356-$B357</f>
        <v>4.3609528495783204E-3</v>
      </c>
      <c r="F357" s="8">
        <f>'Sector Returns'!E356-$B357</f>
        <v>-1.8089092301978832E-2</v>
      </c>
      <c r="G357" s="8">
        <f>'Sector Returns'!F356-$B357</f>
        <v>-6.1340242114637754E-3</v>
      </c>
      <c r="H357" s="8">
        <f>'Sector Returns'!G356-$B357</f>
        <v>-3.0040928337340365E-3</v>
      </c>
      <c r="I357" s="8">
        <f>'Sector Returns'!H356-$B357</f>
        <v>-9.9346491282264141E-3</v>
      </c>
      <c r="J357" s="8">
        <f>'Sector Returns'!I356-$B357</f>
        <v>1.8441709153853448E-2</v>
      </c>
      <c r="K357" s="8">
        <f>'Sector Returns'!J356-$B357</f>
        <v>-4.5602387428122686E-3</v>
      </c>
      <c r="L357" s="8">
        <f>'Sector Returns'!K356-$B357</f>
        <v>1.0310758593705012E-2</v>
      </c>
      <c r="M357" s="8">
        <f>'Sector Returns'!L356-$B357</f>
        <v>5.3956568618923409E-3</v>
      </c>
      <c r="N357" s="7">
        <f>LN('Stock TotRetIndx'!B356/'Stock TotRetIndx'!B355)-$B357</f>
        <v>2.1208263759496442E-4</v>
      </c>
      <c r="O357" s="7">
        <f>LN('Stock TotRetIndx'!C356/'Stock TotRetIndx'!C355)-$B357</f>
        <v>6.9499881826681001E-3</v>
      </c>
      <c r="P357" s="7">
        <f>LN('Stock TotRetIndx'!D356/'Stock TotRetIndx'!D355)-$B357</f>
        <v>-1.8139649520204346E-2</v>
      </c>
      <c r="Q357" s="7">
        <f>LN('Stock TotRetIndx'!E356/'Stock TotRetIndx'!E355)-$B357</f>
        <v>-4.0633750010283937E-2</v>
      </c>
      <c r="R357" s="7">
        <f>LN('Stock TotRetIndx'!F356/'Stock TotRetIndx'!F355)-$B357</f>
        <v>-1.0138556318791436E-2</v>
      </c>
      <c r="S357" s="7">
        <f>LN('Stock TotRetIndx'!G356/'Stock TotRetIndx'!G355)-$B357</f>
        <v>1.6344393403952211E-2</v>
      </c>
      <c r="T357" s="7">
        <f>LN('Stock TotRetIndx'!H356/'Stock TotRetIndx'!H355)-$B357</f>
        <v>1.1418086365412906E-3</v>
      </c>
      <c r="U357" s="7">
        <f>LN('Stock TotRetIndx'!I356/'Stock TotRetIndx'!I355)-$B357</f>
        <v>7.9968214889500257E-3</v>
      </c>
      <c r="V357" s="7">
        <f>LN('Stock TotRetIndx'!J356/'Stock TotRetIndx'!J355)-$B357</f>
        <v>1.226466413516533E-2</v>
      </c>
      <c r="W357" s="7">
        <f>LN('Stock TotRetIndx'!K356/'Stock TotRetIndx'!K355)-$B357</f>
        <v>-1.8753184049348566E-2</v>
      </c>
      <c r="X357" s="7">
        <f>LN('Stock TotRetIndx'!L356/'Stock TotRetIndx'!L355)-$B357</f>
        <v>-1.4536977753678322E-2</v>
      </c>
      <c r="Y357" s="7">
        <f>LN('Stock TotRetIndx'!M356/'Stock TotRetIndx'!M355)-$B357</f>
        <v>-1.1486682122141115E-2</v>
      </c>
      <c r="Z357" s="7">
        <f>LN('Stock TotRetIndx'!N356/'Stock TotRetIndx'!N355)-$B357</f>
        <v>-1.6908767293524703E-2</v>
      </c>
      <c r="AA357" s="7">
        <f>LN('Stock TotRetIndx'!O356/'Stock TotRetIndx'!O355)-$B357</f>
        <v>-1.717398346791945E-2</v>
      </c>
      <c r="AB357" s="7">
        <f>LN('Stock TotRetIndx'!P356/'Stock TotRetIndx'!P355)-$B357</f>
        <v>1.0948031973392809E-3</v>
      </c>
      <c r="AC357" s="7">
        <f>LN('Stock TotRetIndx'!Q356/'Stock TotRetIndx'!Q355)-$B357</f>
        <v>1.1812834057844184E-3</v>
      </c>
      <c r="AD357" s="7">
        <f>LN('Stock TotRetIndx'!R356/'Stock TotRetIndx'!R355)-$B357</f>
        <v>-3.1738326932135011E-3</v>
      </c>
      <c r="AE357" s="7">
        <f>LN('Stock TotRetIndx'!S356/'Stock TotRetIndx'!S355)-$B357</f>
        <v>9.7363921626013473E-3</v>
      </c>
      <c r="AF357" s="7">
        <f>LN('Stock TotRetIndx'!T356/'Stock TotRetIndx'!T355)-$B357</f>
        <v>-2.431730178754503E-3</v>
      </c>
      <c r="AG357" s="7">
        <f>LN('Stock TotRetIndx'!U356/'Stock TotRetIndx'!U355)-$B357</f>
        <v>4.429826480194831E-2</v>
      </c>
      <c r="AH357" s="7">
        <f>LN('Stock TotRetIndx'!V356/'Stock TotRetIndx'!V355)-$B357</f>
        <v>-0.16215595636478952</v>
      </c>
      <c r="AI357" s="7">
        <f>LN('Stock TotRetIndx'!W356/'Stock TotRetIndx'!W355)-$B357</f>
        <v>1.5782032207053088E-2</v>
      </c>
      <c r="AJ357" s="7">
        <f>LN('Stock TotRetIndx'!X356/'Stock TotRetIndx'!X355)-$B357</f>
        <v>-2.9846506405659719E-3</v>
      </c>
    </row>
    <row r="358" spans="1:36" x14ac:dyDescent="0.5">
      <c r="A358" s="2">
        <f>'Sector Returns'!A357</f>
        <v>44783</v>
      </c>
      <c r="B358" s="3">
        <f>VLOOKUP(A358,'T-Bills'!$A$2:$C$493,3)</f>
        <v>8.8888888888888893E-5</v>
      </c>
      <c r="C358" s="8">
        <f>'Sector Returns'!B357-$B358</f>
        <v>2.9967275827580828E-2</v>
      </c>
      <c r="D358" s="8">
        <f>'Sector Returns'!C357-$B358</f>
        <v>1.2958546097201623E-2</v>
      </c>
      <c r="E358" s="8">
        <f>'Sector Returns'!D357-$B358</f>
        <v>2.350856687731108E-2</v>
      </c>
      <c r="F358" s="8">
        <f>'Sector Returns'!E357-$B358</f>
        <v>2.9229913556486554E-2</v>
      </c>
      <c r="G358" s="8">
        <f>'Sector Returns'!F357-$B358</f>
        <v>2.3824685608890169E-2</v>
      </c>
      <c r="H358" s="8">
        <f>'Sector Returns'!G357-$B358</f>
        <v>7.2368015110405573E-3</v>
      </c>
      <c r="I358" s="8">
        <f>'Sector Returns'!H357-$B358</f>
        <v>2.5233655580432997E-2</v>
      </c>
      <c r="J358" s="8">
        <f>'Sector Returns'!I357-$B358</f>
        <v>7.9647908606833139E-3</v>
      </c>
      <c r="K358" s="8">
        <f>'Sector Returns'!J357-$B358</f>
        <v>2.8451949460301409E-2</v>
      </c>
      <c r="L358" s="8">
        <f>'Sector Returns'!K357-$B358</f>
        <v>4.8575263670762592E-3</v>
      </c>
      <c r="M358" s="8">
        <f>'Sector Returns'!L357-$B358</f>
        <v>1.4988066782637045E-2</v>
      </c>
      <c r="N358" s="7">
        <f>LN('Stock TotRetIndx'!B357/'Stock TotRetIndx'!B356)-$B358</f>
        <v>2.5768073972321167E-2</v>
      </c>
      <c r="O358" s="7">
        <f>LN('Stock TotRetIndx'!C357/'Stock TotRetIndx'!C356)-$B358</f>
        <v>2.3920930407379425E-2</v>
      </c>
      <c r="P358" s="7">
        <f>LN('Stock TotRetIndx'!D357/'Stock TotRetIndx'!D356)-$B358</f>
        <v>2.7266366668523983E-2</v>
      </c>
      <c r="Q358" s="7">
        <f>LN('Stock TotRetIndx'!E357/'Stock TotRetIndx'!E356)-$B358</f>
        <v>5.7397509489032141E-2</v>
      </c>
      <c r="R358" s="7">
        <f>LN('Stock TotRetIndx'!F357/'Stock TotRetIndx'!F356)-$B358</f>
        <v>2.1545383038959413E-2</v>
      </c>
      <c r="S358" s="7">
        <f>LN('Stock TotRetIndx'!G357/'Stock TotRetIndx'!G356)-$B358</f>
        <v>3.3775608146824525E-3</v>
      </c>
      <c r="T358" s="7">
        <f>LN('Stock TotRetIndx'!H357/'Stock TotRetIndx'!H356)-$B358</f>
        <v>7.6703440826571137E-4</v>
      </c>
      <c r="U358" s="7">
        <f>LN('Stock TotRetIndx'!I357/'Stock TotRetIndx'!I356)-$B358</f>
        <v>1.6794991441507798E-2</v>
      </c>
      <c r="V358" s="7">
        <f>LN('Stock TotRetIndx'!J357/'Stock TotRetIndx'!J356)-$B358</f>
        <v>-6.4547759874236223E-3</v>
      </c>
      <c r="W358" s="7">
        <f>LN('Stock TotRetIndx'!K357/'Stock TotRetIndx'!K356)-$B358</f>
        <v>4.5733284973753618E-2</v>
      </c>
      <c r="X358" s="7">
        <f>LN('Stock TotRetIndx'!L357/'Stock TotRetIndx'!L356)-$B358</f>
        <v>8.6239355791869216E-3</v>
      </c>
      <c r="Y358" s="7">
        <f>LN('Stock TotRetIndx'!M357/'Stock TotRetIndx'!M356)-$B358</f>
        <v>3.4564514347247347E-2</v>
      </c>
      <c r="Z358" s="7">
        <f>LN('Stock TotRetIndx'!N357/'Stock TotRetIndx'!N356)-$B358</f>
        <v>2.7790012017769931E-2</v>
      </c>
      <c r="AA358" s="7">
        <f>LN('Stock TotRetIndx'!O357/'Stock TotRetIndx'!O356)-$B358</f>
        <v>7.7120147338258851E-3</v>
      </c>
      <c r="AB358" s="7">
        <f>LN('Stock TotRetIndx'!P357/'Stock TotRetIndx'!P356)-$B358</f>
        <v>2.4809392297845564E-2</v>
      </c>
      <c r="AC358" s="7">
        <f>LN('Stock TotRetIndx'!Q357/'Stock TotRetIndx'!Q356)-$B358</f>
        <v>9.3811105666128571E-3</v>
      </c>
      <c r="AD358" s="7">
        <f>LN('Stock TotRetIndx'!R357/'Stock TotRetIndx'!R356)-$B358</f>
        <v>1.7181768227842863E-2</v>
      </c>
      <c r="AE358" s="7">
        <f>LN('Stock TotRetIndx'!S357/'Stock TotRetIndx'!S356)-$B358</f>
        <v>2.0043757160677889E-3</v>
      </c>
      <c r="AF358" s="7">
        <f>LN('Stock TotRetIndx'!T357/'Stock TotRetIndx'!T356)-$B358</f>
        <v>9.3198476443564961E-3</v>
      </c>
      <c r="AG358" s="7">
        <f>LN('Stock TotRetIndx'!U357/'Stock TotRetIndx'!U356)-$B358</f>
        <v>1.0605159092693823E-2</v>
      </c>
      <c r="AH358" s="7">
        <f>LN('Stock TotRetIndx'!V357/'Stock TotRetIndx'!V356)-$B358</f>
        <v>5.5451086697661564E-2</v>
      </c>
      <c r="AI358" s="7">
        <f>LN('Stock TotRetIndx'!W357/'Stock TotRetIndx'!W356)-$B358</f>
        <v>9.5357257476180214E-3</v>
      </c>
      <c r="AJ358" s="7">
        <f>LN('Stock TotRetIndx'!X357/'Stock TotRetIndx'!X356)-$B358</f>
        <v>2.7361576816917137E-2</v>
      </c>
    </row>
    <row r="359" spans="1:36" x14ac:dyDescent="0.5">
      <c r="A359" s="2">
        <f>'Sector Returns'!A358</f>
        <v>44784</v>
      </c>
      <c r="B359" s="3">
        <f>VLOOKUP(A359,'T-Bills'!$A$2:$C$493,3)</f>
        <v>8.8888888888888893E-5</v>
      </c>
      <c r="C359" s="8">
        <f>'Sector Returns'!B358-$B359</f>
        <v>-5.9022103170019505E-3</v>
      </c>
      <c r="D359" s="8">
        <f>'Sector Returns'!C358-$B359</f>
        <v>-7.0590912794283797E-3</v>
      </c>
      <c r="E359" s="8">
        <f>'Sector Returns'!D358-$B359</f>
        <v>1.0635420445564057E-2</v>
      </c>
      <c r="F359" s="8">
        <f>'Sector Returns'!E358-$B359</f>
        <v>-3.6303940135044475E-3</v>
      </c>
      <c r="G359" s="8">
        <f>'Sector Returns'!F358-$B359</f>
        <v>4.2082040351089593E-3</v>
      </c>
      <c r="H359" s="8">
        <f>'Sector Returns'!G358-$B359</f>
        <v>-2.0060670059534659E-3</v>
      </c>
      <c r="I359" s="8">
        <f>'Sector Returns'!H358-$B359</f>
        <v>3.1550151400040576E-3</v>
      </c>
      <c r="J359" s="8">
        <f>'Sector Returns'!I358-$B359</f>
        <v>3.4868502322724079E-2</v>
      </c>
      <c r="K359" s="8">
        <f>'Sector Returns'!J358-$B359</f>
        <v>3.5153196764682181E-3</v>
      </c>
      <c r="L359" s="8">
        <f>'Sector Returns'!K358-$B359</f>
        <v>-1.495691024319027E-4</v>
      </c>
      <c r="M359" s="8">
        <f>'Sector Returns'!L358-$B359</f>
        <v>-2.485901544741835E-3</v>
      </c>
      <c r="N359" s="7">
        <f>LN('Stock TotRetIndx'!B358/'Stock TotRetIndx'!B357)-$B359</f>
        <v>-4.5267399437836225E-3</v>
      </c>
      <c r="O359" s="7">
        <f>LN('Stock TotRetIndx'!C358/'Stock TotRetIndx'!C357)-$B359</f>
        <v>-7.5171179341771742E-3</v>
      </c>
      <c r="P359" s="7">
        <f>LN('Stock TotRetIndx'!D358/'Stock TotRetIndx'!D357)-$B359</f>
        <v>-8.1274989751394383E-3</v>
      </c>
      <c r="Q359" s="7">
        <f>LN('Stock TotRetIndx'!E358/'Stock TotRetIndx'!E357)-$B359</f>
        <v>-8.6906226739072567E-3</v>
      </c>
      <c r="R359" s="7">
        <f>LN('Stock TotRetIndx'!F358/'Stock TotRetIndx'!F357)-$B359</f>
        <v>1.904286122397552E-3</v>
      </c>
      <c r="S359" s="7">
        <f>LN('Stock TotRetIndx'!G358/'Stock TotRetIndx'!G357)-$B359</f>
        <v>1.8307075282704027E-3</v>
      </c>
      <c r="T359" s="7">
        <f>LN('Stock TotRetIndx'!H358/'Stock TotRetIndx'!H357)-$B359</f>
        <v>-9.1681740883640967E-3</v>
      </c>
      <c r="U359" s="7">
        <f>LN('Stock TotRetIndx'!I358/'Stock TotRetIndx'!I357)-$B359</f>
        <v>7.0504085590284531E-3</v>
      </c>
      <c r="V359" s="7">
        <f>LN('Stock TotRetIndx'!J358/'Stock TotRetIndx'!J357)-$B359</f>
        <v>1.8753015936198214E-2</v>
      </c>
      <c r="W359" s="7">
        <f>LN('Stock TotRetIndx'!K358/'Stock TotRetIndx'!K357)-$B359</f>
        <v>1.9311097779789398E-3</v>
      </c>
      <c r="X359" s="7">
        <f>LN('Stock TotRetIndx'!L358/'Stock TotRetIndx'!L357)-$B359</f>
        <v>-3.1346751886031322E-3</v>
      </c>
      <c r="Y359" s="7">
        <f>LN('Stock TotRetIndx'!M358/'Stock TotRetIndx'!M357)-$B359</f>
        <v>-1.455989989450596E-2</v>
      </c>
      <c r="Z359" s="7">
        <f>LN('Stock TotRetIndx'!N358/'Stock TotRetIndx'!N357)-$B359</f>
        <v>1.0149181357537599E-2</v>
      </c>
      <c r="AA359" s="7">
        <f>LN('Stock TotRetIndx'!O358/'Stock TotRetIndx'!O357)-$B359</f>
        <v>-1.8473199199820642E-2</v>
      </c>
      <c r="AB359" s="7">
        <f>LN('Stock TotRetIndx'!P358/'Stock TotRetIndx'!P357)-$B359</f>
        <v>1.6963025106076446E-2</v>
      </c>
      <c r="AC359" s="7">
        <f>LN('Stock TotRetIndx'!Q358/'Stock TotRetIndx'!Q357)-$B359</f>
        <v>-6.8672896110806127E-3</v>
      </c>
      <c r="AD359" s="7">
        <f>LN('Stock TotRetIndx'!R358/'Stock TotRetIndx'!R357)-$B359</f>
        <v>-1.650714266187428E-2</v>
      </c>
      <c r="AE359" s="7">
        <f>LN('Stock TotRetIndx'!S358/'Stock TotRetIndx'!S357)-$B359</f>
        <v>9.4673045848006031E-3</v>
      </c>
      <c r="AF359" s="7">
        <f>LN('Stock TotRetIndx'!T358/'Stock TotRetIndx'!T357)-$B359</f>
        <v>-7.2234230043289908E-3</v>
      </c>
      <c r="AG359" s="7">
        <f>LN('Stock TotRetIndx'!U358/'Stock TotRetIndx'!U357)-$B359</f>
        <v>1.6237206747896429E-2</v>
      </c>
      <c r="AH359" s="7">
        <f>LN('Stock TotRetIndx'!V358/'Stock TotRetIndx'!V357)-$B359</f>
        <v>-3.5805125479419445E-3</v>
      </c>
      <c r="AI359" s="7">
        <f>LN('Stock TotRetIndx'!W358/'Stock TotRetIndx'!W357)-$B359</f>
        <v>-3.9945721048911826E-3</v>
      </c>
      <c r="AJ359" s="7">
        <f>LN('Stock TotRetIndx'!X358/'Stock TotRetIndx'!X357)-$B359</f>
        <v>2.369590865430054E-3</v>
      </c>
    </row>
    <row r="360" spans="1:36" x14ac:dyDescent="0.5">
      <c r="A360" s="2">
        <f>'Sector Returns'!A359</f>
        <v>44785</v>
      </c>
      <c r="B360" s="3">
        <f>VLOOKUP(A360,'T-Bills'!$A$2:$C$493,3)</f>
        <v>8.8492063492063487E-5</v>
      </c>
      <c r="C360" s="8">
        <f>'Sector Returns'!B359-$B360</f>
        <v>2.0472343026109983E-2</v>
      </c>
      <c r="D360" s="8">
        <f>'Sector Returns'!C359-$B360</f>
        <v>1.2599787332028345E-2</v>
      </c>
      <c r="E360" s="8">
        <f>'Sector Returns'!D359-$B360</f>
        <v>1.5441763615897577E-2</v>
      </c>
      <c r="F360" s="8">
        <f>'Sector Returns'!E359-$B360</f>
        <v>2.157561063607024E-2</v>
      </c>
      <c r="G360" s="8">
        <f>'Sector Returns'!F359-$B360</f>
        <v>1.5651068806175322E-2</v>
      </c>
      <c r="H360" s="8">
        <f>'Sector Returns'!G359-$B360</f>
        <v>9.1522888565235116E-3</v>
      </c>
      <c r="I360" s="8">
        <f>'Sector Returns'!H359-$B360</f>
        <v>1.7130172263739332E-2</v>
      </c>
      <c r="J360" s="8">
        <f>'Sector Returns'!I359-$B360</f>
        <v>8.9830148153674412E-3</v>
      </c>
      <c r="K360" s="8">
        <f>'Sector Returns'!J359-$B360</f>
        <v>1.9419197636320877E-2</v>
      </c>
      <c r="L360" s="8">
        <f>'Sector Returns'!K359-$B360</f>
        <v>1.6106055601875051E-2</v>
      </c>
      <c r="M360" s="8">
        <f>'Sector Returns'!L359-$B360</f>
        <v>1.6965101563158745E-2</v>
      </c>
      <c r="N360" s="7">
        <f>LN('Stock TotRetIndx'!B359/'Stock TotRetIndx'!B358)-$B360</f>
        <v>2.1106104401836506E-2</v>
      </c>
      <c r="O360" s="7">
        <f>LN('Stock TotRetIndx'!C359/'Stock TotRetIndx'!C358)-$B360</f>
        <v>1.6805154510020941E-2</v>
      </c>
      <c r="P360" s="7">
        <f>LN('Stock TotRetIndx'!D359/'Stock TotRetIndx'!D358)-$B360</f>
        <v>2.4397150226378794E-2</v>
      </c>
      <c r="Q360" s="7">
        <f>LN('Stock TotRetIndx'!E359/'Stock TotRetIndx'!E358)-$B360</f>
        <v>4.1771717248171233E-2</v>
      </c>
      <c r="R360" s="7">
        <f>LN('Stock TotRetIndx'!F359/'Stock TotRetIndx'!F358)-$B360</f>
        <v>8.8310806313957411E-3</v>
      </c>
      <c r="S360" s="7">
        <f>LN('Stock TotRetIndx'!G359/'Stock TotRetIndx'!G358)-$B360</f>
        <v>2.0231960342162163E-2</v>
      </c>
      <c r="T360" s="7">
        <f>LN('Stock TotRetIndx'!H359/'Stock TotRetIndx'!H358)-$B360</f>
        <v>2.0049830115017726E-2</v>
      </c>
      <c r="U360" s="7">
        <f>LN('Stock TotRetIndx'!I359/'Stock TotRetIndx'!I358)-$B360</f>
        <v>1.3964314702699978E-2</v>
      </c>
      <c r="V360" s="7">
        <f>LN('Stock TotRetIndx'!J359/'Stock TotRetIndx'!J358)-$B360</f>
        <v>1.2098674501546596E-2</v>
      </c>
      <c r="W360" s="7">
        <f>LN('Stock TotRetIndx'!K359/'Stock TotRetIndx'!K358)-$B360</f>
        <v>1.9791289544316606E-2</v>
      </c>
      <c r="X360" s="7">
        <f>LN('Stock TotRetIndx'!L359/'Stock TotRetIndx'!L358)-$B360</f>
        <v>1.095234901518033E-3</v>
      </c>
      <c r="Y360" s="7">
        <f>LN('Stock TotRetIndx'!M359/'Stock TotRetIndx'!M358)-$B360</f>
        <v>2.0391480566714235E-2</v>
      </c>
      <c r="Z360" s="7">
        <f>LN('Stock TotRetIndx'!N359/'Stock TotRetIndx'!N358)-$B360</f>
        <v>3.3476349255811409E-2</v>
      </c>
      <c r="AA360" s="7">
        <f>LN('Stock TotRetIndx'!O359/'Stock TotRetIndx'!O358)-$B360</f>
        <v>8.6028769360348856E-3</v>
      </c>
      <c r="AB360" s="7">
        <f>LN('Stock TotRetIndx'!P359/'Stock TotRetIndx'!P358)-$B360</f>
        <v>1.444422539301825E-2</v>
      </c>
      <c r="AC360" s="7">
        <f>LN('Stock TotRetIndx'!Q359/'Stock TotRetIndx'!Q358)-$B360</f>
        <v>7.4761756398567455E-3</v>
      </c>
      <c r="AD360" s="7">
        <f>LN('Stock TotRetIndx'!R359/'Stock TotRetIndx'!R358)-$B360</f>
        <v>5.696333925249329E-3</v>
      </c>
      <c r="AE360" s="7">
        <f>LN('Stock TotRetIndx'!S359/'Stock TotRetIndx'!S358)-$B360</f>
        <v>1.822977314198693E-2</v>
      </c>
      <c r="AF360" s="7">
        <f>LN('Stock TotRetIndx'!T359/'Stock TotRetIndx'!T358)-$B360</f>
        <v>9.5718486391904965E-3</v>
      </c>
      <c r="AG360" s="7">
        <f>LN('Stock TotRetIndx'!U359/'Stock TotRetIndx'!U358)-$B360</f>
        <v>1.927221147986213E-2</v>
      </c>
      <c r="AH360" s="7">
        <f>LN('Stock TotRetIndx'!V359/'Stock TotRetIndx'!V358)-$B360</f>
        <v>3.0905724429472411E-2</v>
      </c>
      <c r="AI360" s="7">
        <f>LN('Stock TotRetIndx'!W359/'Stock TotRetIndx'!W358)-$B360</f>
        <v>1.1473157510764232E-2</v>
      </c>
      <c r="AJ360" s="7">
        <f>LN('Stock TotRetIndx'!X359/'Stock TotRetIndx'!X358)-$B360</f>
        <v>1.8425029759803844E-2</v>
      </c>
    </row>
    <row r="361" spans="1:36" x14ac:dyDescent="0.5">
      <c r="A361" s="2">
        <f>'Sector Returns'!A360</f>
        <v>44788</v>
      </c>
      <c r="B361" s="3">
        <f>VLOOKUP(A361,'T-Bills'!$A$2:$C$493,3)</f>
        <v>9.0079365079365084E-5</v>
      </c>
      <c r="C361" s="8">
        <f>'Sector Returns'!B360-$B361</f>
        <v>5.9380344737412615E-3</v>
      </c>
      <c r="D361" s="8">
        <f>'Sector Returns'!C360-$B361</f>
        <v>5.475545745811476E-3</v>
      </c>
      <c r="E361" s="8">
        <f>'Sector Returns'!D360-$B361</f>
        <v>8.2296841617521092E-4</v>
      </c>
      <c r="F361" s="8">
        <f>'Sector Returns'!E360-$B361</f>
        <v>6.0898154597488104E-3</v>
      </c>
      <c r="G361" s="8">
        <f>'Sector Returns'!F360-$B361</f>
        <v>3.1756601895131624E-3</v>
      </c>
      <c r="H361" s="8">
        <f>'Sector Returns'!G360-$B361</f>
        <v>9.8295576416823609E-3</v>
      </c>
      <c r="I361" s="8">
        <f>'Sector Returns'!H360-$B361</f>
        <v>4.2412132715390835E-3</v>
      </c>
      <c r="J361" s="8">
        <f>'Sector Returns'!I360-$B361</f>
        <v>-2.0986242882050248E-2</v>
      </c>
      <c r="K361" s="8">
        <f>'Sector Returns'!J360-$B361</f>
        <v>-1.0981034856616533E-3</v>
      </c>
      <c r="L361" s="8">
        <f>'Sector Returns'!K360-$B361</f>
        <v>9.0394971189088277E-3</v>
      </c>
      <c r="M361" s="8">
        <f>'Sector Returns'!L360-$B361</f>
        <v>3.9328533527844588E-3</v>
      </c>
      <c r="N361" s="7">
        <f>LN('Stock TotRetIndx'!B360/'Stock TotRetIndx'!B359)-$B361</f>
        <v>6.2257552786489142E-3</v>
      </c>
      <c r="O361" s="7">
        <f>LN('Stock TotRetIndx'!C360/'Stock TotRetIndx'!C359)-$B361</f>
        <v>5.239615422430872E-3</v>
      </c>
      <c r="P361" s="7">
        <f>LN('Stock TotRetIndx'!D360/'Stock TotRetIndx'!D359)-$B361</f>
        <v>1.1842837214927146E-2</v>
      </c>
      <c r="Q361" s="7">
        <f>LN('Stock TotRetIndx'!E360/'Stock TotRetIndx'!E359)-$B361</f>
        <v>1.7027216725091335E-2</v>
      </c>
      <c r="R361" s="7">
        <f>LN('Stock TotRetIndx'!F360/'Stock TotRetIndx'!F359)-$B361</f>
        <v>3.6702097592420588E-3</v>
      </c>
      <c r="S361" s="7">
        <f>LN('Stock TotRetIndx'!G360/'Stock TotRetIndx'!G359)-$B361</f>
        <v>-1.2191315944520991E-3</v>
      </c>
      <c r="T361" s="7">
        <f>LN('Stock TotRetIndx'!H360/'Stock TotRetIndx'!H359)-$B361</f>
        <v>1.6368839037182517E-3</v>
      </c>
      <c r="U361" s="7">
        <f>LN('Stock TotRetIndx'!I360/'Stock TotRetIndx'!I359)-$B361</f>
        <v>5.7259086492478864E-3</v>
      </c>
      <c r="V361" s="7">
        <f>LN('Stock TotRetIndx'!J360/'Stock TotRetIndx'!J359)-$B361</f>
        <v>7.5516079207127509E-3</v>
      </c>
      <c r="W361" s="7">
        <f>LN('Stock TotRetIndx'!K360/'Stock TotRetIndx'!K359)-$B361</f>
        <v>3.9571104048347593E-3</v>
      </c>
      <c r="X361" s="7">
        <f>LN('Stock TotRetIndx'!L360/'Stock TotRetIndx'!L359)-$B361</f>
        <v>2.3709925477303963E-2</v>
      </c>
      <c r="Y361" s="7">
        <f>LN('Stock TotRetIndx'!M360/'Stock TotRetIndx'!M359)-$B361</f>
        <v>-2.6709059641134409E-3</v>
      </c>
      <c r="Z361" s="7">
        <f>LN('Stock TotRetIndx'!N360/'Stock TotRetIndx'!N359)-$B361</f>
        <v>3.6618129624760385E-3</v>
      </c>
      <c r="AA361" s="7">
        <f>LN('Stock TotRetIndx'!O360/'Stock TotRetIndx'!O359)-$B361</f>
        <v>-1.9830424698827989E-3</v>
      </c>
      <c r="AB361" s="7">
        <f>LN('Stock TotRetIndx'!P360/'Stock TotRetIndx'!P359)-$B361</f>
        <v>-4.6216010104931735E-3</v>
      </c>
      <c r="AC361" s="7">
        <f>LN('Stock TotRetIndx'!Q360/'Stock TotRetIndx'!Q359)-$B361</f>
        <v>1.2390415481012185E-2</v>
      </c>
      <c r="AD361" s="7">
        <f>LN('Stock TotRetIndx'!R360/'Stock TotRetIndx'!R359)-$B361</f>
        <v>8.0952188621418266E-4</v>
      </c>
      <c r="AE361" s="7">
        <f>LN('Stock TotRetIndx'!S360/'Stock TotRetIndx'!S359)-$B361</f>
        <v>2.7796097158051705E-3</v>
      </c>
      <c r="AF361" s="7">
        <f>LN('Stock TotRetIndx'!T360/'Stock TotRetIndx'!T359)-$B361</f>
        <v>1.2713540453594961E-2</v>
      </c>
      <c r="AG361" s="7">
        <f>LN('Stock TotRetIndx'!U360/'Stock TotRetIndx'!U359)-$B361</f>
        <v>-1.6098659577939264E-2</v>
      </c>
      <c r="AH361" s="7">
        <f>LN('Stock TotRetIndx'!V360/'Stock TotRetIndx'!V359)-$B361</f>
        <v>-2.4113197568179735E-2</v>
      </c>
      <c r="AI361" s="7">
        <f>LN('Stock TotRetIndx'!W360/'Stock TotRetIndx'!W359)-$B361</f>
        <v>5.7519137208139615E-3</v>
      </c>
      <c r="AJ361" s="7">
        <f>LN('Stock TotRetIndx'!X360/'Stock TotRetIndx'!X359)-$B361</f>
        <v>-3.8406231788477147E-4</v>
      </c>
    </row>
    <row r="362" spans="1:36" x14ac:dyDescent="0.5">
      <c r="A362" s="2">
        <f>'Sector Returns'!A361</f>
        <v>44789</v>
      </c>
      <c r="B362" s="3">
        <f>VLOOKUP(A362,'T-Bills'!$A$2:$C$493,3)</f>
        <v>8.9682539682539678E-5</v>
      </c>
      <c r="C362" s="8">
        <f>'Sector Returns'!B361-$B362</f>
        <v>-3.5738631179420399E-3</v>
      </c>
      <c r="D362" s="8">
        <f>'Sector Returns'!C361-$B362</f>
        <v>-4.9732211804096975E-3</v>
      </c>
      <c r="E362" s="8">
        <f>'Sector Returns'!D361-$B362</f>
        <v>5.9371926498336842E-3</v>
      </c>
      <c r="F362" s="8">
        <f>'Sector Returns'!E361-$B362</f>
        <v>1.2574111520886425E-2</v>
      </c>
      <c r="G362" s="8">
        <f>'Sector Returns'!F361-$B362</f>
        <v>3.4802738757068854E-3</v>
      </c>
      <c r="H362" s="8">
        <f>'Sector Returns'!G361-$B362</f>
        <v>1.1695649562557949E-2</v>
      </c>
      <c r="I362" s="8">
        <f>'Sector Returns'!H361-$B362</f>
        <v>2.3078788000263197E-3</v>
      </c>
      <c r="J362" s="8">
        <f>'Sector Returns'!I361-$B362</f>
        <v>-1.1037792644429958E-3</v>
      </c>
      <c r="K362" s="8">
        <f>'Sector Returns'!J361-$B362</f>
        <v>7.1151220339444052E-3</v>
      </c>
      <c r="L362" s="8">
        <f>'Sector Returns'!K361-$B362</f>
        <v>1.5718038522019319E-3</v>
      </c>
      <c r="M362" s="8">
        <f>'Sector Returns'!L361-$B362</f>
        <v>-2.73745559265618E-3</v>
      </c>
      <c r="N362" s="7">
        <f>LN('Stock TotRetIndx'!B361/'Stock TotRetIndx'!B360)-$B362</f>
        <v>-1.0116028331126894E-3</v>
      </c>
      <c r="O362" s="7">
        <f>LN('Stock TotRetIndx'!C361/'Stock TotRetIndx'!C360)-$B362</f>
        <v>-2.6825222893125072E-3</v>
      </c>
      <c r="P362" s="7">
        <f>LN('Stock TotRetIndx'!D361/'Stock TotRetIndx'!D360)-$B362</f>
        <v>-7.7907600175945585E-3</v>
      </c>
      <c r="Q362" s="7">
        <f>LN('Stock TotRetIndx'!E361/'Stock TotRetIndx'!E360)-$B362</f>
        <v>-8.1612516499220984E-3</v>
      </c>
      <c r="R362" s="7">
        <f>LN('Stock TotRetIndx'!F361/'Stock TotRetIndx'!F360)-$B362</f>
        <v>1.0716680905286356E-3</v>
      </c>
      <c r="S362" s="7">
        <f>LN('Stock TotRetIndx'!G361/'Stock TotRetIndx'!G360)-$B362</f>
        <v>1.4151348390808156E-3</v>
      </c>
      <c r="T362" s="7">
        <f>LN('Stock TotRetIndx'!H361/'Stock TotRetIndx'!H360)-$B362</f>
        <v>2.6247912649944236E-3</v>
      </c>
      <c r="U362" s="7">
        <f>LN('Stock TotRetIndx'!I361/'Stock TotRetIndx'!I360)-$B362</f>
        <v>-6.7726319875428614E-4</v>
      </c>
      <c r="V362" s="7">
        <f>LN('Stock TotRetIndx'!J361/'Stock TotRetIndx'!J360)-$B362</f>
        <v>6.6990737013157275E-3</v>
      </c>
      <c r="W362" s="7">
        <f>LN('Stock TotRetIndx'!K361/'Stock TotRetIndx'!K360)-$B362</f>
        <v>5.5098212604573335E-3</v>
      </c>
      <c r="X362" s="7">
        <f>LN('Stock TotRetIndx'!L361/'Stock TotRetIndx'!L360)-$B362</f>
        <v>3.2317799646209436E-3</v>
      </c>
      <c r="Y362" s="7">
        <f>LN('Stock TotRetIndx'!M361/'Stock TotRetIndx'!M360)-$B362</f>
        <v>1.1023086357273844E-2</v>
      </c>
      <c r="Z362" s="7">
        <f>LN('Stock TotRetIndx'!N361/'Stock TotRetIndx'!N360)-$B362</f>
        <v>5.2149811783908772E-3</v>
      </c>
      <c r="AA362" s="7">
        <f>LN('Stock TotRetIndx'!O361/'Stock TotRetIndx'!O360)-$B362</f>
        <v>1.577218368962445E-2</v>
      </c>
      <c r="AB362" s="7">
        <f>LN('Stock TotRetIndx'!P361/'Stock TotRetIndx'!P360)-$B362</f>
        <v>7.8906644958937986E-3</v>
      </c>
      <c r="AC362" s="7">
        <f>LN('Stock TotRetIndx'!Q361/'Stock TotRetIndx'!Q360)-$B362</f>
        <v>8.0941132256148983E-3</v>
      </c>
      <c r="AD362" s="7">
        <f>LN('Stock TotRetIndx'!R361/'Stock TotRetIndx'!R360)-$B362</f>
        <v>2.2338214022543565E-3</v>
      </c>
      <c r="AE362" s="7">
        <f>LN('Stock TotRetIndx'!S361/'Stock TotRetIndx'!S360)-$B362</f>
        <v>4.9705509524578903E-2</v>
      </c>
      <c r="AF362" s="7">
        <f>LN('Stock TotRetIndx'!T361/'Stock TotRetIndx'!T360)-$B362</f>
        <v>9.0902064702226889E-3</v>
      </c>
      <c r="AG362" s="7">
        <f>LN('Stock TotRetIndx'!U361/'Stock TotRetIndx'!U360)-$B362</f>
        <v>-1.2728812578801244E-3</v>
      </c>
      <c r="AH362" s="7">
        <f>LN('Stock TotRetIndx'!V361/'Stock TotRetIndx'!V360)-$B362</f>
        <v>-1.2497006405004025E-2</v>
      </c>
      <c r="AI362" s="7">
        <f>LN('Stock TotRetIndx'!W361/'Stock TotRetIndx'!W360)-$B362</f>
        <v>-5.2679518740565102E-3</v>
      </c>
      <c r="AJ362" s="7">
        <f>LN('Stock TotRetIndx'!X361/'Stock TotRetIndx'!X360)-$B362</f>
        <v>8.9260129218444034E-3</v>
      </c>
    </row>
    <row r="363" spans="1:36" x14ac:dyDescent="0.5">
      <c r="A363" s="2">
        <f>'Sector Returns'!A362</f>
        <v>44790</v>
      </c>
      <c r="B363" s="3">
        <f>VLOOKUP(A363,'T-Bills'!$A$2:$C$493,3)</f>
        <v>8.8095238095238108E-5</v>
      </c>
      <c r="C363" s="8">
        <f>'Sector Returns'!B362-$B363</f>
        <v>-8.5410119724604518E-3</v>
      </c>
      <c r="D363" s="8">
        <f>'Sector Returns'!C362-$B363</f>
        <v>-7.902555082757964E-3</v>
      </c>
      <c r="E363" s="8">
        <f>'Sector Returns'!D362-$B363</f>
        <v>-5.6587589679054874E-3</v>
      </c>
      <c r="F363" s="8">
        <f>'Sector Returns'!E362-$B363</f>
        <v>-1.3420687887172723E-2</v>
      </c>
      <c r="G363" s="8">
        <f>'Sector Returns'!F362-$B363</f>
        <v>-1.0147232662299865E-2</v>
      </c>
      <c r="H363" s="8">
        <f>'Sector Returns'!G362-$B363</f>
        <v>-2.7565151651804828E-3</v>
      </c>
      <c r="I363" s="8">
        <f>'Sector Returns'!H362-$B363</f>
        <v>-2.1879809195587664E-2</v>
      </c>
      <c r="J363" s="8">
        <f>'Sector Returns'!I362-$B363</f>
        <v>7.6349197608299932E-3</v>
      </c>
      <c r="K363" s="8">
        <f>'Sector Returns'!J362-$B363</f>
        <v>-1.5623708325019508E-2</v>
      </c>
      <c r="L363" s="8">
        <f>'Sector Returns'!K362-$B363</f>
        <v>-1.215535919696168E-3</v>
      </c>
      <c r="M363" s="8">
        <f>'Sector Returns'!L362-$B363</f>
        <v>-6.0943522526518855E-3</v>
      </c>
      <c r="N363" s="7">
        <f>LN('Stock TotRetIndx'!B362/'Stock TotRetIndx'!B361)-$B363</f>
        <v>8.6558966135576246E-3</v>
      </c>
      <c r="O363" s="7">
        <f>LN('Stock TotRetIndx'!C362/'Stock TotRetIndx'!C361)-$B363</f>
        <v>-2.7222464711159095E-3</v>
      </c>
      <c r="P363" s="7">
        <f>LN('Stock TotRetIndx'!D362/'Stock TotRetIndx'!D361)-$B363</f>
        <v>-2.2090835172031933E-2</v>
      </c>
      <c r="Q363" s="7">
        <f>LN('Stock TotRetIndx'!E362/'Stock TotRetIndx'!E361)-$B363</f>
        <v>-2.9326568610163604E-2</v>
      </c>
      <c r="R363" s="7">
        <f>LN('Stock TotRetIndx'!F362/'Stock TotRetIndx'!F361)-$B363</f>
        <v>-1.3386563954418361E-2</v>
      </c>
      <c r="S363" s="7">
        <f>LN('Stock TotRetIndx'!G362/'Stock TotRetIndx'!G361)-$B363</f>
        <v>-1.4378080637128147E-2</v>
      </c>
      <c r="T363" s="7">
        <f>LN('Stock TotRetIndx'!H362/'Stock TotRetIndx'!H361)-$B363</f>
        <v>-2.1421981285001434E-3</v>
      </c>
      <c r="U363" s="7">
        <f>LN('Stock TotRetIndx'!I362/'Stock TotRetIndx'!I361)-$B363</f>
        <v>-1.8396367960950618E-2</v>
      </c>
      <c r="V363" s="7">
        <f>LN('Stock TotRetIndx'!J362/'Stock TotRetIndx'!J361)-$B363</f>
        <v>-9.4175977179184345E-3</v>
      </c>
      <c r="W363" s="7">
        <f>LN('Stock TotRetIndx'!K362/'Stock TotRetIndx'!K361)-$B363</f>
        <v>-2.6491614168048433E-2</v>
      </c>
      <c r="X363" s="7">
        <f>LN('Stock TotRetIndx'!L362/'Stock TotRetIndx'!L361)-$B363</f>
        <v>-1.2227406330727197E-2</v>
      </c>
      <c r="Y363" s="7">
        <f>LN('Stock TotRetIndx'!M362/'Stock TotRetIndx'!M361)-$B363</f>
        <v>-1.8772409000035691E-2</v>
      </c>
      <c r="Z363" s="7">
        <f>LN('Stock TotRetIndx'!N362/'Stock TotRetIndx'!N361)-$B363</f>
        <v>3.3330331221979974E-3</v>
      </c>
      <c r="AA363" s="7">
        <f>LN('Stock TotRetIndx'!O362/'Stock TotRetIndx'!O361)-$B363</f>
        <v>-1.2164960673908813E-2</v>
      </c>
      <c r="AB363" s="7">
        <f>LN('Stock TotRetIndx'!P362/'Stock TotRetIndx'!P361)-$B363</f>
        <v>-8.170738174289649E-3</v>
      </c>
      <c r="AC363" s="7">
        <f>LN('Stock TotRetIndx'!Q362/'Stock TotRetIndx'!Q361)-$B363</f>
        <v>-2.3974486971077196E-3</v>
      </c>
      <c r="AD363" s="7">
        <f>LN('Stock TotRetIndx'!R362/'Stock TotRetIndx'!R361)-$B363</f>
        <v>-2.3059387869392425E-3</v>
      </c>
      <c r="AE363" s="7">
        <f>LN('Stock TotRetIndx'!S362/'Stock TotRetIndx'!S361)-$B363</f>
        <v>9.876380140584123E-4</v>
      </c>
      <c r="AF363" s="7">
        <f>LN('Stock TotRetIndx'!T362/'Stock TotRetIndx'!T361)-$B363</f>
        <v>-4.7011038799794937E-3</v>
      </c>
      <c r="AG363" s="7">
        <f>LN('Stock TotRetIndx'!U362/'Stock TotRetIndx'!U361)-$B363</f>
        <v>3.2670973215503905E-2</v>
      </c>
      <c r="AH363" s="7">
        <f>LN('Stock TotRetIndx'!V362/'Stock TotRetIndx'!V361)-$B363</f>
        <v>-5.9306988480047181E-2</v>
      </c>
      <c r="AI363" s="7">
        <f>LN('Stock TotRetIndx'!W362/'Stock TotRetIndx'!W361)-$B363</f>
        <v>-3.7407963332230249E-3</v>
      </c>
      <c r="AJ363" s="7">
        <f>LN('Stock TotRetIndx'!X362/'Stock TotRetIndx'!X361)-$B363</f>
        <v>-5.0539878664773857E-3</v>
      </c>
    </row>
    <row r="364" spans="1:36" x14ac:dyDescent="0.5">
      <c r="A364" s="2">
        <f>'Sector Returns'!A363</f>
        <v>44791</v>
      </c>
      <c r="B364" s="3">
        <f>VLOOKUP(A364,'T-Bills'!$A$2:$C$493,3)</f>
        <v>8.8492063492063487E-5</v>
      </c>
      <c r="C364" s="8">
        <f>'Sector Returns'!B363-$B364</f>
        <v>5.1256130987236605E-3</v>
      </c>
      <c r="D364" s="8">
        <f>'Sector Returns'!C363-$B364</f>
        <v>-4.5061013010663257E-3</v>
      </c>
      <c r="E364" s="8">
        <f>'Sector Returns'!D363-$B364</f>
        <v>1.3927594276606659E-3</v>
      </c>
      <c r="F364" s="8">
        <f>'Sector Returns'!E363-$B364</f>
        <v>-1.9431596357050846E-4</v>
      </c>
      <c r="G364" s="8">
        <f>'Sector Returns'!F363-$B364</f>
        <v>3.6625537504500955E-3</v>
      </c>
      <c r="H364" s="8">
        <f>'Sector Returns'!G363-$B364</f>
        <v>3.3343634896812794E-3</v>
      </c>
      <c r="I364" s="8">
        <f>'Sector Returns'!H363-$B364</f>
        <v>-2.7347685618329294E-3</v>
      </c>
      <c r="J364" s="8">
        <f>'Sector Returns'!I363-$B364</f>
        <v>2.9066724931054312E-2</v>
      </c>
      <c r="K364" s="8">
        <f>'Sector Returns'!J363-$B364</f>
        <v>4.8167385797897502E-3</v>
      </c>
      <c r="L364" s="8">
        <f>'Sector Returns'!K363-$B364</f>
        <v>3.1120738042416281E-3</v>
      </c>
      <c r="M364" s="8">
        <f>'Sector Returns'!L363-$B364</f>
        <v>-6.7278540039825644E-3</v>
      </c>
      <c r="N364" s="7">
        <f>LN('Stock TotRetIndx'!B363/'Stock TotRetIndx'!B362)-$B364</f>
        <v>-2.385435411021623E-3</v>
      </c>
      <c r="O364" s="7">
        <f>LN('Stock TotRetIndx'!C363/'Stock TotRetIndx'!C362)-$B364</f>
        <v>-4.0439275658917867E-3</v>
      </c>
      <c r="P364" s="7">
        <f>LN('Stock TotRetIndx'!D363/'Stock TotRetIndx'!D362)-$B364</f>
        <v>2.6713888010607822E-3</v>
      </c>
      <c r="Q364" s="7">
        <f>LN('Stock TotRetIndx'!E363/'Stock TotRetIndx'!E362)-$B364</f>
        <v>2.3519302931925938E-2</v>
      </c>
      <c r="R364" s="7">
        <f>LN('Stock TotRetIndx'!F363/'Stock TotRetIndx'!F362)-$B364</f>
        <v>-5.4394934441329909E-3</v>
      </c>
      <c r="S364" s="7">
        <f>LN('Stock TotRetIndx'!G363/'Stock TotRetIndx'!G362)-$B364</f>
        <v>-1.2362448639692223E-2</v>
      </c>
      <c r="T364" s="7">
        <f>LN('Stock TotRetIndx'!H363/'Stock TotRetIndx'!H362)-$B364</f>
        <v>3.1545435418108166E-4</v>
      </c>
      <c r="U364" s="7">
        <f>LN('Stock TotRetIndx'!I363/'Stock TotRetIndx'!I362)-$B364</f>
        <v>4.0915679780227634E-3</v>
      </c>
      <c r="V364" s="7">
        <f>LN('Stock TotRetIndx'!J363/'Stock TotRetIndx'!J362)-$B364</f>
        <v>1.5170085729600291E-3</v>
      </c>
      <c r="W364" s="7">
        <f>LN('Stock TotRetIndx'!K363/'Stock TotRetIndx'!K362)-$B364</f>
        <v>4.327412342444532E-3</v>
      </c>
      <c r="X364" s="7">
        <f>LN('Stock TotRetIndx'!L363/'Stock TotRetIndx'!L362)-$B364</f>
        <v>3.3087992254305803E-3</v>
      </c>
      <c r="Y364" s="7">
        <f>LN('Stock TotRetIndx'!M363/'Stock TotRetIndx'!M362)-$B364</f>
        <v>1.3179779292597615E-3</v>
      </c>
      <c r="Z364" s="7">
        <f>LN('Stock TotRetIndx'!N363/'Stock TotRetIndx'!N362)-$B364</f>
        <v>3.1736769694143577E-3</v>
      </c>
      <c r="AA364" s="7">
        <f>LN('Stock TotRetIndx'!O363/'Stock TotRetIndx'!O362)-$B364</f>
        <v>3.9542372012563044E-3</v>
      </c>
      <c r="AB364" s="7">
        <f>LN('Stock TotRetIndx'!P363/'Stock TotRetIndx'!P362)-$B364</f>
        <v>7.1329363206618819E-3</v>
      </c>
      <c r="AC364" s="7">
        <f>LN('Stock TotRetIndx'!Q363/'Stock TotRetIndx'!Q362)-$B364</f>
        <v>5.1377183164211596E-3</v>
      </c>
      <c r="AD364" s="7">
        <f>LN('Stock TotRetIndx'!R363/'Stock TotRetIndx'!R362)-$B364</f>
        <v>-2.4176800270100537E-3</v>
      </c>
      <c r="AE364" s="7">
        <f>LN('Stock TotRetIndx'!S363/'Stock TotRetIndx'!S362)-$B364</f>
        <v>-3.3191696626593309E-3</v>
      </c>
      <c r="AF364" s="7">
        <f>LN('Stock TotRetIndx'!T363/'Stock TotRetIndx'!T362)-$B364</f>
        <v>3.456316406807501E-3</v>
      </c>
      <c r="AG364" s="7">
        <f>LN('Stock TotRetIndx'!U363/'Stock TotRetIndx'!U362)-$B364</f>
        <v>1.611301997461824E-2</v>
      </c>
      <c r="AH364" s="7">
        <f>LN('Stock TotRetIndx'!V363/'Stock TotRetIndx'!V362)-$B364</f>
        <v>1.5094173214851875E-2</v>
      </c>
      <c r="AI364" s="7">
        <f>LN('Stock TotRetIndx'!W363/'Stock TotRetIndx'!W362)-$B364</f>
        <v>3.5572397547202006E-4</v>
      </c>
      <c r="AJ364" s="7">
        <f>LN('Stock TotRetIndx'!X363/'Stock TotRetIndx'!X362)-$B364</f>
        <v>-2.9028119916942829E-2</v>
      </c>
    </row>
    <row r="365" spans="1:36" x14ac:dyDescent="0.5">
      <c r="A365" s="2">
        <f>'Sector Returns'!A364</f>
        <v>44792</v>
      </c>
      <c r="B365" s="3">
        <f>VLOOKUP(A365,'T-Bills'!$A$2:$C$493,3)</f>
        <v>8.8492063492063487E-5</v>
      </c>
      <c r="C365" s="8">
        <f>'Sector Returns'!B364-$B365</f>
        <v>-1.9534137565988485E-2</v>
      </c>
      <c r="D365" s="8">
        <f>'Sector Returns'!C364-$B365</f>
        <v>1.9578013084064802E-4</v>
      </c>
      <c r="E365" s="8">
        <f>'Sector Returns'!D364-$B365</f>
        <v>-2.0326505708241779E-2</v>
      </c>
      <c r="F365" s="8">
        <f>'Sector Returns'!E364-$B365</f>
        <v>-2.3941105181765832E-2</v>
      </c>
      <c r="G365" s="8">
        <f>'Sector Returns'!F364-$B365</f>
        <v>-1.4963462505671005E-2</v>
      </c>
      <c r="H365" s="8">
        <f>'Sector Returns'!G364-$B365</f>
        <v>-4.1166277161869894E-3</v>
      </c>
      <c r="I365" s="8">
        <f>'Sector Returns'!H364-$B365</f>
        <v>-1.7418219498253826E-2</v>
      </c>
      <c r="J365" s="8">
        <f>'Sector Returns'!I364-$B365</f>
        <v>-2.4044167712018874E-3</v>
      </c>
      <c r="K365" s="8">
        <f>'Sector Returns'!J364-$B365</f>
        <v>-2.0085418965337047E-2</v>
      </c>
      <c r="L365" s="8">
        <f>'Sector Returns'!K364-$B365</f>
        <v>-1.3912110280596968E-3</v>
      </c>
      <c r="M365" s="8">
        <f>'Sector Returns'!L364-$B365</f>
        <v>-1.0682957889742424E-2</v>
      </c>
      <c r="N365" s="7">
        <f>LN('Stock TotRetIndx'!B364/'Stock TotRetIndx'!B363)-$B365</f>
        <v>-1.5304649599286213E-2</v>
      </c>
      <c r="O365" s="7">
        <f>LN('Stock TotRetIndx'!C364/'Stock TotRetIndx'!C363)-$B365</f>
        <v>-1.4039268619111027E-2</v>
      </c>
      <c r="P365" s="7">
        <f>LN('Stock TotRetIndx'!D364/'Stock TotRetIndx'!D363)-$B365</f>
        <v>-3.2437667617485913E-2</v>
      </c>
      <c r="Q365" s="7">
        <f>LN('Stock TotRetIndx'!E364/'Stock TotRetIndx'!E363)-$B365</f>
        <v>-5.056030698592931E-2</v>
      </c>
      <c r="R365" s="7">
        <f>LN('Stock TotRetIndx'!F364/'Stock TotRetIndx'!F363)-$B365</f>
        <v>8.1997848724123614E-4</v>
      </c>
      <c r="S365" s="7">
        <f>LN('Stock TotRetIndx'!G364/'Stock TotRetIndx'!G363)-$B365</f>
        <v>3.8596359395368604E-3</v>
      </c>
      <c r="T365" s="7">
        <f>LN('Stock TotRetIndx'!H364/'Stock TotRetIndx'!H363)-$B365</f>
        <v>5.5819616995118927E-3</v>
      </c>
      <c r="U365" s="7">
        <f>LN('Stock TotRetIndx'!I364/'Stock TotRetIndx'!I363)-$B365</f>
        <v>-1.0798165720470211E-2</v>
      </c>
      <c r="V365" s="7">
        <f>LN('Stock TotRetIndx'!J364/'Stock TotRetIndx'!J363)-$B365</f>
        <v>-1.0030175951780329E-2</v>
      </c>
      <c r="W365" s="7">
        <f>LN('Stock TotRetIndx'!K364/'Stock TotRetIndx'!K363)-$B365</f>
        <v>-3.3693120346679234E-2</v>
      </c>
      <c r="X365" s="7">
        <f>LN('Stock TotRetIndx'!L364/'Stock TotRetIndx'!L363)-$B365</f>
        <v>-1.1441841787711394E-2</v>
      </c>
      <c r="Y365" s="7">
        <f>LN('Stock TotRetIndx'!M364/'Stock TotRetIndx'!M363)-$B365</f>
        <v>-2.9107032683033E-2</v>
      </c>
      <c r="Z365" s="7">
        <f>LN('Stock TotRetIndx'!N364/'Stock TotRetIndx'!N363)-$B365</f>
        <v>5.8884495429341295E-3</v>
      </c>
      <c r="AA365" s="7">
        <f>LN('Stock TotRetIndx'!O364/'Stock TotRetIndx'!O363)-$B365</f>
        <v>-1.7719986252214812E-2</v>
      </c>
      <c r="AB365" s="7">
        <f>LN('Stock TotRetIndx'!P364/'Stock TotRetIndx'!P363)-$B365</f>
        <v>-8.9956025438036238E-3</v>
      </c>
      <c r="AC365" s="7">
        <f>LN('Stock TotRetIndx'!Q364/'Stock TotRetIndx'!Q363)-$B365</f>
        <v>-8.5495046526759858E-4</v>
      </c>
      <c r="AD365" s="7">
        <f>LN('Stock TotRetIndx'!R364/'Stock TotRetIndx'!R363)-$B365</f>
        <v>-3.219550253050779E-3</v>
      </c>
      <c r="AE365" s="7">
        <f>LN('Stock TotRetIndx'!S364/'Stock TotRetIndx'!S363)-$B365</f>
        <v>-1.4938845960886868E-2</v>
      </c>
      <c r="AF365" s="7">
        <f>LN('Stock TotRetIndx'!T364/'Stock TotRetIndx'!T363)-$B365</f>
        <v>-3.5507648121567046E-4</v>
      </c>
      <c r="AG365" s="7">
        <f>LN('Stock TotRetIndx'!U364/'Stock TotRetIndx'!U363)-$B365</f>
        <v>-4.6360435463924697E-3</v>
      </c>
      <c r="AH365" s="7">
        <f>LN('Stock TotRetIndx'!V364/'Stock TotRetIndx'!V363)-$B365</f>
        <v>-4.8658173374573038E-2</v>
      </c>
      <c r="AI365" s="7">
        <f>LN('Stock TotRetIndx'!W364/'Stock TotRetIndx'!W363)-$B365</f>
        <v>-5.9798317570501948E-3</v>
      </c>
      <c r="AJ365" s="7">
        <f>LN('Stock TotRetIndx'!X364/'Stock TotRetIndx'!X363)-$B365</f>
        <v>-1.6562570944338637E-2</v>
      </c>
    </row>
    <row r="366" spans="1:36" x14ac:dyDescent="0.5">
      <c r="A366" s="2">
        <f>'Sector Returns'!A365</f>
        <v>44795</v>
      </c>
      <c r="B366" s="3">
        <f>VLOOKUP(A366,'T-Bills'!$A$2:$C$493,3)</f>
        <v>9.0079365079365084E-5</v>
      </c>
      <c r="C366" s="8">
        <f>'Sector Returns'!B365-$B366</f>
        <v>-2.7906311869515303E-2</v>
      </c>
      <c r="D366" s="8">
        <f>'Sector Returns'!C365-$B366</f>
        <v>-1.358143143665751E-2</v>
      </c>
      <c r="E366" s="8">
        <f>'Sector Returns'!D365-$B366</f>
        <v>-2.2169334549814949E-2</v>
      </c>
      <c r="F366" s="8">
        <f>'Sector Returns'!E365-$B366</f>
        <v>-2.9381098074621876E-2</v>
      </c>
      <c r="G366" s="8">
        <f>'Sector Returns'!F365-$B366</f>
        <v>-2.0419241513127077E-2</v>
      </c>
      <c r="H366" s="8">
        <f>'Sector Returns'!G365-$B366</f>
        <v>-1.0995956939251187E-2</v>
      </c>
      <c r="I366" s="8">
        <f>'Sector Returns'!H365-$B366</f>
        <v>-2.825289525996821E-2</v>
      </c>
      <c r="J366" s="8">
        <f>'Sector Returns'!I365-$B366</f>
        <v>-1.2496360758664116E-3</v>
      </c>
      <c r="K366" s="8">
        <f>'Sector Returns'!J365-$B366</f>
        <v>-1.7104360271824926E-2</v>
      </c>
      <c r="L366" s="8">
        <f>'Sector Returns'!K365-$B366</f>
        <v>-1.3871791279207572E-2</v>
      </c>
      <c r="M366" s="8">
        <f>'Sector Returns'!L365-$B366</f>
        <v>-2.2135833940560488E-2</v>
      </c>
      <c r="N366" s="7">
        <f>LN('Stock TotRetIndx'!B365/'Stock TotRetIndx'!B364)-$B366</f>
        <v>-2.3389981326172846E-2</v>
      </c>
      <c r="O366" s="7">
        <f>LN('Stock TotRetIndx'!C365/'Stock TotRetIndx'!C364)-$B366</f>
        <v>-2.9884749509496336E-2</v>
      </c>
      <c r="P366" s="7">
        <f>LN('Stock TotRetIndx'!D365/'Stock TotRetIndx'!D364)-$B366</f>
        <v>-3.2864218066282702E-2</v>
      </c>
      <c r="Q366" s="7">
        <f>LN('Stock TotRetIndx'!E365/'Stock TotRetIndx'!E364)-$B366</f>
        <v>-4.6826392203301481E-2</v>
      </c>
      <c r="R366" s="7">
        <f>LN('Stock TotRetIndx'!F365/'Stock TotRetIndx'!F364)-$B366</f>
        <v>-2.4090038359159058E-2</v>
      </c>
      <c r="S366" s="7">
        <f>LN('Stock TotRetIndx'!G365/'Stock TotRetIndx'!G364)-$B366</f>
        <v>-1.6660966969839493E-2</v>
      </c>
      <c r="T366" s="7">
        <f>LN('Stock TotRetIndx'!H365/'Stock TotRetIndx'!H364)-$B366</f>
        <v>-6.9530057193979561E-3</v>
      </c>
      <c r="U366" s="7">
        <f>LN('Stock TotRetIndx'!I365/'Stock TotRetIndx'!I364)-$B366</f>
        <v>-2.1782717317534606E-2</v>
      </c>
      <c r="V366" s="7">
        <f>LN('Stock TotRetIndx'!J365/'Stock TotRetIndx'!J364)-$B366</f>
        <v>-3.0107137977604705E-2</v>
      </c>
      <c r="W366" s="7">
        <f>LN('Stock TotRetIndx'!K365/'Stock TotRetIndx'!K364)-$B366</f>
        <v>-3.1437970716285277E-2</v>
      </c>
      <c r="X366" s="7">
        <f>LN('Stock TotRetIndx'!L365/'Stock TotRetIndx'!L364)-$B366</f>
        <v>-2.0070585656877808E-2</v>
      </c>
      <c r="Y366" s="7">
        <f>LN('Stock TotRetIndx'!M365/'Stock TotRetIndx'!M364)-$B366</f>
        <v>-3.7007146856311804E-2</v>
      </c>
      <c r="Z366" s="7">
        <f>LN('Stock TotRetIndx'!N365/'Stock TotRetIndx'!N364)-$B366</f>
        <v>-3.0567604616468545E-2</v>
      </c>
      <c r="AA366" s="7">
        <f>LN('Stock TotRetIndx'!O365/'Stock TotRetIndx'!O364)-$B366</f>
        <v>-3.9296618901198304E-3</v>
      </c>
      <c r="AB366" s="7">
        <f>LN('Stock TotRetIndx'!P365/'Stock TotRetIndx'!P364)-$B366</f>
        <v>-1.9917231350238481E-2</v>
      </c>
      <c r="AC366" s="7">
        <f>LN('Stock TotRetIndx'!Q365/'Stock TotRetIndx'!Q364)-$B366</f>
        <v>-1.5086412310459872E-2</v>
      </c>
      <c r="AD366" s="7">
        <f>LN('Stock TotRetIndx'!R365/'Stock TotRetIndx'!R364)-$B366</f>
        <v>-1.319962832884675E-2</v>
      </c>
      <c r="AE366" s="7">
        <f>LN('Stock TotRetIndx'!S365/'Stock TotRetIndx'!S364)-$B366</f>
        <v>-1.8132427188359494E-2</v>
      </c>
      <c r="AF366" s="7">
        <f>LN('Stock TotRetIndx'!T365/'Stock TotRetIndx'!T364)-$B366</f>
        <v>-2.765651148173582E-3</v>
      </c>
      <c r="AG366" s="7">
        <f>LN('Stock TotRetIndx'!U365/'Stock TotRetIndx'!U364)-$B366</f>
        <v>-2.5636377023956747E-3</v>
      </c>
      <c r="AH366" s="7">
        <f>LN('Stock TotRetIndx'!V365/'Stock TotRetIndx'!V364)-$B366</f>
        <v>-3.5029845405470474E-2</v>
      </c>
      <c r="AI366" s="7">
        <f>LN('Stock TotRetIndx'!W365/'Stock TotRetIndx'!W364)-$B366</f>
        <v>-1.3217239979710603E-2</v>
      </c>
      <c r="AJ366" s="7">
        <f>LN('Stock TotRetIndx'!X365/'Stock TotRetIndx'!X364)-$B366</f>
        <v>-1.8461961531124026E-2</v>
      </c>
    </row>
    <row r="367" spans="1:36" x14ac:dyDescent="0.5">
      <c r="A367" s="2">
        <f>'Sector Returns'!A366</f>
        <v>44796</v>
      </c>
      <c r="B367" s="3">
        <f>VLOOKUP(A367,'T-Bills'!$A$2:$C$493,3)</f>
        <v>9.0476190476190463E-5</v>
      </c>
      <c r="C367" s="8">
        <f>'Sector Returns'!B366-$B367</f>
        <v>-2.4416167768015998E-3</v>
      </c>
      <c r="D367" s="8">
        <f>'Sector Returns'!C366-$B367</f>
        <v>-1.1973397768388374E-2</v>
      </c>
      <c r="E367" s="8">
        <f>'Sector Returns'!D366-$B367</f>
        <v>-3.4218488986919298E-3</v>
      </c>
      <c r="F367" s="8">
        <f>'Sector Returns'!E366-$B367</f>
        <v>3.1737993792878157E-3</v>
      </c>
      <c r="G367" s="8">
        <f>'Sector Returns'!F366-$B367</f>
        <v>7.8311145349111073E-4</v>
      </c>
      <c r="H367" s="8">
        <f>'Sector Returns'!G366-$B367</f>
        <v>-4.4349274214139376E-3</v>
      </c>
      <c r="I367" s="8">
        <f>'Sector Returns'!H366-$B367</f>
        <v>-7.5149596485831706E-3</v>
      </c>
      <c r="J367" s="8">
        <f>'Sector Returns'!I366-$B367</f>
        <v>3.3355197242596377E-2</v>
      </c>
      <c r="K367" s="8">
        <f>'Sector Returns'!J366-$B367</f>
        <v>1.0014300912897633E-2</v>
      </c>
      <c r="L367" s="8">
        <f>'Sector Returns'!K366-$B367</f>
        <v>-6.6598803841770894E-3</v>
      </c>
      <c r="M367" s="8">
        <f>'Sector Returns'!L366-$B367</f>
        <v>-1.3013862251594789E-2</v>
      </c>
      <c r="N367" s="7">
        <f>LN('Stock TotRetIndx'!B366/'Stock TotRetIndx'!B365)-$B367</f>
        <v>-2.1215709852268703E-3</v>
      </c>
      <c r="O367" s="7">
        <f>LN('Stock TotRetIndx'!C366/'Stock TotRetIndx'!C365)-$B367</f>
        <v>-4.8180327515379342E-3</v>
      </c>
      <c r="P367" s="7">
        <f>LN('Stock TotRetIndx'!D366/'Stock TotRetIndx'!D365)-$B367</f>
        <v>-2.3782497739784679E-3</v>
      </c>
      <c r="Q367" s="7">
        <f>LN('Stock TotRetIndx'!E366/'Stock TotRetIndx'!E365)-$B367</f>
        <v>8.5020252135833488E-3</v>
      </c>
      <c r="R367" s="7">
        <f>LN('Stock TotRetIndx'!F366/'Stock TotRetIndx'!F365)-$B367</f>
        <v>-1.3582745810965597E-2</v>
      </c>
      <c r="S367" s="7">
        <f>LN('Stock TotRetIndx'!G366/'Stock TotRetIndx'!G365)-$B367</f>
        <v>-1.1985076707542357E-2</v>
      </c>
      <c r="T367" s="7">
        <f>LN('Stock TotRetIndx'!H366/'Stock TotRetIndx'!H365)-$B367</f>
        <v>-1.6326850183896371E-2</v>
      </c>
      <c r="U367" s="7">
        <f>LN('Stock TotRetIndx'!I366/'Stock TotRetIndx'!I365)-$B367</f>
        <v>-9.5221109158761374E-3</v>
      </c>
      <c r="V367" s="7">
        <f>LN('Stock TotRetIndx'!J366/'Stock TotRetIndx'!J365)-$B367</f>
        <v>-8.8949247381951355E-3</v>
      </c>
      <c r="W367" s="7">
        <f>LN('Stock TotRetIndx'!K366/'Stock TotRetIndx'!K365)-$B367</f>
        <v>-4.1594399370008693E-3</v>
      </c>
      <c r="X367" s="7">
        <f>LN('Stock TotRetIndx'!L366/'Stock TotRetIndx'!L365)-$B367</f>
        <v>-8.8046505429189136E-3</v>
      </c>
      <c r="Y367" s="7">
        <f>LN('Stock TotRetIndx'!M366/'Stock TotRetIndx'!M365)-$B367</f>
        <v>2.9075773218217274E-3</v>
      </c>
      <c r="Z367" s="7">
        <f>LN('Stock TotRetIndx'!N366/'Stock TotRetIndx'!N365)-$B367</f>
        <v>-6.3292827522345831E-3</v>
      </c>
      <c r="AA367" s="7">
        <f>LN('Stock TotRetIndx'!O366/'Stock TotRetIndx'!O365)-$B367</f>
        <v>-1.6431224582948434E-2</v>
      </c>
      <c r="AB367" s="7">
        <f>LN('Stock TotRetIndx'!P366/'Stock TotRetIndx'!P365)-$B367</f>
        <v>2.7934542193894664E-2</v>
      </c>
      <c r="AC367" s="7">
        <f>LN('Stock TotRetIndx'!Q366/'Stock TotRetIndx'!Q365)-$B367</f>
        <v>9.992020276325419E-4</v>
      </c>
      <c r="AD367" s="7">
        <f>LN('Stock TotRetIndx'!R366/'Stock TotRetIndx'!R365)-$B367</f>
        <v>-4.6245809066252867E-3</v>
      </c>
      <c r="AE367" s="7">
        <f>LN('Stock TotRetIndx'!S366/'Stock TotRetIndx'!S365)-$B367</f>
        <v>-4.3349090813578871E-3</v>
      </c>
      <c r="AF367" s="7">
        <f>LN('Stock TotRetIndx'!T366/'Stock TotRetIndx'!T365)-$B367</f>
        <v>-1.9565046458968421E-2</v>
      </c>
      <c r="AG367" s="7">
        <f>LN('Stock TotRetIndx'!U366/'Stock TotRetIndx'!U365)-$B367</f>
        <v>1.54035651726775E-2</v>
      </c>
      <c r="AH367" s="7">
        <f>LN('Stock TotRetIndx'!V366/'Stock TotRetIndx'!V365)-$B367</f>
        <v>-2.5787388366358559E-2</v>
      </c>
      <c r="AI367" s="7">
        <f>LN('Stock TotRetIndx'!W366/'Stock TotRetIndx'!W365)-$B367</f>
        <v>-6.435473947441284E-3</v>
      </c>
      <c r="AJ367" s="7">
        <f>LN('Stock TotRetIndx'!X366/'Stock TotRetIndx'!X365)-$B367</f>
        <v>-1.5820409566496791E-2</v>
      </c>
    </row>
    <row r="368" spans="1:36" x14ac:dyDescent="0.5">
      <c r="A368" s="2">
        <f>'Sector Returns'!A367</f>
        <v>44797</v>
      </c>
      <c r="B368" s="3">
        <f>VLOOKUP(A368,'T-Bills'!$A$2:$C$493,3)</f>
        <v>9.0873015873015869E-5</v>
      </c>
      <c r="C368" s="8">
        <f>'Sector Returns'!B367-$B368</f>
        <v>1.5312407168421934E-3</v>
      </c>
      <c r="D368" s="8">
        <f>'Sector Returns'!C367-$B368</f>
        <v>3.3187386231990977E-3</v>
      </c>
      <c r="E368" s="8">
        <f>'Sector Returns'!D367-$B368</f>
        <v>3.8342215908558712E-3</v>
      </c>
      <c r="F368" s="8">
        <f>'Sector Returns'!E367-$B368</f>
        <v>4.3063145136810173E-3</v>
      </c>
      <c r="G368" s="8">
        <f>'Sector Returns'!F367-$B368</f>
        <v>4.8084884539176921E-3</v>
      </c>
      <c r="H368" s="8">
        <f>'Sector Returns'!G367-$B368</f>
        <v>2.7223967592098584E-3</v>
      </c>
      <c r="I368" s="8">
        <f>'Sector Returns'!H367-$B368</f>
        <v>4.7621614405066069E-3</v>
      </c>
      <c r="J368" s="8">
        <f>'Sector Returns'!I367-$B368</f>
        <v>1.2691440739247236E-2</v>
      </c>
      <c r="K368" s="8">
        <f>'Sector Returns'!J367-$B368</f>
        <v>3.4846703233236526E-3</v>
      </c>
      <c r="L368" s="8">
        <f>'Sector Returns'!K367-$B368</f>
        <v>3.4705057859790536E-3</v>
      </c>
      <c r="M368" s="8">
        <f>'Sector Returns'!L367-$B368</f>
        <v>5.6161625074277683E-3</v>
      </c>
      <c r="N368" s="7">
        <f>LN('Stock TotRetIndx'!B367/'Stock TotRetIndx'!B366)-$B368</f>
        <v>1.7035717949303122E-3</v>
      </c>
      <c r="O368" s="7">
        <f>LN('Stock TotRetIndx'!C367/'Stock TotRetIndx'!C366)-$B368</f>
        <v>-2.4449785429569225E-3</v>
      </c>
      <c r="P368" s="7">
        <f>LN('Stock TotRetIndx'!D367/'Stock TotRetIndx'!D366)-$B368</f>
        <v>-1.1756814206236154E-2</v>
      </c>
      <c r="Q368" s="7">
        <f>LN('Stock TotRetIndx'!E367/'Stock TotRetIndx'!E366)-$B368</f>
        <v>2.2927826547624857E-3</v>
      </c>
      <c r="R368" s="7">
        <f>LN('Stock TotRetIndx'!F367/'Stock TotRetIndx'!F366)-$B368</f>
        <v>-5.4817216507494389E-3</v>
      </c>
      <c r="S368" s="7">
        <f>LN('Stock TotRetIndx'!G367/'Stock TotRetIndx'!G366)-$B368</f>
        <v>1.3921497971140023E-3</v>
      </c>
      <c r="T368" s="7">
        <f>LN('Stock TotRetIndx'!H367/'Stock TotRetIndx'!H366)-$B368</f>
        <v>1.1412639071899549E-3</v>
      </c>
      <c r="U368" s="7">
        <f>LN('Stock TotRetIndx'!I367/'Stock TotRetIndx'!I366)-$B368</f>
        <v>-5.8557531272225259E-3</v>
      </c>
      <c r="V368" s="7">
        <f>LN('Stock TotRetIndx'!J367/'Stock TotRetIndx'!J366)-$B368</f>
        <v>-1.7766708766529535E-3</v>
      </c>
      <c r="W368" s="7">
        <f>LN('Stock TotRetIndx'!K367/'Stock TotRetIndx'!K366)-$B368</f>
        <v>5.8997311212839578E-3</v>
      </c>
      <c r="X368" s="7">
        <f>LN('Stock TotRetIndx'!L367/'Stock TotRetIndx'!L366)-$B368</f>
        <v>-7.1971996457355423E-4</v>
      </c>
      <c r="Y368" s="7">
        <f>LN('Stock TotRetIndx'!M367/'Stock TotRetIndx'!M366)-$B368</f>
        <v>1.2553241809238112E-3</v>
      </c>
      <c r="Z368" s="7">
        <f>LN('Stock TotRetIndx'!N367/'Stock TotRetIndx'!N366)-$B368</f>
        <v>3.7183651724211949E-3</v>
      </c>
      <c r="AA368" s="7">
        <f>LN('Stock TotRetIndx'!O367/'Stock TotRetIndx'!O366)-$B368</f>
        <v>-6.2550471909073105E-3</v>
      </c>
      <c r="AB368" s="7">
        <f>LN('Stock TotRetIndx'!P367/'Stock TotRetIndx'!P366)-$B368</f>
        <v>-1.5677742843113289E-2</v>
      </c>
      <c r="AC368" s="7">
        <f>LN('Stock TotRetIndx'!Q367/'Stock TotRetIndx'!Q366)-$B368</f>
        <v>1.3088267637696954E-3</v>
      </c>
      <c r="AD368" s="7">
        <f>LN('Stock TotRetIndx'!R367/'Stock TotRetIndx'!R366)-$B368</f>
        <v>8.8230171611628405E-4</v>
      </c>
      <c r="AE368" s="7">
        <f>LN('Stock TotRetIndx'!S367/'Stock TotRetIndx'!S366)-$B368</f>
        <v>7.1216921898236488E-3</v>
      </c>
      <c r="AF368" s="7">
        <f>LN('Stock TotRetIndx'!T367/'Stock TotRetIndx'!T366)-$B368</f>
        <v>-4.4016980773515825E-3</v>
      </c>
      <c r="AG368" s="7">
        <f>LN('Stock TotRetIndx'!U367/'Stock TotRetIndx'!U366)-$B368</f>
        <v>3.8377468596937996E-3</v>
      </c>
      <c r="AH368" s="7">
        <f>LN('Stock TotRetIndx'!V367/'Stock TotRetIndx'!V366)-$B368</f>
        <v>1.0713431452524791E-2</v>
      </c>
      <c r="AI368" s="7">
        <f>LN('Stock TotRetIndx'!W367/'Stock TotRetIndx'!W366)-$B368</f>
        <v>8.1718945110932275E-3</v>
      </c>
      <c r="AJ368" s="7">
        <f>LN('Stock TotRetIndx'!X367/'Stock TotRetIndx'!X366)-$B368</f>
        <v>1.0443949048852957E-2</v>
      </c>
    </row>
    <row r="369" spans="1:36" x14ac:dyDescent="0.5">
      <c r="A369" s="2">
        <f>'Sector Returns'!A368</f>
        <v>44798</v>
      </c>
      <c r="B369" s="3">
        <f>VLOOKUP(A369,'T-Bills'!$A$2:$C$493,3)</f>
        <v>9.6031746031746026E-5</v>
      </c>
      <c r="C369" s="8">
        <f>'Sector Returns'!B368-$B369</f>
        <v>1.7893067593774098E-2</v>
      </c>
      <c r="D369" s="8">
        <f>'Sector Returns'!C368-$B369</f>
        <v>1.1131169928961054E-2</v>
      </c>
      <c r="E369" s="8">
        <f>'Sector Returns'!D368-$B369</f>
        <v>1.5447534595763266E-2</v>
      </c>
      <c r="F369" s="8">
        <f>'Sector Returns'!E368-$B369</f>
        <v>1.276312095769881E-2</v>
      </c>
      <c r="G369" s="8">
        <f>'Sector Returns'!F368-$B369</f>
        <v>1.5850965220895599E-2</v>
      </c>
      <c r="H369" s="8">
        <f>'Sector Returns'!G368-$B369</f>
        <v>5.2022666622399604E-3</v>
      </c>
      <c r="I369" s="8">
        <f>'Sector Returns'!H368-$B369</f>
        <v>1.8881353576773466E-2</v>
      </c>
      <c r="J369" s="8">
        <f>'Sector Returns'!I368-$B369</f>
        <v>6.5304590309739939E-3</v>
      </c>
      <c r="K369" s="8">
        <f>'Sector Returns'!J368-$B369</f>
        <v>2.3797464208412892E-2</v>
      </c>
      <c r="L369" s="8">
        <f>'Sector Returns'!K368-$B369</f>
        <v>6.8095213527806578E-3</v>
      </c>
      <c r="M369" s="8">
        <f>'Sector Returns'!L368-$B369</f>
        <v>1.4692492808684737E-2</v>
      </c>
      <c r="N369" s="7">
        <f>LN('Stock TotRetIndx'!B368/'Stock TotRetIndx'!B367)-$B369</f>
        <v>1.4716269588317295E-2</v>
      </c>
      <c r="O369" s="7">
        <f>LN('Stock TotRetIndx'!C368/'Stock TotRetIndx'!C367)-$B369</f>
        <v>1.0938063019451952E-2</v>
      </c>
      <c r="P369" s="7">
        <f>LN('Stock TotRetIndx'!D368/'Stock TotRetIndx'!D367)-$B369</f>
        <v>-4.3451549652056441E-3</v>
      </c>
      <c r="Q369" s="7">
        <f>LN('Stock TotRetIndx'!E368/'Stock TotRetIndx'!E367)-$B369</f>
        <v>3.9242862942725762E-2</v>
      </c>
      <c r="R369" s="7">
        <f>LN('Stock TotRetIndx'!F368/'Stock TotRetIndx'!F367)-$B369</f>
        <v>4.1625081676674499E-3</v>
      </c>
      <c r="S369" s="7">
        <f>LN('Stock TotRetIndx'!G368/'Stock TotRetIndx'!G367)-$B369</f>
        <v>8.45653545882483E-3</v>
      </c>
      <c r="T369" s="7">
        <f>LN('Stock TotRetIndx'!H368/'Stock TotRetIndx'!H367)-$B369</f>
        <v>9.3837494200309599E-3</v>
      </c>
      <c r="U369" s="7">
        <f>LN('Stock TotRetIndx'!I368/'Stock TotRetIndx'!I367)-$B369</f>
        <v>1.4407431061942141E-2</v>
      </c>
      <c r="V369" s="7">
        <f>LN('Stock TotRetIndx'!J368/'Stock TotRetIndx'!J367)-$B369</f>
        <v>1.3311441973967499E-2</v>
      </c>
      <c r="W369" s="7">
        <f>LN('Stock TotRetIndx'!K368/'Stock TotRetIndx'!K367)-$B369</f>
        <v>3.0985848731802865E-2</v>
      </c>
      <c r="X369" s="7">
        <f>LN('Stock TotRetIndx'!L368/'Stock TotRetIndx'!L367)-$B369</f>
        <v>1.5030737825183377E-2</v>
      </c>
      <c r="Y369" s="7">
        <f>LN('Stock TotRetIndx'!M368/'Stock TotRetIndx'!M367)-$B369</f>
        <v>2.5580456299492314E-2</v>
      </c>
      <c r="Z369" s="7">
        <f>LN('Stock TotRetIndx'!N368/'Stock TotRetIndx'!N367)-$B369</f>
        <v>1.6193668474419248E-2</v>
      </c>
      <c r="AA369" s="7">
        <f>LN('Stock TotRetIndx'!O368/'Stock TotRetIndx'!O367)-$B369</f>
        <v>2.1501352134385226E-3</v>
      </c>
      <c r="AB369" s="7">
        <f>LN('Stock TotRetIndx'!P368/'Stock TotRetIndx'!P367)-$B369</f>
        <v>2.3922981236071252E-2</v>
      </c>
      <c r="AC369" s="7">
        <f>LN('Stock TotRetIndx'!Q368/'Stock TotRetIndx'!Q367)-$B369</f>
        <v>4.7093882145808454E-3</v>
      </c>
      <c r="AD369" s="7">
        <f>LN('Stock TotRetIndx'!R368/'Stock TotRetIndx'!R367)-$B369</f>
        <v>5.1750447132013454E-3</v>
      </c>
      <c r="AE369" s="7">
        <f>LN('Stock TotRetIndx'!S368/'Stock TotRetIndx'!S367)-$B369</f>
        <v>6.5502293200333109E-3</v>
      </c>
      <c r="AF369" s="7">
        <f>LN('Stock TotRetIndx'!T368/'Stock TotRetIndx'!T367)-$B369</f>
        <v>-9.196621102585921E-4</v>
      </c>
      <c r="AG369" s="7">
        <f>LN('Stock TotRetIndx'!U368/'Stock TotRetIndx'!U367)-$B369</f>
        <v>3.0069394842147868E-2</v>
      </c>
      <c r="AH369" s="7">
        <f>LN('Stock TotRetIndx'!V368/'Stock TotRetIndx'!V367)-$B369</f>
        <v>2.017561074609335E-2</v>
      </c>
      <c r="AI369" s="7">
        <f>LN('Stock TotRetIndx'!W368/'Stock TotRetIndx'!W367)-$B369</f>
        <v>7.5406608759220409E-3</v>
      </c>
      <c r="AJ369" s="7">
        <f>LN('Stock TotRetIndx'!X368/'Stock TotRetIndx'!X367)-$B369</f>
        <v>1.6088549491208026E-2</v>
      </c>
    </row>
    <row r="370" spans="1:36" x14ac:dyDescent="0.5">
      <c r="A370" s="2">
        <f>'Sector Returns'!A369</f>
        <v>44799</v>
      </c>
      <c r="B370" s="3">
        <f>VLOOKUP(A370,'T-Bills'!$A$2:$C$493,3)</f>
        <v>9.4841269841269848E-5</v>
      </c>
      <c r="C370" s="8">
        <f>'Sector Returns'!B369-$B370</f>
        <v>-4.3359662911661323E-2</v>
      </c>
      <c r="D370" s="8">
        <f>'Sector Returns'!C369-$B370</f>
        <v>-3.0262578837098264E-2</v>
      </c>
      <c r="E370" s="8">
        <f>'Sector Returns'!D369-$B370</f>
        <v>-3.0584734003720658E-2</v>
      </c>
      <c r="F370" s="8">
        <f>'Sector Returns'!E369-$B370</f>
        <v>-3.9254441594752706E-2</v>
      </c>
      <c r="G370" s="8">
        <f>'Sector Returns'!F369-$B370</f>
        <v>-3.5121311791558814E-2</v>
      </c>
      <c r="H370" s="8">
        <f>'Sector Returns'!G369-$B370</f>
        <v>-2.4421689273667301E-2</v>
      </c>
      <c r="I370" s="8">
        <f>'Sector Returns'!H369-$B370</f>
        <v>-3.3494063337578039E-2</v>
      </c>
      <c r="J370" s="8">
        <f>'Sector Returns'!I369-$B370</f>
        <v>-1.0907047982337255E-2</v>
      </c>
      <c r="K370" s="8">
        <f>'Sector Returns'!J369-$B370</f>
        <v>-3.0920995651957731E-2</v>
      </c>
      <c r="L370" s="8">
        <f>'Sector Returns'!K369-$B370</f>
        <v>-1.5411375905582923E-2</v>
      </c>
      <c r="M370" s="8">
        <f>'Sector Returns'!L369-$B370</f>
        <v>-2.5598482154571257E-2</v>
      </c>
      <c r="N370" s="7">
        <f>LN('Stock TotRetIndx'!B369/'Stock TotRetIndx'!B368)-$B370</f>
        <v>-3.8520198958488357E-2</v>
      </c>
      <c r="O370" s="7">
        <f>LN('Stock TotRetIndx'!C369/'Stock TotRetIndx'!C368)-$B370</f>
        <v>-3.9445969489475832E-2</v>
      </c>
      <c r="P370" s="7">
        <f>LN('Stock TotRetIndx'!D369/'Stock TotRetIndx'!D368)-$B370</f>
        <v>-5.8484569704452462E-2</v>
      </c>
      <c r="Q370" s="7">
        <f>LN('Stock TotRetIndx'!E369/'Stock TotRetIndx'!E368)-$B370</f>
        <v>-9.6913178918399706E-2</v>
      </c>
      <c r="R370" s="7">
        <f>LN('Stock TotRetIndx'!F369/'Stock TotRetIndx'!F368)-$B370</f>
        <v>-3.8503850317209626E-2</v>
      </c>
      <c r="S370" s="7">
        <f>LN('Stock TotRetIndx'!G369/'Stock TotRetIndx'!G368)-$B370</f>
        <v>-2.0766664070110095E-2</v>
      </c>
      <c r="T370" s="7">
        <f>LN('Stock TotRetIndx'!H369/'Stock TotRetIndx'!H368)-$B370</f>
        <v>-2.310647886637442E-2</v>
      </c>
      <c r="U370" s="7">
        <f>LN('Stock TotRetIndx'!I369/'Stock TotRetIndx'!I368)-$B370</f>
        <v>-3.7275417863275179E-2</v>
      </c>
      <c r="V370" s="7">
        <f>LN('Stock TotRetIndx'!J369/'Stock TotRetIndx'!J368)-$B370</f>
        <v>-2.8661808389139048E-2</v>
      </c>
      <c r="W370" s="7">
        <f>LN('Stock TotRetIndx'!K369/'Stock TotRetIndx'!K368)-$B370</f>
        <v>-4.2546575004568953E-2</v>
      </c>
      <c r="X370" s="7">
        <f>LN('Stock TotRetIndx'!L369/'Stock TotRetIndx'!L368)-$B370</f>
        <v>-3.3681150280088959E-2</v>
      </c>
      <c r="Y370" s="7">
        <f>LN('Stock TotRetIndx'!M369/'Stock TotRetIndx'!M368)-$B370</f>
        <v>-4.8830374064461141E-2</v>
      </c>
      <c r="Z370" s="7">
        <f>LN('Stock TotRetIndx'!N369/'Stock TotRetIndx'!N368)-$B370</f>
        <v>-4.6956662527555815E-2</v>
      </c>
      <c r="AA370" s="7">
        <f>LN('Stock TotRetIndx'!O369/'Stock TotRetIndx'!O368)-$B370</f>
        <v>-3.4026960541158648E-2</v>
      </c>
      <c r="AB370" s="7">
        <f>LN('Stock TotRetIndx'!P369/'Stock TotRetIndx'!P368)-$B370</f>
        <v>-3.5717659727577317E-2</v>
      </c>
      <c r="AC370" s="7">
        <f>LN('Stock TotRetIndx'!Q369/'Stock TotRetIndx'!Q368)-$B370</f>
        <v>-2.4513368617987155E-2</v>
      </c>
      <c r="AD370" s="7">
        <f>LN('Stock TotRetIndx'!R369/'Stock TotRetIndx'!R368)-$B370</f>
        <v>-2.3811940960468455E-2</v>
      </c>
      <c r="AE370" s="7">
        <f>LN('Stock TotRetIndx'!S369/'Stock TotRetIndx'!S368)-$B370</f>
        <v>-3.202638461009804E-2</v>
      </c>
      <c r="AF370" s="7">
        <f>LN('Stock TotRetIndx'!T369/'Stock TotRetIndx'!T368)-$B370</f>
        <v>-2.3777112515155973E-2</v>
      </c>
      <c r="AG370" s="7">
        <f>LN('Stock TotRetIndx'!U369/'Stock TotRetIndx'!U368)-$B370</f>
        <v>-1.5615908426918014E-2</v>
      </c>
      <c r="AH370" s="7">
        <f>LN('Stock TotRetIndx'!V369/'Stock TotRetIndx'!V368)-$B370</f>
        <v>-5.2926541147425746E-2</v>
      </c>
      <c r="AI370" s="7">
        <f>LN('Stock TotRetIndx'!W369/'Stock TotRetIndx'!W368)-$B370</f>
        <v>-1.5085879174835807E-2</v>
      </c>
      <c r="AJ370" s="7">
        <f>LN('Stock TotRetIndx'!X369/'Stock TotRetIndx'!X368)-$B370</f>
        <v>-2.4787394377759502E-2</v>
      </c>
    </row>
    <row r="371" spans="1:36" x14ac:dyDescent="0.5">
      <c r="A371" s="2">
        <f>'Sector Returns'!A370</f>
        <v>44802</v>
      </c>
      <c r="B371" s="3">
        <f>VLOOKUP(A371,'T-Bills'!$A$2:$C$493,3)</f>
        <v>9.722222222222223E-5</v>
      </c>
      <c r="C371" s="8">
        <f>'Sector Returns'!B370-$B371</f>
        <v>-1.3090934754596162E-2</v>
      </c>
      <c r="D371" s="8">
        <f>'Sector Returns'!C370-$B371</f>
        <v>-7.6979572294759522E-3</v>
      </c>
      <c r="E371" s="8">
        <f>'Sector Returns'!D370-$B371</f>
        <v>-8.4450730872430088E-3</v>
      </c>
      <c r="F371" s="8">
        <f>'Sector Returns'!E370-$B371</f>
        <v>-5.7915735621545663E-3</v>
      </c>
      <c r="G371" s="8">
        <f>'Sector Returns'!F370-$B371</f>
        <v>-5.2026009747365692E-3</v>
      </c>
      <c r="H371" s="8">
        <f>'Sector Returns'!G370-$B371</f>
        <v>-2.0253907526514353E-3</v>
      </c>
      <c r="I371" s="8">
        <f>'Sector Returns'!H370-$B371</f>
        <v>-7.3343947304991284E-3</v>
      </c>
      <c r="J371" s="8">
        <f>'Sector Returns'!I370-$B371</f>
        <v>1.3674217456660658E-2</v>
      </c>
      <c r="K371" s="8">
        <f>'Sector Returns'!J370-$B371</f>
        <v>-7.0782781210973755E-3</v>
      </c>
      <c r="L371" s="8">
        <f>'Sector Returns'!K370-$B371</f>
        <v>2.4515627891035811E-3</v>
      </c>
      <c r="M371" s="8">
        <f>'Sector Returns'!L370-$B371</f>
        <v>-9.1312561841336171E-3</v>
      </c>
      <c r="N371" s="7">
        <f>LN('Stock TotRetIndx'!B370/'Stock TotRetIndx'!B369)-$B371</f>
        <v>-1.3883644614097718E-2</v>
      </c>
      <c r="O371" s="7">
        <f>LN('Stock TotRetIndx'!C370/'Stock TotRetIndx'!C369)-$B371</f>
        <v>-1.0822578406354375E-2</v>
      </c>
      <c r="P371" s="7">
        <f>LN('Stock TotRetIndx'!D370/'Stock TotRetIndx'!D369)-$B371</f>
        <v>-1.5329970350282491E-2</v>
      </c>
      <c r="Q371" s="7">
        <f>LN('Stock TotRetIndx'!E370/'Stock TotRetIndx'!E369)-$B371</f>
        <v>-2.8732058675046395E-2</v>
      </c>
      <c r="R371" s="7">
        <f>LN('Stock TotRetIndx'!F370/'Stock TotRetIndx'!F369)-$B371</f>
        <v>-6.8605155257806991E-4</v>
      </c>
      <c r="S371" s="7">
        <f>LN('Stock TotRetIndx'!G370/'Stock TotRetIndx'!G369)-$B371</f>
        <v>2.5970085037628544E-3</v>
      </c>
      <c r="T371" s="7">
        <f>LN('Stock TotRetIndx'!H370/'Stock TotRetIndx'!H369)-$B371</f>
        <v>8.8484537802712327E-4</v>
      </c>
      <c r="U371" s="7">
        <f>LN('Stock TotRetIndx'!I370/'Stock TotRetIndx'!I369)-$B371</f>
        <v>-2.5775282395990268E-3</v>
      </c>
      <c r="V371" s="7">
        <f>LN('Stock TotRetIndx'!J370/'Stock TotRetIndx'!J369)-$B371</f>
        <v>-1.7521387332226707E-2</v>
      </c>
      <c r="W371" s="7">
        <f>LN('Stock TotRetIndx'!K370/'Stock TotRetIndx'!K369)-$B371</f>
        <v>-5.2881480552940984E-4</v>
      </c>
      <c r="X371" s="7">
        <f>LN('Stock TotRetIndx'!L370/'Stock TotRetIndx'!L369)-$B371</f>
        <v>-2.8612546384606339E-3</v>
      </c>
      <c r="Y371" s="7">
        <f>LN('Stock TotRetIndx'!M370/'Stock TotRetIndx'!M369)-$B371</f>
        <v>-7.4665654675869549E-3</v>
      </c>
      <c r="Z371" s="7">
        <f>LN('Stock TotRetIndx'!N370/'Stock TotRetIndx'!N369)-$B371</f>
        <v>5.4530020743618398E-3</v>
      </c>
      <c r="AA371" s="7">
        <f>LN('Stock TotRetIndx'!O370/'Stock TotRetIndx'!O369)-$B371</f>
        <v>-1.2938158905910551E-2</v>
      </c>
      <c r="AB371" s="7">
        <f>LN('Stock TotRetIndx'!P370/'Stock TotRetIndx'!P369)-$B371</f>
        <v>-8.2704500257603161E-4</v>
      </c>
      <c r="AC371" s="7">
        <f>LN('Stock TotRetIndx'!Q370/'Stock TotRetIndx'!Q369)-$B371</f>
        <v>-6.1369200671697738E-3</v>
      </c>
      <c r="AD371" s="7">
        <f>LN('Stock TotRetIndx'!R370/'Stock TotRetIndx'!R369)-$B371</f>
        <v>-1.7690269592126793E-3</v>
      </c>
      <c r="AE371" s="7">
        <f>LN('Stock TotRetIndx'!S370/'Stock TotRetIndx'!S369)-$B371</f>
        <v>9.5822873870409324E-3</v>
      </c>
      <c r="AF371" s="7">
        <f>LN('Stock TotRetIndx'!T370/'Stock TotRetIndx'!T369)-$B371</f>
        <v>-4.3226839239013009E-3</v>
      </c>
      <c r="AG371" s="7">
        <f>LN('Stock TotRetIndx'!U370/'Stock TotRetIndx'!U369)-$B371</f>
        <v>1.4699783596985991E-2</v>
      </c>
      <c r="AH371" s="7">
        <f>LN('Stock TotRetIndx'!V370/'Stock TotRetIndx'!V369)-$B371</f>
        <v>-1.1049311475539454E-2</v>
      </c>
      <c r="AI371" s="7">
        <f>LN('Stock TotRetIndx'!W370/'Stock TotRetIndx'!W369)-$B371</f>
        <v>-7.1056477615849276E-3</v>
      </c>
      <c r="AJ371" s="7">
        <f>LN('Stock TotRetIndx'!X370/'Stock TotRetIndx'!X369)-$B371</f>
        <v>-1.4696954118711436E-2</v>
      </c>
    </row>
    <row r="372" spans="1:36" x14ac:dyDescent="0.5">
      <c r="A372" s="2">
        <f>'Sector Returns'!A371</f>
        <v>44803</v>
      </c>
      <c r="B372" s="3">
        <f>VLOOKUP(A372,'T-Bills'!$A$2:$C$493,3)</f>
        <v>9.6428571428571432E-5</v>
      </c>
      <c r="C372" s="8">
        <f>'Sector Returns'!B371-$B372</f>
        <v>-1.0222819019555272E-2</v>
      </c>
      <c r="D372" s="8">
        <f>'Sector Returns'!C371-$B372</f>
        <v>-8.013474343228218E-3</v>
      </c>
      <c r="E372" s="8">
        <f>'Sector Returns'!D371-$B372</f>
        <v>-4.845273049713497E-3</v>
      </c>
      <c r="F372" s="8">
        <f>'Sector Returns'!E371-$B372</f>
        <v>-1.1583341213906726E-2</v>
      </c>
      <c r="G372" s="8">
        <f>'Sector Returns'!F371-$B372</f>
        <v>-1.3651904246971049E-2</v>
      </c>
      <c r="H372" s="8">
        <f>'Sector Returns'!G371-$B372</f>
        <v>-1.0530760845668371E-2</v>
      </c>
      <c r="I372" s="8">
        <f>'Sector Returns'!H371-$B372</f>
        <v>-1.0146312897826772E-2</v>
      </c>
      <c r="J372" s="8">
        <f>'Sector Returns'!I371-$B372</f>
        <v>-3.6374118284886882E-2</v>
      </c>
      <c r="K372" s="8">
        <f>'Sector Returns'!J371-$B372</f>
        <v>-1.9014553373293074E-2</v>
      </c>
      <c r="L372" s="8">
        <f>'Sector Returns'!K371-$B372</f>
        <v>-1.5733950987480615E-2</v>
      </c>
      <c r="M372" s="8">
        <f>'Sector Returns'!L371-$B372</f>
        <v>-1.401772918913345E-2</v>
      </c>
      <c r="N372" s="7">
        <f>LN('Stock TotRetIndx'!B371/'Stock TotRetIndx'!B370)-$B372</f>
        <v>-1.5521726375111051E-2</v>
      </c>
      <c r="O372" s="7">
        <f>LN('Stock TotRetIndx'!C371/'Stock TotRetIndx'!C370)-$B372</f>
        <v>-8.6540488449710698E-3</v>
      </c>
      <c r="P372" s="7">
        <f>LN('Stock TotRetIndx'!D371/'Stock TotRetIndx'!D370)-$B372</f>
        <v>-6.0287241363404472E-4</v>
      </c>
      <c r="Q372" s="7">
        <f>LN('Stock TotRetIndx'!E371/'Stock TotRetIndx'!E370)-$B372</f>
        <v>-2.1396596585406553E-2</v>
      </c>
      <c r="R372" s="7">
        <f>LN('Stock TotRetIndx'!F371/'Stock TotRetIndx'!F370)-$B372</f>
        <v>3.4323137217800665E-3</v>
      </c>
      <c r="S372" s="7">
        <f>LN('Stock TotRetIndx'!G371/'Stock TotRetIndx'!G370)-$B372</f>
        <v>-1.5463221412916527E-2</v>
      </c>
      <c r="T372" s="7">
        <f>LN('Stock TotRetIndx'!H371/'Stock TotRetIndx'!H370)-$B372</f>
        <v>-1.3264368498581388E-2</v>
      </c>
      <c r="U372" s="7">
        <f>LN('Stock TotRetIndx'!I371/'Stock TotRetIndx'!I370)-$B372</f>
        <v>-1.0581497607369996E-3</v>
      </c>
      <c r="V372" s="7">
        <f>LN('Stock TotRetIndx'!J371/'Stock TotRetIndx'!J370)-$B372</f>
        <v>-6.8009742775497197E-3</v>
      </c>
      <c r="W372" s="7">
        <f>LN('Stock TotRetIndx'!K371/'Stock TotRetIndx'!K370)-$B372</f>
        <v>-9.4210109334861014E-3</v>
      </c>
      <c r="X372" s="7">
        <f>LN('Stock TotRetIndx'!L371/'Stock TotRetIndx'!L370)-$B372</f>
        <v>-4.8024650337471263E-3</v>
      </c>
      <c r="Y372" s="7">
        <f>LN('Stock TotRetIndx'!M371/'Stock TotRetIndx'!M370)-$B372</f>
        <v>-8.2970005995531091E-3</v>
      </c>
      <c r="Z372" s="7">
        <f>LN('Stock TotRetIndx'!N371/'Stock TotRetIndx'!N370)-$B372</f>
        <v>-3.0410138866823335E-2</v>
      </c>
      <c r="AA372" s="7">
        <f>LN('Stock TotRetIndx'!O371/'Stock TotRetIndx'!O370)-$B372</f>
        <v>-5.6940814760803463E-3</v>
      </c>
      <c r="AB372" s="7">
        <f>LN('Stock TotRetIndx'!P371/'Stock TotRetIndx'!P370)-$B372</f>
        <v>-2.5657396139909541E-2</v>
      </c>
      <c r="AC372" s="7">
        <f>LN('Stock TotRetIndx'!Q371/'Stock TotRetIndx'!Q370)-$B372</f>
        <v>-9.3852517082339583E-3</v>
      </c>
      <c r="AD372" s="7">
        <f>LN('Stock TotRetIndx'!R371/'Stock TotRetIndx'!R370)-$B372</f>
        <v>-2.777576621929327E-3</v>
      </c>
      <c r="AE372" s="7">
        <f>LN('Stock TotRetIndx'!S371/'Stock TotRetIndx'!S370)-$B372</f>
        <v>-3.1113146442205888E-3</v>
      </c>
      <c r="AF372" s="7">
        <f>LN('Stock TotRetIndx'!T371/'Stock TotRetIndx'!T370)-$B372</f>
        <v>-1.0811088027667113E-2</v>
      </c>
      <c r="AG372" s="7">
        <f>LN('Stock TotRetIndx'!U371/'Stock TotRetIndx'!U370)-$B372</f>
        <v>-3.0471605403051685E-2</v>
      </c>
      <c r="AH372" s="7">
        <f>LN('Stock TotRetIndx'!V371/'Stock TotRetIndx'!V370)-$B372</f>
        <v>4.3409796606949337E-3</v>
      </c>
      <c r="AI372" s="7">
        <f>LN('Stock TotRetIndx'!W371/'Stock TotRetIndx'!W370)-$B372</f>
        <v>-1.5381588327584985E-2</v>
      </c>
      <c r="AJ372" s="7">
        <f>LN('Stock TotRetIndx'!X371/'Stock TotRetIndx'!X370)-$B372</f>
        <v>-1.126853355418664E-2</v>
      </c>
    </row>
    <row r="373" spans="1:36" x14ac:dyDescent="0.5">
      <c r="A373" s="2">
        <f>'Sector Returns'!A372</f>
        <v>44804</v>
      </c>
      <c r="B373" s="3">
        <f>VLOOKUP(A373,'T-Bills'!$A$2:$C$493,3)</f>
        <v>9.5238095238095241E-5</v>
      </c>
      <c r="C373" s="8">
        <f>'Sector Returns'!B372-$B373</f>
        <v>-9.8960035886042647E-3</v>
      </c>
      <c r="D373" s="8">
        <f>'Sector Returns'!C372-$B373</f>
        <v>-5.2211861704808378E-3</v>
      </c>
      <c r="E373" s="8">
        <f>'Sector Returns'!D372-$B373</f>
        <v>-7.4449233261924758E-3</v>
      </c>
      <c r="F373" s="8">
        <f>'Sector Returns'!E372-$B373</f>
        <v>-8.9531266081278524E-3</v>
      </c>
      <c r="G373" s="8">
        <f>'Sector Returns'!F372-$B373</f>
        <v>-8.6470933371381228E-3</v>
      </c>
      <c r="H373" s="8">
        <f>'Sector Returns'!G372-$B373</f>
        <v>-5.4859902924561778E-3</v>
      </c>
      <c r="I373" s="8">
        <f>'Sector Returns'!H372-$B373</f>
        <v>8.609118527873323E-4</v>
      </c>
      <c r="J373" s="8">
        <f>'Sector Returns'!I372-$B373</f>
        <v>-6.5936785142799194E-3</v>
      </c>
      <c r="K373" s="8">
        <f>'Sector Returns'!J372-$B373</f>
        <v>-1.1825059301458744E-2</v>
      </c>
      <c r="L373" s="8">
        <f>'Sector Returns'!K372-$B373</f>
        <v>-5.7756133735793148E-3</v>
      </c>
      <c r="M373" s="8">
        <f>'Sector Returns'!L372-$B373</f>
        <v>-4.8148819808750097E-3</v>
      </c>
      <c r="N373" s="7">
        <f>LN('Stock TotRetIndx'!B372/'Stock TotRetIndx'!B371)-$B373</f>
        <v>-1.0787844241803981E-2</v>
      </c>
      <c r="O373" s="7">
        <f>LN('Stock TotRetIndx'!C372/'Stock TotRetIndx'!C371)-$B373</f>
        <v>-5.8154706551804087E-3</v>
      </c>
      <c r="P373" s="7">
        <f>LN('Stock TotRetIndx'!D372/'Stock TotRetIndx'!D371)-$B373</f>
        <v>-4.4505642140700271E-3</v>
      </c>
      <c r="Q373" s="7">
        <f>LN('Stock TotRetIndx'!E372/'Stock TotRetIndx'!E371)-$B373</f>
        <v>-2.4571124840701602E-2</v>
      </c>
      <c r="R373" s="7">
        <f>LN('Stock TotRetIndx'!F372/'Stock TotRetIndx'!F371)-$B373</f>
        <v>4.2980129513118474E-3</v>
      </c>
      <c r="S373" s="7">
        <f>LN('Stock TotRetIndx'!G372/'Stock TotRetIndx'!G371)-$B373</f>
        <v>-6.6959286004728627E-3</v>
      </c>
      <c r="T373" s="7">
        <f>LN('Stock TotRetIndx'!H372/'Stock TotRetIndx'!H371)-$B373</f>
        <v>-6.8299816828796206E-3</v>
      </c>
      <c r="U373" s="7">
        <f>LN('Stock TotRetIndx'!I372/'Stock TotRetIndx'!I371)-$B373</f>
        <v>-3.8715753336906553E-3</v>
      </c>
      <c r="V373" s="7">
        <f>LN('Stock TotRetIndx'!J372/'Stock TotRetIndx'!J371)-$B373</f>
        <v>-8.0240145638303291E-3</v>
      </c>
      <c r="W373" s="7">
        <f>LN('Stock TotRetIndx'!K372/'Stock TotRetIndx'!K371)-$B373</f>
        <v>1.7611983358234135E-2</v>
      </c>
      <c r="X373" s="7">
        <f>LN('Stock TotRetIndx'!L372/'Stock TotRetIndx'!L371)-$B373</f>
        <v>-1.3442417156047517E-2</v>
      </c>
      <c r="Y373" s="7">
        <f>LN('Stock TotRetIndx'!M372/'Stock TotRetIndx'!M371)-$B373</f>
        <v>-1.5438004816145703E-2</v>
      </c>
      <c r="Z373" s="7">
        <f>LN('Stock TotRetIndx'!N372/'Stock TotRetIndx'!N371)-$B373</f>
        <v>1.0292555438969108E-3</v>
      </c>
      <c r="AA373" s="7">
        <f>LN('Stock TotRetIndx'!O372/'Stock TotRetIndx'!O371)-$B373</f>
        <v>-2.7589589136635009E-3</v>
      </c>
      <c r="AB373" s="7">
        <f>LN('Stock TotRetIndx'!P372/'Stock TotRetIndx'!P371)-$B373</f>
        <v>-1.2095917790698706E-2</v>
      </c>
      <c r="AC373" s="7">
        <f>LN('Stock TotRetIndx'!Q372/'Stock TotRetIndx'!Q371)-$B373</f>
        <v>-7.2000471505008455E-3</v>
      </c>
      <c r="AD373" s="7">
        <f>LN('Stock TotRetIndx'!R372/'Stock TotRetIndx'!R371)-$B373</f>
        <v>-1.3665886991471593E-2</v>
      </c>
      <c r="AE373" s="7">
        <f>LN('Stock TotRetIndx'!S372/'Stock TotRetIndx'!S371)-$B373</f>
        <v>4.3258320069336774E-4</v>
      </c>
      <c r="AF373" s="7">
        <f>LN('Stock TotRetIndx'!T372/'Stock TotRetIndx'!T371)-$B373</f>
        <v>-1.6203139253287643E-2</v>
      </c>
      <c r="AG373" s="7">
        <f>LN('Stock TotRetIndx'!U372/'Stock TotRetIndx'!U371)-$B373</f>
        <v>-1.6491829278644777E-2</v>
      </c>
      <c r="AH373" s="7">
        <f>LN('Stock TotRetIndx'!V372/'Stock TotRetIndx'!V371)-$B373</f>
        <v>-1.3680673106603492E-2</v>
      </c>
      <c r="AI373" s="7">
        <f>LN('Stock TotRetIndx'!W372/'Stock TotRetIndx'!W371)-$B373</f>
        <v>-7.5907284643663229E-3</v>
      </c>
      <c r="AJ373" s="7">
        <f>LN('Stock TotRetIndx'!X372/'Stock TotRetIndx'!X371)-$B373</f>
        <v>-3.8691621637842533E-3</v>
      </c>
    </row>
    <row r="374" spans="1:36" x14ac:dyDescent="0.5">
      <c r="A374" s="2">
        <f>'Sector Returns'!A373</f>
        <v>44805</v>
      </c>
      <c r="B374" s="3">
        <f>VLOOKUP(A374,'T-Bills'!$A$2:$C$493,3)</f>
        <v>1.0039682539682538E-4</v>
      </c>
      <c r="C374" s="8">
        <f>'Sector Returns'!B373-$B374</f>
        <v>-8.8999797461858966E-3</v>
      </c>
      <c r="D374" s="8">
        <f>'Sector Returns'!C373-$B374</f>
        <v>1.3751980221752079E-2</v>
      </c>
      <c r="E374" s="8">
        <f>'Sector Returns'!D373-$B374</f>
        <v>1.4971419450653725E-3</v>
      </c>
      <c r="F374" s="8">
        <f>'Sector Returns'!E373-$B374</f>
        <v>4.0868369837924754E-3</v>
      </c>
      <c r="G374" s="8">
        <f>'Sector Returns'!F373-$B374</f>
        <v>-1.0679254798350169E-3</v>
      </c>
      <c r="H374" s="8">
        <f>'Sector Returns'!G373-$B374</f>
        <v>5.2378505743744643E-3</v>
      </c>
      <c r="I374" s="8">
        <f>'Sector Returns'!H373-$B374</f>
        <v>6.2524162392286501E-3</v>
      </c>
      <c r="J374" s="8">
        <f>'Sector Returns'!I373-$B374</f>
        <v>-2.5533414071873262E-2</v>
      </c>
      <c r="K374" s="8">
        <f>'Sector Returns'!J373-$B374</f>
        <v>-1.5202717075411102E-2</v>
      </c>
      <c r="L374" s="8">
        <f>'Sector Returns'!K373-$B374</f>
        <v>1.3184725253113596E-2</v>
      </c>
      <c r="M374" s="8">
        <f>'Sector Returns'!L373-$B374</f>
        <v>1.726212104070083E-3</v>
      </c>
      <c r="N374" s="7">
        <f>LN('Stock TotRetIndx'!B373/'Stock TotRetIndx'!B372)-$B374</f>
        <v>4.5983603925596811E-3</v>
      </c>
      <c r="O374" s="7">
        <f>LN('Stock TotRetIndx'!C373/'Stock TotRetIndx'!C372)-$B374</f>
        <v>-4.2012034903622869E-3</v>
      </c>
      <c r="P374" s="7">
        <f>LN('Stock TotRetIndx'!D373/'Stock TotRetIndx'!D372)-$B374</f>
        <v>-7.9233328055553463E-3</v>
      </c>
      <c r="Q374" s="7">
        <f>LN('Stock TotRetIndx'!E373/'Stock TotRetIndx'!E372)-$B374</f>
        <v>-7.9850528619388086E-2</v>
      </c>
      <c r="R374" s="7">
        <f>LN('Stock TotRetIndx'!F373/'Stock TotRetIndx'!F372)-$B374</f>
        <v>2.1009875928585813E-2</v>
      </c>
      <c r="S374" s="7">
        <f>LN('Stock TotRetIndx'!G373/'Stock TotRetIndx'!G372)-$B374</f>
        <v>1.7872789546465151E-2</v>
      </c>
      <c r="T374" s="7">
        <f>LN('Stock TotRetIndx'!H373/'Stock TotRetIndx'!H372)-$B374</f>
        <v>8.8523359129922628E-3</v>
      </c>
      <c r="U374" s="7">
        <f>LN('Stock TotRetIndx'!I373/'Stock TotRetIndx'!I372)-$B374</f>
        <v>4.8775503332720701E-3</v>
      </c>
      <c r="V374" s="7">
        <f>LN('Stock TotRetIndx'!J373/'Stock TotRetIndx'!J372)-$B374</f>
        <v>-1.5757182174260919E-3</v>
      </c>
      <c r="W374" s="7">
        <f>LN('Stock TotRetIndx'!K373/'Stock TotRetIndx'!K372)-$B374</f>
        <v>-8.4830359168114218E-3</v>
      </c>
      <c r="X374" s="7">
        <f>LN('Stock TotRetIndx'!L373/'Stock TotRetIndx'!L372)-$B374</f>
        <v>7.0200429565798255E-3</v>
      </c>
      <c r="Y374" s="7">
        <f>LN('Stock TotRetIndx'!M373/'Stock TotRetIndx'!M372)-$B374</f>
        <v>8.1482064461034873E-3</v>
      </c>
      <c r="Z374" s="7">
        <f>LN('Stock TotRetIndx'!N373/'Stock TotRetIndx'!N372)-$B374</f>
        <v>-1.0022591793045234E-2</v>
      </c>
      <c r="AA374" s="7">
        <f>LN('Stock TotRetIndx'!O373/'Stock TotRetIndx'!O372)-$B374</f>
        <v>1.1679957664324536E-2</v>
      </c>
      <c r="AB374" s="7">
        <f>LN('Stock TotRetIndx'!P373/'Stock TotRetIndx'!P372)-$B374</f>
        <v>-1.2466550769175973E-2</v>
      </c>
      <c r="AC374" s="7">
        <f>LN('Stock TotRetIndx'!Q373/'Stock TotRetIndx'!Q372)-$B374</f>
        <v>4.5879143537512932E-3</v>
      </c>
      <c r="AD374" s="7">
        <f>LN('Stock TotRetIndx'!R373/'Stock TotRetIndx'!R372)-$B374</f>
        <v>-4.2471341075858539E-3</v>
      </c>
      <c r="AE374" s="7">
        <f>LN('Stock TotRetIndx'!S373/'Stock TotRetIndx'!S372)-$B374</f>
        <v>1.4355407360387056E-2</v>
      </c>
      <c r="AF374" s="7">
        <f>LN('Stock TotRetIndx'!T373/'Stock TotRetIndx'!T372)-$B374</f>
        <v>1.2147914019613433E-2</v>
      </c>
      <c r="AG374" s="7">
        <f>LN('Stock TotRetIndx'!U373/'Stock TotRetIndx'!U372)-$B374</f>
        <v>-2.9601620944817025E-2</v>
      </c>
      <c r="AH374" s="7">
        <f>LN('Stock TotRetIndx'!V373/'Stock TotRetIndx'!V372)-$B374</f>
        <v>-3.0969744101688938E-3</v>
      </c>
      <c r="AI374" s="7">
        <f>LN('Stock TotRetIndx'!W373/'Stock TotRetIndx'!W372)-$B374</f>
        <v>1.3908296701504829E-2</v>
      </c>
      <c r="AJ374" s="7">
        <f>LN('Stock TotRetIndx'!X373/'Stock TotRetIndx'!X372)-$B374</f>
        <v>-1.0915299231369018E-2</v>
      </c>
    </row>
    <row r="375" spans="1:36" x14ac:dyDescent="0.5">
      <c r="A375" s="2">
        <f>'Sector Returns'!A374</f>
        <v>44806</v>
      </c>
      <c r="B375" s="3">
        <f>VLOOKUP(A375,'T-Bills'!$A$2:$C$493,3)</f>
        <v>9.8809523809523814E-5</v>
      </c>
      <c r="C375" s="8">
        <f>'Sector Returns'!B374-$B375</f>
        <v>-1.1923854297717137E-2</v>
      </c>
      <c r="D375" s="8">
        <f>'Sector Returns'!C374-$B375</f>
        <v>-1.4513076656720077E-2</v>
      </c>
      <c r="E375" s="8">
        <f>'Sector Returns'!D374-$B375</f>
        <v>-7.7396831096282325E-3</v>
      </c>
      <c r="F375" s="8">
        <f>'Sector Returns'!E374-$B375</f>
        <v>-9.076654618162202E-3</v>
      </c>
      <c r="G375" s="8">
        <f>'Sector Returns'!F374-$B375</f>
        <v>-9.7672426446858904E-3</v>
      </c>
      <c r="H375" s="8">
        <f>'Sector Returns'!G374-$B375</f>
        <v>-1.3471377805151064E-2</v>
      </c>
      <c r="I375" s="8">
        <f>'Sector Returns'!H374-$B375</f>
        <v>-1.7452550497286549E-2</v>
      </c>
      <c r="J375" s="8">
        <f>'Sector Returns'!I374-$B375</f>
        <v>2.0475428750183419E-2</v>
      </c>
      <c r="K375" s="8">
        <f>'Sector Returns'!J374-$B375</f>
        <v>-8.3271950522553837E-4</v>
      </c>
      <c r="L375" s="8">
        <f>'Sector Returns'!K374-$B375</f>
        <v>-9.799042765314625E-3</v>
      </c>
      <c r="M375" s="8">
        <f>'Sector Returns'!L374-$B375</f>
        <v>-1.4149094234158098E-2</v>
      </c>
      <c r="N375" s="7">
        <f>LN('Stock TotRetIndx'!B374/'Stock TotRetIndx'!B373)-$B375</f>
        <v>-1.3803669643135967E-2</v>
      </c>
      <c r="O375" s="7">
        <f>LN('Stock TotRetIndx'!C374/'Stock TotRetIndx'!C373)-$B375</f>
        <v>-1.6905953547640195E-2</v>
      </c>
      <c r="P375" s="7">
        <f>LN('Stock TotRetIndx'!D374/'Stock TotRetIndx'!D373)-$B375</f>
        <v>-6.5699220372661474E-3</v>
      </c>
      <c r="Q375" s="7">
        <f>LN('Stock TotRetIndx'!E374/'Stock TotRetIndx'!E373)-$B375</f>
        <v>-2.1125847857470566E-2</v>
      </c>
      <c r="R375" s="7">
        <f>LN('Stock TotRetIndx'!F374/'Stock TotRetIndx'!F373)-$B375</f>
        <v>-2.2671038120445894E-2</v>
      </c>
      <c r="S375" s="7">
        <f>LN('Stock TotRetIndx'!G374/'Stock TotRetIndx'!G373)-$B375</f>
        <v>-5.0149049263195E-3</v>
      </c>
      <c r="T375" s="7">
        <f>LN('Stock TotRetIndx'!H374/'Stock TotRetIndx'!H373)-$B375</f>
        <v>-1.480719419469843E-2</v>
      </c>
      <c r="U375" s="7">
        <f>LN('Stock TotRetIndx'!I374/'Stock TotRetIndx'!I373)-$B375</f>
        <v>-6.5265434024418829E-3</v>
      </c>
      <c r="V375" s="7">
        <f>LN('Stock TotRetIndx'!J374/'Stock TotRetIndx'!J373)-$B375</f>
        <v>-2.6115762220040887E-3</v>
      </c>
      <c r="W375" s="7">
        <f>LN('Stock TotRetIndx'!K374/'Stock TotRetIndx'!K373)-$B375</f>
        <v>-1.674863100427643E-2</v>
      </c>
      <c r="X375" s="7">
        <f>LN('Stock TotRetIndx'!L374/'Stock TotRetIndx'!L373)-$B375</f>
        <v>-1.2011722796597986E-2</v>
      </c>
      <c r="Y375" s="7">
        <f>LN('Stock TotRetIndx'!M374/'Stock TotRetIndx'!M373)-$B375</f>
        <v>-2.5270408504946161E-3</v>
      </c>
      <c r="Z375" s="7">
        <f>LN('Stock TotRetIndx'!N374/'Stock TotRetIndx'!N373)-$B375</f>
        <v>-3.7683665858277773E-2</v>
      </c>
      <c r="AA375" s="7">
        <f>LN('Stock TotRetIndx'!O374/'Stock TotRetIndx'!O373)-$B375</f>
        <v>-1.2469803128391212E-2</v>
      </c>
      <c r="AB375" s="7">
        <f>LN('Stock TotRetIndx'!P374/'Stock TotRetIndx'!P373)-$B375</f>
        <v>-8.9627787749734563E-3</v>
      </c>
      <c r="AC375" s="7">
        <f>LN('Stock TotRetIndx'!Q374/'Stock TotRetIndx'!Q373)-$B375</f>
        <v>-1.3902656930305176E-2</v>
      </c>
      <c r="AD375" s="7">
        <f>LN('Stock TotRetIndx'!R374/'Stock TotRetIndx'!R373)-$B375</f>
        <v>-1.0514210649058373E-2</v>
      </c>
      <c r="AE375" s="7">
        <f>LN('Stock TotRetIndx'!S374/'Stock TotRetIndx'!S373)-$B375</f>
        <v>-1.116529158184564E-2</v>
      </c>
      <c r="AF375" s="7">
        <f>LN('Stock TotRetIndx'!T374/'Stock TotRetIndx'!T373)-$B375</f>
        <v>-1.8017818819329876E-2</v>
      </c>
      <c r="AG375" s="7">
        <f>LN('Stock TotRetIndx'!U374/'Stock TotRetIndx'!U373)-$B375</f>
        <v>4.5611403010774453E-2</v>
      </c>
      <c r="AH375" s="7">
        <f>LN('Stock TotRetIndx'!V374/'Stock TotRetIndx'!V373)-$B375</f>
        <v>-5.9034049897766358E-3</v>
      </c>
      <c r="AI375" s="7">
        <f>LN('Stock TotRetIndx'!W374/'Stock TotRetIndx'!W373)-$B375</f>
        <v>-1.3520157646796992E-2</v>
      </c>
      <c r="AJ375" s="7">
        <f>LN('Stock TotRetIndx'!X374/'Stock TotRetIndx'!X373)-$B375</f>
        <v>-9.1007644920351686E-3</v>
      </c>
    </row>
    <row r="376" spans="1:36" x14ac:dyDescent="0.5">
      <c r="A376" s="2">
        <f>'Sector Returns'!A375</f>
        <v>44810</v>
      </c>
      <c r="B376" s="3">
        <f>VLOOKUP(A376,'T-Bills'!$A$2:$C$493,3)</f>
        <v>9.6825396825396824E-5</v>
      </c>
      <c r="C376" s="8">
        <f>'Sector Returns'!B375-$B376</f>
        <v>-7.3714568446224286E-3</v>
      </c>
      <c r="D376" s="8">
        <f>'Sector Returns'!C375-$B376</f>
        <v>-8.7466288244501963E-4</v>
      </c>
      <c r="E376" s="8">
        <f>'Sector Returns'!D375-$B376</f>
        <v>-3.1936970742919885E-3</v>
      </c>
      <c r="F376" s="8">
        <f>'Sector Returns'!E375-$B376</f>
        <v>-2.9116867934859893E-3</v>
      </c>
      <c r="G376" s="8">
        <f>'Sector Returns'!F375-$B376</f>
        <v>1.8555057720858834E-3</v>
      </c>
      <c r="H376" s="8">
        <f>'Sector Returns'!G375-$B376</f>
        <v>-7.2810146463405598E-3</v>
      </c>
      <c r="I376" s="8">
        <f>'Sector Returns'!H375-$B376</f>
        <v>-1.2960201314382847E-2</v>
      </c>
      <c r="J376" s="8">
        <f>'Sector Returns'!I375-$B376</f>
        <v>-1.1226336898903325E-2</v>
      </c>
      <c r="K376" s="8">
        <f>'Sector Returns'!J375-$B376</f>
        <v>-3.7726806518854571E-3</v>
      </c>
      <c r="L376" s="8">
        <f>'Sector Returns'!K375-$B376</f>
        <v>8.9007594619670274E-4</v>
      </c>
      <c r="M376" s="8">
        <f>'Sector Returns'!L375-$B376</f>
        <v>8.8968460136224087E-3</v>
      </c>
      <c r="N376" s="7">
        <f>LN('Stock TotRetIndx'!B375/'Stock TotRetIndx'!B374)-$B376</f>
        <v>-8.3440972488756909E-3</v>
      </c>
      <c r="O376" s="7">
        <f>LN('Stock TotRetIndx'!C375/'Stock TotRetIndx'!C374)-$B376</f>
        <v>-1.1131220094489233E-2</v>
      </c>
      <c r="P376" s="7">
        <f>LN('Stock TotRetIndx'!D375/'Stock TotRetIndx'!D374)-$B376</f>
        <v>3.3769744961838178E-4</v>
      </c>
      <c r="Q376" s="7">
        <f>LN('Stock TotRetIndx'!E375/'Stock TotRetIndx'!E374)-$B376</f>
        <v>-1.3523051104118965E-2</v>
      </c>
      <c r="R376" s="7">
        <f>LN('Stock TotRetIndx'!F375/'Stock TotRetIndx'!F374)-$B376</f>
        <v>1.9493148592004041E-3</v>
      </c>
      <c r="S376" s="7">
        <f>LN('Stock TotRetIndx'!G375/'Stock TotRetIndx'!G374)-$B376</f>
        <v>-7.2622054343801264E-3</v>
      </c>
      <c r="T376" s="7">
        <f>LN('Stock TotRetIndx'!H375/'Stock TotRetIndx'!H374)-$B376</f>
        <v>2.4756712376358819E-3</v>
      </c>
      <c r="U376" s="7">
        <f>LN('Stock TotRetIndx'!I375/'Stock TotRetIndx'!I374)-$B376</f>
        <v>1.8115991320951826E-2</v>
      </c>
      <c r="V376" s="7">
        <f>LN('Stock TotRetIndx'!J375/'Stock TotRetIndx'!J374)-$B376</f>
        <v>-1.5156631256958663E-2</v>
      </c>
      <c r="W376" s="7">
        <f>LN('Stock TotRetIndx'!K375/'Stock TotRetIndx'!K374)-$B376</f>
        <v>5.2111298272775504E-3</v>
      </c>
      <c r="X376" s="7">
        <f>LN('Stock TotRetIndx'!L375/'Stock TotRetIndx'!L374)-$B376</f>
        <v>4.3433012335170182E-3</v>
      </c>
      <c r="Y376" s="7">
        <f>LN('Stock TotRetIndx'!M375/'Stock TotRetIndx'!M374)-$B376</f>
        <v>-1.1137076324492918E-2</v>
      </c>
      <c r="Z376" s="7">
        <f>LN('Stock TotRetIndx'!N375/'Stock TotRetIndx'!N374)-$B376</f>
        <v>9.203938890063228E-3</v>
      </c>
      <c r="AA376" s="7">
        <f>LN('Stock TotRetIndx'!O375/'Stock TotRetIndx'!O374)-$B376</f>
        <v>5.8606792753370204E-2</v>
      </c>
      <c r="AB376" s="7">
        <f>LN('Stock TotRetIndx'!P375/'Stock TotRetIndx'!P374)-$B376</f>
        <v>-1.0370288017984984E-3</v>
      </c>
      <c r="AC376" s="7">
        <f>LN('Stock TotRetIndx'!Q375/'Stock TotRetIndx'!Q374)-$B376</f>
        <v>3.927198317396853E-4</v>
      </c>
      <c r="AD376" s="7">
        <f>LN('Stock TotRetIndx'!R375/'Stock TotRetIndx'!R374)-$B376</f>
        <v>2.8901687495888609E-3</v>
      </c>
      <c r="AE376" s="7">
        <f>LN('Stock TotRetIndx'!S375/'Stock TotRetIndx'!S374)-$B376</f>
        <v>-5.0711830092370373E-3</v>
      </c>
      <c r="AF376" s="7">
        <f>LN('Stock TotRetIndx'!T375/'Stock TotRetIndx'!T374)-$B376</f>
        <v>-1.1314481043813562E-2</v>
      </c>
      <c r="AG376" s="7">
        <f>LN('Stock TotRetIndx'!U375/'Stock TotRetIndx'!U374)-$B376</f>
        <v>-8.7332792416603654E-3</v>
      </c>
      <c r="AH376" s="7">
        <f>LN('Stock TotRetIndx'!V375/'Stock TotRetIndx'!V374)-$B376</f>
        <v>-1.8374096588617453E-2</v>
      </c>
      <c r="AI376" s="7">
        <f>LN('Stock TotRetIndx'!W375/'Stock TotRetIndx'!W374)-$B376</f>
        <v>2.611063830643913E-2</v>
      </c>
      <c r="AJ376" s="7">
        <f>LN('Stock TotRetIndx'!X375/'Stock TotRetIndx'!X374)-$B376</f>
        <v>1.4949857052717551E-2</v>
      </c>
    </row>
    <row r="377" spans="1:36" x14ac:dyDescent="0.5">
      <c r="A377" s="2">
        <f>'Sector Returns'!A376</f>
        <v>44811</v>
      </c>
      <c r="B377" s="3">
        <f>VLOOKUP(A377,'T-Bills'!$A$2:$C$493,3)</f>
        <v>9.1269841269841262E-5</v>
      </c>
      <c r="C377" s="8">
        <f>'Sector Returns'!B376-$B377</f>
        <v>1.5710214389179095E-2</v>
      </c>
      <c r="D377" s="8">
        <f>'Sector Returns'!C376-$B377</f>
        <v>1.8077571685216929E-2</v>
      </c>
      <c r="E377" s="8">
        <f>'Sector Returns'!D376-$B377</f>
        <v>1.9689501810260537E-2</v>
      </c>
      <c r="F377" s="8">
        <f>'Sector Returns'!E376-$B377</f>
        <v>2.9836815058328206E-2</v>
      </c>
      <c r="G377" s="8">
        <f>'Sector Returns'!F376-$B377</f>
        <v>1.8271805834346361E-2</v>
      </c>
      <c r="H377" s="8">
        <f>'Sector Returns'!G376-$B377</f>
        <v>1.8037572994338141E-2</v>
      </c>
      <c r="I377" s="8">
        <f>'Sector Returns'!H376-$B377</f>
        <v>1.7486233406466246E-2</v>
      </c>
      <c r="J377" s="8">
        <f>'Sector Returns'!I376-$B377</f>
        <v>-1.1889014017945797E-2</v>
      </c>
      <c r="K377" s="8">
        <f>'Sector Returns'!J376-$B377</f>
        <v>2.7156164844521598E-2</v>
      </c>
      <c r="L377" s="8">
        <f>'Sector Returns'!K376-$B377</f>
        <v>3.0020772819320543E-2</v>
      </c>
      <c r="M377" s="8">
        <f>'Sector Returns'!L376-$B377</f>
        <v>1.9243871336995212E-2</v>
      </c>
      <c r="N377" s="7">
        <f>LN('Stock TotRetIndx'!B376/'Stock TotRetIndx'!B375)-$B377</f>
        <v>9.1162045537381674E-3</v>
      </c>
      <c r="O377" s="7">
        <f>LN('Stock TotRetIndx'!C376/'Stock TotRetIndx'!C375)-$B377</f>
        <v>1.8840039485473723E-2</v>
      </c>
      <c r="P377" s="7">
        <f>LN('Stock TotRetIndx'!D376/'Stock TotRetIndx'!D375)-$B377</f>
        <v>3.044504572130835E-2</v>
      </c>
      <c r="Q377" s="7">
        <f>LN('Stock TotRetIndx'!E376/'Stock TotRetIndx'!E375)-$B377</f>
        <v>1.8523707372394033E-2</v>
      </c>
      <c r="R377" s="7">
        <f>LN('Stock TotRetIndx'!F376/'Stock TotRetIndx'!F375)-$B377</f>
        <v>1.9098602421003509E-2</v>
      </c>
      <c r="S377" s="7">
        <f>LN('Stock TotRetIndx'!G376/'Stock TotRetIndx'!G375)-$B377</f>
        <v>1.9467072121905016E-2</v>
      </c>
      <c r="T377" s="7">
        <f>LN('Stock TotRetIndx'!H376/'Stock TotRetIndx'!H375)-$B377</f>
        <v>7.6055938069889764E-3</v>
      </c>
      <c r="U377" s="7">
        <f>LN('Stock TotRetIndx'!I376/'Stock TotRetIndx'!I375)-$B377</f>
        <v>2.6543141922670099E-2</v>
      </c>
      <c r="V377" s="7">
        <f>LN('Stock TotRetIndx'!J376/'Stock TotRetIndx'!J375)-$B377</f>
        <v>5.4526045650870282E-3</v>
      </c>
      <c r="W377" s="7">
        <f>LN('Stock TotRetIndx'!K376/'Stock TotRetIndx'!K375)-$B377</f>
        <v>3.5874768681453034E-2</v>
      </c>
      <c r="X377" s="7">
        <f>LN('Stock TotRetIndx'!L376/'Stock TotRetIndx'!L375)-$B377</f>
        <v>8.8295783009228312E-3</v>
      </c>
      <c r="Y377" s="7">
        <f>LN('Stock TotRetIndx'!M376/'Stock TotRetIndx'!M375)-$B377</f>
        <v>2.6280617248990473E-2</v>
      </c>
      <c r="Z377" s="7">
        <f>LN('Stock TotRetIndx'!N376/'Stock TotRetIndx'!N375)-$B377</f>
        <v>2.7462869082819717E-2</v>
      </c>
      <c r="AA377" s="7">
        <f>LN('Stock TotRetIndx'!O376/'Stock TotRetIndx'!O375)-$B377</f>
        <v>4.9267472011150859E-3</v>
      </c>
      <c r="AB377" s="7">
        <f>LN('Stock TotRetIndx'!P376/'Stock TotRetIndx'!P375)-$B377</f>
        <v>1.0149175546605852E-3</v>
      </c>
      <c r="AC377" s="7">
        <f>LN('Stock TotRetIndx'!Q376/'Stock TotRetIndx'!Q375)-$B377</f>
        <v>1.8210913786197824E-2</v>
      </c>
      <c r="AD377" s="7">
        <f>LN('Stock TotRetIndx'!R376/'Stock TotRetIndx'!R375)-$B377</f>
        <v>6.8247557248621946E-3</v>
      </c>
      <c r="AE377" s="7">
        <f>LN('Stock TotRetIndx'!S376/'Stock TotRetIndx'!S375)-$B377</f>
        <v>2.5275143810441263E-2</v>
      </c>
      <c r="AF377" s="7">
        <f>LN('Stock TotRetIndx'!T376/'Stock TotRetIndx'!T375)-$B377</f>
        <v>1.4909955248648679E-2</v>
      </c>
      <c r="AG377" s="7">
        <f>LN('Stock TotRetIndx'!U376/'Stock TotRetIndx'!U375)-$B377</f>
        <v>-4.4385611226078689E-3</v>
      </c>
      <c r="AH377" s="7">
        <f>LN('Stock TotRetIndx'!V376/'Stock TotRetIndx'!V375)-$B377</f>
        <v>3.2741052822353144E-2</v>
      </c>
      <c r="AI377" s="7">
        <f>LN('Stock TotRetIndx'!W376/'Stock TotRetIndx'!W375)-$B377</f>
        <v>3.2229318859296696E-2</v>
      </c>
      <c r="AJ377" s="7">
        <f>LN('Stock TotRetIndx'!X376/'Stock TotRetIndx'!X375)-$B377</f>
        <v>1.0788013717462967E-2</v>
      </c>
    </row>
    <row r="378" spans="1:36" x14ac:dyDescent="0.5">
      <c r="A378" s="2">
        <f>'Sector Returns'!A377</f>
        <v>44812</v>
      </c>
      <c r="B378" s="3">
        <f>VLOOKUP(A378,'T-Bills'!$A$2:$C$493,3)</f>
        <v>1.0198412698412698E-4</v>
      </c>
      <c r="C378" s="8">
        <f>'Sector Returns'!B377-$B378</f>
        <v>5.9077756020665343E-3</v>
      </c>
      <c r="D378" s="8">
        <f>'Sector Returns'!C377-$B378</f>
        <v>1.8702042384165344E-2</v>
      </c>
      <c r="E378" s="8">
        <f>'Sector Returns'!D377-$B378</f>
        <v>1.6067526762599971E-2</v>
      </c>
      <c r="F378" s="8">
        <f>'Sector Returns'!E377-$B378</f>
        <v>9.3517902784547267E-3</v>
      </c>
      <c r="G378" s="8">
        <f>'Sector Returns'!F377-$B378</f>
        <v>3.2158597916323475E-3</v>
      </c>
      <c r="H378" s="8">
        <f>'Sector Returns'!G377-$B378</f>
        <v>-2.5358079417481531E-3</v>
      </c>
      <c r="I378" s="8">
        <f>'Sector Returns'!H377-$B378</f>
        <v>-4.2296091277114068E-4</v>
      </c>
      <c r="J378" s="8">
        <f>'Sector Returns'!I377-$B378</f>
        <v>5.7689391050685943E-3</v>
      </c>
      <c r="K378" s="8">
        <f>'Sector Returns'!J377-$B378</f>
        <v>8.9367048276283011E-3</v>
      </c>
      <c r="L378" s="8">
        <f>'Sector Returns'!K377-$B378</f>
        <v>-8.1996434718942636E-4</v>
      </c>
      <c r="M378" s="8">
        <f>'Sector Returns'!L377-$B378</f>
        <v>2.64468196572954E-3</v>
      </c>
      <c r="N378" s="7">
        <f>LN('Stock TotRetIndx'!B377/'Stock TotRetIndx'!B376)-$B378</f>
        <v>-9.765005780065051E-3</v>
      </c>
      <c r="O378" s="7">
        <f>LN('Stock TotRetIndx'!C377/'Stock TotRetIndx'!C376)-$B378</f>
        <v>1.5623772576554621E-3</v>
      </c>
      <c r="P378" s="7">
        <f>LN('Stock TotRetIndx'!D377/'Stock TotRetIndx'!D376)-$B378</f>
        <v>1.014242327580288E-2</v>
      </c>
      <c r="Q378" s="7">
        <f>LN('Stock TotRetIndx'!E377/'Stock TotRetIndx'!E376)-$B378</f>
        <v>1.982334736797434E-2</v>
      </c>
      <c r="R378" s="7">
        <f>LN('Stock TotRetIndx'!F377/'Stock TotRetIndx'!F376)-$B378</f>
        <v>2.1533752542187843E-2</v>
      </c>
      <c r="S378" s="7">
        <f>LN('Stock TotRetIndx'!G377/'Stock TotRetIndx'!G376)-$B378</f>
        <v>1.546938084786797E-2</v>
      </c>
      <c r="T378" s="7">
        <f>LN('Stock TotRetIndx'!H377/'Stock TotRetIndx'!H376)-$B378</f>
        <v>1.1011958470301281E-2</v>
      </c>
      <c r="U378" s="7">
        <f>LN('Stock TotRetIndx'!I377/'Stock TotRetIndx'!I376)-$B378</f>
        <v>1.5120358380418404E-2</v>
      </c>
      <c r="V378" s="7">
        <f>LN('Stock TotRetIndx'!J377/'Stock TotRetIndx'!J376)-$B378</f>
        <v>1.1336545866958227E-2</v>
      </c>
      <c r="W378" s="7">
        <f>LN('Stock TotRetIndx'!K377/'Stock TotRetIndx'!K376)-$B378</f>
        <v>1.2454422342545126E-2</v>
      </c>
      <c r="X378" s="7">
        <f>LN('Stock TotRetIndx'!L377/'Stock TotRetIndx'!L376)-$B378</f>
        <v>1.3439835223140984E-3</v>
      </c>
      <c r="Y378" s="7">
        <f>LN('Stock TotRetIndx'!M377/'Stock TotRetIndx'!M376)-$B378</f>
        <v>2.5204624202949228E-3</v>
      </c>
      <c r="Z378" s="7">
        <f>LN('Stock TotRetIndx'!N377/'Stock TotRetIndx'!N376)-$B378</f>
        <v>6.0273731632344739E-5</v>
      </c>
      <c r="AA378" s="7">
        <f>LN('Stock TotRetIndx'!O377/'Stock TotRetIndx'!O376)-$B378</f>
        <v>7.3794967831738341E-3</v>
      </c>
      <c r="AB378" s="7">
        <f>LN('Stock TotRetIndx'!P377/'Stock TotRetIndx'!P376)-$B378</f>
        <v>1.2480445402576423E-2</v>
      </c>
      <c r="AC378" s="7">
        <f>LN('Stock TotRetIndx'!Q377/'Stock TotRetIndx'!Q376)-$B378</f>
        <v>-3.1568203051266087E-3</v>
      </c>
      <c r="AD378" s="7">
        <f>LN('Stock TotRetIndx'!R377/'Stock TotRetIndx'!R376)-$B378</f>
        <v>1.263599684774807E-3</v>
      </c>
      <c r="AE378" s="7">
        <f>LN('Stock TotRetIndx'!S377/'Stock TotRetIndx'!S376)-$B378</f>
        <v>4.9684337660812761E-3</v>
      </c>
      <c r="AF378" s="7">
        <f>LN('Stock TotRetIndx'!T377/'Stock TotRetIndx'!T376)-$B378</f>
        <v>1.2047614056522069E-3</v>
      </c>
      <c r="AG378" s="7">
        <f>LN('Stock TotRetIndx'!U377/'Stock TotRetIndx'!U376)-$B378</f>
        <v>-5.9891583437308021E-3</v>
      </c>
      <c r="AH378" s="7">
        <f>LN('Stock TotRetIndx'!V377/'Stock TotRetIndx'!V376)-$B378</f>
        <v>2.4455866654679838E-2</v>
      </c>
      <c r="AI378" s="7">
        <f>LN('Stock TotRetIndx'!W377/'Stock TotRetIndx'!W376)-$B378</f>
        <v>2.3131157927446324E-4</v>
      </c>
      <c r="AJ378" s="7">
        <f>LN('Stock TotRetIndx'!X377/'Stock TotRetIndx'!X376)-$B378</f>
        <v>1.6603589726746883E-2</v>
      </c>
    </row>
    <row r="379" spans="1:36" x14ac:dyDescent="0.5">
      <c r="A379" s="2">
        <f>'Sector Returns'!A378</f>
        <v>44813</v>
      </c>
      <c r="B379" s="3">
        <f>VLOOKUP(A379,'T-Bills'!$A$2:$C$493,3)</f>
        <v>1.0198412698412698E-4</v>
      </c>
      <c r="C379" s="8">
        <f>'Sector Returns'!B378-$B379</f>
        <v>2.1271841430476276E-2</v>
      </c>
      <c r="D379" s="8">
        <f>'Sector Returns'!C378-$B379</f>
        <v>9.1484011942935175E-3</v>
      </c>
      <c r="E379" s="8">
        <f>'Sector Returns'!D378-$B379</f>
        <v>1.0140044618262041E-2</v>
      </c>
      <c r="F379" s="8">
        <f>'Sector Returns'!E378-$B379</f>
        <v>2.0719500557204285E-2</v>
      </c>
      <c r="G379" s="8">
        <f>'Sector Returns'!F378-$B379</f>
        <v>1.4666967009784074E-2</v>
      </c>
      <c r="H379" s="8">
        <f>'Sector Returns'!G378-$B379</f>
        <v>1.0803116013899969E-2</v>
      </c>
      <c r="I379" s="8">
        <f>'Sector Returns'!H378-$B379</f>
        <v>2.7943717994095372E-2</v>
      </c>
      <c r="J379" s="8">
        <f>'Sector Returns'!I378-$B379</f>
        <v>2.5067626208418035E-2</v>
      </c>
      <c r="K379" s="8">
        <f>'Sector Returns'!J378-$B379</f>
        <v>1.7094073565830009E-2</v>
      </c>
      <c r="L379" s="8">
        <f>'Sector Returns'!K378-$B379</f>
        <v>3.6615313082498657E-3</v>
      </c>
      <c r="M379" s="8">
        <f>'Sector Returns'!L378-$B379</f>
        <v>1.0706577724443963E-2</v>
      </c>
      <c r="N379" s="7">
        <f>LN('Stock TotRetIndx'!B378/'Stock TotRetIndx'!B377)-$B379</f>
        <v>1.8564834618349391E-2</v>
      </c>
      <c r="O379" s="7">
        <f>LN('Stock TotRetIndx'!C378/'Stock TotRetIndx'!C377)-$B379</f>
        <v>2.2615284974100421E-2</v>
      </c>
      <c r="P379" s="7">
        <f>LN('Stock TotRetIndx'!D378/'Stock TotRetIndx'!D377)-$B379</f>
        <v>2.8548117171472393E-2</v>
      </c>
      <c r="Q379" s="7">
        <f>LN('Stock TotRetIndx'!E378/'Stock TotRetIndx'!E377)-$B379</f>
        <v>2.7880277528409422E-2</v>
      </c>
      <c r="R379" s="7">
        <f>LN('Stock TotRetIndx'!F378/'Stock TotRetIndx'!F377)-$B379</f>
        <v>1.3728724895862427E-2</v>
      </c>
      <c r="S379" s="7">
        <f>LN('Stock TotRetIndx'!G378/'Stock TotRetIndx'!G377)-$B379</f>
        <v>-1.1783265758020221E-3</v>
      </c>
      <c r="T379" s="7">
        <f>LN('Stock TotRetIndx'!H378/'Stock TotRetIndx'!H377)-$B379</f>
        <v>-2.9871111254895421E-3</v>
      </c>
      <c r="U379" s="7">
        <f>LN('Stock TotRetIndx'!I378/'Stock TotRetIndx'!I377)-$B379</f>
        <v>6.7068005390895982E-3</v>
      </c>
      <c r="V379" s="7">
        <f>LN('Stock TotRetIndx'!J378/'Stock TotRetIndx'!J377)-$B379</f>
        <v>1.703285832312959E-2</v>
      </c>
      <c r="W379" s="7">
        <f>LN('Stock TotRetIndx'!K378/'Stock TotRetIndx'!K377)-$B379</f>
        <v>5.2171651693489526E-4</v>
      </c>
      <c r="X379" s="7">
        <f>LN('Stock TotRetIndx'!L378/'Stock TotRetIndx'!L377)-$B379</f>
        <v>2.2021871938135484E-2</v>
      </c>
      <c r="Y379" s="7">
        <f>LN('Stock TotRetIndx'!M378/'Stock TotRetIndx'!M377)-$B379</f>
        <v>2.6126285859329065E-2</v>
      </c>
      <c r="Z379" s="7">
        <f>LN('Stock TotRetIndx'!N378/'Stock TotRetIndx'!N377)-$B379</f>
        <v>1.4073793093446002E-2</v>
      </c>
      <c r="AA379" s="7">
        <f>LN('Stock TotRetIndx'!O378/'Stock TotRetIndx'!O377)-$B379</f>
        <v>-3.1449531096436638E-3</v>
      </c>
      <c r="AB379" s="7">
        <f>LN('Stock TotRetIndx'!P378/'Stock TotRetIndx'!P377)-$B379</f>
        <v>3.3928560447394125E-2</v>
      </c>
      <c r="AC379" s="7">
        <f>LN('Stock TotRetIndx'!Q378/'Stock TotRetIndx'!Q377)-$B379</f>
        <v>3.1135373123393493E-3</v>
      </c>
      <c r="AD379" s="7">
        <f>LN('Stock TotRetIndx'!R378/'Stock TotRetIndx'!R377)-$B379</f>
        <v>1.3457150547672299E-2</v>
      </c>
      <c r="AE379" s="7">
        <f>LN('Stock TotRetIndx'!S378/'Stock TotRetIndx'!S377)-$B379</f>
        <v>2.8989675358412664E-3</v>
      </c>
      <c r="AF379" s="7">
        <f>LN('Stock TotRetIndx'!T378/'Stock TotRetIndx'!T377)-$B379</f>
        <v>1.5016004315774429E-2</v>
      </c>
      <c r="AG379" s="7">
        <f>LN('Stock TotRetIndx'!U378/'Stock TotRetIndx'!U377)-$B379</f>
        <v>1.2015762988889978E-2</v>
      </c>
      <c r="AH379" s="7">
        <f>LN('Stock TotRetIndx'!V378/'Stock TotRetIndx'!V377)-$B379</f>
        <v>3.0525154518782471E-2</v>
      </c>
      <c r="AI379" s="7">
        <f>LN('Stock TotRetIndx'!W378/'Stock TotRetIndx'!W377)-$B379</f>
        <v>-4.2092615383952517E-3</v>
      </c>
      <c r="AJ379" s="7">
        <f>LN('Stock TotRetIndx'!X378/'Stock TotRetIndx'!X377)-$B379</f>
        <v>1.1931552935610932E-2</v>
      </c>
    </row>
    <row r="380" spans="1:36" x14ac:dyDescent="0.5">
      <c r="A380" s="2">
        <f>'Sector Returns'!A379</f>
        <v>44816</v>
      </c>
      <c r="B380" s="3">
        <f>VLOOKUP(A380,'T-Bills'!$A$2:$C$493,3)</f>
        <v>1.0396825396825397E-4</v>
      </c>
      <c r="C380" s="8">
        <f>'Sector Returns'!B379-$B380</f>
        <v>1.5617835328233876E-2</v>
      </c>
      <c r="D380" s="8">
        <f>'Sector Returns'!C379-$B380</f>
        <v>6.1523190768229836E-3</v>
      </c>
      <c r="E380" s="8">
        <f>'Sector Returns'!D379-$B380</f>
        <v>8.8603664041716993E-3</v>
      </c>
      <c r="F380" s="8">
        <f>'Sector Returns'!E379-$B380</f>
        <v>1.3806324184141024E-2</v>
      </c>
      <c r="G380" s="8">
        <f>'Sector Returns'!F379-$B380</f>
        <v>6.8420167711397842E-3</v>
      </c>
      <c r="H380" s="8">
        <f>'Sector Returns'!G379-$B380</f>
        <v>4.0266987905370191E-3</v>
      </c>
      <c r="I380" s="8">
        <f>'Sector Returns'!H379-$B380</f>
        <v>7.4575431211444856E-3</v>
      </c>
      <c r="J380" s="8">
        <f>'Sector Returns'!I379-$B380</f>
        <v>1.7049625463801361E-2</v>
      </c>
      <c r="K380" s="8">
        <f>'Sector Returns'!J379-$B380</f>
        <v>8.0664883069989542E-3</v>
      </c>
      <c r="L380" s="8">
        <f>'Sector Returns'!K379-$B380</f>
        <v>9.9214176130759581E-3</v>
      </c>
      <c r="M380" s="8">
        <f>'Sector Returns'!L379-$B380</f>
        <v>9.555734702334678E-3</v>
      </c>
      <c r="N380" s="7">
        <f>LN('Stock TotRetIndx'!B379/'Stock TotRetIndx'!B378)-$B380</f>
        <v>3.7678585030262335E-2</v>
      </c>
      <c r="O380" s="7">
        <f>LN('Stock TotRetIndx'!C379/'Stock TotRetIndx'!C378)-$B380</f>
        <v>8.1427628820359751E-3</v>
      </c>
      <c r="P380" s="7">
        <f>LN('Stock TotRetIndx'!D379/'Stock TotRetIndx'!D378)-$B380</f>
        <v>3.8902732218889591E-3</v>
      </c>
      <c r="Q380" s="7">
        <f>LN('Stock TotRetIndx'!E379/'Stock TotRetIndx'!E378)-$B380</f>
        <v>8.0649413891569315E-3</v>
      </c>
      <c r="R380" s="7">
        <f>LN('Stock TotRetIndx'!F379/'Stock TotRetIndx'!F378)-$B380</f>
        <v>7.3349260406680725E-3</v>
      </c>
      <c r="S380" s="7">
        <f>LN('Stock TotRetIndx'!G379/'Stock TotRetIndx'!G378)-$B380</f>
        <v>8.5710562485180851E-3</v>
      </c>
      <c r="T380" s="7">
        <f>LN('Stock TotRetIndx'!H379/'Stock TotRetIndx'!H378)-$B380</f>
        <v>1.2987457277994831E-2</v>
      </c>
      <c r="U380" s="7">
        <f>LN('Stock TotRetIndx'!I379/'Stock TotRetIndx'!I378)-$B380</f>
        <v>2.8364117108302681E-2</v>
      </c>
      <c r="V380" s="7">
        <f>LN('Stock TotRetIndx'!J379/'Stock TotRetIndx'!J378)-$B380</f>
        <v>9.5769735543759765E-3</v>
      </c>
      <c r="W380" s="7">
        <f>LN('Stock TotRetIndx'!K379/'Stock TotRetIndx'!K378)-$B380</f>
        <v>1.4544529700410131E-2</v>
      </c>
      <c r="X380" s="7">
        <f>LN('Stock TotRetIndx'!L379/'Stock TotRetIndx'!L378)-$B380</f>
        <v>6.8409231748272877E-3</v>
      </c>
      <c r="Y380" s="7">
        <f>LN('Stock TotRetIndx'!M379/'Stock TotRetIndx'!M378)-$B380</f>
        <v>2.3477133308743382E-2</v>
      </c>
      <c r="Z380" s="7">
        <f>LN('Stock TotRetIndx'!N379/'Stock TotRetIndx'!N378)-$B380</f>
        <v>-4.8339859588290603E-3</v>
      </c>
      <c r="AA380" s="7">
        <f>LN('Stock TotRetIndx'!O379/'Stock TotRetIndx'!O378)-$B380</f>
        <v>3.7653272667894314E-3</v>
      </c>
      <c r="AB380" s="7">
        <f>LN('Stock TotRetIndx'!P379/'Stock TotRetIndx'!P378)-$B380</f>
        <v>1.5136520927661448E-2</v>
      </c>
      <c r="AC380" s="7">
        <f>LN('Stock TotRetIndx'!Q379/'Stock TotRetIndx'!Q378)-$B380</f>
        <v>2.7793385755164935E-3</v>
      </c>
      <c r="AD380" s="7">
        <f>LN('Stock TotRetIndx'!R379/'Stock TotRetIndx'!R378)-$B380</f>
        <v>1.5816827734356602E-2</v>
      </c>
      <c r="AE380" s="7">
        <f>LN('Stock TotRetIndx'!S379/'Stock TotRetIndx'!S378)-$B380</f>
        <v>8.8445233243387555E-3</v>
      </c>
      <c r="AF380" s="7">
        <f>LN('Stock TotRetIndx'!T379/'Stock TotRetIndx'!T378)-$B380</f>
        <v>8.0079879488942091E-3</v>
      </c>
      <c r="AG380" s="7">
        <f>LN('Stock TotRetIndx'!U379/'Stock TotRetIndx'!U378)-$B380</f>
        <v>2.5277898562084782E-3</v>
      </c>
      <c r="AH380" s="7">
        <f>LN('Stock TotRetIndx'!V379/'Stock TotRetIndx'!V378)-$B380</f>
        <v>1.9016311503642642E-2</v>
      </c>
      <c r="AI380" s="7">
        <f>LN('Stock TotRetIndx'!W379/'Stock TotRetIndx'!W378)-$B380</f>
        <v>9.9666167989619359E-3</v>
      </c>
      <c r="AJ380" s="7">
        <f>LN('Stock TotRetIndx'!X379/'Stock TotRetIndx'!X378)-$B380</f>
        <v>8.9213130926151119E-3</v>
      </c>
    </row>
    <row r="381" spans="1:36" x14ac:dyDescent="0.5">
      <c r="A381" s="2">
        <f>'Sector Returns'!A380</f>
        <v>44817</v>
      </c>
      <c r="B381" s="3">
        <f>VLOOKUP(A381,'T-Bills'!$A$2:$C$493,3)</f>
        <v>1.0119047619047618E-4</v>
      </c>
      <c r="C381" s="8">
        <f>'Sector Returns'!B380-$B381</f>
        <v>-5.3898650035027112E-2</v>
      </c>
      <c r="D381" s="8">
        <f>'Sector Returns'!C380-$B381</f>
        <v>-3.3859684231642644E-2</v>
      </c>
      <c r="E381" s="8">
        <f>'Sector Returns'!D380-$B381</f>
        <v>-3.8035701559484943E-2</v>
      </c>
      <c r="F381" s="8">
        <f>'Sector Returns'!E380-$B381</f>
        <v>-5.3255929463137855E-2</v>
      </c>
      <c r="G381" s="8">
        <f>'Sector Returns'!F380-$B381</f>
        <v>-3.7376729018604567E-2</v>
      </c>
      <c r="H381" s="8">
        <f>'Sector Returns'!G380-$B381</f>
        <v>-3.4551628503885948E-2</v>
      </c>
      <c r="I381" s="8">
        <f>'Sector Returns'!H380-$B381</f>
        <v>-5.3183056495941919E-2</v>
      </c>
      <c r="J381" s="8">
        <f>'Sector Returns'!I380-$B381</f>
        <v>-2.5633084611127399E-2</v>
      </c>
      <c r="K381" s="8">
        <f>'Sector Returns'!J380-$B381</f>
        <v>-3.8396412460364591E-2</v>
      </c>
      <c r="L381" s="8">
        <f>'Sector Returns'!K380-$B381</f>
        <v>-2.7507969872013382E-2</v>
      </c>
      <c r="M381" s="8">
        <f>'Sector Returns'!L380-$B381</f>
        <v>-3.909800474424361E-2</v>
      </c>
      <c r="N381" s="7">
        <f>LN('Stock TotRetIndx'!B380/'Stock TotRetIndx'!B379)-$B381</f>
        <v>-6.0576084313967112E-2</v>
      </c>
      <c r="O381" s="7">
        <f>LN('Stock TotRetIndx'!C380/'Stock TotRetIndx'!C379)-$B381</f>
        <v>-5.6648670010592928E-2</v>
      </c>
      <c r="P381" s="7">
        <f>LN('Stock TotRetIndx'!D380/'Stock TotRetIndx'!D379)-$B381</f>
        <v>-7.3281920062405428E-2</v>
      </c>
      <c r="Q381" s="7">
        <f>LN('Stock TotRetIndx'!E380/'Stock TotRetIndx'!E379)-$B381</f>
        <v>-9.9618719640475167E-2</v>
      </c>
      <c r="R381" s="7">
        <f>LN('Stock TotRetIndx'!F380/'Stock TotRetIndx'!F379)-$B381</f>
        <v>-3.2177223745282542E-2</v>
      </c>
      <c r="S381" s="7">
        <f>LN('Stock TotRetIndx'!G380/'Stock TotRetIndx'!G379)-$B381</f>
        <v>-2.5557949407017982E-2</v>
      </c>
      <c r="T381" s="7">
        <f>LN('Stock TotRetIndx'!H380/'Stock TotRetIndx'!H379)-$B381</f>
        <v>-3.3188280161963658E-2</v>
      </c>
      <c r="U381" s="7">
        <f>LN('Stock TotRetIndx'!I380/'Stock TotRetIndx'!I379)-$B381</f>
        <v>-3.2043645677262818E-2</v>
      </c>
      <c r="V381" s="7">
        <f>LN('Stock TotRetIndx'!J380/'Stock TotRetIndx'!J379)-$B381</f>
        <v>-3.1655198985910314E-2</v>
      </c>
      <c r="W381" s="7">
        <f>LN('Stock TotRetIndx'!K380/'Stock TotRetIndx'!K379)-$B381</f>
        <v>-2.7508698580220276E-2</v>
      </c>
      <c r="X381" s="7">
        <f>LN('Stock TotRetIndx'!L380/'Stock TotRetIndx'!L379)-$B381</f>
        <v>-3.4365201914989624E-2</v>
      </c>
      <c r="Y381" s="7">
        <f>LN('Stock TotRetIndx'!M380/'Stock TotRetIndx'!M379)-$B381</f>
        <v>-7.3290679358652383E-2</v>
      </c>
      <c r="Z381" s="7">
        <f>LN('Stock TotRetIndx'!N380/'Stock TotRetIndx'!N379)-$B381</f>
        <v>-3.7096556253065405E-2</v>
      </c>
      <c r="AA381" s="7">
        <f>LN('Stock TotRetIndx'!O380/'Stock TotRetIndx'!O379)-$B381</f>
        <v>-9.2422208925665491E-3</v>
      </c>
      <c r="AB381" s="7">
        <f>LN('Stock TotRetIndx'!P380/'Stock TotRetIndx'!P379)-$B381</f>
        <v>-4.30584497632246E-2</v>
      </c>
      <c r="AC381" s="7">
        <f>LN('Stock TotRetIndx'!Q380/'Stock TotRetIndx'!Q379)-$B381</f>
        <v>-3.3119800508432287E-2</v>
      </c>
      <c r="AD381" s="7">
        <f>LN('Stock TotRetIndx'!R380/'Stock TotRetIndx'!R379)-$B381</f>
        <v>-3.0719437738873964E-2</v>
      </c>
      <c r="AE381" s="7">
        <f>LN('Stock TotRetIndx'!S380/'Stock TotRetIndx'!S379)-$B381</f>
        <v>-2.0958973434513643E-2</v>
      </c>
      <c r="AF381" s="7">
        <f>LN('Stock TotRetIndx'!T380/'Stock TotRetIndx'!T379)-$B381</f>
        <v>-2.1012317398922283E-2</v>
      </c>
      <c r="AG381" s="7">
        <f>LN('Stock TotRetIndx'!U380/'Stock TotRetIndx'!U379)-$B381</f>
        <v>-2.7697917111417537E-2</v>
      </c>
      <c r="AH381" s="7">
        <f>LN('Stock TotRetIndx'!V380/'Stock TotRetIndx'!V379)-$B381</f>
        <v>-7.3981560568372531E-2</v>
      </c>
      <c r="AI381" s="7">
        <f>LN('Stock TotRetIndx'!W380/'Stock TotRetIndx'!W379)-$B381</f>
        <v>-2.1808145712055152E-2</v>
      </c>
      <c r="AJ381" s="7">
        <f>LN('Stock TotRetIndx'!X380/'Stock TotRetIndx'!X379)-$B381</f>
        <v>-4.1826177145461184E-2</v>
      </c>
    </row>
    <row r="382" spans="1:36" x14ac:dyDescent="0.5">
      <c r="A382" s="2">
        <f>'Sector Returns'!A381</f>
        <v>44818</v>
      </c>
      <c r="B382" s="3">
        <f>VLOOKUP(A382,'T-Bills'!$A$2:$C$493,3)</f>
        <v>1.0079365079365079E-4</v>
      </c>
      <c r="C382" s="8">
        <f>'Sector Returns'!B381-$B382</f>
        <v>4.2249641227181823E-3</v>
      </c>
      <c r="D382" s="8">
        <f>'Sector Returns'!C381-$B382</f>
        <v>9.1696558460634126E-4</v>
      </c>
      <c r="E382" s="8">
        <f>'Sector Returns'!D381-$B382</f>
        <v>-8.3303678822226697E-4</v>
      </c>
      <c r="F382" s="8">
        <f>'Sector Returns'!E381-$B382</f>
        <v>1.1713809887806986E-2</v>
      </c>
      <c r="G382" s="8">
        <f>'Sector Returns'!F381-$B382</f>
        <v>-2.4411807818866776E-3</v>
      </c>
      <c r="H382" s="8">
        <f>'Sector Returns'!G381-$B382</f>
        <v>-7.4917250438348256E-4</v>
      </c>
      <c r="I382" s="8">
        <f>'Sector Returns'!H381-$B382</f>
        <v>1.6396658037525574E-3</v>
      </c>
      <c r="J382" s="8">
        <f>'Sector Returns'!I381-$B382</f>
        <v>3.0512560482189963E-2</v>
      </c>
      <c r="K382" s="8">
        <f>'Sector Returns'!J381-$B382</f>
        <v>-1.4414791541183474E-2</v>
      </c>
      <c r="L382" s="8">
        <f>'Sector Returns'!K381-$B382</f>
        <v>8.7779977742951185E-3</v>
      </c>
      <c r="M382" s="8">
        <f>'Sector Returns'!L381-$B382</f>
        <v>-1.15598148971232E-2</v>
      </c>
      <c r="N382" s="7">
        <f>LN('Stock TotRetIndx'!B381/'Stock TotRetIndx'!B380)-$B382</f>
        <v>9.4095594589797809E-3</v>
      </c>
      <c r="O382" s="7">
        <f>LN('Stock TotRetIndx'!C381/'Stock TotRetIndx'!C380)-$B382</f>
        <v>8.1138521360101911E-4</v>
      </c>
      <c r="P382" s="7">
        <f>LN('Stock TotRetIndx'!D381/'Stock TotRetIndx'!D380)-$B382</f>
        <v>8.3597452542492241E-3</v>
      </c>
      <c r="Q382" s="7">
        <f>LN('Stock TotRetIndx'!E381/'Stock TotRetIndx'!E380)-$B382</f>
        <v>-3.2977169842881925E-4</v>
      </c>
      <c r="R382" s="7">
        <f>LN('Stock TotRetIndx'!F381/'Stock TotRetIndx'!F380)-$B382</f>
        <v>-6.6769703480402314E-4</v>
      </c>
      <c r="S382" s="7">
        <f>LN('Stock TotRetIndx'!G381/'Stock TotRetIndx'!G380)-$B382</f>
        <v>5.8542696794572115E-3</v>
      </c>
      <c r="T382" s="7">
        <f>LN('Stock TotRetIndx'!H381/'Stock TotRetIndx'!H380)-$B382</f>
        <v>-8.2869528377935396E-3</v>
      </c>
      <c r="U382" s="7">
        <f>LN('Stock TotRetIndx'!I381/'Stock TotRetIndx'!I380)-$B382</f>
        <v>2.0912849456991615E-3</v>
      </c>
      <c r="V382" s="7">
        <f>LN('Stock TotRetIndx'!J381/'Stock TotRetIndx'!J380)-$B382</f>
        <v>-2.0325323353528051E-3</v>
      </c>
      <c r="W382" s="7">
        <f>LN('Stock TotRetIndx'!K381/'Stock TotRetIndx'!K380)-$B382</f>
        <v>2.7409115764062252E-2</v>
      </c>
      <c r="X382" s="7">
        <f>LN('Stock TotRetIndx'!L381/'Stock TotRetIndx'!L380)-$B382</f>
        <v>-1.4038379267840759E-3</v>
      </c>
      <c r="Y382" s="7">
        <f>LN('Stock TotRetIndx'!M381/'Stock TotRetIndx'!M380)-$B382</f>
        <v>1.3448381789219432E-2</v>
      </c>
      <c r="Z382" s="7">
        <f>LN('Stock TotRetIndx'!N381/'Stock TotRetIndx'!N380)-$B382</f>
        <v>-2.1041183179504094E-3</v>
      </c>
      <c r="AA382" s="7">
        <f>LN('Stock TotRetIndx'!O381/'Stock TotRetIndx'!O380)-$B382</f>
        <v>1.0969284676848209E-2</v>
      </c>
      <c r="AB382" s="7">
        <f>LN('Stock TotRetIndx'!P381/'Stock TotRetIndx'!P380)-$B382</f>
        <v>1.7420672041460433E-3</v>
      </c>
      <c r="AC382" s="7">
        <f>LN('Stock TotRetIndx'!Q381/'Stock TotRetIndx'!Q380)-$B382</f>
        <v>5.1761126108070456E-3</v>
      </c>
      <c r="AD382" s="7">
        <f>LN('Stock TotRetIndx'!R381/'Stock TotRetIndx'!R380)-$B382</f>
        <v>2.5156750603005803E-3</v>
      </c>
      <c r="AE382" s="7">
        <f>LN('Stock TotRetIndx'!S381/'Stock TotRetIndx'!S380)-$B382</f>
        <v>-2.3219476622046891E-3</v>
      </c>
      <c r="AF382" s="7">
        <f>LN('Stock TotRetIndx'!T381/'Stock TotRetIndx'!T380)-$B382</f>
        <v>2.2843684609122217E-3</v>
      </c>
      <c r="AG382" s="7">
        <f>LN('Stock TotRetIndx'!U381/'Stock TotRetIndx'!U380)-$B382</f>
        <v>3.365900496182214E-3</v>
      </c>
      <c r="AH382" s="7">
        <f>LN('Stock TotRetIndx'!V381/'Stock TotRetIndx'!V380)-$B382</f>
        <v>-2.15700596552338E-2</v>
      </c>
      <c r="AI382" s="7">
        <f>LN('Stock TotRetIndx'!W381/'Stock TotRetIndx'!W380)-$B382</f>
        <v>1.2413843376830424E-4</v>
      </c>
      <c r="AJ382" s="7">
        <f>LN('Stock TotRetIndx'!X381/'Stock TotRetIndx'!X380)-$B382</f>
        <v>-1.1483523257359381E-2</v>
      </c>
    </row>
    <row r="383" spans="1:36" x14ac:dyDescent="0.5">
      <c r="A383" s="2">
        <f>'Sector Returns'!A382</f>
        <v>44819</v>
      </c>
      <c r="B383" s="3">
        <f>VLOOKUP(A383,'T-Bills'!$A$2:$C$493,3)</f>
        <v>1.0952380952380952E-4</v>
      </c>
      <c r="C383" s="8">
        <f>'Sector Returns'!B382-$B383</f>
        <v>-2.2612879104120864E-2</v>
      </c>
      <c r="D383" s="8">
        <f>'Sector Returns'!C382-$B383</f>
        <v>4.4170131179523077E-3</v>
      </c>
      <c r="E383" s="8">
        <f>'Sector Returns'!D382-$B383</f>
        <v>2.9379582832683082E-3</v>
      </c>
      <c r="F383" s="8">
        <f>'Sector Returns'!E382-$B383</f>
        <v>-5.7324260060091295E-3</v>
      </c>
      <c r="G383" s="8">
        <f>'Sector Returns'!F382-$B383</f>
        <v>-9.9318605111647987E-3</v>
      </c>
      <c r="H383" s="8">
        <f>'Sector Returns'!G382-$B383</f>
        <v>-8.4124946409996001E-3</v>
      </c>
      <c r="I383" s="8">
        <f>'Sector Returns'!H382-$B383</f>
        <v>-5.9926531897594717E-3</v>
      </c>
      <c r="J383" s="8">
        <f>'Sector Returns'!I382-$B383</f>
        <v>-2.6128280996441204E-2</v>
      </c>
      <c r="K383" s="8">
        <f>'Sector Returns'!J382-$B383</f>
        <v>-1.2288558196180624E-2</v>
      </c>
      <c r="L383" s="8">
        <f>'Sector Returns'!K382-$B383</f>
        <v>-2.4025699566731333E-2</v>
      </c>
      <c r="M383" s="8">
        <f>'Sector Returns'!L382-$B383</f>
        <v>-1.8764745541442106E-2</v>
      </c>
      <c r="N383" s="7">
        <f>LN('Stock TotRetIndx'!B382/'Stock TotRetIndx'!B381)-$B383</f>
        <v>-1.921504033544021E-2</v>
      </c>
      <c r="O383" s="7">
        <f>LN('Stock TotRetIndx'!C382/'Stock TotRetIndx'!C381)-$B383</f>
        <v>-2.7603208646156445E-2</v>
      </c>
      <c r="P383" s="7">
        <f>LN('Stock TotRetIndx'!D382/'Stock TotRetIndx'!D381)-$B383</f>
        <v>-0.18395032192166352</v>
      </c>
      <c r="Q383" s="7">
        <f>LN('Stock TotRetIndx'!E382/'Stock TotRetIndx'!E381)-$B383</f>
        <v>-1.5383995430718946E-2</v>
      </c>
      <c r="R383" s="7">
        <f>LN('Stock TotRetIndx'!F382/'Stock TotRetIndx'!F381)-$B383</f>
        <v>-6.9394108427318956E-3</v>
      </c>
      <c r="S383" s="7">
        <f>LN('Stock TotRetIndx'!G382/'Stock TotRetIndx'!G381)-$B383</f>
        <v>1.2282611047329917E-2</v>
      </c>
      <c r="T383" s="7">
        <f>LN('Stock TotRetIndx'!H382/'Stock TotRetIndx'!H381)-$B383</f>
        <v>2.53418751434463E-2</v>
      </c>
      <c r="U383" s="7">
        <f>LN('Stock TotRetIndx'!I382/'Stock TotRetIndx'!I381)-$B383</f>
        <v>-6.0162314904827659E-3</v>
      </c>
      <c r="V383" s="7">
        <f>LN('Stock TotRetIndx'!J382/'Stock TotRetIndx'!J381)-$B383</f>
        <v>9.6570758085772947E-3</v>
      </c>
      <c r="W383" s="7">
        <f>LN('Stock TotRetIndx'!K382/'Stock TotRetIndx'!K381)-$B383</f>
        <v>-1.3095380826538021E-2</v>
      </c>
      <c r="X383" s="7">
        <f>LN('Stock TotRetIndx'!L382/'Stock TotRetIndx'!L381)-$B383</f>
        <v>-2.0577069866103043E-2</v>
      </c>
      <c r="Y383" s="7">
        <f>LN('Stock TotRetIndx'!M382/'Stock TotRetIndx'!M381)-$B383</f>
        <v>-1.7925793831631485E-2</v>
      </c>
      <c r="Z383" s="7">
        <f>LN('Stock TotRetIndx'!N382/'Stock TotRetIndx'!N381)-$B383</f>
        <v>-2.2843307064869109E-3</v>
      </c>
      <c r="AA383" s="7">
        <f>LN('Stock TotRetIndx'!O382/'Stock TotRetIndx'!O381)-$B383</f>
        <v>-1.480467934769482E-2</v>
      </c>
      <c r="AB383" s="7">
        <f>LN('Stock TotRetIndx'!P382/'Stock TotRetIndx'!P381)-$B383</f>
        <v>-1.1876242676153035E-2</v>
      </c>
      <c r="AC383" s="7">
        <f>LN('Stock TotRetIndx'!Q382/'Stock TotRetIndx'!Q381)-$B383</f>
        <v>-1.3689054153658918E-2</v>
      </c>
      <c r="AD383" s="7">
        <f>LN('Stock TotRetIndx'!R382/'Stock TotRetIndx'!R381)-$B383</f>
        <v>-1.0672320760268715E-2</v>
      </c>
      <c r="AE383" s="7">
        <f>LN('Stock TotRetIndx'!S382/'Stock TotRetIndx'!S381)-$B383</f>
        <v>-1.0914475850434018E-2</v>
      </c>
      <c r="AF383" s="7">
        <f>LN('Stock TotRetIndx'!T382/'Stock TotRetIndx'!T381)-$B383</f>
        <v>-7.8650031790584076E-3</v>
      </c>
      <c r="AG383" s="7">
        <f>LN('Stock TotRetIndx'!U382/'Stock TotRetIndx'!U381)-$B383</f>
        <v>-2.2275515874770054E-2</v>
      </c>
      <c r="AH383" s="7">
        <f>LN('Stock TotRetIndx'!V382/'Stock TotRetIndx'!V381)-$B383</f>
        <v>-2.0645586453270485E-3</v>
      </c>
      <c r="AI383" s="7">
        <f>LN('Stock TotRetIndx'!W382/'Stock TotRetIndx'!W381)-$B383</f>
        <v>-3.2932864856523567E-2</v>
      </c>
      <c r="AJ383" s="7">
        <f>LN('Stock TotRetIndx'!X382/'Stock TotRetIndx'!X381)-$B383</f>
        <v>-7.3732433831143586E-3</v>
      </c>
    </row>
    <row r="384" spans="1:36" x14ac:dyDescent="0.5">
      <c r="A384" s="2">
        <f>'Sector Returns'!A383</f>
        <v>44820</v>
      </c>
      <c r="B384" s="3">
        <f>VLOOKUP(A384,'T-Bills'!$A$2:$C$493,3)</f>
        <v>1.0634920634920635E-4</v>
      </c>
      <c r="C384" s="8">
        <f>'Sector Returns'!B383-$B384</f>
        <v>-7.6214210902803437E-3</v>
      </c>
      <c r="D384" s="8">
        <f>'Sector Returns'!C383-$B384</f>
        <v>-4.8872288497243122E-3</v>
      </c>
      <c r="E384" s="8">
        <f>'Sector Returns'!D383-$B384</f>
        <v>-9.7658738021759919E-3</v>
      </c>
      <c r="F384" s="8">
        <f>'Sector Returns'!E383-$B384</f>
        <v>-1.0292956811619491E-2</v>
      </c>
      <c r="G384" s="8">
        <f>'Sector Returns'!F383-$B384</f>
        <v>-2.1931483750026841E-2</v>
      </c>
      <c r="H384" s="8">
        <f>'Sector Returns'!G383-$B384</f>
        <v>9.2865373427767684E-4</v>
      </c>
      <c r="I384" s="8">
        <f>'Sector Returns'!H383-$B384</f>
        <v>-1.1425083032236303E-2</v>
      </c>
      <c r="J384" s="8">
        <f>'Sector Returns'!I383-$B384</f>
        <v>-2.3746095593549101E-2</v>
      </c>
      <c r="K384" s="8">
        <f>'Sector Returns'!J383-$B384</f>
        <v>-1.7874298171346045E-2</v>
      </c>
      <c r="L384" s="8">
        <f>'Sector Returns'!K383-$B384</f>
        <v>-3.5607351158559483E-3</v>
      </c>
      <c r="M384" s="8">
        <f>'Sector Returns'!L383-$B384</f>
        <v>4.3173469262333528E-6</v>
      </c>
      <c r="N384" s="7">
        <f>LN('Stock TotRetIndx'!B383/'Stock TotRetIndx'!B382)-$B384</f>
        <v>-1.1128862117600367E-2</v>
      </c>
      <c r="O384" s="7">
        <f>LN('Stock TotRetIndx'!C383/'Stock TotRetIndx'!C382)-$B384</f>
        <v>-2.717679165834147E-3</v>
      </c>
      <c r="P384" s="7">
        <f>LN('Stock TotRetIndx'!D383/'Stock TotRetIndx'!D382)-$B384</f>
        <v>-3.1753832048231991E-2</v>
      </c>
      <c r="Q384" s="7">
        <f>LN('Stock TotRetIndx'!E383/'Stock TotRetIndx'!E382)-$B384</f>
        <v>2.0486482719259562E-2</v>
      </c>
      <c r="R384" s="7">
        <f>LN('Stock TotRetIndx'!F383/'Stock TotRetIndx'!F382)-$B384</f>
        <v>-1.0246859942825363E-2</v>
      </c>
      <c r="S384" s="7">
        <f>LN('Stock TotRetIndx'!G383/'Stock TotRetIndx'!G382)-$B384</f>
        <v>-2.5524590056522451E-3</v>
      </c>
      <c r="T384" s="7">
        <f>LN('Stock TotRetIndx'!H383/'Stock TotRetIndx'!H382)-$B384</f>
        <v>-3.7278308361390999E-3</v>
      </c>
      <c r="U384" s="7">
        <f>LN('Stock TotRetIndx'!I383/'Stock TotRetIndx'!I382)-$B384</f>
        <v>-5.8284937959663516E-3</v>
      </c>
      <c r="V384" s="7">
        <f>LN('Stock TotRetIndx'!J383/'Stock TotRetIndx'!J382)-$B384</f>
        <v>1.0585960723430007E-2</v>
      </c>
      <c r="W384" s="7">
        <f>LN('Stock TotRetIndx'!K383/'Stock TotRetIndx'!K382)-$B384</f>
        <v>-2.5317768552845264E-2</v>
      </c>
      <c r="X384" s="7">
        <f>LN('Stock TotRetIndx'!L383/'Stock TotRetIndx'!L382)-$B384</f>
        <v>-1.0758032699045909E-2</v>
      </c>
      <c r="Y384" s="7">
        <f>LN('Stock TotRetIndx'!M383/'Stock TotRetIndx'!M382)-$B384</f>
        <v>-2.2123971347417743E-2</v>
      </c>
      <c r="Z384" s="7">
        <f>LN('Stock TotRetIndx'!N383/'Stock TotRetIndx'!N382)-$B384</f>
        <v>-1.8357522629192546E-2</v>
      </c>
      <c r="AA384" s="7">
        <f>LN('Stock TotRetIndx'!O383/'Stock TotRetIndx'!O382)-$B384</f>
        <v>-6.553803506692258E-3</v>
      </c>
      <c r="AB384" s="7">
        <f>LN('Stock TotRetIndx'!P383/'Stock TotRetIndx'!P382)-$B384</f>
        <v>-1.6793872575807611E-2</v>
      </c>
      <c r="AC384" s="7">
        <f>LN('Stock TotRetIndx'!Q383/'Stock TotRetIndx'!Q382)-$B384</f>
        <v>6.0605350292670528E-5</v>
      </c>
      <c r="AD384" s="7">
        <f>LN('Stock TotRetIndx'!R383/'Stock TotRetIndx'!R382)-$B384</f>
        <v>-1.887553222217186E-3</v>
      </c>
      <c r="AE384" s="7">
        <f>LN('Stock TotRetIndx'!S383/'Stock TotRetIndx'!S382)-$B384</f>
        <v>-2.2069182411755873E-3</v>
      </c>
      <c r="AF384" s="7">
        <f>LN('Stock TotRetIndx'!T383/'Stock TotRetIndx'!T382)-$B384</f>
        <v>5.9873665350092644E-3</v>
      </c>
      <c r="AG384" s="7">
        <f>LN('Stock TotRetIndx'!U383/'Stock TotRetIndx'!U382)-$B384</f>
        <v>-2.7412201529551823E-2</v>
      </c>
      <c r="AH384" s="7">
        <f>LN('Stock TotRetIndx'!V383/'Stock TotRetIndx'!V382)-$B384</f>
        <v>2.1191648472584913E-2</v>
      </c>
      <c r="AI384" s="7">
        <f>LN('Stock TotRetIndx'!W383/'Stock TotRetIndx'!W382)-$B384</f>
        <v>-1.4392915200969449E-2</v>
      </c>
      <c r="AJ384" s="7">
        <f>LN('Stock TotRetIndx'!X383/'Stock TotRetIndx'!X382)-$B384</f>
        <v>-1.6320691877420566E-3</v>
      </c>
    </row>
    <row r="385" spans="1:36" x14ac:dyDescent="0.5">
      <c r="A385" s="2">
        <f>'Sector Returns'!A384</f>
        <v>44823</v>
      </c>
      <c r="B385" s="3">
        <f>VLOOKUP(A385,'T-Bills'!$A$2:$C$493,3)</f>
        <v>1.0396825396825397E-4</v>
      </c>
      <c r="C385" s="8">
        <f>'Sector Returns'!B384-$B385</f>
        <v>7.7091071267756228E-3</v>
      </c>
      <c r="D385" s="8">
        <f>'Sector Returns'!C384-$B385</f>
        <v>-6.1016056416680368E-3</v>
      </c>
      <c r="E385" s="8">
        <f>'Sector Returns'!D384-$B385</f>
        <v>1.1378418172201338E-2</v>
      </c>
      <c r="F385" s="8">
        <f>'Sector Returns'!E384-$B385</f>
        <v>1.3353686199991789E-2</v>
      </c>
      <c r="G385" s="8">
        <f>'Sector Returns'!F384-$B385</f>
        <v>1.418895912638417E-2</v>
      </c>
      <c r="H385" s="8">
        <f>'Sector Returns'!G384-$B385</f>
        <v>7.0558084959570595E-3</v>
      </c>
      <c r="I385" s="8">
        <f>'Sector Returns'!H384-$B385</f>
        <v>3.7564011397777904E-3</v>
      </c>
      <c r="J385" s="8">
        <f>'Sector Returns'!I384-$B385</f>
        <v>1.8802890434476518E-3</v>
      </c>
      <c r="K385" s="8">
        <f>'Sector Returns'!J384-$B385</f>
        <v>1.8587100729957409E-2</v>
      </c>
      <c r="L385" s="8">
        <f>'Sector Returns'!K384-$B385</f>
        <v>1.3034590539455101E-2</v>
      </c>
      <c r="M385" s="8">
        <f>'Sector Returns'!L384-$B385</f>
        <v>-1.54465517723071E-3</v>
      </c>
      <c r="N385" s="7">
        <f>LN('Stock TotRetIndx'!B384/'Stock TotRetIndx'!B383)-$B385</f>
        <v>2.4667574049534884E-2</v>
      </c>
      <c r="O385" s="7">
        <f>LN('Stock TotRetIndx'!C384/'Stock TotRetIndx'!C383)-$B385</f>
        <v>-1.0032532458194346E-3</v>
      </c>
      <c r="P385" s="7">
        <f>LN('Stock TotRetIndx'!D384/'Stock TotRetIndx'!D383)-$B385</f>
        <v>-1.1656249324126225E-2</v>
      </c>
      <c r="Q385" s="7">
        <f>LN('Stock TotRetIndx'!E384/'Stock TotRetIndx'!E383)-$B385</f>
        <v>1.3741072477636026E-2</v>
      </c>
      <c r="R385" s="7">
        <f>LN('Stock TotRetIndx'!F384/'Stock TotRetIndx'!F383)-$B385</f>
        <v>7.6081200631757594E-4</v>
      </c>
      <c r="S385" s="7">
        <f>LN('Stock TotRetIndx'!G384/'Stock TotRetIndx'!G383)-$B385</f>
        <v>3.8516509570827098E-4</v>
      </c>
      <c r="T385" s="7">
        <f>LN('Stock TotRetIndx'!H384/'Stock TotRetIndx'!H383)-$B385</f>
        <v>4.7404824961145512E-3</v>
      </c>
      <c r="U385" s="7">
        <f>LN('Stock TotRetIndx'!I384/'Stock TotRetIndx'!I383)-$B385</f>
        <v>-2.8905322283571042E-2</v>
      </c>
      <c r="V385" s="7">
        <f>LN('Stock TotRetIndx'!J384/'Stock TotRetIndx'!J383)-$B385</f>
        <v>2.9503268059131735E-3</v>
      </c>
      <c r="W385" s="7">
        <f>LN('Stock TotRetIndx'!K384/'Stock TotRetIndx'!K383)-$B385</f>
        <v>1.0793880699251822E-2</v>
      </c>
      <c r="X385" s="7">
        <f>LN('Stock TotRetIndx'!L384/'Stock TotRetIndx'!L383)-$B385</f>
        <v>-9.8384874538606239E-4</v>
      </c>
      <c r="Y385" s="7">
        <f>LN('Stock TotRetIndx'!M384/'Stock TotRetIndx'!M383)-$B385</f>
        <v>9.0020215780138545E-3</v>
      </c>
      <c r="Z385" s="7">
        <f>LN('Stock TotRetIndx'!N384/'Stock TotRetIndx'!N383)-$B385</f>
        <v>2.731533869100887E-2</v>
      </c>
      <c r="AA385" s="7">
        <f>LN('Stock TotRetIndx'!O384/'Stock TotRetIndx'!O383)-$B385</f>
        <v>1.8283267135181785E-2</v>
      </c>
      <c r="AB385" s="7">
        <f>LN('Stock TotRetIndx'!P384/'Stock TotRetIndx'!P383)-$B385</f>
        <v>1.4498756467591663E-2</v>
      </c>
      <c r="AC385" s="7">
        <f>LN('Stock TotRetIndx'!Q384/'Stock TotRetIndx'!Q383)-$B385</f>
        <v>7.4264852470801255E-3</v>
      </c>
      <c r="AD385" s="7">
        <f>LN('Stock TotRetIndx'!R384/'Stock TotRetIndx'!R383)-$B385</f>
        <v>6.0868021479600111E-3</v>
      </c>
      <c r="AE385" s="7">
        <f>LN('Stock TotRetIndx'!S384/'Stock TotRetIndx'!S383)-$B385</f>
        <v>8.418983131620178E-3</v>
      </c>
      <c r="AF385" s="7">
        <f>LN('Stock TotRetIndx'!T384/'Stock TotRetIndx'!T383)-$B385</f>
        <v>-2.2037563940904121E-3</v>
      </c>
      <c r="AG385" s="7">
        <f>LN('Stock TotRetIndx'!U384/'Stock TotRetIndx'!U383)-$B385</f>
        <v>1.9702674183034532E-2</v>
      </c>
      <c r="AH385" s="7">
        <f>LN('Stock TotRetIndx'!V384/'Stock TotRetIndx'!V383)-$B385</f>
        <v>1.6153119442004229E-2</v>
      </c>
      <c r="AI385" s="7">
        <f>LN('Stock TotRetIndx'!W384/'Stock TotRetIndx'!W383)-$B385</f>
        <v>2.37859267484265E-2</v>
      </c>
      <c r="AJ385" s="7">
        <f>LN('Stock TotRetIndx'!X384/'Stock TotRetIndx'!X383)-$B385</f>
        <v>-1.1048770932476474E-2</v>
      </c>
    </row>
    <row r="386" spans="1:36" x14ac:dyDescent="0.5">
      <c r="A386" s="2">
        <f>'Sector Returns'!A385</f>
        <v>44824</v>
      </c>
      <c r="B386" s="3">
        <f>VLOOKUP(A386,'T-Bills'!$A$2:$C$493,3)</f>
        <v>1.0198412698412698E-4</v>
      </c>
      <c r="C386" s="8">
        <f>'Sector Returns'!B385-$B386</f>
        <v>-6.3235674877783867E-3</v>
      </c>
      <c r="D386" s="8">
        <f>'Sector Returns'!C385-$B386</f>
        <v>-1.0911147519088905E-2</v>
      </c>
      <c r="E386" s="8">
        <f>'Sector Returns'!D385-$B386</f>
        <v>-1.429172483175554E-2</v>
      </c>
      <c r="F386" s="8">
        <f>'Sector Returns'!E385-$B386</f>
        <v>-1.8498897387782449E-2</v>
      </c>
      <c r="G386" s="8">
        <f>'Sector Returns'!F385-$B386</f>
        <v>-1.3569405765857689E-2</v>
      </c>
      <c r="H386" s="8">
        <f>'Sector Returns'!G385-$B386</f>
        <v>-6.5544668783673191E-3</v>
      </c>
      <c r="I386" s="8">
        <f>'Sector Returns'!H385-$B386</f>
        <v>-1.6864511072598874E-2</v>
      </c>
      <c r="J386" s="8">
        <f>'Sector Returns'!I385-$B386</f>
        <v>-7.7893015444592982E-3</v>
      </c>
      <c r="K386" s="8">
        <f>'Sector Returns'!J385-$B386</f>
        <v>-2.161734486055043E-2</v>
      </c>
      <c r="L386" s="8">
        <f>'Sector Returns'!K385-$B386</f>
        <v>-1.4353970496821298E-2</v>
      </c>
      <c r="M386" s="8">
        <f>'Sector Returns'!L385-$B386</f>
        <v>-2.4691667310109303E-2</v>
      </c>
      <c r="N386" s="7">
        <f>LN('Stock TotRetIndx'!B385/'Stock TotRetIndx'!B384)-$B386</f>
        <v>1.5440011434217164E-2</v>
      </c>
      <c r="O386" s="7">
        <f>LN('Stock TotRetIndx'!C385/'Stock TotRetIndx'!C384)-$B386</f>
        <v>-8.6039073521177525E-3</v>
      </c>
      <c r="P386" s="7">
        <f>LN('Stock TotRetIndx'!D385/'Stock TotRetIndx'!D384)-$B386</f>
        <v>-1.713468912715E-2</v>
      </c>
      <c r="Q386" s="7">
        <f>LN('Stock TotRetIndx'!E385/'Stock TotRetIndx'!E384)-$B386</f>
        <v>-1.5615593635999169E-2</v>
      </c>
      <c r="R386" s="7">
        <f>LN('Stock TotRetIndx'!F385/'Stock TotRetIndx'!F384)-$B386</f>
        <v>-1.7350303317849865E-2</v>
      </c>
      <c r="S386" s="7">
        <f>LN('Stock TotRetIndx'!G385/'Stock TotRetIndx'!G384)-$B386</f>
        <v>-7.6710166206782789E-3</v>
      </c>
      <c r="T386" s="7">
        <f>LN('Stock TotRetIndx'!H385/'Stock TotRetIndx'!H384)-$B386</f>
        <v>-1.5367368502079422E-3</v>
      </c>
      <c r="U386" s="7">
        <f>LN('Stock TotRetIndx'!I385/'Stock TotRetIndx'!I384)-$B386</f>
        <v>-2.2481163323295906E-2</v>
      </c>
      <c r="V386" s="7">
        <f>LN('Stock TotRetIndx'!J385/'Stock TotRetIndx'!J384)-$B386</f>
        <v>1.9304415245398002E-3</v>
      </c>
      <c r="W386" s="7">
        <f>LN('Stock TotRetIndx'!K385/'Stock TotRetIndx'!K384)-$B386</f>
        <v>-3.6535886373086142E-2</v>
      </c>
      <c r="X386" s="7">
        <f>LN('Stock TotRetIndx'!L385/'Stock TotRetIndx'!L384)-$B386</f>
        <v>-5.6058305511326309E-3</v>
      </c>
      <c r="Y386" s="7">
        <f>LN('Stock TotRetIndx'!M385/'Stock TotRetIndx'!M384)-$B386</f>
        <v>-2.0114805179257803E-2</v>
      </c>
      <c r="Z386" s="7">
        <f>LN('Stock TotRetIndx'!N385/'Stock TotRetIndx'!N384)-$B386</f>
        <v>-1.128183842294803E-2</v>
      </c>
      <c r="AA386" s="7">
        <f>LN('Stock TotRetIndx'!O385/'Stock TotRetIndx'!O384)-$B386</f>
        <v>-1.3161512401686471E-2</v>
      </c>
      <c r="AB386" s="7">
        <f>LN('Stock TotRetIndx'!P385/'Stock TotRetIndx'!P384)-$B386</f>
        <v>-2.2985140686285412E-2</v>
      </c>
      <c r="AC386" s="7">
        <f>LN('Stock TotRetIndx'!Q385/'Stock TotRetIndx'!Q384)-$B386</f>
        <v>-1.6038641504976161E-3</v>
      </c>
      <c r="AD386" s="7">
        <f>LN('Stock TotRetIndx'!R385/'Stock TotRetIndx'!R384)-$B386</f>
        <v>-9.7484559641905048E-3</v>
      </c>
      <c r="AE386" s="7">
        <f>LN('Stock TotRetIndx'!S385/'Stock TotRetIndx'!S384)-$B386</f>
        <v>-5.9254296819176407E-3</v>
      </c>
      <c r="AF386" s="7">
        <f>LN('Stock TotRetIndx'!T385/'Stock TotRetIndx'!T384)-$B386</f>
        <v>-3.6589117854481362E-3</v>
      </c>
      <c r="AG386" s="7">
        <f>LN('Stock TotRetIndx'!U385/'Stock TotRetIndx'!U384)-$B386</f>
        <v>3.1100331473620131E-2</v>
      </c>
      <c r="AH386" s="7">
        <f>LN('Stock TotRetIndx'!V385/'Stock TotRetIndx'!V384)-$B386</f>
        <v>-1.9130042369292163E-2</v>
      </c>
      <c r="AI386" s="7">
        <f>LN('Stock TotRetIndx'!W385/'Stock TotRetIndx'!W384)-$B386</f>
        <v>-1.3433092654800895E-2</v>
      </c>
      <c r="AJ386" s="7">
        <f>LN('Stock TotRetIndx'!X385/'Stock TotRetIndx'!X384)-$B386</f>
        <v>-2.9243631664833146E-2</v>
      </c>
    </row>
    <row r="387" spans="1:36" x14ac:dyDescent="0.5">
      <c r="A387" s="2">
        <f>'Sector Returns'!A386</f>
        <v>44825</v>
      </c>
      <c r="B387" s="3">
        <f>VLOOKUP(A387,'T-Bills'!$A$2:$C$493,3)</f>
        <v>1.0277777777777777E-4</v>
      </c>
      <c r="C387" s="8">
        <f>'Sector Returns'!B386-$B387</f>
        <v>-1.5371167860998259E-2</v>
      </c>
      <c r="D387" s="8">
        <f>'Sector Returns'!C386-$B387</f>
        <v>-1.8162937242356063E-2</v>
      </c>
      <c r="E387" s="8">
        <f>'Sector Returns'!D386-$B387</f>
        <v>-1.9760006257752913E-2</v>
      </c>
      <c r="F387" s="8">
        <f>'Sector Returns'!E386-$B387</f>
        <v>-2.259595155286542E-2</v>
      </c>
      <c r="G387" s="8">
        <f>'Sector Returns'!F386-$B387</f>
        <v>-1.2797744976400589E-2</v>
      </c>
      <c r="H387" s="8">
        <f>'Sector Returns'!G386-$B387</f>
        <v>-3.4267731280147808E-3</v>
      </c>
      <c r="I387" s="8">
        <f>'Sector Returns'!H386-$B387</f>
        <v>-2.3203731016887514E-2</v>
      </c>
      <c r="J387" s="8">
        <f>'Sector Returns'!I386-$B387</f>
        <v>-1.5657001364934902E-2</v>
      </c>
      <c r="K387" s="8">
        <f>'Sector Returns'!J386-$B387</f>
        <v>-2.1128616355335965E-2</v>
      </c>
      <c r="L387" s="8">
        <f>'Sector Returns'!K386-$B387</f>
        <v>-1.4120835884257282E-2</v>
      </c>
      <c r="M387" s="8">
        <f>'Sector Returns'!L386-$B387</f>
        <v>-1.602949291094272E-2</v>
      </c>
      <c r="N387" s="7">
        <f>LN('Stock TotRetIndx'!B386/'Stock TotRetIndx'!B385)-$B387</f>
        <v>-2.0578607704673745E-2</v>
      </c>
      <c r="O387" s="7">
        <f>LN('Stock TotRetIndx'!C386/'Stock TotRetIndx'!C385)-$B387</f>
        <v>-1.4643658381913262E-2</v>
      </c>
      <c r="P387" s="7">
        <f>LN('Stock TotRetIndx'!D386/'Stock TotRetIndx'!D385)-$B387</f>
        <v>-1.659199715888857E-2</v>
      </c>
      <c r="Q387" s="7">
        <f>LN('Stock TotRetIndx'!E386/'Stock TotRetIndx'!E385)-$B387</f>
        <v>6.3274225417149239E-3</v>
      </c>
      <c r="R387" s="7">
        <f>LN('Stock TotRetIndx'!F386/'Stock TotRetIndx'!F385)-$B387</f>
        <v>-1.6461186561777724E-2</v>
      </c>
      <c r="S387" s="7">
        <f>LN('Stock TotRetIndx'!G386/'Stock TotRetIndx'!G385)-$B387</f>
        <v>-1.5716899229911211E-2</v>
      </c>
      <c r="T387" s="7">
        <f>LN('Stock TotRetIndx'!H386/'Stock TotRetIndx'!H385)-$B387</f>
        <v>-2.0819850421526315E-2</v>
      </c>
      <c r="U387" s="7">
        <f>LN('Stock TotRetIndx'!I386/'Stock TotRetIndx'!I385)-$B387</f>
        <v>-2.8117064059496287E-2</v>
      </c>
      <c r="V387" s="7">
        <f>LN('Stock TotRetIndx'!J386/'Stock TotRetIndx'!J385)-$B387</f>
        <v>-9.131013668048445E-3</v>
      </c>
      <c r="W387" s="7">
        <f>LN('Stock TotRetIndx'!K386/'Stock TotRetIndx'!K385)-$B387</f>
        <v>-5.0259319696041634E-3</v>
      </c>
      <c r="X387" s="7">
        <f>LN('Stock TotRetIndx'!L386/'Stock TotRetIndx'!L385)-$B387</f>
        <v>-2.674701923027652E-2</v>
      </c>
      <c r="Y387" s="7">
        <f>LN('Stock TotRetIndx'!M386/'Stock TotRetIndx'!M385)-$B387</f>
        <v>-3.042953174651649E-2</v>
      </c>
      <c r="Z387" s="7">
        <f>LN('Stock TotRetIndx'!N386/'Stock TotRetIndx'!N385)-$B387</f>
        <v>-2.4390833120714783E-2</v>
      </c>
      <c r="AA387" s="7">
        <f>LN('Stock TotRetIndx'!O386/'Stock TotRetIndx'!O385)-$B387</f>
        <v>-7.3980266256304635E-3</v>
      </c>
      <c r="AB387" s="7">
        <f>LN('Stock TotRetIndx'!P386/'Stock TotRetIndx'!P385)-$B387</f>
        <v>-3.4626281987816268E-2</v>
      </c>
      <c r="AC387" s="7">
        <f>LN('Stock TotRetIndx'!Q386/'Stock TotRetIndx'!Q385)-$B387</f>
        <v>-8.4857361170644647E-3</v>
      </c>
      <c r="AD387" s="7">
        <f>LN('Stock TotRetIndx'!R386/'Stock TotRetIndx'!R385)-$B387</f>
        <v>7.6198857972315187E-4</v>
      </c>
      <c r="AE387" s="7">
        <f>LN('Stock TotRetIndx'!S386/'Stock TotRetIndx'!S385)-$B387</f>
        <v>8.9908076459499133E-3</v>
      </c>
      <c r="AF387" s="7">
        <f>LN('Stock TotRetIndx'!T386/'Stock TotRetIndx'!T385)-$B387</f>
        <v>-1.3059254467856324E-2</v>
      </c>
      <c r="AG387" s="7">
        <f>LN('Stock TotRetIndx'!U386/'Stock TotRetIndx'!U385)-$B387</f>
        <v>-3.0710796467699374E-2</v>
      </c>
      <c r="AH387" s="7">
        <f>LN('Stock TotRetIndx'!V386/'Stock TotRetIndx'!V385)-$B387</f>
        <v>-1.1479953197469167E-2</v>
      </c>
      <c r="AI387" s="7">
        <f>LN('Stock TotRetIndx'!W386/'Stock TotRetIndx'!W385)-$B387</f>
        <v>-2.0379187853125241E-2</v>
      </c>
      <c r="AJ387" s="7">
        <f>LN('Stock TotRetIndx'!X386/'Stock TotRetIndx'!X385)-$B387</f>
        <v>-2.4581405417718416E-2</v>
      </c>
    </row>
    <row r="388" spans="1:36" x14ac:dyDescent="0.5">
      <c r="A388" s="2">
        <f>'Sector Returns'!A387</f>
        <v>44826</v>
      </c>
      <c r="B388" s="3">
        <f>VLOOKUP(A388,'T-Bills'!$A$2:$C$493,3)</f>
        <v>1.0833333333333333E-4</v>
      </c>
      <c r="C388" s="8">
        <f>'Sector Returns'!B387-$B388</f>
        <v>-1.3357100738816718E-2</v>
      </c>
      <c r="D388" s="8">
        <f>'Sector Returns'!C387-$B388</f>
        <v>6.8155697418073753E-4</v>
      </c>
      <c r="E388" s="8">
        <f>'Sector Returns'!D387-$B388</f>
        <v>-1.8878351247594544E-2</v>
      </c>
      <c r="F388" s="8">
        <f>'Sector Returns'!E387-$B388</f>
        <v>-2.5307104223837518E-2</v>
      </c>
      <c r="G388" s="8">
        <f>'Sector Returns'!F387-$B388</f>
        <v>-1.8241807147045232E-2</v>
      </c>
      <c r="H388" s="8">
        <f>'Sector Returns'!G387-$B388</f>
        <v>-3.0050107366069306E-3</v>
      </c>
      <c r="I388" s="8">
        <f>'Sector Returns'!H387-$B388</f>
        <v>-8.1599029624082262E-3</v>
      </c>
      <c r="J388" s="8">
        <f>'Sector Returns'!I387-$B388</f>
        <v>-6.2127626890999396E-3</v>
      </c>
      <c r="K388" s="8">
        <f>'Sector Returns'!J387-$B388</f>
        <v>-1.40059600542214E-2</v>
      </c>
      <c r="L388" s="8">
        <f>'Sector Returns'!K387-$B388</f>
        <v>-3.0621238589877576E-3</v>
      </c>
      <c r="M388" s="8">
        <f>'Sector Returns'!L387-$B388</f>
        <v>-1.2895074619810779E-2</v>
      </c>
      <c r="N388" s="7">
        <f>LN('Stock TotRetIndx'!B387/'Stock TotRetIndx'!B386)-$B388</f>
        <v>-6.4998675774474756E-3</v>
      </c>
      <c r="O388" s="7">
        <f>LN('Stock TotRetIndx'!C387/'Stock TotRetIndx'!C386)-$B388</f>
        <v>8.3512414057635345E-3</v>
      </c>
      <c r="P388" s="7">
        <f>LN('Stock TotRetIndx'!D387/'Stock TotRetIndx'!D386)-$B388</f>
        <v>2.5427077058315511E-3</v>
      </c>
      <c r="Q388" s="7">
        <f>LN('Stock TotRetIndx'!E387/'Stock TotRetIndx'!E386)-$B388</f>
        <v>-5.4338506048833037E-2</v>
      </c>
      <c r="R388" s="7">
        <f>LN('Stock TotRetIndx'!F387/'Stock TotRetIndx'!F386)-$B388</f>
        <v>4.0557220883559002E-3</v>
      </c>
      <c r="S388" s="7">
        <f>LN('Stock TotRetIndx'!G387/'Stock TotRetIndx'!G386)-$B388</f>
        <v>4.9264654321989378E-4</v>
      </c>
      <c r="T388" s="7">
        <f>LN('Stock TotRetIndx'!H387/'Stock TotRetIndx'!H386)-$B388</f>
        <v>1.0342673913173622E-2</v>
      </c>
      <c r="U388" s="7">
        <f>LN('Stock TotRetIndx'!I387/'Stock TotRetIndx'!I386)-$B388</f>
        <v>-3.9299403596866123E-2</v>
      </c>
      <c r="V388" s="7">
        <f>LN('Stock TotRetIndx'!J387/'Stock TotRetIndx'!J386)-$B388</f>
        <v>-1.6030176523672241E-2</v>
      </c>
      <c r="W388" s="7">
        <f>LN('Stock TotRetIndx'!K387/'Stock TotRetIndx'!K386)-$B388</f>
        <v>-3.9478213127965678E-2</v>
      </c>
      <c r="X388" s="7">
        <f>LN('Stock TotRetIndx'!L387/'Stock TotRetIndx'!L386)-$B388</f>
        <v>-6.7071310631115454E-3</v>
      </c>
      <c r="Y388" s="7">
        <f>LN('Stock TotRetIndx'!M387/'Stock TotRetIndx'!M386)-$B388</f>
        <v>-1.0538786175396475E-2</v>
      </c>
      <c r="Z388" s="7">
        <f>LN('Stock TotRetIndx'!N387/'Stock TotRetIndx'!N386)-$B388</f>
        <v>-1.5700217752845959E-3</v>
      </c>
      <c r="AA388" s="7">
        <f>LN('Stock TotRetIndx'!O387/'Stock TotRetIndx'!O386)-$B388</f>
        <v>-1.7156602141754362E-2</v>
      </c>
      <c r="AB388" s="7">
        <f>LN('Stock TotRetIndx'!P387/'Stock TotRetIndx'!P386)-$B388</f>
        <v>-8.283959054476233E-3</v>
      </c>
      <c r="AC388" s="7">
        <f>LN('Stock TotRetIndx'!Q387/'Stock TotRetIndx'!Q386)-$B388</f>
        <v>-2.4666616249295935E-3</v>
      </c>
      <c r="AD388" s="7">
        <f>LN('Stock TotRetIndx'!R387/'Stock TotRetIndx'!R386)-$B388</f>
        <v>-8.9678409036417425E-3</v>
      </c>
      <c r="AE388" s="7">
        <f>LN('Stock TotRetIndx'!S387/'Stock TotRetIndx'!S386)-$B388</f>
        <v>-1.0400880578009541E-2</v>
      </c>
      <c r="AF388" s="7">
        <f>LN('Stock TotRetIndx'!T387/'Stock TotRetIndx'!T386)-$B388</f>
        <v>3.4219815083826755E-3</v>
      </c>
      <c r="AG388" s="7">
        <f>LN('Stock TotRetIndx'!U387/'Stock TotRetIndx'!U386)-$B388</f>
        <v>3.3950988677761987E-2</v>
      </c>
      <c r="AH388" s="7">
        <f>LN('Stock TotRetIndx'!V387/'Stock TotRetIndx'!V386)-$B388</f>
        <v>-1.9949821488213487E-2</v>
      </c>
      <c r="AI388" s="7">
        <f>LN('Stock TotRetIndx'!W387/'Stock TotRetIndx'!W386)-$B388</f>
        <v>-5.2420426260321182E-3</v>
      </c>
      <c r="AJ388" s="7">
        <f>LN('Stock TotRetIndx'!X387/'Stock TotRetIndx'!X386)-$B388</f>
        <v>5.7509548289997325E-3</v>
      </c>
    </row>
    <row r="389" spans="1:36" x14ac:dyDescent="0.5">
      <c r="A389" s="2">
        <f>'Sector Returns'!A388</f>
        <v>44827</v>
      </c>
      <c r="B389" s="3">
        <f>VLOOKUP(A389,'T-Bills'!$A$2:$C$493,3)</f>
        <v>1.0595238095238095E-4</v>
      </c>
      <c r="C389" s="8">
        <f>'Sector Returns'!B388-$B389</f>
        <v>-1.4378081543138119E-2</v>
      </c>
      <c r="D389" s="8">
        <f>'Sector Returns'!C388-$B389</f>
        <v>-5.3412747409110773E-3</v>
      </c>
      <c r="E389" s="8">
        <f>'Sector Returns'!D388-$B389</f>
        <v>-1.7410561632779591E-2</v>
      </c>
      <c r="F389" s="8">
        <f>'Sector Returns'!E388-$B389</f>
        <v>-2.2340962362817789E-2</v>
      </c>
      <c r="G389" s="8">
        <f>'Sector Returns'!F388-$B389</f>
        <v>-1.9318067081571379E-2</v>
      </c>
      <c r="H389" s="8">
        <f>'Sector Returns'!G388-$B389</f>
        <v>-1.8222749887847816E-2</v>
      </c>
      <c r="I389" s="8">
        <f>'Sector Returns'!H388-$B389</f>
        <v>-1.9934310346010512E-2</v>
      </c>
      <c r="J389" s="8">
        <f>'Sector Returns'!I388-$B389</f>
        <v>-7.2124346351052623E-2</v>
      </c>
      <c r="K389" s="8">
        <f>'Sector Returns'!J388-$B389</f>
        <v>-2.3151154267432507E-2</v>
      </c>
      <c r="L389" s="8">
        <f>'Sector Returns'!K388-$B389</f>
        <v>-1.3536376441441969E-2</v>
      </c>
      <c r="M389" s="8">
        <f>'Sector Returns'!L388-$B389</f>
        <v>-1.3337302607782776E-2</v>
      </c>
      <c r="N389" s="7">
        <f>LN('Stock TotRetIndx'!B388/'Stock TotRetIndx'!B387)-$B389</f>
        <v>-1.534946215659967E-2</v>
      </c>
      <c r="O389" s="7">
        <f>LN('Stock TotRetIndx'!C388/'Stock TotRetIndx'!C387)-$B389</f>
        <v>-1.2885590754884813E-2</v>
      </c>
      <c r="P389" s="7">
        <f>LN('Stock TotRetIndx'!D388/'Stock TotRetIndx'!D387)-$B389</f>
        <v>-8.8530778839868759E-3</v>
      </c>
      <c r="Q389" s="7">
        <f>LN('Stock TotRetIndx'!E388/'Stock TotRetIndx'!E387)-$B389</f>
        <v>-3.6953505542788299E-3</v>
      </c>
      <c r="R389" s="7">
        <f>LN('Stock TotRetIndx'!F388/'Stock TotRetIndx'!F387)-$B389</f>
        <v>-3.9720688682138875E-3</v>
      </c>
      <c r="S389" s="7">
        <f>LN('Stock TotRetIndx'!G388/'Stock TotRetIndx'!G387)-$B389</f>
        <v>-1.5041488306072284E-2</v>
      </c>
      <c r="T389" s="7">
        <f>LN('Stock TotRetIndx'!H388/'Stock TotRetIndx'!H387)-$B389</f>
        <v>-7.5742413101232827E-3</v>
      </c>
      <c r="U389" s="7">
        <f>LN('Stock TotRetIndx'!I388/'Stock TotRetIndx'!I387)-$B389</f>
        <v>-9.1917893406993148E-3</v>
      </c>
      <c r="V389" s="7">
        <f>LN('Stock TotRetIndx'!J388/'Stock TotRetIndx'!J387)-$B389</f>
        <v>-1.0113670314295787E-2</v>
      </c>
      <c r="W389" s="7">
        <f>LN('Stock TotRetIndx'!K388/'Stock TotRetIndx'!K387)-$B389</f>
        <v>-8.0084157699416916E-3</v>
      </c>
      <c r="X389" s="7">
        <f>LN('Stock TotRetIndx'!L388/'Stock TotRetIndx'!L387)-$B389</f>
        <v>-1.0004435596319621E-2</v>
      </c>
      <c r="Y389" s="7">
        <f>LN('Stock TotRetIndx'!M388/'Stock TotRetIndx'!M387)-$B389</f>
        <v>-3.0659196576079996E-2</v>
      </c>
      <c r="Z389" s="7">
        <f>LN('Stock TotRetIndx'!N388/'Stock TotRetIndx'!N387)-$B389</f>
        <v>-1.9666469816457144E-2</v>
      </c>
      <c r="AA389" s="7">
        <f>LN('Stock TotRetIndx'!O388/'Stock TotRetIndx'!O387)-$B389</f>
        <v>-3.5501982356888877E-3</v>
      </c>
      <c r="AB389" s="7">
        <f>LN('Stock TotRetIndx'!P388/'Stock TotRetIndx'!P387)-$B389</f>
        <v>-3.780533749203778E-2</v>
      </c>
      <c r="AC389" s="7">
        <f>LN('Stock TotRetIndx'!Q388/'Stock TotRetIndx'!Q387)-$B389</f>
        <v>-1.1306308198809893E-2</v>
      </c>
      <c r="AD389" s="7">
        <f>LN('Stock TotRetIndx'!R388/'Stock TotRetIndx'!R387)-$B389</f>
        <v>-2.9858181201874036E-2</v>
      </c>
      <c r="AE389" s="7">
        <f>LN('Stock TotRetIndx'!S388/'Stock TotRetIndx'!S387)-$B389</f>
        <v>-2.538714697379868E-2</v>
      </c>
      <c r="AF389" s="7">
        <f>LN('Stock TotRetIndx'!T388/'Stock TotRetIndx'!T387)-$B389</f>
        <v>-4.7423181298841006E-3</v>
      </c>
      <c r="AG389" s="7">
        <f>LN('Stock TotRetIndx'!U388/'Stock TotRetIndx'!U387)-$B389</f>
        <v>-6.0444325986469385E-2</v>
      </c>
      <c r="AH389" s="7">
        <f>LN('Stock TotRetIndx'!V388/'Stock TotRetIndx'!V387)-$B389</f>
        <v>1.1423918660045379E-4</v>
      </c>
      <c r="AI389" s="7">
        <f>LN('Stock TotRetIndx'!W388/'Stock TotRetIndx'!W387)-$B389</f>
        <v>-1.2391518330123088E-2</v>
      </c>
      <c r="AJ389" s="7">
        <f>LN('Stock TotRetIndx'!X388/'Stock TotRetIndx'!X387)-$B389</f>
        <v>6.7689332162440682E-3</v>
      </c>
    </row>
    <row r="390" spans="1:36" x14ac:dyDescent="0.5">
      <c r="A390" s="2">
        <f>'Sector Returns'!A389</f>
        <v>44830</v>
      </c>
      <c r="B390" s="3">
        <f>VLOOKUP(A390,'T-Bills'!$A$2:$C$493,3)</f>
        <v>1.0833333333333333E-4</v>
      </c>
      <c r="C390" s="8">
        <f>'Sector Returns'!B389-$B390</f>
        <v>-6.6434611754402455E-3</v>
      </c>
      <c r="D390" s="8">
        <f>'Sector Returns'!C389-$B390</f>
        <v>-1.0616855254483963E-2</v>
      </c>
      <c r="E390" s="8">
        <f>'Sector Returns'!D389-$B390</f>
        <v>-1.6921068951398222E-2</v>
      </c>
      <c r="F390" s="8">
        <f>'Sector Returns'!E389-$B390</f>
        <v>-3.4327240858319282E-3</v>
      </c>
      <c r="G390" s="8">
        <f>'Sector Returns'!F389-$B390</f>
        <v>-1.1827862847769047E-2</v>
      </c>
      <c r="H390" s="8">
        <f>'Sector Returns'!G389-$B390</f>
        <v>9.4977090567678461E-4</v>
      </c>
      <c r="I390" s="8">
        <f>'Sector Returns'!H389-$B390</f>
        <v>-1.7456032247373496E-2</v>
      </c>
      <c r="J390" s="8">
        <f>'Sector Returns'!I389-$B390</f>
        <v>-2.6578034214244671E-2</v>
      </c>
      <c r="K390" s="8">
        <f>'Sector Returns'!J389-$B390</f>
        <v>-1.6223873871011939E-2</v>
      </c>
      <c r="L390" s="8">
        <f>'Sector Returns'!K389-$B390</f>
        <v>-2.3075533708424616E-2</v>
      </c>
      <c r="M390" s="8">
        <f>'Sector Returns'!L389-$B390</f>
        <v>-2.8553003435162549E-2</v>
      </c>
      <c r="N390" s="7">
        <f>LN('Stock TotRetIndx'!B389/'Stock TotRetIndx'!B388)-$B390</f>
        <v>2.1493382755800429E-3</v>
      </c>
      <c r="O390" s="7">
        <f>LN('Stock TotRetIndx'!C389/'Stock TotRetIndx'!C388)-$B390</f>
        <v>-2.0857457865536303E-3</v>
      </c>
      <c r="P390" s="7">
        <f>LN('Stock TotRetIndx'!D389/'Stock TotRetIndx'!D388)-$B390</f>
        <v>-2.7179369545634068E-2</v>
      </c>
      <c r="Q390" s="7">
        <f>LN('Stock TotRetIndx'!E389/'Stock TotRetIndx'!E388)-$B390</f>
        <v>-2.3387108243132969E-2</v>
      </c>
      <c r="R390" s="7">
        <f>LN('Stock TotRetIndx'!F389/'Stock TotRetIndx'!F388)-$B390</f>
        <v>-8.4863190734364262E-3</v>
      </c>
      <c r="S390" s="7">
        <f>LN('Stock TotRetIndx'!G389/'Stock TotRetIndx'!G388)-$B390</f>
        <v>-6.3301430652056845E-3</v>
      </c>
      <c r="T390" s="7">
        <f>LN('Stock TotRetIndx'!H389/'Stock TotRetIndx'!H388)-$B390</f>
        <v>-1.0381690278170333E-2</v>
      </c>
      <c r="U390" s="7">
        <f>LN('Stock TotRetIndx'!I389/'Stock TotRetIndx'!I388)-$B390</f>
        <v>-2.8587772153855814E-2</v>
      </c>
      <c r="V390" s="7">
        <f>LN('Stock TotRetIndx'!J389/'Stock TotRetIndx'!J388)-$B390</f>
        <v>2.2913355119752923E-3</v>
      </c>
      <c r="W390" s="7">
        <f>LN('Stock TotRetIndx'!K389/'Stock TotRetIndx'!K388)-$B390</f>
        <v>-3.1764308384136637E-2</v>
      </c>
      <c r="X390" s="7">
        <f>LN('Stock TotRetIndx'!L389/'Stock TotRetIndx'!L388)-$B390</f>
        <v>-1.8597532211700366E-2</v>
      </c>
      <c r="Y390" s="7">
        <f>LN('Stock TotRetIndx'!M389/'Stock TotRetIndx'!M388)-$B390</f>
        <v>1.1860533610859533E-2</v>
      </c>
      <c r="Z390" s="7">
        <f>LN('Stock TotRetIndx'!N389/'Stock TotRetIndx'!N388)-$B390</f>
        <v>-1.8805107879829547E-2</v>
      </c>
      <c r="AA390" s="7">
        <f>LN('Stock TotRetIndx'!O389/'Stock TotRetIndx'!O388)-$B390</f>
        <v>-4.4289722761567717E-3</v>
      </c>
      <c r="AB390" s="7">
        <f>LN('Stock TotRetIndx'!P389/'Stock TotRetIndx'!P388)-$B390</f>
        <v>-1.0021321818645375E-2</v>
      </c>
      <c r="AC390" s="7">
        <f>LN('Stock TotRetIndx'!Q389/'Stock TotRetIndx'!Q388)-$B390</f>
        <v>-1.2643741569199899E-2</v>
      </c>
      <c r="AD390" s="7">
        <f>LN('Stock TotRetIndx'!R389/'Stock TotRetIndx'!R388)-$B390</f>
        <v>3.1060986827466267E-4</v>
      </c>
      <c r="AE390" s="7">
        <f>LN('Stock TotRetIndx'!S389/'Stock TotRetIndx'!S388)-$B390</f>
        <v>9.4570786819255515E-3</v>
      </c>
      <c r="AF390" s="7">
        <f>LN('Stock TotRetIndx'!T389/'Stock TotRetIndx'!T388)-$B390</f>
        <v>8.4993582735889181E-4</v>
      </c>
      <c r="AG390" s="7">
        <f>LN('Stock TotRetIndx'!U389/'Stock TotRetIndx'!U388)-$B390</f>
        <v>-3.0861431491281135E-2</v>
      </c>
      <c r="AH390" s="7">
        <f>LN('Stock TotRetIndx'!V389/'Stock TotRetIndx'!V388)-$B390</f>
        <v>-5.5558672223842101E-2</v>
      </c>
      <c r="AI390" s="7">
        <f>LN('Stock TotRetIndx'!W389/'Stock TotRetIndx'!W388)-$B390</f>
        <v>-1.684942254488633E-2</v>
      </c>
      <c r="AJ390" s="7">
        <f>LN('Stock TotRetIndx'!X389/'Stock TotRetIndx'!X388)-$B390</f>
        <v>-2.5524706265251659E-2</v>
      </c>
    </row>
    <row r="391" spans="1:36" x14ac:dyDescent="0.5">
      <c r="A391" s="2">
        <f>'Sector Returns'!A390</f>
        <v>44831</v>
      </c>
      <c r="B391" s="3">
        <f>VLOOKUP(A391,'T-Bills'!$A$2:$C$493,3)</f>
        <v>1.0753968253968254E-4</v>
      </c>
      <c r="C391" s="8">
        <f>'Sector Returns'!B390-$B391</f>
        <v>3.4795727995725989E-3</v>
      </c>
      <c r="D391" s="8">
        <f>'Sector Returns'!C390-$B391</f>
        <v>-9.5507860908505468E-4</v>
      </c>
      <c r="E391" s="8">
        <f>'Sector Returns'!D390-$B391</f>
        <v>-4.4896297894191015E-3</v>
      </c>
      <c r="F391" s="8">
        <f>'Sector Returns'!E390-$B391</f>
        <v>4.0047571020215477E-3</v>
      </c>
      <c r="G391" s="8">
        <f>'Sector Returns'!F390-$B391</f>
        <v>-2.1161564583351555E-3</v>
      </c>
      <c r="H391" s="8">
        <f>'Sector Returns'!G390-$B391</f>
        <v>-1.8085435982160548E-2</v>
      </c>
      <c r="I391" s="8">
        <f>'Sector Returns'!H390-$B391</f>
        <v>-3.5902048953047722E-3</v>
      </c>
      <c r="J391" s="8">
        <f>'Sector Returns'!I390-$B391</f>
        <v>1.2911561886927136E-2</v>
      </c>
      <c r="K391" s="8">
        <f>'Sector Returns'!J390-$B391</f>
        <v>1.7865164378227107E-3</v>
      </c>
      <c r="L391" s="8">
        <f>'Sector Returns'!K390-$B391</f>
        <v>-1.8815830121526437E-2</v>
      </c>
      <c r="M391" s="8">
        <f>'Sector Returns'!L390-$B391</f>
        <v>-1.3513902353495382E-2</v>
      </c>
      <c r="N391" s="7">
        <f>LN('Stock TotRetIndx'!B390/'Stock TotRetIndx'!B389)-$B391</f>
        <v>6.4391178183121813E-3</v>
      </c>
      <c r="O391" s="7">
        <f>LN('Stock TotRetIndx'!C390/'Stock TotRetIndx'!C389)-$B391</f>
        <v>-4.497137154630064E-3</v>
      </c>
      <c r="P391" s="7">
        <f>LN('Stock TotRetIndx'!D390/'Stock TotRetIndx'!D389)-$B391</f>
        <v>2.0925225180525964E-3</v>
      </c>
      <c r="Q391" s="7">
        <f>LN('Stock TotRetIndx'!E390/'Stock TotRetIndx'!E389)-$B391</f>
        <v>1.4908076369867192E-2</v>
      </c>
      <c r="R391" s="7">
        <f>LN('Stock TotRetIndx'!F390/'Stock TotRetIndx'!F389)-$B391</f>
        <v>-1.5347824819512006E-2</v>
      </c>
      <c r="S391" s="7">
        <f>LN('Stock TotRetIndx'!G390/'Stock TotRetIndx'!G389)-$B391</f>
        <v>-5.5453082242464128E-3</v>
      </c>
      <c r="T391" s="7">
        <f>LN('Stock TotRetIndx'!H390/'Stock TotRetIndx'!H389)-$B391</f>
        <v>-8.8263577391756658E-5</v>
      </c>
      <c r="U391" s="7">
        <f>LN('Stock TotRetIndx'!I390/'Stock TotRetIndx'!I389)-$B391</f>
        <v>-3.4869340928826265E-2</v>
      </c>
      <c r="V391" s="7">
        <f>LN('Stock TotRetIndx'!J390/'Stock TotRetIndx'!J389)-$B391</f>
        <v>-1.3676438725963191E-2</v>
      </c>
      <c r="W391" s="7">
        <f>LN('Stock TotRetIndx'!K390/'Stock TotRetIndx'!K389)-$B391</f>
        <v>1.7421289812639032E-2</v>
      </c>
      <c r="X391" s="7">
        <f>LN('Stock TotRetIndx'!L390/'Stock TotRetIndx'!L389)-$B391</f>
        <v>-1.5283858461169612E-2</v>
      </c>
      <c r="Y391" s="7">
        <f>LN('Stock TotRetIndx'!M390/'Stock TotRetIndx'!M389)-$B391</f>
        <v>-6.5546782363814513E-3</v>
      </c>
      <c r="Z391" s="7">
        <f>LN('Stock TotRetIndx'!N390/'Stock TotRetIndx'!N389)-$B391</f>
        <v>-2.2814137991436539E-2</v>
      </c>
      <c r="AA391" s="7">
        <f>LN('Stock TotRetIndx'!O390/'Stock TotRetIndx'!O389)-$B391</f>
        <v>-8.5163704694056468E-3</v>
      </c>
      <c r="AB391" s="7">
        <f>LN('Stock TotRetIndx'!P390/'Stock TotRetIndx'!P389)-$B391</f>
        <v>-1.2150733174066709E-3</v>
      </c>
      <c r="AC391" s="7">
        <f>LN('Stock TotRetIndx'!Q390/'Stock TotRetIndx'!Q389)-$B391</f>
        <v>-2.6191988846700209E-2</v>
      </c>
      <c r="AD391" s="7">
        <f>LN('Stock TotRetIndx'!R390/'Stock TotRetIndx'!R389)-$B391</f>
        <v>5.5127344540669527E-4</v>
      </c>
      <c r="AE391" s="7">
        <f>LN('Stock TotRetIndx'!S390/'Stock TotRetIndx'!S389)-$B391</f>
        <v>-2.8531586018339995E-3</v>
      </c>
      <c r="AF391" s="7">
        <f>LN('Stock TotRetIndx'!T390/'Stock TotRetIndx'!T389)-$B391</f>
        <v>-2.7976766158414781E-2</v>
      </c>
      <c r="AG391" s="7">
        <f>LN('Stock TotRetIndx'!U390/'Stock TotRetIndx'!U389)-$B391</f>
        <v>5.8901756773622291E-2</v>
      </c>
      <c r="AH391" s="7">
        <f>LN('Stock TotRetIndx'!V390/'Stock TotRetIndx'!V389)-$B391</f>
        <v>2.6303456915858205E-2</v>
      </c>
      <c r="AI391" s="7">
        <f>LN('Stock TotRetIndx'!W390/'Stock TotRetIndx'!W389)-$B391</f>
        <v>-9.7006814053292019E-4</v>
      </c>
      <c r="AJ391" s="7">
        <f>LN('Stock TotRetIndx'!X390/'Stock TotRetIndx'!X389)-$B391</f>
        <v>-1.1139324472284495E-2</v>
      </c>
    </row>
    <row r="392" spans="1:36" x14ac:dyDescent="0.5">
      <c r="A392" s="2">
        <f>'Sector Returns'!A391</f>
        <v>44832</v>
      </c>
      <c r="B392" s="3">
        <f>VLOOKUP(A392,'T-Bills'!$A$2:$C$493,3)</f>
        <v>1.0436507936507936E-4</v>
      </c>
      <c r="C392" s="8">
        <f>'Sector Returns'!B391-$B392</f>
        <v>1.1400014879672645E-2</v>
      </c>
      <c r="D392" s="8">
        <f>'Sector Returns'!C391-$B392</f>
        <v>2.2922887008382166E-2</v>
      </c>
      <c r="E392" s="8">
        <f>'Sector Returns'!D391-$B392</f>
        <v>1.9407912346985023E-2</v>
      </c>
      <c r="F392" s="8">
        <f>'Sector Returns'!E391-$B392</f>
        <v>2.8838212121313354E-2</v>
      </c>
      <c r="G392" s="8">
        <f>'Sector Returns'!F391-$B392</f>
        <v>2.3707879931330861E-2</v>
      </c>
      <c r="H392" s="8">
        <f>'Sector Returns'!G391-$B392</f>
        <v>1.2617790256156501E-2</v>
      </c>
      <c r="I392" s="8">
        <f>'Sector Returns'!H391-$B392</f>
        <v>3.0564916649669999E-2</v>
      </c>
      <c r="J392" s="8">
        <f>'Sector Returns'!I391-$B392</f>
        <v>4.529758618414171E-2</v>
      </c>
      <c r="K392" s="8">
        <f>'Sector Returns'!J391-$B392</f>
        <v>2.6767537590955504E-2</v>
      </c>
      <c r="L392" s="8">
        <f>'Sector Returns'!K391-$B392</f>
        <v>1.1418068863894373E-2</v>
      </c>
      <c r="M392" s="8">
        <f>'Sector Returns'!L391-$B392</f>
        <v>2.0427717412632218E-2</v>
      </c>
      <c r="N392" s="7">
        <f>LN('Stock TotRetIndx'!B391/'Stock TotRetIndx'!B390)-$B392</f>
        <v>-1.2837194033805597E-2</v>
      </c>
      <c r="O392" s="7">
        <f>LN('Stock TotRetIndx'!C391/'Stock TotRetIndx'!C390)-$B392</f>
        <v>1.941548886195003E-2</v>
      </c>
      <c r="P392" s="7">
        <f>LN('Stock TotRetIndx'!D391/'Stock TotRetIndx'!D390)-$B392</f>
        <v>1.3599625972432163E-2</v>
      </c>
      <c r="Q392" s="7">
        <f>LN('Stock TotRetIndx'!E391/'Stock TotRetIndx'!E390)-$B392</f>
        <v>2.5583928659906812E-2</v>
      </c>
      <c r="R392" s="7">
        <f>LN('Stock TotRetIndx'!F391/'Stock TotRetIndx'!F390)-$B392</f>
        <v>3.8539666053426206E-3</v>
      </c>
      <c r="S392" s="7">
        <f>LN('Stock TotRetIndx'!G391/'Stock TotRetIndx'!G390)-$B392</f>
        <v>9.6216943603000642E-3</v>
      </c>
      <c r="T392" s="7">
        <f>LN('Stock TotRetIndx'!H391/'Stock TotRetIndx'!H390)-$B392</f>
        <v>1.0792480624933437E-2</v>
      </c>
      <c r="U392" s="7">
        <f>LN('Stock TotRetIndx'!I391/'Stock TotRetIndx'!I390)-$B392</f>
        <v>2.4951359628749996E-2</v>
      </c>
      <c r="V392" s="7">
        <f>LN('Stock TotRetIndx'!J391/'Stock TotRetIndx'!J390)-$B392</f>
        <v>1.8675038645261561E-3</v>
      </c>
      <c r="W392" s="7">
        <f>LN('Stock TotRetIndx'!K391/'Stock TotRetIndx'!K390)-$B392</f>
        <v>6.0636868013512375E-2</v>
      </c>
      <c r="X392" s="7">
        <f>LN('Stock TotRetIndx'!L391/'Stock TotRetIndx'!L390)-$B392</f>
        <v>7.2338402398478543E-3</v>
      </c>
      <c r="Y392" s="7">
        <f>LN('Stock TotRetIndx'!M391/'Stock TotRetIndx'!M390)-$B392</f>
        <v>3.0876513845439851E-2</v>
      </c>
      <c r="Z392" s="7">
        <f>LN('Stock TotRetIndx'!N391/'Stock TotRetIndx'!N390)-$B392</f>
        <v>1.0634642708205652E-2</v>
      </c>
      <c r="AA392" s="7">
        <f>LN('Stock TotRetIndx'!O391/'Stock TotRetIndx'!O390)-$B392</f>
        <v>1.6069350505060712E-2</v>
      </c>
      <c r="AB392" s="7">
        <f>LN('Stock TotRetIndx'!P391/'Stock TotRetIndx'!P390)-$B392</f>
        <v>3.2121601110990688E-2</v>
      </c>
      <c r="AC392" s="7">
        <f>LN('Stock TotRetIndx'!Q391/'Stock TotRetIndx'!Q390)-$B392</f>
        <v>1.0481652045462954E-2</v>
      </c>
      <c r="AD392" s="7">
        <f>LN('Stock TotRetIndx'!R391/'Stock TotRetIndx'!R390)-$B392</f>
        <v>1.0552431587842321E-2</v>
      </c>
      <c r="AE392" s="7">
        <f>LN('Stock TotRetIndx'!S391/'Stock TotRetIndx'!S390)-$B392</f>
        <v>1.625593610806526E-2</v>
      </c>
      <c r="AF392" s="7">
        <f>LN('Stock TotRetIndx'!T391/'Stock TotRetIndx'!T390)-$B392</f>
        <v>-1.0436507936507936E-4</v>
      </c>
      <c r="AG392" s="7">
        <f>LN('Stock TotRetIndx'!U391/'Stock TotRetIndx'!U390)-$B392</f>
        <v>6.9348501427019066E-2</v>
      </c>
      <c r="AH392" s="7">
        <f>LN('Stock TotRetIndx'!V391/'Stock TotRetIndx'!V390)-$B392</f>
        <v>5.4582981666933504E-2</v>
      </c>
      <c r="AI392" s="7">
        <f>LN('Stock TotRetIndx'!W391/'Stock TotRetIndx'!W390)-$B392</f>
        <v>1.5680793141816009E-2</v>
      </c>
      <c r="AJ392" s="7">
        <f>LN('Stock TotRetIndx'!X391/'Stock TotRetIndx'!X390)-$B392</f>
        <v>2.346842589730172E-2</v>
      </c>
    </row>
    <row r="393" spans="1:36" x14ac:dyDescent="0.5">
      <c r="A393" s="2">
        <f>'Sector Returns'!A392</f>
        <v>44833</v>
      </c>
      <c r="B393" s="3">
        <f>VLOOKUP(A393,'T-Bills'!$A$2:$C$493,3)</f>
        <v>1.103174603174603E-4</v>
      </c>
      <c r="C393" s="8">
        <f>'Sector Returns'!B392-$B393</f>
        <v>-2.6122659035750787E-2</v>
      </c>
      <c r="D393" s="8">
        <f>'Sector Returns'!C392-$B393</f>
        <v>-9.8270422015461385E-3</v>
      </c>
      <c r="E393" s="8">
        <f>'Sector Returns'!D392-$B393</f>
        <v>-1.3724978056374598E-2</v>
      </c>
      <c r="F393" s="8">
        <f>'Sector Returns'!E392-$B393</f>
        <v>-3.5144045488397328E-2</v>
      </c>
      <c r="G393" s="8">
        <f>'Sector Returns'!F392-$B393</f>
        <v>-2.0090587080980951E-2</v>
      </c>
      <c r="H393" s="8">
        <f>'Sector Returns'!G392-$B393</f>
        <v>-1.663951115110042E-2</v>
      </c>
      <c r="I393" s="8">
        <f>'Sector Returns'!H392-$B393</f>
        <v>-2.5086990938869638E-2</v>
      </c>
      <c r="J393" s="8">
        <f>'Sector Returns'!I392-$B393</f>
        <v>-1.968721814591992E-3</v>
      </c>
      <c r="K393" s="8">
        <f>'Sector Returns'!J392-$B393</f>
        <v>-1.6239339582242461E-2</v>
      </c>
      <c r="L393" s="8">
        <f>'Sector Returns'!K392-$B393</f>
        <v>-3.9800171097030178E-2</v>
      </c>
      <c r="M393" s="8">
        <f>'Sector Returns'!L392-$B393</f>
        <v>-2.9934160115560118E-2</v>
      </c>
      <c r="N393" s="7">
        <f>LN('Stock TotRetIndx'!B392/'Stock TotRetIndx'!B391)-$B393</f>
        <v>-5.0477869534845808E-2</v>
      </c>
      <c r="O393" s="7">
        <f>LN('Stock TotRetIndx'!C392/'Stock TotRetIndx'!C391)-$B393</f>
        <v>-1.5029768420958347E-2</v>
      </c>
      <c r="P393" s="7">
        <f>LN('Stock TotRetIndx'!D392/'Stock TotRetIndx'!D391)-$B393</f>
        <v>-1.1367471984951794E-2</v>
      </c>
      <c r="Q393" s="7">
        <f>LN('Stock TotRetIndx'!E392/'Stock TotRetIndx'!E391)-$B393</f>
        <v>-4.1468704541260559E-2</v>
      </c>
      <c r="R393" s="7">
        <f>LN('Stock TotRetIndx'!F392/'Stock TotRetIndx'!F391)-$B393</f>
        <v>-4.4750859569013405E-3</v>
      </c>
      <c r="S393" s="7">
        <f>LN('Stock TotRetIndx'!G392/'Stock TotRetIndx'!G391)-$B393</f>
        <v>-1.2204812279094134E-2</v>
      </c>
      <c r="T393" s="7">
        <f>LN('Stock TotRetIndx'!H392/'Stock TotRetIndx'!H391)-$B393</f>
        <v>-1.0103530944997685E-2</v>
      </c>
      <c r="U393" s="7">
        <f>LN('Stock TotRetIndx'!I392/'Stock TotRetIndx'!I391)-$B393</f>
        <v>-1.0914840848917789E-2</v>
      </c>
      <c r="V393" s="7">
        <f>LN('Stock TotRetIndx'!J392/'Stock TotRetIndx'!J391)-$B393</f>
        <v>-2.9940441354988903E-3</v>
      </c>
      <c r="W393" s="7">
        <f>LN('Stock TotRetIndx'!K392/'Stock TotRetIndx'!K391)-$B393</f>
        <v>-2.7027747283710341E-2</v>
      </c>
      <c r="X393" s="7">
        <f>LN('Stock TotRetIndx'!L392/'Stock TotRetIndx'!L391)-$B393</f>
        <v>4.7885497020292156E-3</v>
      </c>
      <c r="Y393" s="7">
        <f>LN('Stock TotRetIndx'!M392/'Stock TotRetIndx'!M391)-$B393</f>
        <v>-2.768820021250883E-2</v>
      </c>
      <c r="Z393" s="7">
        <f>LN('Stock TotRetIndx'!N392/'Stock TotRetIndx'!N391)-$B393</f>
        <v>-1.3231332701999939E-2</v>
      </c>
      <c r="AA393" s="7">
        <f>LN('Stock TotRetIndx'!O392/'Stock TotRetIndx'!O391)-$B393</f>
        <v>6.7455832232511314E-3</v>
      </c>
      <c r="AB393" s="7">
        <f>LN('Stock TotRetIndx'!P392/'Stock TotRetIndx'!P391)-$B393</f>
        <v>-1.1259577206477342E-2</v>
      </c>
      <c r="AC393" s="7">
        <f>LN('Stock TotRetIndx'!Q392/'Stock TotRetIndx'!Q391)-$B393</f>
        <v>-7.3320118150216034E-3</v>
      </c>
      <c r="AD393" s="7">
        <f>LN('Stock TotRetIndx'!R392/'Stock TotRetIndx'!R391)-$B393</f>
        <v>6.2655788491801376E-3</v>
      </c>
      <c r="AE393" s="7">
        <f>LN('Stock TotRetIndx'!S392/'Stock TotRetIndx'!S391)-$B393</f>
        <v>-6.5924893191284216E-3</v>
      </c>
      <c r="AF393" s="7">
        <f>LN('Stock TotRetIndx'!T392/'Stock TotRetIndx'!T391)-$B393</f>
        <v>-2.5277216464989476E-2</v>
      </c>
      <c r="AG393" s="7">
        <f>LN('Stock TotRetIndx'!U392/'Stock TotRetIndx'!U391)-$B393</f>
        <v>-1.3283992323020143E-2</v>
      </c>
      <c r="AH393" s="7">
        <f>LN('Stock TotRetIndx'!V392/'Stock TotRetIndx'!V391)-$B393</f>
        <v>-4.8246189287906804E-2</v>
      </c>
      <c r="AI393" s="7">
        <f>LN('Stock TotRetIndx'!W392/'Stock TotRetIndx'!W391)-$B393</f>
        <v>-2.9680370307060566E-2</v>
      </c>
      <c r="AJ393" s="7">
        <f>LN('Stock TotRetIndx'!X392/'Stock TotRetIndx'!X391)-$B393</f>
        <v>-1.1504648138079162E-2</v>
      </c>
    </row>
    <row r="394" spans="1:36" x14ac:dyDescent="0.5">
      <c r="A394" s="2">
        <f>'Sector Returns'!A393</f>
        <v>44834</v>
      </c>
      <c r="B394" s="3">
        <f>VLOOKUP(A394,'T-Bills'!$A$2:$C$493,3)</f>
        <v>1.1071428571428571E-4</v>
      </c>
      <c r="C394" s="8">
        <f>'Sector Returns'!B393-$B394</f>
        <v>-1.8421278158374382E-2</v>
      </c>
      <c r="D394" s="8">
        <f>'Sector Returns'!C393-$B394</f>
        <v>-1.1843189441725532E-2</v>
      </c>
      <c r="E394" s="8">
        <f>'Sector Returns'!D393-$B394</f>
        <v>-9.4705731997808372E-3</v>
      </c>
      <c r="F394" s="8">
        <f>'Sector Returns'!E393-$B394</f>
        <v>-1.7694492125628635E-2</v>
      </c>
      <c r="G394" s="8">
        <f>'Sector Returns'!F393-$B394</f>
        <v>-9.7124336609969841E-3</v>
      </c>
      <c r="H394" s="8">
        <f>'Sector Returns'!G393-$B394</f>
        <v>-1.6335852668955646E-2</v>
      </c>
      <c r="I394" s="8">
        <f>'Sector Returns'!H393-$B394</f>
        <v>-1.2897364337580364E-2</v>
      </c>
      <c r="J394" s="8">
        <f>'Sector Returns'!I393-$B394</f>
        <v>-5.5108204379476517E-3</v>
      </c>
      <c r="K394" s="8">
        <f>'Sector Returns'!J393-$B394</f>
        <v>-2.8697850802750576E-3</v>
      </c>
      <c r="L394" s="8">
        <f>'Sector Returns'!K393-$B394</f>
        <v>-1.9050552893463319E-2</v>
      </c>
      <c r="M394" s="8">
        <f>'Sector Returns'!L393-$B394</f>
        <v>1.1053263459207612E-2</v>
      </c>
      <c r="N394" s="7">
        <f>LN('Stock TotRetIndx'!B393/'Stock TotRetIndx'!B392)-$B394</f>
        <v>-3.0605425881282684E-2</v>
      </c>
      <c r="O394" s="7">
        <f>LN('Stock TotRetIndx'!C393/'Stock TotRetIndx'!C392)-$B394</f>
        <v>-1.9669527883515926E-2</v>
      </c>
      <c r="P394" s="7">
        <f>LN('Stock TotRetIndx'!D393/'Stock TotRetIndx'!D392)-$B394</f>
        <v>-1.1132598382179915E-2</v>
      </c>
      <c r="Q394" s="7">
        <f>LN('Stock TotRetIndx'!E393/'Stock TotRetIndx'!E392)-$B394</f>
        <v>-6.761430685334263E-3</v>
      </c>
      <c r="R394" s="7">
        <f>LN('Stock TotRetIndx'!F393/'Stock TotRetIndx'!F392)-$B394</f>
        <v>-1.5799152967044185E-2</v>
      </c>
      <c r="S394" s="7">
        <f>LN('Stock TotRetIndx'!G393/'Stock TotRetIndx'!G392)-$B394</f>
        <v>-1.685175078898914E-2</v>
      </c>
      <c r="T394" s="7">
        <f>LN('Stock TotRetIndx'!H393/'Stock TotRetIndx'!H392)-$B394</f>
        <v>-7.5858490077223145E-3</v>
      </c>
      <c r="U394" s="7">
        <f>LN('Stock TotRetIndx'!I393/'Stock TotRetIndx'!I392)-$B394</f>
        <v>-1.3806673593412394E-2</v>
      </c>
      <c r="V394" s="7">
        <f>LN('Stock TotRetIndx'!J393/'Stock TotRetIndx'!J392)-$B394</f>
        <v>-9.1139905356730014E-3</v>
      </c>
      <c r="W394" s="7">
        <f>LN('Stock TotRetIndx'!K393/'Stock TotRetIndx'!K392)-$B394</f>
        <v>-3.0209684939865117E-2</v>
      </c>
      <c r="X394" s="7">
        <f>LN('Stock TotRetIndx'!L393/'Stock TotRetIndx'!L392)-$B394</f>
        <v>-1.3585455496336862E-2</v>
      </c>
      <c r="Y394" s="7">
        <f>LN('Stock TotRetIndx'!M393/'Stock TotRetIndx'!M392)-$B394</f>
        <v>-1.5914379458839743E-2</v>
      </c>
      <c r="Z394" s="7">
        <f>LN('Stock TotRetIndx'!N393/'Stock TotRetIndx'!N392)-$B394</f>
        <v>-2.9637002357078153E-3</v>
      </c>
      <c r="AA394" s="7">
        <f>LN('Stock TotRetIndx'!O393/'Stock TotRetIndx'!O392)-$B394</f>
        <v>-1.3289211577778577E-2</v>
      </c>
      <c r="AB394" s="7">
        <f>LN('Stock TotRetIndx'!P393/'Stock TotRetIndx'!P392)-$B394</f>
        <v>-1.1141925208227909E-2</v>
      </c>
      <c r="AC394" s="7">
        <f>LN('Stock TotRetIndx'!Q393/'Stock TotRetIndx'!Q392)-$B394</f>
        <v>-9.8812001527472711E-3</v>
      </c>
      <c r="AD394" s="7">
        <f>LN('Stock TotRetIndx'!R393/'Stock TotRetIndx'!R392)-$B394</f>
        <v>-8.758920101933534E-4</v>
      </c>
      <c r="AE394" s="7">
        <f>LN('Stock TotRetIndx'!S393/'Stock TotRetIndx'!S392)-$B394</f>
        <v>-1.9580681224724086E-2</v>
      </c>
      <c r="AF394" s="7">
        <f>LN('Stock TotRetIndx'!T393/'Stock TotRetIndx'!T392)-$B394</f>
        <v>-1.9330255697983901E-2</v>
      </c>
      <c r="AG394" s="7">
        <f>LN('Stock TotRetIndx'!U393/'Stock TotRetIndx'!U392)-$B394</f>
        <v>5.4767882363966711E-3</v>
      </c>
      <c r="AH394" s="7">
        <f>LN('Stock TotRetIndx'!V393/'Stock TotRetIndx'!V392)-$B394</f>
        <v>-1.0750316633260964E-2</v>
      </c>
      <c r="AI394" s="7">
        <f>LN('Stock TotRetIndx'!W393/'Stock TotRetIndx'!W392)-$B394</f>
        <v>-1.9810472880959669E-2</v>
      </c>
      <c r="AJ394" s="7">
        <f>LN('Stock TotRetIndx'!X393/'Stock TotRetIndx'!X392)-$B394</f>
        <v>1.2450758478861365E-2</v>
      </c>
    </row>
    <row r="395" spans="1:36" x14ac:dyDescent="0.5">
      <c r="A395" s="2">
        <f>'Sector Returns'!A394</f>
        <v>44837</v>
      </c>
      <c r="B395" s="3">
        <f>VLOOKUP(A395,'T-Bills'!$A$2:$C$493,3)</f>
        <v>1.1388888888888889E-4</v>
      </c>
      <c r="C395" s="8">
        <f>'Sector Returns'!B394-$B395</f>
        <v>2.9788731723004832E-2</v>
      </c>
      <c r="D395" s="8">
        <f>'Sector Returns'!C394-$B395</f>
        <v>1.8399245641357479E-2</v>
      </c>
      <c r="E395" s="8">
        <f>'Sector Returns'!D394-$B395</f>
        <v>2.6006932330207708E-2</v>
      </c>
      <c r="F395" s="8">
        <f>'Sector Returns'!E394-$B395</f>
        <v>5.0203574976628064E-3</v>
      </c>
      <c r="G395" s="8">
        <f>'Sector Returns'!F394-$B395</f>
        <v>2.9961218288695253E-2</v>
      </c>
      <c r="H395" s="8">
        <f>'Sector Returns'!G394-$B395</f>
        <v>1.7427307987942404E-2</v>
      </c>
      <c r="I395" s="8">
        <f>'Sector Returns'!H394-$B395</f>
        <v>2.8371104065341889E-2</v>
      </c>
      <c r="J395" s="8">
        <f>'Sector Returns'!I394-$B395</f>
        <v>5.3082629313709252E-2</v>
      </c>
      <c r="K395" s="8">
        <f>'Sector Returns'!J394-$B395</f>
        <v>3.432203420405798E-2</v>
      </c>
      <c r="L395" s="8">
        <f>'Sector Returns'!K394-$B395</f>
        <v>2.8913931228984269E-2</v>
      </c>
      <c r="M395" s="8">
        <f>'Sector Returns'!L394-$B395</f>
        <v>1.756589076170369E-2</v>
      </c>
      <c r="N395" s="7">
        <f>LN('Stock TotRetIndx'!B394/'Stock TotRetIndx'!B393)-$B395</f>
        <v>3.0172083490780939E-2</v>
      </c>
      <c r="O395" s="7">
        <f>LN('Stock TotRetIndx'!C394/'Stock TotRetIndx'!C393)-$B395</f>
        <v>3.2994589923949873E-2</v>
      </c>
      <c r="P395" s="7">
        <f>LN('Stock TotRetIndx'!D394/'Stock TotRetIndx'!D393)-$B395</f>
        <v>3.5718936212025439E-2</v>
      </c>
      <c r="Q395" s="7">
        <f>LN('Stock TotRetIndx'!E394/'Stock TotRetIndx'!E393)-$B395</f>
        <v>3.0150823446468081E-2</v>
      </c>
      <c r="R395" s="7">
        <f>LN('Stock TotRetIndx'!F394/'Stock TotRetIndx'!F393)-$B395</f>
        <v>2.8010543041460861E-2</v>
      </c>
      <c r="S395" s="7">
        <f>LN('Stock TotRetIndx'!G394/'Stock TotRetIndx'!G393)-$B395</f>
        <v>2.4637879306490376E-2</v>
      </c>
      <c r="T395" s="7">
        <f>LN('Stock TotRetIndx'!H394/'Stock TotRetIndx'!H393)-$B395</f>
        <v>2.0404339172779232E-2</v>
      </c>
      <c r="U395" s="7">
        <f>LN('Stock TotRetIndx'!I394/'Stock TotRetIndx'!I393)-$B395</f>
        <v>2.4476865269846198E-2</v>
      </c>
      <c r="V395" s="7">
        <f>LN('Stock TotRetIndx'!J394/'Stock TotRetIndx'!J393)-$B395</f>
        <v>7.3702224773255212E-3</v>
      </c>
      <c r="W395" s="7">
        <f>LN('Stock TotRetIndx'!K394/'Stock TotRetIndx'!K393)-$B395</f>
        <v>1.2700139259974716E-2</v>
      </c>
      <c r="X395" s="7">
        <f>LN('Stock TotRetIndx'!L394/'Stock TotRetIndx'!L393)-$B395</f>
        <v>2.2152799983388517E-2</v>
      </c>
      <c r="Y395" s="7">
        <f>LN('Stock TotRetIndx'!M394/'Stock TotRetIndx'!M393)-$B395</f>
        <v>2.5053465299920169E-2</v>
      </c>
      <c r="Z395" s="7">
        <f>LN('Stock TotRetIndx'!N394/'Stock TotRetIndx'!N393)-$B395</f>
        <v>3.3243030773064383E-2</v>
      </c>
      <c r="AA395" s="7">
        <f>LN('Stock TotRetIndx'!O394/'Stock TotRetIndx'!O393)-$B395</f>
        <v>1.9871050088822655E-2</v>
      </c>
      <c r="AB395" s="7">
        <f>LN('Stock TotRetIndx'!P394/'Stock TotRetIndx'!P393)-$B395</f>
        <v>4.2539922255596607E-2</v>
      </c>
      <c r="AC395" s="7">
        <f>LN('Stock TotRetIndx'!Q394/'Stock TotRetIndx'!Q393)-$B395</f>
        <v>1.1069685926385991E-2</v>
      </c>
      <c r="AD395" s="7">
        <f>LN('Stock TotRetIndx'!R394/'Stock TotRetIndx'!R393)-$B395</f>
        <v>3.9408057294024971E-3</v>
      </c>
      <c r="AE395" s="7">
        <f>LN('Stock TotRetIndx'!S394/'Stock TotRetIndx'!S393)-$B395</f>
        <v>2.1471561874973271E-2</v>
      </c>
      <c r="AF395" s="7">
        <f>LN('Stock TotRetIndx'!T394/'Stock TotRetIndx'!T393)-$B395</f>
        <v>1.7628552918011693E-2</v>
      </c>
      <c r="AG395" s="7">
        <f>LN('Stock TotRetIndx'!U394/'Stock TotRetIndx'!U393)-$B395</f>
        <v>3.2951311719739668E-2</v>
      </c>
      <c r="AH395" s="7">
        <f>LN('Stock TotRetIndx'!V394/'Stock TotRetIndx'!V393)-$B395</f>
        <v>5.1770946480122836E-2</v>
      </c>
      <c r="AI395" s="7">
        <f>LN('Stock TotRetIndx'!W394/'Stock TotRetIndx'!W393)-$B395</f>
        <v>3.472583237936961E-2</v>
      </c>
      <c r="AJ395" s="7">
        <f>LN('Stock TotRetIndx'!X394/'Stock TotRetIndx'!X393)-$B395</f>
        <v>2.732546793771265E-2</v>
      </c>
    </row>
    <row r="396" spans="1:36" x14ac:dyDescent="0.5">
      <c r="A396" s="2">
        <f>'Sector Returns'!A395</f>
        <v>44838</v>
      </c>
      <c r="B396" s="3">
        <f>VLOOKUP(A396,'T-Bills'!$A$2:$C$493,3)</f>
        <v>1.1547619047619049E-4</v>
      </c>
      <c r="C396" s="8">
        <f>'Sector Returns'!B395-$B396</f>
        <v>3.4302668074648608E-2</v>
      </c>
      <c r="D396" s="8">
        <f>'Sector Returns'!C395-$B396</f>
        <v>2.4376194619830413E-2</v>
      </c>
      <c r="E396" s="8">
        <f>'Sector Returns'!D395-$B396</f>
        <v>3.9904272645929856E-2</v>
      </c>
      <c r="F396" s="8">
        <f>'Sector Returns'!E395-$B396</f>
        <v>3.7919342339915771E-2</v>
      </c>
      <c r="G396" s="8">
        <f>'Sector Returns'!F395-$B396</f>
        <v>3.516469262424881E-2</v>
      </c>
      <c r="H396" s="8">
        <f>'Sector Returns'!G395-$B396</f>
        <v>1.6617562458222112E-2</v>
      </c>
      <c r="I396" s="8">
        <f>'Sector Returns'!H395-$B396</f>
        <v>3.0444545463197498E-2</v>
      </c>
      <c r="J396" s="8">
        <f>'Sector Returns'!I395-$B396</f>
        <v>4.1837224867625263E-2</v>
      </c>
      <c r="K396" s="8">
        <f>'Sector Returns'!J395-$B396</f>
        <v>3.5438191952486216E-2</v>
      </c>
      <c r="L396" s="8">
        <f>'Sector Returns'!K395-$B396</f>
        <v>2.1165458206571033E-2</v>
      </c>
      <c r="M396" s="8">
        <f>'Sector Returns'!L395-$B396</f>
        <v>1.9903189261320432E-2</v>
      </c>
      <c r="N396" s="7">
        <f>LN('Stock TotRetIndx'!B395/'Stock TotRetIndx'!B394)-$B396</f>
        <v>2.5183717097754157E-2</v>
      </c>
      <c r="O396" s="7">
        <f>LN('Stock TotRetIndx'!C395/'Stock TotRetIndx'!C394)-$B396</f>
        <v>3.3137881707008168E-2</v>
      </c>
      <c r="P396" s="7">
        <f>LN('Stock TotRetIndx'!D395/'Stock TotRetIndx'!D394)-$B396</f>
        <v>3.3427248902708082E-2</v>
      </c>
      <c r="Q396" s="7">
        <f>LN('Stock TotRetIndx'!E395/'Stock TotRetIndx'!E394)-$B396</f>
        <v>5.09099234630528E-2</v>
      </c>
      <c r="R396" s="7">
        <f>LN('Stock TotRetIndx'!F395/'Stock TotRetIndx'!F394)-$B396</f>
        <v>3.5030949957420517E-2</v>
      </c>
      <c r="S396" s="7">
        <f>LN('Stock TotRetIndx'!G395/'Stock TotRetIndx'!G394)-$B396</f>
        <v>2.7726137737808118E-2</v>
      </c>
      <c r="T396" s="7">
        <f>LN('Stock TotRetIndx'!H395/'Stock TotRetIndx'!H394)-$B396</f>
        <v>1.4634501823458719E-2</v>
      </c>
      <c r="U396" s="7">
        <f>LN('Stock TotRetIndx'!I395/'Stock TotRetIndx'!I394)-$B396</f>
        <v>4.7582115552292512E-2</v>
      </c>
      <c r="V396" s="7">
        <f>LN('Stock TotRetIndx'!J395/'Stock TotRetIndx'!J394)-$B396</f>
        <v>2.6015702301150214E-2</v>
      </c>
      <c r="W396" s="7">
        <f>LN('Stock TotRetIndx'!K395/'Stock TotRetIndx'!K394)-$B396</f>
        <v>6.2248452364365103E-2</v>
      </c>
      <c r="X396" s="7">
        <f>LN('Stock TotRetIndx'!L395/'Stock TotRetIndx'!L394)-$B396</f>
        <v>2.1665654215294483E-2</v>
      </c>
      <c r="Y396" s="7">
        <f>LN('Stock TotRetIndx'!M395/'Stock TotRetIndx'!M394)-$B396</f>
        <v>4.3863421674649163E-2</v>
      </c>
      <c r="Z396" s="7">
        <f>LN('Stock TotRetIndx'!N395/'Stock TotRetIndx'!N394)-$B396</f>
        <v>3.5095970572802039E-2</v>
      </c>
      <c r="AA396" s="7">
        <f>LN('Stock TotRetIndx'!O395/'Stock TotRetIndx'!O394)-$B396</f>
        <v>4.735280722456299E-2</v>
      </c>
      <c r="AB396" s="7">
        <f>LN('Stock TotRetIndx'!P395/'Stock TotRetIndx'!P394)-$B396</f>
        <v>4.7776139014497676E-2</v>
      </c>
      <c r="AC396" s="7">
        <f>LN('Stock TotRetIndx'!Q395/'Stock TotRetIndx'!Q394)-$B396</f>
        <v>2.1763326108585916E-3</v>
      </c>
      <c r="AD396" s="7">
        <f>LN('Stock TotRetIndx'!R395/'Stock TotRetIndx'!R394)-$B396</f>
        <v>3.231504937507404E-2</v>
      </c>
      <c r="AE396" s="7">
        <f>LN('Stock TotRetIndx'!S395/'Stock TotRetIndx'!S394)-$B396</f>
        <v>1.27792615083961E-2</v>
      </c>
      <c r="AF396" s="7">
        <f>LN('Stock TotRetIndx'!T395/'Stock TotRetIndx'!T394)-$B396</f>
        <v>1.2181143695063304E-2</v>
      </c>
      <c r="AG396" s="7">
        <f>LN('Stock TotRetIndx'!U395/'Stock TotRetIndx'!U394)-$B396</f>
        <v>4.5375342982258149E-2</v>
      </c>
      <c r="AH396" s="7">
        <f>LN('Stock TotRetIndx'!V395/'Stock TotRetIndx'!V394)-$B396</f>
        <v>5.9847988577081075E-2</v>
      </c>
      <c r="AI396" s="7">
        <f>LN('Stock TotRetIndx'!W395/'Stock TotRetIndx'!W394)-$B396</f>
        <v>1.9762445245882953E-2</v>
      </c>
      <c r="AJ396" s="7">
        <f>LN('Stock TotRetIndx'!X395/'Stock TotRetIndx'!X394)-$B396</f>
        <v>9.9660023471728233E-3</v>
      </c>
    </row>
    <row r="397" spans="1:36" x14ac:dyDescent="0.5">
      <c r="A397" s="2">
        <f>'Sector Returns'!A396</f>
        <v>44839</v>
      </c>
      <c r="B397" s="3">
        <f>VLOOKUP(A397,'T-Bills'!$A$2:$C$493,3)</f>
        <v>1.1468253968253969E-4</v>
      </c>
      <c r="C397" s="8">
        <f>'Sector Returns'!B396-$B397</f>
        <v>3.0530493746256213E-3</v>
      </c>
      <c r="D397" s="8">
        <f>'Sector Returns'!C396-$B397</f>
        <v>2.0238589755054719E-3</v>
      </c>
      <c r="E397" s="8">
        <f>'Sector Returns'!D396-$B397</f>
        <v>-8.0671245771143547E-3</v>
      </c>
      <c r="F397" s="8">
        <f>'Sector Returns'!E396-$B397</f>
        <v>-5.0156702099111976E-3</v>
      </c>
      <c r="G397" s="8">
        <f>'Sector Returns'!F396-$B397</f>
        <v>-4.6440057633154773E-3</v>
      </c>
      <c r="H397" s="8">
        <f>'Sector Returns'!G396-$B397</f>
        <v>-6.3778811972270734E-3</v>
      </c>
      <c r="I397" s="8">
        <f>'Sector Returns'!H396-$B397</f>
        <v>-8.6188083060798337E-3</v>
      </c>
      <c r="J397" s="8">
        <f>'Sector Returns'!I396-$B397</f>
        <v>2.0438559284962059E-2</v>
      </c>
      <c r="K397" s="8">
        <f>'Sector Returns'!J396-$B397</f>
        <v>-9.7727119518957652E-3</v>
      </c>
      <c r="L397" s="8">
        <f>'Sector Returns'!K396-$B397</f>
        <v>-2.248826432085874E-2</v>
      </c>
      <c r="M397" s="8">
        <f>'Sector Returns'!L396-$B397</f>
        <v>-1.98876544678772E-2</v>
      </c>
      <c r="N397" s="7">
        <f>LN('Stock TotRetIndx'!B396/'Stock TotRetIndx'!B395)-$B397</f>
        <v>1.9390194194448618E-3</v>
      </c>
      <c r="O397" s="7">
        <f>LN('Stock TotRetIndx'!C396/'Stock TotRetIndx'!C395)-$B397</f>
        <v>1.1703138100979033E-3</v>
      </c>
      <c r="P397" s="7">
        <f>LN('Stock TotRetIndx'!D396/'Stock TotRetIndx'!D395)-$B397</f>
        <v>8.0224434761073677E-3</v>
      </c>
      <c r="Q397" s="7">
        <f>LN('Stock TotRetIndx'!E396/'Stock TotRetIndx'!E395)-$B397</f>
        <v>3.0699768470414334E-3</v>
      </c>
      <c r="R397" s="7">
        <f>LN('Stock TotRetIndx'!F396/'Stock TotRetIndx'!F395)-$B397</f>
        <v>2.7916263622507699E-3</v>
      </c>
      <c r="S397" s="7">
        <f>LN('Stock TotRetIndx'!G396/'Stock TotRetIndx'!G395)-$B397</f>
        <v>-8.1152625046443394E-4</v>
      </c>
      <c r="T397" s="7">
        <f>LN('Stock TotRetIndx'!H396/'Stock TotRetIndx'!H395)-$B397</f>
        <v>7.3124568034704405E-3</v>
      </c>
      <c r="U397" s="7">
        <f>LN('Stock TotRetIndx'!I396/'Stock TotRetIndx'!I395)-$B397</f>
        <v>8.9700043625069344E-3</v>
      </c>
      <c r="V397" s="7">
        <f>LN('Stock TotRetIndx'!J396/'Stock TotRetIndx'!J395)-$B397</f>
        <v>-6.0624847250713232E-3</v>
      </c>
      <c r="W397" s="7">
        <f>LN('Stock TotRetIndx'!K396/'Stock TotRetIndx'!K395)-$B397</f>
        <v>1.1031076397187803E-2</v>
      </c>
      <c r="X397" s="7">
        <f>LN('Stock TotRetIndx'!L396/'Stock TotRetIndx'!L395)-$B397</f>
        <v>1.0707628499921323E-2</v>
      </c>
      <c r="Y397" s="7">
        <f>LN('Stock TotRetIndx'!M396/'Stock TotRetIndx'!M395)-$B397</f>
        <v>-1.2715162499212476E-3</v>
      </c>
      <c r="Z397" s="7">
        <f>LN('Stock TotRetIndx'!N396/'Stock TotRetIndx'!N395)-$B397</f>
        <v>-1.4941166358225864E-2</v>
      </c>
      <c r="AA397" s="7">
        <f>LN('Stock TotRetIndx'!O396/'Stock TotRetIndx'!O395)-$B397</f>
        <v>-1.14997522044329E-2</v>
      </c>
      <c r="AB397" s="7">
        <f>LN('Stock TotRetIndx'!P396/'Stock TotRetIndx'!P395)-$B397</f>
        <v>-7.098192903863175E-3</v>
      </c>
      <c r="AC397" s="7">
        <f>LN('Stock TotRetIndx'!Q396/'Stock TotRetIndx'!Q395)-$B397</f>
        <v>-9.6704089006423351E-3</v>
      </c>
      <c r="AD397" s="7">
        <f>LN('Stock TotRetIndx'!R396/'Stock TotRetIndx'!R395)-$B397</f>
        <v>-1.4641828051579956E-2</v>
      </c>
      <c r="AE397" s="7">
        <f>LN('Stock TotRetIndx'!S396/'Stock TotRetIndx'!S395)-$B397</f>
        <v>-1.0071049472367446E-2</v>
      </c>
      <c r="AF397" s="7">
        <f>LN('Stock TotRetIndx'!T396/'Stock TotRetIndx'!T395)-$B397</f>
        <v>-7.0561566023209042E-3</v>
      </c>
      <c r="AG397" s="7">
        <f>LN('Stock TotRetIndx'!U396/'Stock TotRetIndx'!U395)-$B397</f>
        <v>-9.0832307642769571E-3</v>
      </c>
      <c r="AH397" s="7">
        <f>LN('Stock TotRetIndx'!V396/'Stock TotRetIndx'!V395)-$B397</f>
        <v>-1.3636707871656649E-2</v>
      </c>
      <c r="AI397" s="7">
        <f>LN('Stock TotRetIndx'!W396/'Stock TotRetIndx'!W395)-$B397</f>
        <v>-1.287434789062912E-2</v>
      </c>
      <c r="AJ397" s="7">
        <f>LN('Stock TotRetIndx'!X396/'Stock TotRetIndx'!X395)-$B397</f>
        <v>-2.939531803704384E-2</v>
      </c>
    </row>
    <row r="398" spans="1:36" x14ac:dyDescent="0.5">
      <c r="A398" s="2">
        <f>'Sector Returns'!A397</f>
        <v>44840</v>
      </c>
      <c r="B398" s="3">
        <f>VLOOKUP(A398,'T-Bills'!$A$2:$C$493,3)</f>
        <v>1.2103174603174602E-4</v>
      </c>
      <c r="C398" s="8">
        <f>'Sector Returns'!B397-$B398</f>
        <v>-7.7221255250272394E-3</v>
      </c>
      <c r="D398" s="8">
        <f>'Sector Returns'!C397-$B398</f>
        <v>-1.1768101105798595E-2</v>
      </c>
      <c r="E398" s="8">
        <f>'Sector Returns'!D397-$B398</f>
        <v>-1.287611671714794E-2</v>
      </c>
      <c r="F398" s="8">
        <f>'Sector Returns'!E397-$B398</f>
        <v>-7.0231010627971567E-3</v>
      </c>
      <c r="G398" s="8">
        <f>'Sector Returns'!F397-$B398</f>
        <v>-1.0507812423568312E-2</v>
      </c>
      <c r="H398" s="8">
        <f>'Sector Returns'!G397-$B398</f>
        <v>-1.4372666714085739E-2</v>
      </c>
      <c r="I398" s="8">
        <f>'Sector Returns'!H397-$B398</f>
        <v>-5.4454857232930148E-3</v>
      </c>
      <c r="J398" s="8">
        <f>'Sector Returns'!I397-$B398</f>
        <v>1.6230349710278497E-2</v>
      </c>
      <c r="K398" s="8">
        <f>'Sector Returns'!J397-$B398</f>
        <v>-1.0001884886142098E-2</v>
      </c>
      <c r="L398" s="8">
        <f>'Sector Returns'!K397-$B398</f>
        <v>-3.2564547317036834E-2</v>
      </c>
      <c r="M398" s="8">
        <f>'Sector Returns'!L397-$B398</f>
        <v>-2.83274698208619E-2</v>
      </c>
      <c r="N398" s="7">
        <f>LN('Stock TotRetIndx'!B397/'Stock TotRetIndx'!B396)-$B398</f>
        <v>-6.7718488879775288E-3</v>
      </c>
      <c r="O398" s="7">
        <f>LN('Stock TotRetIndx'!C397/'Stock TotRetIndx'!C396)-$B398</f>
        <v>-9.8392046007874621E-3</v>
      </c>
      <c r="P398" s="7">
        <f>LN('Stock TotRetIndx'!D397/'Stock TotRetIndx'!D396)-$B398</f>
        <v>3.3365658173234963E-3</v>
      </c>
      <c r="Q398" s="7">
        <f>LN('Stock TotRetIndx'!E397/'Stock TotRetIndx'!E396)-$B398</f>
        <v>-6.1201047537377861E-3</v>
      </c>
      <c r="R398" s="7">
        <f>LN('Stock TotRetIndx'!F397/'Stock TotRetIndx'!F396)-$B398</f>
        <v>-9.1571734757475085E-3</v>
      </c>
      <c r="S398" s="7">
        <f>LN('Stock TotRetIndx'!G397/'Stock TotRetIndx'!G396)-$B398</f>
        <v>-1.8913038620572701E-2</v>
      </c>
      <c r="T398" s="7">
        <f>LN('Stock TotRetIndx'!H397/'Stock TotRetIndx'!H396)-$B398</f>
        <v>-1.5300781965462359E-2</v>
      </c>
      <c r="U398" s="7">
        <f>LN('Stock TotRetIndx'!I397/'Stock TotRetIndx'!I396)-$B398</f>
        <v>-3.4049080526323654E-2</v>
      </c>
      <c r="V398" s="7">
        <f>LN('Stock TotRetIndx'!J397/'Stock TotRetIndx'!J396)-$B398</f>
        <v>6.7150395531719647E-3</v>
      </c>
      <c r="W398" s="7">
        <f>LN('Stock TotRetIndx'!K397/'Stock TotRetIndx'!K396)-$B398</f>
        <v>6.1472490701507511E-3</v>
      </c>
      <c r="X398" s="7">
        <f>LN('Stock TotRetIndx'!L397/'Stock TotRetIndx'!L396)-$B398</f>
        <v>-1.1266595543300072E-2</v>
      </c>
      <c r="Y398" s="7">
        <f>LN('Stock TotRetIndx'!M397/'Stock TotRetIndx'!M396)-$B398</f>
        <v>-5.5096458214348373E-3</v>
      </c>
      <c r="Z398" s="7">
        <f>LN('Stock TotRetIndx'!N397/'Stock TotRetIndx'!N396)-$B398</f>
        <v>-6.2540550857048379E-3</v>
      </c>
      <c r="AA398" s="7">
        <f>LN('Stock TotRetIndx'!O397/'Stock TotRetIndx'!O396)-$B398</f>
        <v>1.2073641019324108E-2</v>
      </c>
      <c r="AB398" s="7">
        <f>LN('Stock TotRetIndx'!P397/'Stock TotRetIndx'!P396)-$B398</f>
        <v>2.2867808977060796E-3</v>
      </c>
      <c r="AC398" s="7">
        <f>LN('Stock TotRetIndx'!Q397/'Stock TotRetIndx'!Q396)-$B398</f>
        <v>-2.1871793665048715E-2</v>
      </c>
      <c r="AD398" s="7">
        <f>LN('Stock TotRetIndx'!R397/'Stock TotRetIndx'!R396)-$B398</f>
        <v>-2.9230566252635311E-2</v>
      </c>
      <c r="AE398" s="7">
        <f>LN('Stock TotRetIndx'!S397/'Stock TotRetIndx'!S396)-$B398</f>
        <v>-9.4939392783164531E-3</v>
      </c>
      <c r="AF398" s="7">
        <f>LN('Stock TotRetIndx'!T397/'Stock TotRetIndx'!T396)-$B398</f>
        <v>-2.1398654898848977E-2</v>
      </c>
      <c r="AG398" s="7">
        <f>LN('Stock TotRetIndx'!U397/'Stock TotRetIndx'!U396)-$B398</f>
        <v>-6.7260168331095219E-3</v>
      </c>
      <c r="AH398" s="7">
        <f>LN('Stock TotRetIndx'!V397/'Stock TotRetIndx'!V396)-$B398</f>
        <v>5.6418378669633042E-2</v>
      </c>
      <c r="AI398" s="7">
        <f>LN('Stock TotRetIndx'!W397/'Stock TotRetIndx'!W396)-$B398</f>
        <v>-3.5723319477849701E-2</v>
      </c>
      <c r="AJ398" s="7">
        <f>LN('Stock TotRetIndx'!X397/'Stock TotRetIndx'!X396)-$B398</f>
        <v>-1.4514949983319977E-2</v>
      </c>
    </row>
    <row r="399" spans="1:36" x14ac:dyDescent="0.5">
      <c r="A399" s="2">
        <f>'Sector Returns'!A398</f>
        <v>44841</v>
      </c>
      <c r="B399" s="3">
        <f>VLOOKUP(A399,'T-Bills'!$A$2:$C$493,3)</f>
        <v>1.2023809523809522E-4</v>
      </c>
      <c r="C399" s="8">
        <f>'Sector Returns'!B398-$B399</f>
        <v>-4.2623809909542461E-2</v>
      </c>
      <c r="D399" s="8">
        <f>'Sector Returns'!C398-$B399</f>
        <v>-2.3210394352658655E-2</v>
      </c>
      <c r="E399" s="8">
        <f>'Sector Returns'!D398-$B399</f>
        <v>-2.5207627621246662E-2</v>
      </c>
      <c r="F399" s="8">
        <f>'Sector Returns'!E398-$B399</f>
        <v>-3.3871156390483478E-2</v>
      </c>
      <c r="G399" s="8">
        <f>'Sector Returns'!F398-$B399</f>
        <v>-2.2333997523276559E-2</v>
      </c>
      <c r="H399" s="8">
        <f>'Sector Returns'!G398-$B399</f>
        <v>-1.5219002993400876E-2</v>
      </c>
      <c r="I399" s="8">
        <f>'Sector Returns'!H398-$B399</f>
        <v>-2.8124744144532803E-2</v>
      </c>
      <c r="J399" s="8">
        <f>'Sector Returns'!I398-$B399</f>
        <v>-8.2625082362655401E-3</v>
      </c>
      <c r="K399" s="8">
        <f>'Sector Returns'!J398-$B399</f>
        <v>-2.7262509530058879E-2</v>
      </c>
      <c r="L399" s="8">
        <f>'Sector Returns'!K398-$B399</f>
        <v>-2.1676069144175112E-2</v>
      </c>
      <c r="M399" s="8">
        <f>'Sector Returns'!L398-$B399</f>
        <v>-2.4485004561045843E-2</v>
      </c>
      <c r="N399" s="7">
        <f>LN('Stock TotRetIndx'!B398/'Stock TotRetIndx'!B397)-$B399</f>
        <v>-3.7529776744099443E-2</v>
      </c>
      <c r="O399" s="7">
        <f>LN('Stock TotRetIndx'!C398/'Stock TotRetIndx'!C397)-$B399</f>
        <v>-5.2311856978839083E-2</v>
      </c>
      <c r="P399" s="7">
        <f>LN('Stock TotRetIndx'!D398/'Stock TotRetIndx'!D397)-$B399</f>
        <v>-3.2958094421047988E-2</v>
      </c>
      <c r="Q399" s="7">
        <f>LN('Stock TotRetIndx'!E398/'Stock TotRetIndx'!E397)-$B399</f>
        <v>-8.3799654154960115E-2</v>
      </c>
      <c r="R399" s="7">
        <f>LN('Stock TotRetIndx'!F398/'Stock TotRetIndx'!F397)-$B399</f>
        <v>-6.5834397971025454E-3</v>
      </c>
      <c r="S399" s="7">
        <f>LN('Stock TotRetIndx'!G398/'Stock TotRetIndx'!G397)-$B399</f>
        <v>-0.11081482332606292</v>
      </c>
      <c r="T399" s="7">
        <f>LN('Stock TotRetIndx'!H398/'Stock TotRetIndx'!H397)-$B399</f>
        <v>-2.8012322517640225E-2</v>
      </c>
      <c r="U399" s="7">
        <f>LN('Stock TotRetIndx'!I398/'Stock TotRetIndx'!I397)-$B399</f>
        <v>-9.5199171005803194E-3</v>
      </c>
      <c r="V399" s="7">
        <f>LN('Stock TotRetIndx'!J398/'Stock TotRetIndx'!J397)-$B399</f>
        <v>-2.3799100089165037E-2</v>
      </c>
      <c r="W399" s="7">
        <f>LN('Stock TotRetIndx'!K398/'Stock TotRetIndx'!K397)-$B399</f>
        <v>-4.61763757015635E-2</v>
      </c>
      <c r="X399" s="7">
        <f>LN('Stock TotRetIndx'!L398/'Stock TotRetIndx'!L397)-$B399</f>
        <v>-9.6485689084116963E-3</v>
      </c>
      <c r="Y399" s="7">
        <f>LN('Stock TotRetIndx'!M398/'Stock TotRetIndx'!M397)-$B399</f>
        <v>-4.9010157863535818E-2</v>
      </c>
      <c r="Z399" s="7">
        <f>LN('Stock TotRetIndx'!N398/'Stock TotRetIndx'!N397)-$B399</f>
        <v>-1.2412373722176935E-2</v>
      </c>
      <c r="AA399" s="7">
        <f>LN('Stock TotRetIndx'!O398/'Stock TotRetIndx'!O397)-$B399</f>
        <v>-2.6591796690446225E-2</v>
      </c>
      <c r="AB399" s="7">
        <f>LN('Stock TotRetIndx'!P398/'Stock TotRetIndx'!P397)-$B399</f>
        <v>-7.1915147780691243E-3</v>
      </c>
      <c r="AC399" s="7">
        <f>LN('Stock TotRetIndx'!Q398/'Stock TotRetIndx'!Q397)-$B399</f>
        <v>-9.6130912027046506E-3</v>
      </c>
      <c r="AD399" s="7">
        <f>LN('Stock TotRetIndx'!R398/'Stock TotRetIndx'!R397)-$B399</f>
        <v>-7.8603339986202392E-3</v>
      </c>
      <c r="AE399" s="7">
        <f>LN('Stock TotRetIndx'!S398/'Stock TotRetIndx'!S397)-$B399</f>
        <v>-2.4098946506096744E-2</v>
      </c>
      <c r="AF399" s="7">
        <f>LN('Stock TotRetIndx'!T398/'Stock TotRetIndx'!T397)-$B399</f>
        <v>-1.7748002994823549E-2</v>
      </c>
      <c r="AG399" s="7">
        <f>LN('Stock TotRetIndx'!U398/'Stock TotRetIndx'!U397)-$B399</f>
        <v>-3.2016128075858429E-2</v>
      </c>
      <c r="AH399" s="7">
        <f>LN('Stock TotRetIndx'!V398/'Stock TotRetIndx'!V397)-$B399</f>
        <v>-3.5030566210748355E-2</v>
      </c>
      <c r="AI399" s="7">
        <f>LN('Stock TotRetIndx'!W398/'Stock TotRetIndx'!W397)-$B399</f>
        <v>-2.8134741607588908E-2</v>
      </c>
      <c r="AJ399" s="7">
        <f>LN('Stock TotRetIndx'!X398/'Stock TotRetIndx'!X397)-$B399</f>
        <v>-3.3618507716552073E-2</v>
      </c>
    </row>
    <row r="400" spans="1:36" x14ac:dyDescent="0.5">
      <c r="A400" s="2">
        <f>'Sector Returns'!A399</f>
        <v>44844</v>
      </c>
      <c r="B400" s="3">
        <f>VLOOKUP(A400,'T-Bills'!$A$2:$C$493,3)</f>
        <v>1.2023809523809522E-4</v>
      </c>
      <c r="C400" s="8">
        <f>'Sector Returns'!B399-$B400</f>
        <v>-1.8350551935581497E-2</v>
      </c>
      <c r="D400" s="8">
        <f>'Sector Returns'!C399-$B400</f>
        <v>-8.516922169159882E-3</v>
      </c>
      <c r="E400" s="8">
        <f>'Sector Returns'!D399-$B400</f>
        <v>-3.8125546818485495E-3</v>
      </c>
      <c r="F400" s="8">
        <f>'Sector Returns'!E399-$B400</f>
        <v>-7.1382429753290037E-3</v>
      </c>
      <c r="G400" s="8">
        <f>'Sector Returns'!F399-$B400</f>
        <v>2.8376330948993596E-3</v>
      </c>
      <c r="H400" s="8">
        <f>'Sector Returns'!G399-$B400</f>
        <v>4.0096191552428375E-3</v>
      </c>
      <c r="I400" s="8">
        <f>'Sector Returns'!H399-$B400</f>
        <v>-4.9046401288816597E-3</v>
      </c>
      <c r="J400" s="8">
        <f>'Sector Returns'!I399-$B400</f>
        <v>-2.0859528648506195E-2</v>
      </c>
      <c r="K400" s="8">
        <f>'Sector Returns'!J399-$B400</f>
        <v>4.8043850178860091E-3</v>
      </c>
      <c r="L400" s="8">
        <f>'Sector Returns'!K399-$B400</f>
        <v>1.7541228057976991E-3</v>
      </c>
      <c r="M400" s="8">
        <f>'Sector Returns'!L399-$B400</f>
        <v>-9.5917361870234991E-3</v>
      </c>
      <c r="N400" s="7">
        <f>LN('Stock TotRetIndx'!B399/'Stock TotRetIndx'!B398)-$B400</f>
        <v>2.2332778914060315E-3</v>
      </c>
      <c r="O400" s="7">
        <f>LN('Stock TotRetIndx'!C399/'Stock TotRetIndx'!C398)-$B400</f>
        <v>-2.1652972716788326E-2</v>
      </c>
      <c r="P400" s="7">
        <f>LN('Stock TotRetIndx'!D399/'Stock TotRetIndx'!D398)-$B400</f>
        <v>-1.0738451315088701E-2</v>
      </c>
      <c r="Q400" s="7">
        <f>LN('Stock TotRetIndx'!E399/'Stock TotRetIndx'!E398)-$B400</f>
        <v>-3.4318758991291221E-2</v>
      </c>
      <c r="R400" s="7">
        <f>LN('Stock TotRetIndx'!F399/'Stock TotRetIndx'!F398)-$B400</f>
        <v>-6.6254846651175731E-3</v>
      </c>
      <c r="S400" s="7">
        <f>LN('Stock TotRetIndx'!G399/'Stock TotRetIndx'!G398)-$B400</f>
        <v>-1.2023809523809522E-4</v>
      </c>
      <c r="T400" s="7">
        <f>LN('Stock TotRetIndx'!H399/'Stock TotRetIndx'!H398)-$B400</f>
        <v>-1.2056720636056936E-2</v>
      </c>
      <c r="U400" s="7">
        <f>LN('Stock TotRetIndx'!I399/'Stock TotRetIndx'!I398)-$B400</f>
        <v>-2.2555037320654937E-2</v>
      </c>
      <c r="V400" s="7">
        <f>LN('Stock TotRetIndx'!J399/'Stock TotRetIndx'!J398)-$B400</f>
        <v>7.3300961000944808E-3</v>
      </c>
      <c r="W400" s="7">
        <f>LN('Stock TotRetIndx'!K399/'Stock TotRetIndx'!K398)-$B400</f>
        <v>-6.4828822859197485E-2</v>
      </c>
      <c r="X400" s="7">
        <f>LN('Stock TotRetIndx'!L399/'Stock TotRetIndx'!L398)-$B400</f>
        <v>-9.1362296213922077E-3</v>
      </c>
      <c r="Y400" s="7">
        <f>LN('Stock TotRetIndx'!M399/'Stock TotRetIndx'!M398)-$B400</f>
        <v>-7.9194276089544421E-3</v>
      </c>
      <c r="Z400" s="7">
        <f>LN('Stock TotRetIndx'!N399/'Stock TotRetIndx'!N398)-$B400</f>
        <v>4.496098643654513E-3</v>
      </c>
      <c r="AA400" s="7">
        <f>LN('Stock TotRetIndx'!O399/'Stock TotRetIndx'!O398)-$B400</f>
        <v>7.8670485794793878E-3</v>
      </c>
      <c r="AB400" s="7">
        <f>LN('Stock TotRetIndx'!P399/'Stock TotRetIndx'!P398)-$B400</f>
        <v>6.1676855039698606E-3</v>
      </c>
      <c r="AC400" s="7">
        <f>LN('Stock TotRetIndx'!Q399/'Stock TotRetIndx'!Q398)-$B400</f>
        <v>-2.324834587027336E-3</v>
      </c>
      <c r="AD400" s="7">
        <f>LN('Stock TotRetIndx'!R399/'Stock TotRetIndx'!R398)-$B400</f>
        <v>-1.961597477786807E-2</v>
      </c>
      <c r="AE400" s="7">
        <f>LN('Stock TotRetIndx'!S399/'Stock TotRetIndx'!S398)-$B400</f>
        <v>5.7736085520637605E-3</v>
      </c>
      <c r="AF400" s="7">
        <f>LN('Stock TotRetIndx'!T399/'Stock TotRetIndx'!T398)-$B400</f>
        <v>-4.2326944148108466E-3</v>
      </c>
      <c r="AG400" s="7">
        <f>LN('Stock TotRetIndx'!U399/'Stock TotRetIndx'!U398)-$B400</f>
        <v>-1.0981759422917145E-2</v>
      </c>
      <c r="AH400" s="7">
        <f>LN('Stock TotRetIndx'!V399/'Stock TotRetIndx'!V398)-$B400</f>
        <v>1.5501950235733464E-2</v>
      </c>
      <c r="AI400" s="7">
        <f>LN('Stock TotRetIndx'!W399/'Stock TotRetIndx'!W398)-$B400</f>
        <v>1.0013461167735429E-5</v>
      </c>
      <c r="AJ400" s="7">
        <f>LN('Stock TotRetIndx'!X399/'Stock TotRetIndx'!X398)-$B400</f>
        <v>-1.9605199429635223E-2</v>
      </c>
    </row>
    <row r="401" spans="1:36" x14ac:dyDescent="0.5">
      <c r="A401" s="2">
        <f>'Sector Returns'!A400</f>
        <v>44845</v>
      </c>
      <c r="B401" s="3">
        <f>VLOOKUP(A401,'T-Bills'!$A$2:$C$493,3)</f>
        <v>1.2182539682539682E-4</v>
      </c>
      <c r="C401" s="8">
        <f>'Sector Returns'!B400-$B401</f>
        <v>-1.6536368496796301E-2</v>
      </c>
      <c r="D401" s="8">
        <f>'Sector Returns'!C400-$B401</f>
        <v>5.3951148366533086E-3</v>
      </c>
      <c r="E401" s="8">
        <f>'Sector Returns'!D400-$B401</f>
        <v>-1.1415396268792906E-2</v>
      </c>
      <c r="F401" s="8">
        <f>'Sector Returns'!E400-$B401</f>
        <v>-5.8929104544762391E-3</v>
      </c>
      <c r="G401" s="8">
        <f>'Sector Returns'!F400-$B401</f>
        <v>-2.5244289002171985E-3</v>
      </c>
      <c r="H401" s="8">
        <f>'Sector Returns'!G400-$B401</f>
        <v>8.9502552356775979E-3</v>
      </c>
      <c r="I401" s="8">
        <f>'Sector Returns'!H400-$B401</f>
        <v>-1.7173011300830786E-2</v>
      </c>
      <c r="J401" s="8">
        <f>'Sector Returns'!I400-$B401</f>
        <v>-7.6081762659172989E-3</v>
      </c>
      <c r="K401" s="8">
        <f>'Sector Returns'!J400-$B401</f>
        <v>-5.9689660514586282E-3</v>
      </c>
      <c r="L401" s="8">
        <f>'Sector Returns'!K400-$B401</f>
        <v>-1.2749151032255945E-3</v>
      </c>
      <c r="M401" s="8">
        <f>'Sector Returns'!L400-$B401</f>
        <v>9.9949329375465506E-3</v>
      </c>
      <c r="N401" s="7">
        <f>LN('Stock TotRetIndx'!B400/'Stock TotRetIndx'!B399)-$B401</f>
        <v>-1.0424830728224871E-2</v>
      </c>
      <c r="O401" s="7">
        <f>LN('Stock TotRetIndx'!C400/'Stock TotRetIndx'!C399)-$B401</f>
        <v>-1.7014351558111745E-2</v>
      </c>
      <c r="P401" s="7">
        <f>LN('Stock TotRetIndx'!D400/'Stock TotRetIndx'!D399)-$B401</f>
        <v>-3.2416246146854118E-3</v>
      </c>
      <c r="Q401" s="7">
        <f>LN('Stock TotRetIndx'!E400/'Stock TotRetIndx'!E399)-$B401</f>
        <v>-7.3456704861448972E-3</v>
      </c>
      <c r="R401" s="7">
        <f>LN('Stock TotRetIndx'!F400/'Stock TotRetIndx'!F399)-$B401</f>
        <v>5.9908025892802981E-3</v>
      </c>
      <c r="S401" s="7">
        <f>LN('Stock TotRetIndx'!G400/'Stock TotRetIndx'!G399)-$B401</f>
        <v>2.7065299672600048E-3</v>
      </c>
      <c r="T401" s="7">
        <f>LN('Stock TotRetIndx'!H400/'Stock TotRetIndx'!H399)-$B401</f>
        <v>1.7798102094941195E-3</v>
      </c>
      <c r="U401" s="7">
        <f>LN('Stock TotRetIndx'!I400/'Stock TotRetIndx'!I399)-$B401</f>
        <v>-1.7956069424227655E-2</v>
      </c>
      <c r="V401" s="7">
        <f>LN('Stock TotRetIndx'!J400/'Stock TotRetIndx'!J399)-$B401</f>
        <v>8.477120279766933E-3</v>
      </c>
      <c r="W401" s="7">
        <f>LN('Stock TotRetIndx'!K400/'Stock TotRetIndx'!K399)-$B401</f>
        <v>-1.7185660467791301E-2</v>
      </c>
      <c r="X401" s="7">
        <f>LN('Stock TotRetIndx'!L400/'Stock TotRetIndx'!L399)-$B401</f>
        <v>-1.6949467672193567E-2</v>
      </c>
      <c r="Y401" s="7">
        <f>LN('Stock TotRetIndx'!M400/'Stock TotRetIndx'!M399)-$B401</f>
        <v>-1.3049223418669743E-2</v>
      </c>
      <c r="Z401" s="7">
        <f>LN('Stock TotRetIndx'!N400/'Stock TotRetIndx'!N399)-$B401</f>
        <v>-8.5715958817524675E-3</v>
      </c>
      <c r="AA401" s="7">
        <f>LN('Stock TotRetIndx'!O400/'Stock TotRetIndx'!O399)-$B401</f>
        <v>-2.595308211324063E-3</v>
      </c>
      <c r="AB401" s="7">
        <f>LN('Stock TotRetIndx'!P400/'Stock TotRetIndx'!P399)-$B401</f>
        <v>5.9048899131278277E-3</v>
      </c>
      <c r="AC401" s="7">
        <f>LN('Stock TotRetIndx'!Q400/'Stock TotRetIndx'!Q399)-$B401</f>
        <v>1.5320774526071241E-3</v>
      </c>
      <c r="AD401" s="7">
        <f>LN('Stock TotRetIndx'!R400/'Stock TotRetIndx'!R399)-$B401</f>
        <v>-6.7041176731747777E-4</v>
      </c>
      <c r="AE401" s="7">
        <f>LN('Stock TotRetIndx'!S400/'Stock TotRetIndx'!S399)-$B401</f>
        <v>2.5453272558317901E-2</v>
      </c>
      <c r="AF401" s="7">
        <f>LN('Stock TotRetIndx'!T400/'Stock TotRetIndx'!T399)-$B401</f>
        <v>3.6685588557568917E-3</v>
      </c>
      <c r="AG401" s="7">
        <f>LN('Stock TotRetIndx'!U400/'Stock TotRetIndx'!U399)-$B401</f>
        <v>-9.9987332988413207E-3</v>
      </c>
      <c r="AH401" s="7">
        <f>LN('Stock TotRetIndx'!V400/'Stock TotRetIndx'!V399)-$B401</f>
        <v>-7.5019326944479308E-3</v>
      </c>
      <c r="AI401" s="7">
        <f>LN('Stock TotRetIndx'!W400/'Stock TotRetIndx'!W399)-$B401</f>
        <v>-9.4172101767069135E-3</v>
      </c>
      <c r="AJ401" s="7">
        <f>LN('Stock TotRetIndx'!X400/'Stock TotRetIndx'!X399)-$B401</f>
        <v>1.7431636147435717E-2</v>
      </c>
    </row>
    <row r="402" spans="1:36" x14ac:dyDescent="0.5">
      <c r="A402" s="2">
        <f>'Sector Returns'!A401</f>
        <v>44846</v>
      </c>
      <c r="B402" s="3">
        <f>VLOOKUP(A402,'T-Bills'!$A$2:$C$493,3)</f>
        <v>1.2182539682539682E-4</v>
      </c>
      <c r="C402" s="8">
        <f>'Sector Returns'!B401-$B402</f>
        <v>-3.7033165717219431E-3</v>
      </c>
      <c r="D402" s="8">
        <f>'Sector Returns'!C401-$B402</f>
        <v>-5.41579235715604E-3</v>
      </c>
      <c r="E402" s="8">
        <f>'Sector Returns'!D401-$B402</f>
        <v>-1.9948005727217308E-3</v>
      </c>
      <c r="F402" s="8">
        <f>'Sector Returns'!E401-$B402</f>
        <v>2.6819028362655307E-3</v>
      </c>
      <c r="G402" s="8">
        <f>'Sector Returns'!F401-$B402</f>
        <v>-7.6128052883065976E-3</v>
      </c>
      <c r="H402" s="8">
        <f>'Sector Returns'!G401-$B402</f>
        <v>4.2407381016635465E-3</v>
      </c>
      <c r="I402" s="8">
        <f>'Sector Returns'!H401-$B402</f>
        <v>-2.5645783773731419E-3</v>
      </c>
      <c r="J402" s="8">
        <f>'Sector Returns'!I401-$B402</f>
        <v>7.8086444935560407E-3</v>
      </c>
      <c r="K402" s="8">
        <f>'Sector Returns'!J401-$B402</f>
        <v>-7.9926228885273051E-3</v>
      </c>
      <c r="L402" s="8">
        <f>'Sector Returns'!K401-$B402</f>
        <v>-3.3103936343617885E-2</v>
      </c>
      <c r="M402" s="8">
        <f>'Sector Returns'!L401-$B402</f>
        <v>-1.0630122533233437E-2</v>
      </c>
      <c r="N402" s="7">
        <f>LN('Stock TotRetIndx'!B401/'Stock TotRetIndx'!B400)-$B402</f>
        <v>-4.7400117834787963E-3</v>
      </c>
      <c r="O402" s="7">
        <f>LN('Stock TotRetIndx'!C401/'Stock TotRetIndx'!C400)-$B402</f>
        <v>1.3856650663363731E-3</v>
      </c>
      <c r="P402" s="7">
        <f>LN('Stock TotRetIndx'!D401/'Stock TotRetIndx'!D400)-$B402</f>
        <v>4.5018123893739749E-3</v>
      </c>
      <c r="Q402" s="7">
        <f>LN('Stock TotRetIndx'!E401/'Stock TotRetIndx'!E400)-$B402</f>
        <v>-7.5719223722762767E-3</v>
      </c>
      <c r="R402" s="7">
        <f>LN('Stock TotRetIndx'!F401/'Stock TotRetIndx'!F400)-$B402</f>
        <v>-1.6671546451086868E-2</v>
      </c>
      <c r="S402" s="7">
        <f>LN('Stock TotRetIndx'!G401/'Stock TotRetIndx'!G400)-$B402</f>
        <v>-7.6068189493459434E-3</v>
      </c>
      <c r="T402" s="7">
        <f>LN('Stock TotRetIndx'!H401/'Stock TotRetIndx'!H400)-$B402</f>
        <v>1.8006258150445894E-4</v>
      </c>
      <c r="U402" s="7">
        <f>LN('Stock TotRetIndx'!I401/'Stock TotRetIndx'!I400)-$B402</f>
        <v>-5.9821981270679579E-3</v>
      </c>
      <c r="V402" s="7">
        <f>LN('Stock TotRetIndx'!J401/'Stock TotRetIndx'!J400)-$B402</f>
        <v>4.3731262576973276E-3</v>
      </c>
      <c r="W402" s="7">
        <f>LN('Stock TotRetIndx'!K401/'Stock TotRetIndx'!K400)-$B402</f>
        <v>8.5061490370994513E-3</v>
      </c>
      <c r="X402" s="7">
        <f>LN('Stock TotRetIndx'!L401/'Stock TotRetIndx'!L400)-$B402</f>
        <v>-5.1586731112661386E-3</v>
      </c>
      <c r="Y402" s="7">
        <f>LN('Stock TotRetIndx'!M401/'Stock TotRetIndx'!M400)-$B402</f>
        <v>6.0085300820162287E-3</v>
      </c>
      <c r="Z402" s="7">
        <f>LN('Stock TotRetIndx'!N401/'Stock TotRetIndx'!N400)-$B402</f>
        <v>-2.1608634229367079E-2</v>
      </c>
      <c r="AA402" s="7">
        <f>LN('Stock TotRetIndx'!O401/'Stock TotRetIndx'!O400)-$B402</f>
        <v>-4.5309761672401253E-3</v>
      </c>
      <c r="AB402" s="7">
        <f>LN('Stock TotRetIndx'!P401/'Stock TotRetIndx'!P400)-$B402</f>
        <v>-1.513701100968385E-3</v>
      </c>
      <c r="AC402" s="7">
        <f>LN('Stock TotRetIndx'!Q401/'Stock TotRetIndx'!Q400)-$B402</f>
        <v>1.1918729108567502E-2</v>
      </c>
      <c r="AD402" s="7">
        <f>LN('Stock TotRetIndx'!R401/'Stock TotRetIndx'!R400)-$B402</f>
        <v>1.3926870281911717E-2</v>
      </c>
      <c r="AE402" s="7">
        <f>LN('Stock TotRetIndx'!S401/'Stock TotRetIndx'!S400)-$B402</f>
        <v>-1.149289978353844E-2</v>
      </c>
      <c r="AF402" s="7">
        <f>LN('Stock TotRetIndx'!T401/'Stock TotRetIndx'!T400)-$B402</f>
        <v>1.4867236807363762E-3</v>
      </c>
      <c r="AG402" s="7">
        <f>LN('Stock TotRetIndx'!U401/'Stock TotRetIndx'!U400)-$B402</f>
        <v>2.0977929263483651E-2</v>
      </c>
      <c r="AH402" s="7">
        <f>LN('Stock TotRetIndx'!V401/'Stock TotRetIndx'!V400)-$B402</f>
        <v>-1.9732278967366314E-2</v>
      </c>
      <c r="AI402" s="7">
        <f>LN('Stock TotRetIndx'!W401/'Stock TotRetIndx'!W400)-$B402</f>
        <v>-4.4220404028793209E-2</v>
      </c>
      <c r="AJ402" s="7">
        <f>LN('Stock TotRetIndx'!X401/'Stock TotRetIndx'!X400)-$B402</f>
        <v>-1.0736902571630859E-2</v>
      </c>
    </row>
    <row r="403" spans="1:36" x14ac:dyDescent="0.5">
      <c r="A403" s="2">
        <f>'Sector Returns'!A402</f>
        <v>44847</v>
      </c>
      <c r="B403" s="3">
        <f>VLOOKUP(A403,'T-Bills'!$A$2:$C$493,3)</f>
        <v>1.3293650793650793E-4</v>
      </c>
      <c r="C403" s="8">
        <f>'Sector Returns'!B402-$B403</f>
        <v>2.8099842754580159E-2</v>
      </c>
      <c r="D403" s="8">
        <f>'Sector Returns'!C402-$B403</f>
        <v>2.2490867152677209E-2</v>
      </c>
      <c r="E403" s="8">
        <f>'Sector Returns'!D402-$B403</f>
        <v>3.8340706405387261E-2</v>
      </c>
      <c r="F403" s="8">
        <f>'Sector Returns'!E402-$B403</f>
        <v>9.6388495186406995E-3</v>
      </c>
      <c r="G403" s="8">
        <f>'Sector Returns'!F402-$B403</f>
        <v>1.9982940841753095E-2</v>
      </c>
      <c r="H403" s="8">
        <f>'Sector Returns'!G402-$B403</f>
        <v>1.6677694702598462E-2</v>
      </c>
      <c r="I403" s="8">
        <f>'Sector Returns'!H402-$B403</f>
        <v>2.1994725446681872E-2</v>
      </c>
      <c r="J403" s="8">
        <f>'Sector Returns'!I402-$B403</f>
        <v>3.9285959999112323E-2</v>
      </c>
      <c r="K403" s="8">
        <f>'Sector Returns'!J402-$B403</f>
        <v>2.853745256331491E-2</v>
      </c>
      <c r="L403" s="8">
        <f>'Sector Returns'!K402-$B403</f>
        <v>2.4086867920360813E-2</v>
      </c>
      <c r="M403" s="8">
        <f>'Sector Returns'!L402-$B403</f>
        <v>1.7960830865868617E-2</v>
      </c>
      <c r="N403" s="7">
        <f>LN('Stock TotRetIndx'!B402/'Stock TotRetIndx'!B401)-$B403</f>
        <v>3.2927517964269418E-2</v>
      </c>
      <c r="O403" s="7">
        <f>LN('Stock TotRetIndx'!C402/'Stock TotRetIndx'!C401)-$B403</f>
        <v>3.678483381173854E-2</v>
      </c>
      <c r="P403" s="7">
        <f>LN('Stock TotRetIndx'!D402/'Stock TotRetIndx'!D401)-$B403</f>
        <v>2.9444526422069173E-2</v>
      </c>
      <c r="Q403" s="7">
        <f>LN('Stock TotRetIndx'!E402/'Stock TotRetIndx'!E401)-$B403</f>
        <v>3.9087275578615487E-2</v>
      </c>
      <c r="R403" s="7">
        <f>LN('Stock TotRetIndx'!F402/'Stock TotRetIndx'!F401)-$B403</f>
        <v>2.8043390661135145E-2</v>
      </c>
      <c r="S403" s="7">
        <f>LN('Stock TotRetIndx'!G402/'Stock TotRetIndx'!G401)-$B403</f>
        <v>2.5270603512063981E-2</v>
      </c>
      <c r="T403" s="7">
        <f>LN('Stock TotRetIndx'!H402/'Stock TotRetIndx'!H401)-$B403</f>
        <v>1.9571685201846205E-2</v>
      </c>
      <c r="U403" s="7">
        <f>LN('Stock TotRetIndx'!I402/'Stock TotRetIndx'!I401)-$B403</f>
        <v>2.5746154243737541E-2</v>
      </c>
      <c r="V403" s="7">
        <f>LN('Stock TotRetIndx'!J402/'Stock TotRetIndx'!J401)-$B403</f>
        <v>5.1444368523353809E-2</v>
      </c>
      <c r="W403" s="7">
        <f>LN('Stock TotRetIndx'!K402/'Stock TotRetIndx'!K401)-$B403</f>
        <v>2.6076073580482903E-3</v>
      </c>
      <c r="X403" s="7">
        <f>LN('Stock TotRetIndx'!L402/'Stock TotRetIndx'!L401)-$B403</f>
        <v>3.5252586060375901E-2</v>
      </c>
      <c r="Y403" s="7">
        <f>LN('Stock TotRetIndx'!M402/'Stock TotRetIndx'!M401)-$B403</f>
        <v>-3.4155549016472177E-3</v>
      </c>
      <c r="Z403" s="7">
        <f>LN('Stock TotRetIndx'!N402/'Stock TotRetIndx'!N401)-$B403</f>
        <v>1.8849636172743014E-2</v>
      </c>
      <c r="AA403" s="7">
        <f>LN('Stock TotRetIndx'!O402/'Stock TotRetIndx'!O401)-$B403</f>
        <v>-4.0086575243755123E-3</v>
      </c>
      <c r="AB403" s="7">
        <f>LN('Stock TotRetIndx'!P402/'Stock TotRetIndx'!P401)-$B403</f>
        <v>1.9942971816330014E-2</v>
      </c>
      <c r="AC403" s="7">
        <f>LN('Stock TotRetIndx'!Q402/'Stock TotRetIndx'!Q401)-$B403</f>
        <v>1.3019053219547227E-2</v>
      </c>
      <c r="AD403" s="7">
        <f>LN('Stock TotRetIndx'!R402/'Stock TotRetIndx'!R401)-$B403</f>
        <v>4.9058028802269702E-3</v>
      </c>
      <c r="AE403" s="7">
        <f>LN('Stock TotRetIndx'!S402/'Stock TotRetIndx'!S401)-$B403</f>
        <v>8.2942217569147315E-3</v>
      </c>
      <c r="AF403" s="7">
        <f>LN('Stock TotRetIndx'!T402/'Stock TotRetIndx'!T401)-$B403</f>
        <v>1.4863346900315329E-2</v>
      </c>
      <c r="AG403" s="7">
        <f>LN('Stock TotRetIndx'!U402/'Stock TotRetIndx'!U401)-$B403</f>
        <v>4.2501790049702566E-2</v>
      </c>
      <c r="AH403" s="7">
        <f>LN('Stock TotRetIndx'!V402/'Stock TotRetIndx'!V401)-$B403</f>
        <v>2.9248581485988067E-3</v>
      </c>
      <c r="AI403" s="7">
        <f>LN('Stock TotRetIndx'!W402/'Stock TotRetIndx'!W401)-$B403</f>
        <v>4.5286485258559913E-3</v>
      </c>
      <c r="AJ403" s="7">
        <f>LN('Stock TotRetIndx'!X402/'Stock TotRetIndx'!X401)-$B403</f>
        <v>1.174563018083047E-2</v>
      </c>
    </row>
    <row r="404" spans="1:36" x14ac:dyDescent="0.5">
      <c r="A404" s="2">
        <f>'Sector Returns'!A403</f>
        <v>44848</v>
      </c>
      <c r="B404" s="3">
        <f>VLOOKUP(A404,'T-Bills'!$A$2:$C$493,3)</f>
        <v>1.3095238095238096E-4</v>
      </c>
      <c r="C404" s="8">
        <f>'Sector Returns'!B403-$B404</f>
        <v>-2.899508610337918E-2</v>
      </c>
      <c r="D404" s="8">
        <f>'Sector Returns'!C403-$B404</f>
        <v>-1.0255159652269037E-2</v>
      </c>
      <c r="E404" s="8">
        <f>'Sector Returns'!D403-$B404</f>
        <v>-1.6233326587838603E-2</v>
      </c>
      <c r="F404" s="8">
        <f>'Sector Returns'!E403-$B404</f>
        <v>-3.7721976335282972E-2</v>
      </c>
      <c r="G404" s="8">
        <f>'Sector Returns'!F403-$B404</f>
        <v>-2.4668342430681826E-2</v>
      </c>
      <c r="H404" s="8">
        <f>'Sector Returns'!G403-$B404</f>
        <v>-1.9177846511517018E-2</v>
      </c>
      <c r="I404" s="8">
        <f>'Sector Returns'!H403-$B404</f>
        <v>-1.7988304368619392E-2</v>
      </c>
      <c r="J404" s="8">
        <f>'Sector Returns'!I403-$B404</f>
        <v>-3.8396721169708735E-2</v>
      </c>
      <c r="K404" s="8">
        <f>'Sector Returns'!J403-$B404</f>
        <v>-3.2727109426277892E-2</v>
      </c>
      <c r="L404" s="8">
        <f>'Sector Returns'!K403-$B404</f>
        <v>-1.3972167454154251E-2</v>
      </c>
      <c r="M404" s="8">
        <f>'Sector Returns'!L403-$B404</f>
        <v>-2.5291271727962219E-2</v>
      </c>
      <c r="N404" s="7">
        <f>LN('Stock TotRetIndx'!B403/'Stock TotRetIndx'!B402)-$B404</f>
        <v>-3.290483079032832E-2</v>
      </c>
      <c r="O404" s="7">
        <f>LN('Stock TotRetIndx'!C403/'Stock TotRetIndx'!C402)-$B404</f>
        <v>-2.4678441903820836E-2</v>
      </c>
      <c r="P404" s="7">
        <f>LN('Stock TotRetIndx'!D403/'Stock TotRetIndx'!D402)-$B404</f>
        <v>-2.3472439067860198E-2</v>
      </c>
      <c r="Q404" s="7">
        <f>LN('Stock TotRetIndx'!E403/'Stock TotRetIndx'!E402)-$B404</f>
        <v>-6.3376610680852249E-2</v>
      </c>
      <c r="R404" s="7">
        <f>LN('Stock TotRetIndx'!F403/'Stock TotRetIndx'!F402)-$B404</f>
        <v>-1.5471532282592879E-2</v>
      </c>
      <c r="S404" s="7">
        <f>LN('Stock TotRetIndx'!G403/'Stock TotRetIndx'!G402)-$B404</f>
        <v>-9.0495510874579153E-3</v>
      </c>
      <c r="T404" s="7">
        <f>LN('Stock TotRetIndx'!H403/'Stock TotRetIndx'!H402)-$B404</f>
        <v>6.164135802668295E-3</v>
      </c>
      <c r="U404" s="7">
        <f>LN('Stock TotRetIndx'!I403/'Stock TotRetIndx'!I402)-$B404</f>
        <v>5.0592499850510373E-4</v>
      </c>
      <c r="V404" s="7">
        <f>LN('Stock TotRetIndx'!J403/'Stock TotRetIndx'!J402)-$B404</f>
        <v>-2.8503952411156178E-2</v>
      </c>
      <c r="W404" s="7">
        <f>LN('Stock TotRetIndx'!K403/'Stock TotRetIndx'!K402)-$B404</f>
        <v>-4.3539384199710693E-2</v>
      </c>
      <c r="X404" s="7">
        <f>LN('Stock TotRetIndx'!L403/'Stock TotRetIndx'!L402)-$B404</f>
        <v>-1.1239616662453418E-2</v>
      </c>
      <c r="Y404" s="7">
        <f>LN('Stock TotRetIndx'!M403/'Stock TotRetIndx'!M402)-$B404</f>
        <v>-5.1456987111858421E-2</v>
      </c>
      <c r="Z404" s="7">
        <f>LN('Stock TotRetIndx'!N403/'Stock TotRetIndx'!N402)-$B404</f>
        <v>-1.4379088979960698E-2</v>
      </c>
      <c r="AA404" s="7">
        <f>LN('Stock TotRetIndx'!O403/'Stock TotRetIndx'!O402)-$B404</f>
        <v>-2.9393326973714561E-2</v>
      </c>
      <c r="AB404" s="7">
        <f>LN('Stock TotRetIndx'!P403/'Stock TotRetIndx'!P402)-$B404</f>
        <v>-2.7531762412108925E-2</v>
      </c>
      <c r="AC404" s="7">
        <f>LN('Stock TotRetIndx'!Q403/'Stock TotRetIndx'!Q402)-$B404</f>
        <v>-1.6188684639425854E-2</v>
      </c>
      <c r="AD404" s="7">
        <f>LN('Stock TotRetIndx'!R403/'Stock TotRetIndx'!R402)-$B404</f>
        <v>-1.0293660415168021E-2</v>
      </c>
      <c r="AE404" s="7">
        <f>LN('Stock TotRetIndx'!S403/'Stock TotRetIndx'!S402)-$B404</f>
        <v>-1.4215681831361626E-2</v>
      </c>
      <c r="AF404" s="7">
        <f>LN('Stock TotRetIndx'!T403/'Stock TotRetIndx'!T402)-$B404</f>
        <v>-9.9168637246741416E-3</v>
      </c>
      <c r="AG404" s="7">
        <f>LN('Stock TotRetIndx'!U403/'Stock TotRetIndx'!U402)-$B404</f>
        <v>-3.0956597327249445E-2</v>
      </c>
      <c r="AH404" s="7">
        <f>LN('Stock TotRetIndx'!V403/'Stock TotRetIndx'!V402)-$B404</f>
        <v>-8.3061331711685588E-2</v>
      </c>
      <c r="AI404" s="7">
        <f>LN('Stock TotRetIndx'!W403/'Stock TotRetIndx'!W402)-$B404</f>
        <v>-1.8355964045159805E-2</v>
      </c>
      <c r="AJ404" s="7">
        <f>LN('Stock TotRetIndx'!X403/'Stock TotRetIndx'!X402)-$B404</f>
        <v>-2.3422958550245999E-2</v>
      </c>
    </row>
    <row r="405" spans="1:36" x14ac:dyDescent="0.5">
      <c r="A405" s="2">
        <f>'Sector Returns'!A404</f>
        <v>44851</v>
      </c>
      <c r="B405" s="3">
        <f>VLOOKUP(A405,'T-Bills'!$A$2:$C$493,3)</f>
        <v>1.3095238095238096E-4</v>
      </c>
      <c r="C405" s="8">
        <f>'Sector Returns'!B404-$B405</f>
        <v>3.0991173382861364E-2</v>
      </c>
      <c r="D405" s="8">
        <f>'Sector Returns'!C404-$B405</f>
        <v>1.8633318287944668E-2</v>
      </c>
      <c r="E405" s="8">
        <f>'Sector Returns'!D404-$B405</f>
        <v>2.3671060270738283E-2</v>
      </c>
      <c r="F405" s="8">
        <f>'Sector Returns'!E404-$B405</f>
        <v>3.9633217579504415E-2</v>
      </c>
      <c r="G405" s="8">
        <f>'Sector Returns'!F404-$B405</f>
        <v>2.4771803818514401E-2</v>
      </c>
      <c r="H405" s="8">
        <f>'Sector Returns'!G404-$B405</f>
        <v>1.1681176737927798E-2</v>
      </c>
      <c r="I405" s="8">
        <f>'Sector Returns'!H404-$B405</f>
        <v>3.2092662444710825E-2</v>
      </c>
      <c r="J405" s="8">
        <f>'Sector Returns'!I404-$B405</f>
        <v>1.3079249064203831E-2</v>
      </c>
      <c r="K405" s="8">
        <f>'Sector Returns'!J404-$B405</f>
        <v>2.4431483110012118E-2</v>
      </c>
      <c r="L405" s="8">
        <f>'Sector Returns'!K404-$B405</f>
        <v>2.0596729733365824E-2</v>
      </c>
      <c r="M405" s="8">
        <f>'Sector Returns'!L404-$B405</f>
        <v>3.6869222651569236E-2</v>
      </c>
      <c r="N405" s="7">
        <f>LN('Stock TotRetIndx'!B404/'Stock TotRetIndx'!B403)-$B405</f>
        <v>2.8579221080487011E-2</v>
      </c>
      <c r="O405" s="7">
        <f>LN('Stock TotRetIndx'!C404/'Stock TotRetIndx'!C403)-$B405</f>
        <v>3.8364272563316801E-2</v>
      </c>
      <c r="P405" s="7">
        <f>LN('Stock TotRetIndx'!D404/'Stock TotRetIndx'!D403)-$B405</f>
        <v>1.8994561788989704E-2</v>
      </c>
      <c r="Q405" s="7">
        <f>LN('Stock TotRetIndx'!E404/'Stock TotRetIndx'!E403)-$B405</f>
        <v>5.7076192478063982E-2</v>
      </c>
      <c r="R405" s="7">
        <f>LN('Stock TotRetIndx'!F404/'Stock TotRetIndx'!F403)-$B405</f>
        <v>2.5405184057428604E-2</v>
      </c>
      <c r="S405" s="7">
        <f>LN('Stock TotRetIndx'!G404/'Stock TotRetIndx'!G403)-$B405</f>
        <v>1.7516898672856839E-2</v>
      </c>
      <c r="T405" s="7">
        <f>LN('Stock TotRetIndx'!H404/'Stock TotRetIndx'!H403)-$B405</f>
        <v>1.6778998671867492E-2</v>
      </c>
      <c r="U405" s="7">
        <f>LN('Stock TotRetIndx'!I404/'Stock TotRetIndx'!I403)-$B405</f>
        <v>2.5256523184804331E-2</v>
      </c>
      <c r="V405" s="7">
        <f>LN('Stock TotRetIndx'!J404/'Stock TotRetIndx'!J403)-$B405</f>
        <v>1.8108315088690957E-2</v>
      </c>
      <c r="W405" s="7">
        <f>LN('Stock TotRetIndx'!K404/'Stock TotRetIndx'!K403)-$B405</f>
        <v>5.0627838553783659E-2</v>
      </c>
      <c r="X405" s="7">
        <f>LN('Stock TotRetIndx'!L404/'Stock TotRetIndx'!L403)-$B405</f>
        <v>1.4167794149108499E-2</v>
      </c>
      <c r="Y405" s="7">
        <f>LN('Stock TotRetIndx'!M404/'Stock TotRetIndx'!M403)-$B405</f>
        <v>6.2329873956965313E-2</v>
      </c>
      <c r="Z405" s="7">
        <f>LN('Stock TotRetIndx'!N404/'Stock TotRetIndx'!N403)-$B405</f>
        <v>2.816603240565408E-2</v>
      </c>
      <c r="AA405" s="7">
        <f>LN('Stock TotRetIndx'!O404/'Stock TotRetIndx'!O403)-$B405</f>
        <v>3.1348347090168337E-2</v>
      </c>
      <c r="AB405" s="7">
        <f>LN('Stock TotRetIndx'!P404/'Stock TotRetIndx'!P403)-$B405</f>
        <v>1.4410425064106001E-2</v>
      </c>
      <c r="AC405" s="7">
        <f>LN('Stock TotRetIndx'!Q404/'Stock TotRetIndx'!Q403)-$B405</f>
        <v>1.2700442789181312E-2</v>
      </c>
      <c r="AD405" s="7">
        <f>LN('Stock TotRetIndx'!R404/'Stock TotRetIndx'!R403)-$B405</f>
        <v>1.7898258008406588E-2</v>
      </c>
      <c r="AE405" s="7">
        <f>LN('Stock TotRetIndx'!S404/'Stock TotRetIndx'!S403)-$B405</f>
        <v>7.0502535901174985E-3</v>
      </c>
      <c r="AF405" s="7">
        <f>LN('Stock TotRetIndx'!T404/'Stock TotRetIndx'!T403)-$B405</f>
        <v>1.7776739934617598E-2</v>
      </c>
      <c r="AG405" s="7">
        <f>LN('Stock TotRetIndx'!U404/'Stock TotRetIndx'!U403)-$B405</f>
        <v>2.8886458327817767E-3</v>
      </c>
      <c r="AH405" s="7">
        <f>LN('Stock TotRetIndx'!V404/'Stock TotRetIndx'!V403)-$B405</f>
        <v>9.333187810201227E-3</v>
      </c>
      <c r="AI405" s="7">
        <f>LN('Stock TotRetIndx'!W404/'Stock TotRetIndx'!W403)-$B405</f>
        <v>2.5726689666898211E-2</v>
      </c>
      <c r="AJ405" s="7">
        <f>LN('Stock TotRetIndx'!X404/'Stock TotRetIndx'!X403)-$B405</f>
        <v>1.9738843480204799E-2</v>
      </c>
    </row>
    <row r="406" spans="1:36" x14ac:dyDescent="0.5">
      <c r="A406" s="2">
        <f>'Sector Returns'!A405</f>
        <v>44852</v>
      </c>
      <c r="B406" s="3">
        <f>VLOOKUP(A406,'T-Bills'!$A$2:$C$493,3)</f>
        <v>1.2896825396825398E-4</v>
      </c>
      <c r="C406" s="8">
        <f>'Sector Returns'!B405-$B406</f>
        <v>1.0097500664136519E-2</v>
      </c>
      <c r="D406" s="8">
        <f>'Sector Returns'!C405-$B406</f>
        <v>5.4319137941246541E-3</v>
      </c>
      <c r="E406" s="8">
        <f>'Sector Returns'!D405-$B406</f>
        <v>1.5093490571530007E-2</v>
      </c>
      <c r="F406" s="8">
        <f>'Sector Returns'!E405-$B406</f>
        <v>1.419524528769211E-2</v>
      </c>
      <c r="G406" s="8">
        <f>'Sector Returns'!F405-$B406</f>
        <v>2.2741539331280848E-2</v>
      </c>
      <c r="H406" s="8">
        <f>'Sector Returns'!G405-$B406</f>
        <v>1.2441883020033797E-2</v>
      </c>
      <c r="I406" s="8">
        <f>'Sector Returns'!H405-$B406</f>
        <v>7.5050408639264037E-3</v>
      </c>
      <c r="J406" s="8">
        <f>'Sector Returns'!I405-$B406</f>
        <v>7.8008800057201089E-3</v>
      </c>
      <c r="K406" s="8">
        <f>'Sector Returns'!J405-$B406</f>
        <v>1.951698556444656E-2</v>
      </c>
      <c r="L406" s="8">
        <f>'Sector Returns'!K405-$B406</f>
        <v>1.7342395360260582E-2</v>
      </c>
      <c r="M406" s="8">
        <f>'Sector Returns'!L405-$B406</f>
        <v>1.0697040217767771E-2</v>
      </c>
      <c r="N406" s="7">
        <f>LN('Stock TotRetIndx'!B405/'Stock TotRetIndx'!B404)-$B406</f>
        <v>9.2378082334105011E-3</v>
      </c>
      <c r="O406" s="7">
        <f>LN('Stock TotRetIndx'!C405/'Stock TotRetIndx'!C404)-$B406</f>
        <v>3.946491364038662E-3</v>
      </c>
      <c r="P406" s="7">
        <f>LN('Stock TotRetIndx'!D405/'Stock TotRetIndx'!D404)-$B406</f>
        <v>-1.9022602204954941E-3</v>
      </c>
      <c r="Q406" s="7">
        <f>LN('Stock TotRetIndx'!E405/'Stock TotRetIndx'!E404)-$B406</f>
        <v>6.4947870082513234E-3</v>
      </c>
      <c r="R406" s="7">
        <f>LN('Stock TotRetIndx'!F405/'Stock TotRetIndx'!F404)-$B406</f>
        <v>1.3875879100881727E-2</v>
      </c>
      <c r="S406" s="7">
        <f>LN('Stock TotRetIndx'!G405/'Stock TotRetIndx'!G404)-$B406</f>
        <v>1.1357735906787509E-2</v>
      </c>
      <c r="T406" s="7">
        <f>LN('Stock TotRetIndx'!H405/'Stock TotRetIndx'!H404)-$B406</f>
        <v>5.0173697419883415E-4</v>
      </c>
      <c r="U406" s="7">
        <f>LN('Stock TotRetIndx'!I405/'Stock TotRetIndx'!I404)-$B406</f>
        <v>6.7566653601047024E-3</v>
      </c>
      <c r="V406" s="7">
        <f>LN('Stock TotRetIndx'!J405/'Stock TotRetIndx'!J404)-$B406</f>
        <v>3.5944640463182261E-3</v>
      </c>
      <c r="W406" s="7">
        <f>LN('Stock TotRetIndx'!K405/'Stock TotRetIndx'!K404)-$B406</f>
        <v>7.2850109842723595E-3</v>
      </c>
      <c r="X406" s="7">
        <f>LN('Stock TotRetIndx'!L405/'Stock TotRetIndx'!L404)-$B406</f>
        <v>1.0181900704237185E-2</v>
      </c>
      <c r="Y406" s="7">
        <f>LN('Stock TotRetIndx'!M405/'Stock TotRetIndx'!M404)-$B406</f>
        <v>2.2205221004115226E-2</v>
      </c>
      <c r="Z406" s="7">
        <f>LN('Stock TotRetIndx'!N405/'Stock TotRetIndx'!N404)-$B406</f>
        <v>2.19631170876858E-2</v>
      </c>
      <c r="AA406" s="7">
        <f>LN('Stock TotRetIndx'!O405/'Stock TotRetIndx'!O404)-$B406</f>
        <v>1.442895509127237E-2</v>
      </c>
      <c r="AB406" s="7">
        <f>LN('Stock TotRetIndx'!P405/'Stock TotRetIndx'!P404)-$B406</f>
        <v>1.4966572641392135E-2</v>
      </c>
      <c r="AC406" s="7">
        <f>LN('Stock TotRetIndx'!Q405/'Stock TotRetIndx'!Q404)-$B406</f>
        <v>1.3247943259177556E-2</v>
      </c>
      <c r="AD406" s="7">
        <f>LN('Stock TotRetIndx'!R405/'Stock TotRetIndx'!R404)-$B406</f>
        <v>2.7159397757239283E-3</v>
      </c>
      <c r="AE406" s="7">
        <f>LN('Stock TotRetIndx'!S405/'Stock TotRetIndx'!S404)-$B406</f>
        <v>2.0737631556010373E-2</v>
      </c>
      <c r="AF406" s="7">
        <f>LN('Stock TotRetIndx'!T405/'Stock TotRetIndx'!T404)-$B406</f>
        <v>7.9266292924893046E-3</v>
      </c>
      <c r="AG406" s="7">
        <f>LN('Stock TotRetIndx'!U405/'Stock TotRetIndx'!U404)-$B406</f>
        <v>2.888289605783417E-2</v>
      </c>
      <c r="AH406" s="7">
        <f>LN('Stock TotRetIndx'!V405/'Stock TotRetIndx'!V404)-$B406</f>
        <v>4.5474566602717849E-2</v>
      </c>
      <c r="AI406" s="7">
        <f>LN('Stock TotRetIndx'!W405/'Stock TotRetIndx'!W404)-$B406</f>
        <v>1.8835372387880203E-2</v>
      </c>
      <c r="AJ406" s="7">
        <f>LN('Stock TotRetIndx'!X405/'Stock TotRetIndx'!X404)-$B406</f>
        <v>-3.3386785568702447E-3</v>
      </c>
    </row>
    <row r="407" spans="1:36" x14ac:dyDescent="0.5">
      <c r="A407" s="2">
        <f>'Sector Returns'!A406</f>
        <v>44853</v>
      </c>
      <c r="B407" s="3">
        <f>VLOOKUP(A407,'T-Bills'!$A$2:$C$493,3)</f>
        <v>1.3134920634920636E-4</v>
      </c>
      <c r="C407" s="8">
        <f>'Sector Returns'!B406-$B407</f>
        <v>-5.0551334289690147E-3</v>
      </c>
      <c r="D407" s="8">
        <f>'Sector Returns'!C406-$B407</f>
        <v>-1.6471538406428992E-2</v>
      </c>
      <c r="E407" s="8">
        <f>'Sector Returns'!D406-$B407</f>
        <v>-1.6377089942702951E-2</v>
      </c>
      <c r="F407" s="8">
        <f>'Sector Returns'!E406-$B407</f>
        <v>-1.5307205864081096E-2</v>
      </c>
      <c r="G407" s="8">
        <f>'Sector Returns'!F406-$B407</f>
        <v>-9.9978722954298382E-3</v>
      </c>
      <c r="H407" s="8">
        <f>'Sector Returns'!G406-$B407</f>
        <v>-5.523716636407606E-3</v>
      </c>
      <c r="I407" s="8">
        <f>'Sector Returns'!H406-$B407</f>
        <v>-3.2949880406751746E-3</v>
      </c>
      <c r="J407" s="8">
        <f>'Sector Returns'!I406-$B407</f>
        <v>2.7434205324921794E-2</v>
      </c>
      <c r="K407" s="8">
        <f>'Sector Returns'!J406-$B407</f>
        <v>-1.4327917752804653E-2</v>
      </c>
      <c r="L407" s="8">
        <f>'Sector Returns'!K406-$B407</f>
        <v>-1.2846979656384698E-2</v>
      </c>
      <c r="M407" s="8">
        <f>'Sector Returns'!L406-$B407</f>
        <v>-2.5362428161281883E-2</v>
      </c>
      <c r="N407" s="7">
        <f>LN('Stock TotRetIndx'!B406/'Stock TotRetIndx'!B405)-$B407</f>
        <v>6.337855050207599E-4</v>
      </c>
      <c r="O407" s="7">
        <f>LN('Stock TotRetIndx'!C406/'Stock TotRetIndx'!C405)-$B407</f>
        <v>-8.6370956189977879E-3</v>
      </c>
      <c r="P407" s="7">
        <f>LN('Stock TotRetIndx'!D406/'Stock TotRetIndx'!D405)-$B407</f>
        <v>2.2979950865325442E-2</v>
      </c>
      <c r="Q407" s="7">
        <f>LN('Stock TotRetIndx'!E406/'Stock TotRetIndx'!E405)-$B407</f>
        <v>6.8633089994605172E-3</v>
      </c>
      <c r="R407" s="7">
        <f>LN('Stock TotRetIndx'!F406/'Stock TotRetIndx'!F405)-$B407</f>
        <v>-6.7811655889152597E-2</v>
      </c>
      <c r="S407" s="7">
        <f>LN('Stock TotRetIndx'!G406/'Stock TotRetIndx'!G405)-$B407</f>
        <v>-3.1813814240661278E-3</v>
      </c>
      <c r="T407" s="7">
        <f>LN('Stock TotRetIndx'!H406/'Stock TotRetIndx'!H405)-$B407</f>
        <v>-3.7558152855536454E-3</v>
      </c>
      <c r="U407" s="7">
        <f>LN('Stock TotRetIndx'!I406/'Stock TotRetIndx'!I405)-$B407</f>
        <v>-8.9669443864184174E-3</v>
      </c>
      <c r="V407" s="7">
        <f>LN('Stock TotRetIndx'!J406/'Stock TotRetIndx'!J405)-$B407</f>
        <v>-1.6994978067260021E-2</v>
      </c>
      <c r="W407" s="7">
        <f>LN('Stock TotRetIndx'!K406/'Stock TotRetIndx'!K405)-$B407</f>
        <v>-9.7921217979620861E-3</v>
      </c>
      <c r="X407" s="7">
        <f>LN('Stock TotRetIndx'!L406/'Stock TotRetIndx'!L405)-$B407</f>
        <v>-4.2002417758840727E-3</v>
      </c>
      <c r="Y407" s="7">
        <f>LN('Stock TotRetIndx'!M406/'Stock TotRetIndx'!M405)-$B407</f>
        <v>-1.1279543997982897E-2</v>
      </c>
      <c r="Z407" s="7">
        <f>LN('Stock TotRetIndx'!N406/'Stock TotRetIndx'!N405)-$B407</f>
        <v>-1.4396396704263797E-2</v>
      </c>
      <c r="AA407" s="7">
        <f>LN('Stock TotRetIndx'!O406/'Stock TotRetIndx'!O405)-$B407</f>
        <v>5.5802741826255272E-3</v>
      </c>
      <c r="AB407" s="7">
        <f>LN('Stock TotRetIndx'!P406/'Stock TotRetIndx'!P405)-$B407</f>
        <v>4.5428046378856324E-3</v>
      </c>
      <c r="AC407" s="7">
        <f>LN('Stock TotRetIndx'!Q406/'Stock TotRetIndx'!Q405)-$B407</f>
        <v>-8.6717962336777012E-3</v>
      </c>
      <c r="AD407" s="7">
        <f>LN('Stock TotRetIndx'!R406/'Stock TotRetIndx'!R405)-$B407</f>
        <v>-1.3838659158934792E-2</v>
      </c>
      <c r="AE407" s="7">
        <f>LN('Stock TotRetIndx'!S406/'Stock TotRetIndx'!S405)-$B407</f>
        <v>-2.9680451181598767E-3</v>
      </c>
      <c r="AF407" s="7">
        <f>LN('Stock TotRetIndx'!T406/'Stock TotRetIndx'!T405)-$B407</f>
        <v>9.0961254330335969E-3</v>
      </c>
      <c r="AG407" s="7">
        <f>LN('Stock TotRetIndx'!U406/'Stock TotRetIndx'!U405)-$B407</f>
        <v>2.8566604317873737E-2</v>
      </c>
      <c r="AH407" s="7">
        <f>LN('Stock TotRetIndx'!V406/'Stock TotRetIndx'!V405)-$B407</f>
        <v>-0.1022878501430024</v>
      </c>
      <c r="AI407" s="7">
        <f>LN('Stock TotRetIndx'!W406/'Stock TotRetIndx'!W405)-$B407</f>
        <v>-1.9231406614104184E-2</v>
      </c>
      <c r="AJ407" s="7">
        <f>LN('Stock TotRetIndx'!X406/'Stock TotRetIndx'!X405)-$B407</f>
        <v>-2.4115435388624564E-2</v>
      </c>
    </row>
    <row r="408" spans="1:36" x14ac:dyDescent="0.5">
      <c r="A408" s="2">
        <f>'Sector Returns'!A407</f>
        <v>44854</v>
      </c>
      <c r="B408" s="3">
        <f>VLOOKUP(A408,'T-Bills'!$A$2:$C$493,3)</f>
        <v>1.4206349206349206E-4</v>
      </c>
      <c r="C408" s="8">
        <f>'Sector Returns'!B407-$B408</f>
        <v>4.025337187133016E-4</v>
      </c>
      <c r="D408" s="8">
        <f>'Sector Returns'!C407-$B408</f>
        <v>-8.6114519384027453E-3</v>
      </c>
      <c r="E408" s="8">
        <f>'Sector Returns'!D407-$B408</f>
        <v>-1.8219221451422934E-2</v>
      </c>
      <c r="F408" s="8">
        <f>'Sector Returns'!E407-$B408</f>
        <v>-1.6633804825466079E-2</v>
      </c>
      <c r="G408" s="8">
        <f>'Sector Returns'!F407-$B408</f>
        <v>-1.9069029769660396E-2</v>
      </c>
      <c r="H408" s="8">
        <f>'Sector Returns'!G407-$B408</f>
        <v>-1.3580163853929546E-2</v>
      </c>
      <c r="I408" s="8">
        <f>'Sector Returns'!H407-$B408</f>
        <v>3.6058682521207201E-3</v>
      </c>
      <c r="J408" s="8">
        <f>'Sector Returns'!I407-$B408</f>
        <v>3.6503192966809092E-4</v>
      </c>
      <c r="K408" s="8">
        <f>'Sector Returns'!J407-$B408</f>
        <v>-6.5024684714059403E-3</v>
      </c>
      <c r="L408" s="8">
        <f>'Sector Returns'!K407-$B408</f>
        <v>-2.5257149740753111E-2</v>
      </c>
      <c r="M408" s="8">
        <f>'Sector Returns'!L407-$B408</f>
        <v>-4.5174747814963742E-3</v>
      </c>
      <c r="N408" s="7">
        <f>LN('Stock TotRetIndx'!B407/'Stock TotRetIndx'!B406)-$B408</f>
        <v>-3.4204042074485988E-3</v>
      </c>
      <c r="O408" s="7">
        <f>LN('Stock TotRetIndx'!C407/'Stock TotRetIndx'!C406)-$B408</f>
        <v>-1.5384549959918535E-3</v>
      </c>
      <c r="P408" s="7">
        <f>LN('Stock TotRetIndx'!D407/'Stock TotRetIndx'!D406)-$B408</f>
        <v>8.3267936866928908E-3</v>
      </c>
      <c r="Q408" s="7">
        <f>LN('Stock TotRetIndx'!E407/'Stock TotRetIndx'!E406)-$B408</f>
        <v>1.1654092866232677E-2</v>
      </c>
      <c r="R408" s="7">
        <f>LN('Stock TotRetIndx'!F407/'Stock TotRetIndx'!F406)-$B408</f>
        <v>-3.0146663524330521E-2</v>
      </c>
      <c r="S408" s="7">
        <f>LN('Stock TotRetIndx'!G407/'Stock TotRetIndx'!G406)-$B408</f>
        <v>-1.4526762144163627E-3</v>
      </c>
      <c r="T408" s="7">
        <f>LN('Stock TotRetIndx'!H407/'Stock TotRetIndx'!H406)-$B408</f>
        <v>9.3273485144440376E-4</v>
      </c>
      <c r="U408" s="7">
        <f>LN('Stock TotRetIndx'!I407/'Stock TotRetIndx'!I406)-$B408</f>
        <v>8.333925846229493E-4</v>
      </c>
      <c r="V408" s="7">
        <f>LN('Stock TotRetIndx'!J407/'Stock TotRetIndx'!J406)-$B408</f>
        <v>5.2931102936713735E-2</v>
      </c>
      <c r="W408" s="7">
        <f>LN('Stock TotRetIndx'!K407/'Stock TotRetIndx'!K406)-$B408</f>
        <v>3.5211606930223979E-3</v>
      </c>
      <c r="X408" s="7">
        <f>LN('Stock TotRetIndx'!L407/'Stock TotRetIndx'!L406)-$B408</f>
        <v>4.1939398371964691E-3</v>
      </c>
      <c r="Y408" s="7">
        <f>LN('Stock TotRetIndx'!M407/'Stock TotRetIndx'!M406)-$B408</f>
        <v>1.4209795493273073E-3</v>
      </c>
      <c r="Z408" s="7">
        <f>LN('Stock TotRetIndx'!N407/'Stock TotRetIndx'!N406)-$B408</f>
        <v>-1.0090420772307856E-2</v>
      </c>
      <c r="AA408" s="7">
        <f>LN('Stock TotRetIndx'!O407/'Stock TotRetIndx'!O406)-$B408</f>
        <v>-2.4569314696709792E-2</v>
      </c>
      <c r="AB408" s="7">
        <f>LN('Stock TotRetIndx'!P407/'Stock TotRetIndx'!P406)-$B408</f>
        <v>-2.135078592253507E-2</v>
      </c>
      <c r="AC408" s="7">
        <f>LN('Stock TotRetIndx'!Q407/'Stock TotRetIndx'!Q406)-$B408</f>
        <v>-1.5991543470629192E-2</v>
      </c>
      <c r="AD408" s="7">
        <f>LN('Stock TotRetIndx'!R407/'Stock TotRetIndx'!R406)-$B408</f>
        <v>-1.8492526110317934E-2</v>
      </c>
      <c r="AE408" s="7">
        <f>LN('Stock TotRetIndx'!S407/'Stock TotRetIndx'!S406)-$B408</f>
        <v>2.3218041942181301E-3</v>
      </c>
      <c r="AF408" s="7">
        <f>LN('Stock TotRetIndx'!T407/'Stock TotRetIndx'!T406)-$B408</f>
        <v>-1.3011822104897309E-2</v>
      </c>
      <c r="AG408" s="7">
        <f>LN('Stock TotRetIndx'!U407/'Stock TotRetIndx'!U406)-$B408</f>
        <v>-8.5472116046603052E-3</v>
      </c>
      <c r="AH408" s="7">
        <f>LN('Stock TotRetIndx'!V407/'Stock TotRetIndx'!V406)-$B408</f>
        <v>-2.6951576025655653E-3</v>
      </c>
      <c r="AI408" s="7">
        <f>LN('Stock TotRetIndx'!W407/'Stock TotRetIndx'!W406)-$B408</f>
        <v>-4.1734017271299759E-2</v>
      </c>
      <c r="AJ408" s="7">
        <f>LN('Stock TotRetIndx'!X407/'Stock TotRetIndx'!X406)-$B408</f>
        <v>-1.0533925352955109E-2</v>
      </c>
    </row>
    <row r="409" spans="1:36" x14ac:dyDescent="0.5">
      <c r="A409" s="2">
        <f>'Sector Returns'!A408</f>
        <v>44855</v>
      </c>
      <c r="B409" s="3">
        <f>VLOOKUP(A409,'T-Bills'!$A$2:$C$493,3)</f>
        <v>1.4087301587301586E-4</v>
      </c>
      <c r="C409" s="8">
        <f>'Sector Returns'!B408-$B409</f>
        <v>2.5850202999341189E-2</v>
      </c>
      <c r="D409" s="8">
        <f>'Sector Returns'!C408-$B409</f>
        <v>2.1223732886647716E-2</v>
      </c>
      <c r="E409" s="8">
        <f>'Sector Returns'!D408-$B409</f>
        <v>2.6219532903342745E-2</v>
      </c>
      <c r="F409" s="8">
        <f>'Sector Returns'!E408-$B409</f>
        <v>2.7322445128262443E-2</v>
      </c>
      <c r="G409" s="8">
        <f>'Sector Returns'!F408-$B409</f>
        <v>2.5613164943771045E-2</v>
      </c>
      <c r="H409" s="8">
        <f>'Sector Returns'!G408-$B409</f>
        <v>1.5997315620487538E-2</v>
      </c>
      <c r="I409" s="8">
        <f>'Sector Returns'!H408-$B409</f>
        <v>5.5722433081983359E-3</v>
      </c>
      <c r="J409" s="8">
        <f>'Sector Returns'!I408-$B409</f>
        <v>2.6506701136397762E-2</v>
      </c>
      <c r="K409" s="8">
        <f>'Sector Returns'!J408-$B409</f>
        <v>3.5294035298653777E-2</v>
      </c>
      <c r="L409" s="8">
        <f>'Sector Returns'!K408-$B409</f>
        <v>1.7686657515236525E-2</v>
      </c>
      <c r="M409" s="8">
        <f>'Sector Returns'!L408-$B409</f>
        <v>7.6951139213133676E-3</v>
      </c>
      <c r="N409" s="7">
        <f>LN('Stock TotRetIndx'!B408/'Stock TotRetIndx'!B407)-$B409</f>
        <v>2.656412195124265E-2</v>
      </c>
      <c r="O409" s="7">
        <f>LN('Stock TotRetIndx'!C408/'Stock TotRetIndx'!C407)-$B409</f>
        <v>2.4825409488455113E-2</v>
      </c>
      <c r="P409" s="7">
        <f>LN('Stock TotRetIndx'!D408/'Stock TotRetIndx'!D407)-$B409</f>
        <v>1.2968144277736945E-2</v>
      </c>
      <c r="Q409" s="7">
        <f>LN('Stock TotRetIndx'!E408/'Stock TotRetIndx'!E407)-$B409</f>
        <v>2.1920152607133123E-2</v>
      </c>
      <c r="R409" s="7">
        <f>LN('Stock TotRetIndx'!F408/'Stock TotRetIndx'!F407)-$B409</f>
        <v>-1.7181418674636322E-3</v>
      </c>
      <c r="S409" s="7">
        <f>LN('Stock TotRetIndx'!G408/'Stock TotRetIndx'!G407)-$B409</f>
        <v>1.8694331151623358E-2</v>
      </c>
      <c r="T409" s="7">
        <f>LN('Stock TotRetIndx'!H408/'Stock TotRetIndx'!H407)-$B409</f>
        <v>2.4229205618670684E-2</v>
      </c>
      <c r="U409" s="7">
        <f>LN('Stock TotRetIndx'!I408/'Stock TotRetIndx'!I407)-$B409</f>
        <v>1.2809458222001266E-2</v>
      </c>
      <c r="V409" s="7">
        <f>LN('Stock TotRetIndx'!J408/'Stock TotRetIndx'!J407)-$B409</f>
        <v>-1.7962494957352981E-3</v>
      </c>
      <c r="W409" s="7">
        <f>LN('Stock TotRetIndx'!K408/'Stock TotRetIndx'!K407)-$B409</f>
        <v>-1.0098281034919316E-2</v>
      </c>
      <c r="X409" s="7">
        <f>LN('Stock TotRetIndx'!L408/'Stock TotRetIndx'!L407)-$B409</f>
        <v>1.6544352910604715E-2</v>
      </c>
      <c r="Y409" s="7">
        <f>LN('Stock TotRetIndx'!M408/'Stock TotRetIndx'!M407)-$B409</f>
        <v>3.4564404753916741E-2</v>
      </c>
      <c r="Z409" s="7">
        <f>LN('Stock TotRetIndx'!N408/'Stock TotRetIndx'!N407)-$B409</f>
        <v>1.7400220883381626E-2</v>
      </c>
      <c r="AA409" s="7">
        <f>LN('Stock TotRetIndx'!O408/'Stock TotRetIndx'!O407)-$B409</f>
        <v>1.2008527811330707E-2</v>
      </c>
      <c r="AB409" s="7">
        <f>LN('Stock TotRetIndx'!P408/'Stock TotRetIndx'!P407)-$B409</f>
        <v>5.8376409031457528E-2</v>
      </c>
      <c r="AC409" s="7">
        <f>LN('Stock TotRetIndx'!Q408/'Stock TotRetIndx'!Q407)-$B409</f>
        <v>1.5708606962692752E-2</v>
      </c>
      <c r="AD409" s="7">
        <f>LN('Stock TotRetIndx'!R408/'Stock TotRetIndx'!R407)-$B409</f>
        <v>3.5193337821187239E-3</v>
      </c>
      <c r="AE409" s="7">
        <f>LN('Stock TotRetIndx'!S408/'Stock TotRetIndx'!S407)-$B409</f>
        <v>1.9868082826718148E-2</v>
      </c>
      <c r="AF409" s="7">
        <f>LN('Stock TotRetIndx'!T408/'Stock TotRetIndx'!T407)-$B409</f>
        <v>1.2302328106661131E-2</v>
      </c>
      <c r="AG409" s="7">
        <f>LN('Stock TotRetIndx'!U408/'Stock TotRetIndx'!U407)-$B409</f>
        <v>3.6556582502766374E-4</v>
      </c>
      <c r="AH409" s="7">
        <f>LN('Stock TotRetIndx'!V408/'Stock TotRetIndx'!V407)-$B409</f>
        <v>2.2605656231934362E-2</v>
      </c>
      <c r="AI409" s="7">
        <f>LN('Stock TotRetIndx'!W408/'Stock TotRetIndx'!W407)-$B409</f>
        <v>1.4056608802176705E-2</v>
      </c>
      <c r="AJ409" s="7">
        <f>LN('Stock TotRetIndx'!X408/'Stock TotRetIndx'!X407)-$B409</f>
        <v>2.1368886034735947E-2</v>
      </c>
    </row>
    <row r="410" spans="1:36" x14ac:dyDescent="0.5">
      <c r="A410" s="2">
        <f>'Sector Returns'!A409</f>
        <v>44858</v>
      </c>
      <c r="B410" s="3">
        <f>VLOOKUP(A410,'T-Bills'!$A$2:$C$493,3)</f>
        <v>1.4166666666666665E-4</v>
      </c>
      <c r="C410" s="8">
        <f>'Sector Returns'!B409-$B410</f>
        <v>1.1587385190946689E-2</v>
      </c>
      <c r="D410" s="8">
        <f>'Sector Returns'!C409-$B410</f>
        <v>1.5905720449262049E-2</v>
      </c>
      <c r="E410" s="8">
        <f>'Sector Returns'!D409-$B410</f>
        <v>1.2969241937036443E-2</v>
      </c>
      <c r="F410" s="8">
        <f>'Sector Returns'!E409-$B410</f>
        <v>4.6079892914503862E-3</v>
      </c>
      <c r="G410" s="8">
        <f>'Sector Returns'!F409-$B410</f>
        <v>1.3433489470815643E-2</v>
      </c>
      <c r="H410" s="8">
        <f>'Sector Returns'!G409-$B410</f>
        <v>1.6237307252328696E-2</v>
      </c>
      <c r="I410" s="8">
        <f>'Sector Returns'!H409-$B410</f>
        <v>5.8852103288099299E-3</v>
      </c>
      <c r="J410" s="8">
        <f>'Sector Returns'!I409-$B410</f>
        <v>2.5666032194317278E-3</v>
      </c>
      <c r="K410" s="8">
        <f>'Sector Returns'!J409-$B410</f>
        <v>-4.0454556560764491E-3</v>
      </c>
      <c r="L410" s="8">
        <f>'Sector Returns'!K409-$B410</f>
        <v>7.4332862751051937E-3</v>
      </c>
      <c r="M410" s="8">
        <f>'Sector Returns'!L409-$B410</f>
        <v>-2.6935255469171681E-4</v>
      </c>
      <c r="N410" s="7">
        <f>LN('Stock TotRetIndx'!B409/'Stock TotRetIndx'!B408)-$B410</f>
        <v>1.4551166177779552E-2</v>
      </c>
      <c r="O410" s="7">
        <f>LN('Stock TotRetIndx'!C409/'Stock TotRetIndx'!C408)-$B410</f>
        <v>2.082492552522475E-2</v>
      </c>
      <c r="P410" s="7">
        <f>LN('Stock TotRetIndx'!D409/'Stock TotRetIndx'!D408)-$B410</f>
        <v>3.1502985369667461E-2</v>
      </c>
      <c r="Q410" s="7">
        <f>LN('Stock TotRetIndx'!E409/'Stock TotRetIndx'!E408)-$B410</f>
        <v>1.0470787129472685E-2</v>
      </c>
      <c r="R410" s="7">
        <f>LN('Stock TotRetIndx'!F409/'Stock TotRetIndx'!F408)-$B410</f>
        <v>3.327226500786077E-2</v>
      </c>
      <c r="S410" s="7">
        <f>LN('Stock TotRetIndx'!G409/'Stock TotRetIndx'!G408)-$B410</f>
        <v>2.2043375801905442E-2</v>
      </c>
      <c r="T410" s="7">
        <f>LN('Stock TotRetIndx'!H409/'Stock TotRetIndx'!H408)-$B410</f>
        <v>1.4495634888439057E-2</v>
      </c>
      <c r="U410" s="7">
        <f>LN('Stock TotRetIndx'!I409/'Stock TotRetIndx'!I408)-$B410</f>
        <v>1.2123809283247085E-2</v>
      </c>
      <c r="V410" s="7">
        <f>LN('Stock TotRetIndx'!J409/'Stock TotRetIndx'!J408)-$B410</f>
        <v>2.2922493301774753E-2</v>
      </c>
      <c r="W410" s="7">
        <f>LN('Stock TotRetIndx'!K409/'Stock TotRetIndx'!K408)-$B410</f>
        <v>-7.5553081793402321E-3</v>
      </c>
      <c r="X410" s="7">
        <f>LN('Stock TotRetIndx'!L409/'Stock TotRetIndx'!L408)-$B410</f>
        <v>1.6428000129460685E-3</v>
      </c>
      <c r="Y410" s="7">
        <f>LN('Stock TotRetIndx'!M409/'Stock TotRetIndx'!M408)-$B410</f>
        <v>4.0399903425644068E-3</v>
      </c>
      <c r="Z410" s="7">
        <f>LN('Stock TotRetIndx'!N409/'Stock TotRetIndx'!N408)-$B410</f>
        <v>-3.7069922191330824E-2</v>
      </c>
      <c r="AA410" s="7">
        <f>LN('Stock TotRetIndx'!O409/'Stock TotRetIndx'!O408)-$B410</f>
        <v>-4.2662080984134472E-3</v>
      </c>
      <c r="AB410" s="7">
        <f>LN('Stock TotRetIndx'!P409/'Stock TotRetIndx'!P408)-$B410</f>
        <v>5.5199611686473559E-3</v>
      </c>
      <c r="AC410" s="7">
        <f>LN('Stock TotRetIndx'!Q409/'Stock TotRetIndx'!Q408)-$B410</f>
        <v>2.8223321557128225E-2</v>
      </c>
      <c r="AD410" s="7">
        <f>LN('Stock TotRetIndx'!R409/'Stock TotRetIndx'!R408)-$B410</f>
        <v>9.6757761116384802E-3</v>
      </c>
      <c r="AE410" s="7">
        <f>LN('Stock TotRetIndx'!S409/'Stock TotRetIndx'!S408)-$B410</f>
        <v>1.8756996163302165E-2</v>
      </c>
      <c r="AF410" s="7">
        <f>LN('Stock TotRetIndx'!T409/'Stock TotRetIndx'!T408)-$B410</f>
        <v>5.983127607302954E-3</v>
      </c>
      <c r="AG410" s="7">
        <f>LN('Stock TotRetIndx'!U409/'Stock TotRetIndx'!U408)-$B410</f>
        <v>-5.724981210815547E-3</v>
      </c>
      <c r="AH410" s="7">
        <f>LN('Stock TotRetIndx'!V409/'Stock TotRetIndx'!V408)-$B410</f>
        <v>2.3431093937574539E-2</v>
      </c>
      <c r="AI410" s="7">
        <f>LN('Stock TotRetIndx'!W409/'Stock TotRetIndx'!W408)-$B410</f>
        <v>2.235204557869656E-2</v>
      </c>
      <c r="AJ410" s="7">
        <f>LN('Stock TotRetIndx'!X409/'Stock TotRetIndx'!X408)-$B410</f>
        <v>5.5219662201608823E-3</v>
      </c>
    </row>
    <row r="411" spans="1:36" x14ac:dyDescent="0.5">
      <c r="A411" s="2">
        <f>'Sector Returns'!A410</f>
        <v>44859</v>
      </c>
      <c r="B411" s="3">
        <f>VLOOKUP(A411,'T-Bills'!$A$2:$C$493,3)</f>
        <v>1.4126984126984127E-4</v>
      </c>
      <c r="C411" s="8">
        <f>'Sector Returns'!B410-$B411</f>
        <v>2.152456778140964E-2</v>
      </c>
      <c r="D411" s="8">
        <f>'Sector Returns'!C410-$B411</f>
        <v>1.0289805466566404E-2</v>
      </c>
      <c r="E411" s="8">
        <f>'Sector Returns'!D410-$B411</f>
        <v>1.3543117579531892E-2</v>
      </c>
      <c r="F411" s="8">
        <f>'Sector Returns'!E410-$B411</f>
        <v>2.5850136257704028E-2</v>
      </c>
      <c r="G411" s="8">
        <f>'Sector Returns'!F410-$B411</f>
        <v>1.4645485384047783E-2</v>
      </c>
      <c r="H411" s="8">
        <f>'Sector Returns'!G410-$B411</f>
        <v>1.4885909160032266E-2</v>
      </c>
      <c r="I411" s="8">
        <f>'Sector Returns'!H410-$B411</f>
        <v>2.5863033209852025E-2</v>
      </c>
      <c r="J411" s="8">
        <f>'Sector Returns'!I410-$B411</f>
        <v>1.0057577240363295E-3</v>
      </c>
      <c r="K411" s="8">
        <f>'Sector Returns'!J410-$B411</f>
        <v>2.1452202994405201E-2</v>
      </c>
      <c r="L411" s="8">
        <f>'Sector Returns'!K410-$B411</f>
        <v>2.0205487296524195E-2</v>
      </c>
      <c r="M411" s="8">
        <f>'Sector Returns'!L410-$B411</f>
        <v>3.8394993591173647E-2</v>
      </c>
      <c r="N411" s="7">
        <f>LN('Stock TotRetIndx'!B410/'Stock TotRetIndx'!B409)-$B411</f>
        <v>1.9008663854330643E-2</v>
      </c>
      <c r="O411" s="7">
        <f>LN('Stock TotRetIndx'!C410/'Stock TotRetIndx'!C409)-$B411</f>
        <v>1.3556104792623055E-2</v>
      </c>
      <c r="P411" s="7">
        <f>LN('Stock TotRetIndx'!D410/'Stock TotRetIndx'!D409)-$B411</f>
        <v>2.351571378209567E-2</v>
      </c>
      <c r="Q411" s="7">
        <f>LN('Stock TotRetIndx'!E410/'Stock TotRetIndx'!E409)-$B411</f>
        <v>5.106870240774234E-2</v>
      </c>
      <c r="R411" s="7">
        <f>LN('Stock TotRetIndx'!F410/'Stock TotRetIndx'!F409)-$B411</f>
        <v>-3.6061998466532272E-3</v>
      </c>
      <c r="S411" s="7">
        <f>LN('Stock TotRetIndx'!G410/'Stock TotRetIndx'!G409)-$B411</f>
        <v>-2.7734303945443555E-2</v>
      </c>
      <c r="T411" s="7">
        <f>LN('Stock TotRetIndx'!H410/'Stock TotRetIndx'!H409)-$B411</f>
        <v>-2.6920513137432549E-3</v>
      </c>
      <c r="U411" s="7">
        <f>LN('Stock TotRetIndx'!I410/'Stock TotRetIndx'!I409)-$B411</f>
        <v>2.1413054716094164E-2</v>
      </c>
      <c r="V411" s="7">
        <f>LN('Stock TotRetIndx'!J410/'Stock TotRetIndx'!J409)-$B411</f>
        <v>8.1892764125147278E-3</v>
      </c>
      <c r="W411" s="7">
        <f>LN('Stock TotRetIndx'!K410/'Stock TotRetIndx'!K409)-$B411</f>
        <v>6.8499483330290753E-2</v>
      </c>
      <c r="X411" s="7">
        <f>LN('Stock TotRetIndx'!L410/'Stock TotRetIndx'!L409)-$B411</f>
        <v>1.8919444225822323E-2</v>
      </c>
      <c r="Y411" s="7">
        <f>LN('Stock TotRetIndx'!M410/'Stock TotRetIndx'!M409)-$B411</f>
        <v>6.347397796036428E-3</v>
      </c>
      <c r="Z411" s="7">
        <f>LN('Stock TotRetIndx'!N410/'Stock TotRetIndx'!N409)-$B411</f>
        <v>1.5433867393081379E-2</v>
      </c>
      <c r="AA411" s="7">
        <f>LN('Stock TotRetIndx'!O410/'Stock TotRetIndx'!O409)-$B411</f>
        <v>-9.5586133252996801E-3</v>
      </c>
      <c r="AB411" s="7">
        <f>LN('Stock TotRetIndx'!P410/'Stock TotRetIndx'!P409)-$B411</f>
        <v>1.8194333560836481E-2</v>
      </c>
      <c r="AC411" s="7">
        <f>LN('Stock TotRetIndx'!Q410/'Stock TotRetIndx'!Q409)-$B411</f>
        <v>2.3546502465499757E-2</v>
      </c>
      <c r="AD411" s="7">
        <f>LN('Stock TotRetIndx'!R410/'Stock TotRetIndx'!R409)-$B411</f>
        <v>1.8616570596765417E-2</v>
      </c>
      <c r="AE411" s="7">
        <f>LN('Stock TotRetIndx'!S410/'Stock TotRetIndx'!S409)-$B411</f>
        <v>4.5821118393740545E-3</v>
      </c>
      <c r="AF411" s="7">
        <f>LN('Stock TotRetIndx'!T410/'Stock TotRetIndx'!T409)-$B411</f>
        <v>1.1310896771017038E-2</v>
      </c>
      <c r="AG411" s="7">
        <f>LN('Stock TotRetIndx'!U410/'Stock TotRetIndx'!U409)-$B411</f>
        <v>1.5012681457489381E-2</v>
      </c>
      <c r="AH411" s="7">
        <f>LN('Stock TotRetIndx'!V410/'Stock TotRetIndx'!V409)-$B411</f>
        <v>4.20022384922124E-2</v>
      </c>
      <c r="AI411" s="7">
        <f>LN('Stock TotRetIndx'!W410/'Stock TotRetIndx'!W409)-$B411</f>
        <v>3.4460980355343312E-2</v>
      </c>
      <c r="AJ411" s="7">
        <f>LN('Stock TotRetIndx'!X410/'Stock TotRetIndx'!X409)-$B411</f>
        <v>5.4155595939595243E-2</v>
      </c>
    </row>
    <row r="412" spans="1:36" x14ac:dyDescent="0.5">
      <c r="A412" s="2">
        <f>'Sector Returns'!A411</f>
        <v>44860</v>
      </c>
      <c r="B412" s="3">
        <f>VLOOKUP(A412,'T-Bills'!$A$2:$C$493,3)</f>
        <v>1.4047619047619049E-4</v>
      </c>
      <c r="C412" s="8">
        <f>'Sector Returns'!B411-$B412</f>
        <v>-2.0449913560285388E-2</v>
      </c>
      <c r="D412" s="8">
        <f>'Sector Returns'!C411-$B412</f>
        <v>1.1761804996005055E-2</v>
      </c>
      <c r="E412" s="8">
        <f>'Sector Returns'!D411-$B412</f>
        <v>2.4496758971978235E-3</v>
      </c>
      <c r="F412" s="8">
        <f>'Sector Returns'!E411-$B412</f>
        <v>-8.7570591463062061E-3</v>
      </c>
      <c r="G412" s="8">
        <f>'Sector Returns'!F411-$B412</f>
        <v>2.6982168379583969E-3</v>
      </c>
      <c r="H412" s="8">
        <f>'Sector Returns'!G411-$B412</f>
        <v>6.4244929350884975E-3</v>
      </c>
      <c r="I412" s="8">
        <f>'Sector Returns'!H411-$B412</f>
        <v>-2.9501507106101374E-2</v>
      </c>
      <c r="J412" s="8">
        <f>'Sector Returns'!I411-$B412</f>
        <v>1.4325313668487527E-2</v>
      </c>
      <c r="K412" s="8">
        <f>'Sector Returns'!J411-$B412</f>
        <v>6.628012872870786E-3</v>
      </c>
      <c r="L412" s="8">
        <f>'Sector Returns'!K411-$B412</f>
        <v>2.1125505303604852E-4</v>
      </c>
      <c r="M412" s="8">
        <f>'Sector Returns'!L411-$B412</f>
        <v>-7.5616984264706964E-4</v>
      </c>
      <c r="N412" s="7">
        <f>LN('Stock TotRetIndx'!B411/'Stock TotRetIndx'!B410)-$B412</f>
        <v>-1.9960542245703802E-2</v>
      </c>
      <c r="O412" s="7">
        <f>LN('Stock TotRetIndx'!C411/'Stock TotRetIndx'!C410)-$B412</f>
        <v>-8.0435684988123993E-2</v>
      </c>
      <c r="P412" s="7">
        <f>LN('Stock TotRetIndx'!D411/'Stock TotRetIndx'!D410)-$B412</f>
        <v>-1.0415761778332746E-2</v>
      </c>
      <c r="Q412" s="7">
        <f>LN('Stock TotRetIndx'!E411/'Stock TotRetIndx'!E410)-$B412</f>
        <v>-2.8050614349986871E-2</v>
      </c>
      <c r="R412" s="7">
        <f>LN('Stock TotRetIndx'!F411/'Stock TotRetIndx'!F410)-$B412</f>
        <v>4.646404264717725E-3</v>
      </c>
      <c r="S412" s="7">
        <f>LN('Stock TotRetIndx'!G411/'Stock TotRetIndx'!G410)-$B412</f>
        <v>5.3751911714970072E-3</v>
      </c>
      <c r="T412" s="7">
        <f>LN('Stock TotRetIndx'!H411/'Stock TotRetIndx'!H410)-$B412</f>
        <v>5.3064569449452759E-3</v>
      </c>
      <c r="U412" s="7">
        <f>LN('Stock TotRetIndx'!I411/'Stock TotRetIndx'!I410)-$B412</f>
        <v>2.0212579392409773E-2</v>
      </c>
      <c r="V412" s="7">
        <f>LN('Stock TotRetIndx'!J411/'Stock TotRetIndx'!J410)-$B412</f>
        <v>-6.4490280488771036E-3</v>
      </c>
      <c r="W412" s="7">
        <f>LN('Stock TotRetIndx'!K411/'Stock TotRetIndx'!K410)-$B412</f>
        <v>-7.90248152596538E-3</v>
      </c>
      <c r="X412" s="7">
        <f>LN('Stock TotRetIndx'!L411/'Stock TotRetIndx'!L410)-$B412</f>
        <v>4.4874923703118415E-2</v>
      </c>
      <c r="Y412" s="7">
        <f>LN('Stock TotRetIndx'!M411/'Stock TotRetIndx'!M410)-$B412</f>
        <v>-4.1964907753488996E-2</v>
      </c>
      <c r="Z412" s="7">
        <f>LN('Stock TotRetIndx'!N411/'Stock TotRetIndx'!N410)-$B412</f>
        <v>8.173441475548434E-3</v>
      </c>
      <c r="AA412" s="7">
        <f>LN('Stock TotRetIndx'!O411/'Stock TotRetIndx'!O410)-$B412</f>
        <v>9.5575238210476532E-2</v>
      </c>
      <c r="AB412" s="7">
        <f>LN('Stock TotRetIndx'!P411/'Stock TotRetIndx'!P410)-$B412</f>
        <v>1.0681915400282687E-2</v>
      </c>
      <c r="AC412" s="7">
        <f>LN('Stock TotRetIndx'!Q411/'Stock TotRetIndx'!Q410)-$B412</f>
        <v>7.2960995402434042E-3</v>
      </c>
      <c r="AD412" s="7">
        <f>LN('Stock TotRetIndx'!R411/'Stock TotRetIndx'!R410)-$B412</f>
        <v>-7.1486511320945712E-3</v>
      </c>
      <c r="AE412" s="7">
        <f>LN('Stock TotRetIndx'!S411/'Stock TotRetIndx'!S410)-$B412</f>
        <v>7.4694003974820553E-3</v>
      </c>
      <c r="AF412" s="7">
        <f>LN('Stock TotRetIndx'!T411/'Stock TotRetIndx'!T410)-$B412</f>
        <v>6.865006857592581E-3</v>
      </c>
      <c r="AG412" s="7">
        <f>LN('Stock TotRetIndx'!U411/'Stock TotRetIndx'!U410)-$B412</f>
        <v>3.0294888135326222E-3</v>
      </c>
      <c r="AH412" s="7">
        <f>LN('Stock TotRetIndx'!V411/'Stock TotRetIndx'!V410)-$B412</f>
        <v>-3.9767980310649919E-3</v>
      </c>
      <c r="AI412" s="7">
        <f>LN('Stock TotRetIndx'!W411/'Stock TotRetIndx'!W410)-$B412</f>
        <v>-3.5732443337457274E-3</v>
      </c>
      <c r="AJ412" s="7">
        <f>LN('Stock TotRetIndx'!X411/'Stock TotRetIndx'!X410)-$B412</f>
        <v>-9.255810477490111E-4</v>
      </c>
    </row>
    <row r="413" spans="1:36" x14ac:dyDescent="0.5">
      <c r="A413" s="2">
        <f>'Sector Returns'!A412</f>
        <v>44861</v>
      </c>
      <c r="B413" s="3">
        <f>VLOOKUP(A413,'T-Bills'!$A$2:$C$493,3)</f>
        <v>1.492063492063492E-4</v>
      </c>
      <c r="C413" s="8">
        <f>'Sector Returns'!B412-$B413</f>
        <v>-1.0554121836727609E-2</v>
      </c>
      <c r="D413" s="8">
        <f>'Sector Returns'!C412-$B413</f>
        <v>-6.6882236462850872E-3</v>
      </c>
      <c r="E413" s="8">
        <f>'Sector Returns'!D412-$B413</f>
        <v>8.1959204269465239E-3</v>
      </c>
      <c r="F413" s="8">
        <f>'Sector Returns'!E412-$B413</f>
        <v>-4.8164512856926755E-3</v>
      </c>
      <c r="G413" s="8">
        <f>'Sector Returns'!F412-$B413</f>
        <v>9.4651378786379959E-3</v>
      </c>
      <c r="H413" s="8">
        <f>'Sector Returns'!G412-$B413</f>
        <v>6.0758107510560408E-4</v>
      </c>
      <c r="I413" s="8">
        <f>'Sector Returns'!H412-$B413</f>
        <v>-3.3631431451853093E-2</v>
      </c>
      <c r="J413" s="8">
        <f>'Sector Returns'!I412-$B413</f>
        <v>2.9924845815035E-3</v>
      </c>
      <c r="K413" s="8">
        <f>'Sector Returns'!J412-$B413</f>
        <v>-2.9127885383122406E-3</v>
      </c>
      <c r="L413" s="8">
        <f>'Sector Returns'!K412-$B413</f>
        <v>8.1931190675488506E-3</v>
      </c>
      <c r="M413" s="8">
        <f>'Sector Returns'!L412-$B413</f>
        <v>1.3285235513397797E-3</v>
      </c>
      <c r="N413" s="7">
        <f>LN('Stock TotRetIndx'!B412/'Stock TotRetIndx'!B411)-$B413</f>
        <v>-3.108763850931788E-2</v>
      </c>
      <c r="O413" s="7">
        <f>LN('Stock TotRetIndx'!C412/'Stock TotRetIndx'!C411)-$B413</f>
        <v>-2.0103454909982069E-2</v>
      </c>
      <c r="P413" s="7">
        <f>LN('Stock TotRetIndx'!D412/'Stock TotRetIndx'!D411)-$B413</f>
        <v>-5.875756506411452E-3</v>
      </c>
      <c r="Q413" s="7">
        <f>LN('Stock TotRetIndx'!E412/'Stock TotRetIndx'!E411)-$B413</f>
        <v>2.1330731490811786E-2</v>
      </c>
      <c r="R413" s="7">
        <f>LN('Stock TotRetIndx'!F412/'Stock TotRetIndx'!F411)-$B413</f>
        <v>-1.5403498959118526E-2</v>
      </c>
      <c r="S413" s="7">
        <f>LN('Stock TotRetIndx'!G412/'Stock TotRetIndx'!G411)-$B413</f>
        <v>-4.7330393958716139E-4</v>
      </c>
      <c r="T413" s="7">
        <f>LN('Stock TotRetIndx'!H412/'Stock TotRetIndx'!H411)-$B413</f>
        <v>-2.6763236117898978E-3</v>
      </c>
      <c r="U413" s="7">
        <f>LN('Stock TotRetIndx'!I412/'Stock TotRetIndx'!I411)-$B413</f>
        <v>1.024363782091155E-2</v>
      </c>
      <c r="V413" s="7">
        <f>LN('Stock TotRetIndx'!J412/'Stock TotRetIndx'!J411)-$B413</f>
        <v>2.549605785256036E-4</v>
      </c>
      <c r="W413" s="7">
        <f>LN('Stock TotRetIndx'!K412/'Stock TotRetIndx'!K411)-$B413</f>
        <v>-1.3793533997983309E-2</v>
      </c>
      <c r="X413" s="7">
        <f>LN('Stock TotRetIndx'!L412/'Stock TotRetIndx'!L411)-$B413</f>
        <v>4.5612410638426653E-3</v>
      </c>
      <c r="Y413" s="7">
        <f>LN('Stock TotRetIndx'!M412/'Stock TotRetIndx'!M411)-$B413</f>
        <v>-4.1634283072702422E-2</v>
      </c>
      <c r="Z413" s="7">
        <f>LN('Stock TotRetIndx'!N412/'Stock TotRetIndx'!N411)-$B413</f>
        <v>5.4729596313530995E-3</v>
      </c>
      <c r="AA413" s="7">
        <f>LN('Stock TotRetIndx'!O412/'Stock TotRetIndx'!O411)-$B413</f>
        <v>3.634523340917465E-2</v>
      </c>
      <c r="AB413" s="7">
        <f>LN('Stock TotRetIndx'!P412/'Stock TotRetIndx'!P411)-$B413</f>
        <v>7.4096455304443282E-2</v>
      </c>
      <c r="AC413" s="7">
        <f>LN('Stock TotRetIndx'!Q412/'Stock TotRetIndx'!Q411)-$B413</f>
        <v>2.2055720838455896E-3</v>
      </c>
      <c r="AD413" s="7">
        <f>LN('Stock TotRetIndx'!R412/'Stock TotRetIndx'!R411)-$B413</f>
        <v>-1.6128989911570399E-2</v>
      </c>
      <c r="AE413" s="7">
        <f>LN('Stock TotRetIndx'!S412/'Stock TotRetIndx'!S411)-$B413</f>
        <v>-3.0579067471047999E-3</v>
      </c>
      <c r="AF413" s="7">
        <f>LN('Stock TotRetIndx'!T412/'Stock TotRetIndx'!T411)-$B413</f>
        <v>6.09704994451803E-4</v>
      </c>
      <c r="AG413" s="7">
        <f>LN('Stock TotRetIndx'!U412/'Stock TotRetIndx'!U411)-$B413</f>
        <v>2.3067960621018069E-2</v>
      </c>
      <c r="AH413" s="7">
        <f>LN('Stock TotRetIndx'!V412/'Stock TotRetIndx'!V411)-$B413</f>
        <v>1.0682374541181264E-2</v>
      </c>
      <c r="AI413" s="7">
        <f>LN('Stock TotRetIndx'!W412/'Stock TotRetIndx'!W411)-$B413</f>
        <v>-1.8706624063717552E-3</v>
      </c>
      <c r="AJ413" s="7">
        <f>LN('Stock TotRetIndx'!X412/'Stock TotRetIndx'!X411)-$B413</f>
        <v>1.3955109549662024E-2</v>
      </c>
    </row>
    <row r="414" spans="1:36" x14ac:dyDescent="0.5">
      <c r="A414" s="2">
        <f>'Sector Returns'!A413</f>
        <v>44862</v>
      </c>
      <c r="B414" s="3">
        <f>VLOOKUP(A414,'T-Bills'!$A$2:$C$493,3)</f>
        <v>1.4880952380952382E-4</v>
      </c>
      <c r="C414" s="8">
        <f>'Sector Returns'!B413-$B414</f>
        <v>3.9311436295098597E-2</v>
      </c>
      <c r="D414" s="8">
        <f>'Sector Returns'!C413-$B414</f>
        <v>1.6181183311173183E-2</v>
      </c>
      <c r="E414" s="8">
        <f>'Sector Returns'!D413-$B414</f>
        <v>2.530949054122594E-2</v>
      </c>
      <c r="F414" s="8">
        <f>'Sector Returns'!E413-$B414</f>
        <v>2.0845109171361469E-3</v>
      </c>
      <c r="G414" s="8">
        <f>'Sector Returns'!F413-$B414</f>
        <v>2.2455063971585885E-2</v>
      </c>
      <c r="H414" s="8">
        <f>'Sector Returns'!G413-$B414</f>
        <v>2.197567090841614E-2</v>
      </c>
      <c r="I414" s="8">
        <f>'Sector Returns'!H413-$B414</f>
        <v>2.5768968479977596E-2</v>
      </c>
      <c r="J414" s="8">
        <f>'Sector Returns'!I413-$B414</f>
        <v>4.2653586302908329E-3</v>
      </c>
      <c r="K414" s="8">
        <f>'Sector Returns'!J413-$B414</f>
        <v>7.6912826404446381E-3</v>
      </c>
      <c r="L414" s="8">
        <f>'Sector Returns'!K413-$B414</f>
        <v>2.5898467331397754E-2</v>
      </c>
      <c r="M414" s="8">
        <f>'Sector Returns'!L413-$B414</f>
        <v>2.1634346792955218E-2</v>
      </c>
      <c r="N414" s="7">
        <f>LN('Stock TotRetIndx'!B413/'Stock TotRetIndx'!B412)-$B414</f>
        <v>7.2683083073652843E-2</v>
      </c>
      <c r="O414" s="7">
        <f>LN('Stock TotRetIndx'!C413/'Stock TotRetIndx'!C412)-$B414</f>
        <v>3.9283898193565536E-2</v>
      </c>
      <c r="P414" s="7">
        <f>LN('Stock TotRetIndx'!D413/'Stock TotRetIndx'!D412)-$B414</f>
        <v>2.1673172910610897E-2</v>
      </c>
      <c r="Q414" s="7">
        <f>LN('Stock TotRetIndx'!E413/'Stock TotRetIndx'!E412)-$B414</f>
        <v>4.8583886360375313E-2</v>
      </c>
      <c r="R414" s="7">
        <f>LN('Stock TotRetIndx'!F413/'Stock TotRetIndx'!F412)-$B414</f>
        <v>2.5918768479892801E-2</v>
      </c>
      <c r="S414" s="7">
        <f>LN('Stock TotRetIndx'!G413/'Stock TotRetIndx'!G412)-$B414</f>
        <v>1.5797283412639383E-2</v>
      </c>
      <c r="T414" s="7">
        <f>LN('Stock TotRetIndx'!H413/'Stock TotRetIndx'!H412)-$B414</f>
        <v>1.7125737729508313E-2</v>
      </c>
      <c r="U414" s="7">
        <f>LN('Stock TotRetIndx'!I413/'Stock TotRetIndx'!I412)-$B414</f>
        <v>2.7686811137725025E-2</v>
      </c>
      <c r="V414" s="7">
        <f>LN('Stock TotRetIndx'!J413/'Stock TotRetIndx'!J412)-$B414</f>
        <v>3.0467720636271543E-2</v>
      </c>
      <c r="W414" s="7">
        <f>LN('Stock TotRetIndx'!K413/'Stock TotRetIndx'!K412)-$B414</f>
        <v>-1.2821790192405869E-2</v>
      </c>
      <c r="X414" s="7">
        <f>LN('Stock TotRetIndx'!L413/'Stock TotRetIndx'!L412)-$B414</f>
        <v>2.4270281148004266E-2</v>
      </c>
      <c r="Y414" s="7">
        <f>LN('Stock TotRetIndx'!M413/'Stock TotRetIndx'!M412)-$B414</f>
        <v>-7.0616916333501922E-2</v>
      </c>
      <c r="Z414" s="7">
        <f>LN('Stock TotRetIndx'!N413/'Stock TotRetIndx'!N412)-$B414</f>
        <v>2.4592203822125638E-2</v>
      </c>
      <c r="AA414" s="7">
        <f>LN('Stock TotRetIndx'!O413/'Stock TotRetIndx'!O412)-$B414</f>
        <v>2.0360938962376715E-2</v>
      </c>
      <c r="AB414" s="7">
        <f>LN('Stock TotRetIndx'!P413/'Stock TotRetIndx'!P412)-$B414</f>
        <v>3.3227778097251463E-2</v>
      </c>
      <c r="AC414" s="7">
        <f>LN('Stock TotRetIndx'!Q413/'Stock TotRetIndx'!Q412)-$B414</f>
        <v>2.0301397955861323E-2</v>
      </c>
      <c r="AD414" s="7">
        <f>LN('Stock TotRetIndx'!R413/'Stock TotRetIndx'!R412)-$B414</f>
        <v>1.7141655238042779E-2</v>
      </c>
      <c r="AE414" s="7">
        <f>LN('Stock TotRetIndx'!S413/'Stock TotRetIndx'!S412)-$B414</f>
        <v>1.2419707542239958E-2</v>
      </c>
      <c r="AF414" s="7">
        <f>LN('Stock TotRetIndx'!T413/'Stock TotRetIndx'!T412)-$B414</f>
        <v>2.4861490903715026E-2</v>
      </c>
      <c r="AG414" s="7">
        <f>LN('Stock TotRetIndx'!U413/'Stock TotRetIndx'!U412)-$B414</f>
        <v>8.2757017015205143E-4</v>
      </c>
      <c r="AH414" s="7">
        <f>LN('Stock TotRetIndx'!V413/'Stock TotRetIndx'!V412)-$B414</f>
        <v>4.123069749156321E-2</v>
      </c>
      <c r="AI414" s="7">
        <f>LN('Stock TotRetIndx'!W413/'Stock TotRetIndx'!W412)-$B414</f>
        <v>4.5943652951979504E-2</v>
      </c>
      <c r="AJ414" s="7">
        <f>LN('Stock TotRetIndx'!X413/'Stock TotRetIndx'!X412)-$B414</f>
        <v>2.507787303638865E-2</v>
      </c>
    </row>
    <row r="415" spans="1:36" x14ac:dyDescent="0.5">
      <c r="A415" s="2">
        <f>'Sector Returns'!A414</f>
        <v>44865</v>
      </c>
      <c r="B415" s="3">
        <f>VLOOKUP(A415,'T-Bills'!$A$2:$C$493,3)</f>
        <v>1.4801587301587301E-4</v>
      </c>
      <c r="C415" s="8">
        <f>'Sector Returns'!B414-$B415</f>
        <v>-1.2129135337041071E-2</v>
      </c>
      <c r="D415" s="8">
        <f>'Sector Returns'!C414-$B415</f>
        <v>-1.0528147276471023E-3</v>
      </c>
      <c r="E415" s="8">
        <f>'Sector Returns'!D414-$B415</f>
        <v>-5.6430419905411488E-3</v>
      </c>
      <c r="F415" s="8">
        <f>'Sector Returns'!E414-$B415</f>
        <v>-5.9483440825457588E-3</v>
      </c>
      <c r="G415" s="8">
        <f>'Sector Returns'!F414-$B415</f>
        <v>-3.4583012513669754E-3</v>
      </c>
      <c r="H415" s="8">
        <f>'Sector Returns'!G414-$B415</f>
        <v>-6.7234822606811748E-3</v>
      </c>
      <c r="I415" s="8">
        <f>'Sector Returns'!H414-$B415</f>
        <v>-1.3437571397901409E-2</v>
      </c>
      <c r="J415" s="8">
        <f>'Sector Returns'!I414-$B415</f>
        <v>8.6215542394378532E-3</v>
      </c>
      <c r="K415" s="8">
        <f>'Sector Returns'!J414-$B415</f>
        <v>-7.7423588409811497E-3</v>
      </c>
      <c r="L415" s="8">
        <f>'Sector Returns'!K414-$B415</f>
        <v>-8.8925470949593449E-3</v>
      </c>
      <c r="M415" s="8">
        <f>'Sector Returns'!L414-$B415</f>
        <v>-1.2319325232870812E-3</v>
      </c>
      <c r="N415" s="7">
        <f>LN('Stock TotRetIndx'!B414/'Stock TotRetIndx'!B413)-$B415</f>
        <v>-1.5677363916272065E-2</v>
      </c>
      <c r="O415" s="7">
        <f>LN('Stock TotRetIndx'!C414/'Stock TotRetIndx'!C413)-$B415</f>
        <v>-1.6131112951627818E-2</v>
      </c>
      <c r="P415" s="7">
        <f>LN('Stock TotRetIndx'!D414/'Stock TotRetIndx'!D413)-$B415</f>
        <v>-2.24408450555212E-2</v>
      </c>
      <c r="Q415" s="7">
        <f>LN('Stock TotRetIndx'!E414/'Stock TotRetIndx'!E413)-$B415</f>
        <v>-2.4810107050163371E-2</v>
      </c>
      <c r="R415" s="7">
        <f>LN('Stock TotRetIndx'!F414/'Stock TotRetIndx'!F413)-$B415</f>
        <v>-5.6918888957129586E-3</v>
      </c>
      <c r="S415" s="7">
        <f>LN('Stock TotRetIndx'!G414/'Stock TotRetIndx'!G413)-$B415</f>
        <v>5.2515839418212354E-3</v>
      </c>
      <c r="T415" s="7">
        <f>LN('Stock TotRetIndx'!H414/'Stock TotRetIndx'!H413)-$B415</f>
        <v>6.9199024834429076E-3</v>
      </c>
      <c r="U415" s="7">
        <f>LN('Stock TotRetIndx'!I414/'Stock TotRetIndx'!I413)-$B415</f>
        <v>-9.2461846480430612E-2</v>
      </c>
      <c r="V415" s="7">
        <f>LN('Stock TotRetIndx'!J414/'Stock TotRetIndx'!J413)-$B415</f>
        <v>3.2393772758428532E-3</v>
      </c>
      <c r="W415" s="7">
        <f>LN('Stock TotRetIndx'!K414/'Stock TotRetIndx'!K413)-$B415</f>
        <v>-3.1593814764715684E-2</v>
      </c>
      <c r="X415" s="7">
        <f>LN('Stock TotRetIndx'!L414/'Stock TotRetIndx'!L413)-$B415</f>
        <v>-1.0616199061355667E-2</v>
      </c>
      <c r="Y415" s="7">
        <f>LN('Stock TotRetIndx'!M414/'Stock TotRetIndx'!M413)-$B415</f>
        <v>-9.5724237385750553E-3</v>
      </c>
      <c r="Z415" s="7">
        <f>LN('Stock TotRetIndx'!N414/'Stock TotRetIndx'!N413)-$B415</f>
        <v>-1.5734775867661137E-2</v>
      </c>
      <c r="AA415" s="7">
        <f>LN('Stock TotRetIndx'!O414/'Stock TotRetIndx'!O413)-$B415</f>
        <v>4.8536906392621249E-3</v>
      </c>
      <c r="AB415" s="7">
        <f>LN('Stock TotRetIndx'!P414/'Stock TotRetIndx'!P413)-$B415</f>
        <v>-1.3365540928081759E-2</v>
      </c>
      <c r="AC415" s="7">
        <f>LN('Stock TotRetIndx'!Q414/'Stock TotRetIndx'!Q413)-$B415</f>
        <v>-1.5237516506963861E-2</v>
      </c>
      <c r="AD415" s="7">
        <f>LN('Stock TotRetIndx'!R414/'Stock TotRetIndx'!R413)-$B415</f>
        <v>-6.3572026850682089E-3</v>
      </c>
      <c r="AE415" s="7">
        <f>LN('Stock TotRetIndx'!S414/'Stock TotRetIndx'!S413)-$B415</f>
        <v>-1.4116573910602126E-3</v>
      </c>
      <c r="AF415" s="7">
        <f>LN('Stock TotRetIndx'!T414/'Stock TotRetIndx'!T413)-$B415</f>
        <v>-4.2239103805207148E-3</v>
      </c>
      <c r="AG415" s="7">
        <f>LN('Stock TotRetIndx'!U414/'Stock TotRetIndx'!U413)-$B415</f>
        <v>-5.5283315541845585E-3</v>
      </c>
      <c r="AH415" s="7">
        <f>LN('Stock TotRetIndx'!V414/'Stock TotRetIndx'!V413)-$B415</f>
        <v>-2.5808871684655274E-2</v>
      </c>
      <c r="AI415" s="7">
        <f>LN('Stock TotRetIndx'!W414/'Stock TotRetIndx'!W413)-$B415</f>
        <v>-1.9697466834283715E-2</v>
      </c>
      <c r="AJ415" s="7">
        <f>LN('Stock TotRetIndx'!X414/'Stock TotRetIndx'!X413)-$B415</f>
        <v>-3.0343560838701406E-3</v>
      </c>
    </row>
    <row r="416" spans="1:36" x14ac:dyDescent="0.5">
      <c r="A416" s="2">
        <f>'Sector Returns'!A415</f>
        <v>44866</v>
      </c>
      <c r="B416" s="3">
        <f>VLOOKUP(A416,'T-Bills'!$A$2:$C$493,3)</f>
        <v>1.4761904761904763E-4</v>
      </c>
      <c r="C416" s="8">
        <f>'Sector Returns'!B415-$B416</f>
        <v>-7.9001890165562826E-3</v>
      </c>
      <c r="D416" s="8">
        <f>'Sector Returns'!C415-$B416</f>
        <v>6.3371837457805707E-4</v>
      </c>
      <c r="E416" s="8">
        <f>'Sector Returns'!D415-$B416</f>
        <v>4.0357730348067776E-3</v>
      </c>
      <c r="F416" s="8">
        <f>'Sector Returns'!E415-$B416</f>
        <v>-9.9593047799942085E-3</v>
      </c>
      <c r="G416" s="8">
        <f>'Sector Returns'!F415-$B416</f>
        <v>1.3687846611508639E-3</v>
      </c>
      <c r="H416" s="8">
        <f>'Sector Returns'!G415-$B416</f>
        <v>-3.3447036399824274E-3</v>
      </c>
      <c r="I416" s="8">
        <f>'Sector Returns'!H415-$B416</f>
        <v>-8.588296871213973E-3</v>
      </c>
      <c r="J416" s="8">
        <f>'Sector Returns'!I415-$B416</f>
        <v>9.0965560682282221E-3</v>
      </c>
      <c r="K416" s="8">
        <f>'Sector Returns'!J415-$B416</f>
        <v>2.7990489094915786E-3</v>
      </c>
      <c r="L416" s="8">
        <f>'Sector Returns'!K415-$B416</f>
        <v>3.5507889873981216E-3</v>
      </c>
      <c r="M416" s="8">
        <f>'Sector Returns'!L415-$B416</f>
        <v>-5.0956770984055791E-4</v>
      </c>
      <c r="N416" s="7">
        <f>LN('Stock TotRetIndx'!B415/'Stock TotRetIndx'!B414)-$B416</f>
        <v>-1.7848004209871083E-2</v>
      </c>
      <c r="O416" s="7">
        <f>LN('Stock TotRetIndx'!C415/'Stock TotRetIndx'!C414)-$B416</f>
        <v>-1.7354024732364887E-2</v>
      </c>
      <c r="P416" s="7">
        <f>LN('Stock TotRetIndx'!D415/'Stock TotRetIndx'!D414)-$B416</f>
        <v>-7.9645913364841548E-3</v>
      </c>
      <c r="Q416" s="7">
        <f>LN('Stock TotRetIndx'!E415/'Stock TotRetIndx'!E414)-$B416</f>
        <v>3.2543390461044529E-3</v>
      </c>
      <c r="R416" s="7">
        <f>LN('Stock TotRetIndx'!F415/'Stock TotRetIndx'!F414)-$B416</f>
        <v>3.5853301196071717E-3</v>
      </c>
      <c r="S416" s="7">
        <f>LN('Stock TotRetIndx'!G415/'Stock TotRetIndx'!G414)-$B416</f>
        <v>-9.9243083314158424E-4</v>
      </c>
      <c r="T416" s="7">
        <f>LN('Stock TotRetIndx'!H415/'Stock TotRetIndx'!H414)-$B416</f>
        <v>-1.4371365767602772E-2</v>
      </c>
      <c r="U416" s="7">
        <f>LN('Stock TotRetIndx'!I415/'Stock TotRetIndx'!I414)-$B416</f>
        <v>-5.3253014965119784E-3</v>
      </c>
      <c r="V416" s="7">
        <f>LN('Stock TotRetIndx'!J415/'Stock TotRetIndx'!J414)-$B416</f>
        <v>-5.3647219210314345E-3</v>
      </c>
      <c r="W416" s="7">
        <f>LN('Stock TotRetIndx'!K415/'Stock TotRetIndx'!K414)-$B416</f>
        <v>-5.7868445024533604E-3</v>
      </c>
      <c r="X416" s="7">
        <f>LN('Stock TotRetIndx'!L415/'Stock TotRetIndx'!L414)-$B416</f>
        <v>-1.2585286227475036E-3</v>
      </c>
      <c r="Y416" s="7">
        <f>LN('Stock TotRetIndx'!M415/'Stock TotRetIndx'!M414)-$B416</f>
        <v>-5.6881197217946274E-2</v>
      </c>
      <c r="Z416" s="7">
        <f>LN('Stock TotRetIndx'!N415/'Stock TotRetIndx'!N414)-$B416</f>
        <v>-6.5906315410195803E-3</v>
      </c>
      <c r="AA416" s="7">
        <f>LN('Stock TotRetIndx'!O415/'Stock TotRetIndx'!O414)-$B416</f>
        <v>2.702298583921904E-3</v>
      </c>
      <c r="AB416" s="7">
        <f>LN('Stock TotRetIndx'!P415/'Stock TotRetIndx'!P414)-$B416</f>
        <v>9.2327528676346693E-3</v>
      </c>
      <c r="AC416" s="7">
        <f>LN('Stock TotRetIndx'!Q415/'Stock TotRetIndx'!Q414)-$B416</f>
        <v>-3.6621394431230951E-3</v>
      </c>
      <c r="AD416" s="7">
        <f>LN('Stock TotRetIndx'!R415/'Stock TotRetIndx'!R414)-$B416</f>
        <v>3.6182334916650036E-3</v>
      </c>
      <c r="AE416" s="7">
        <f>LN('Stock TotRetIndx'!S415/'Stock TotRetIndx'!S414)-$B416</f>
        <v>-4.6543821850131926E-3</v>
      </c>
      <c r="AF416" s="7">
        <f>LN('Stock TotRetIndx'!T415/'Stock TotRetIndx'!T414)-$B416</f>
        <v>1.4109154501213584E-3</v>
      </c>
      <c r="AG416" s="7">
        <f>LN('Stock TotRetIndx'!U415/'Stock TotRetIndx'!U414)-$B416</f>
        <v>1.3974306219026162E-2</v>
      </c>
      <c r="AH416" s="7">
        <f>LN('Stock TotRetIndx'!V415/'Stock TotRetIndx'!V414)-$B416</f>
        <v>-8.6988874967344004E-2</v>
      </c>
      <c r="AI416" s="7">
        <f>LN('Stock TotRetIndx'!W415/'Stock TotRetIndx'!W414)-$B416</f>
        <v>2.5582518638526193E-3</v>
      </c>
      <c r="AJ416" s="7">
        <f>LN('Stock TotRetIndx'!X415/'Stock TotRetIndx'!X414)-$B416</f>
        <v>-3.8713828328343783E-3</v>
      </c>
    </row>
    <row r="417" spans="1:36" x14ac:dyDescent="0.5">
      <c r="A417" s="2">
        <f>'Sector Returns'!A416</f>
        <v>44867</v>
      </c>
      <c r="B417" s="3">
        <f>VLOOKUP(A417,'T-Bills'!$A$2:$C$493,3)</f>
        <v>1.4682539682539682E-4</v>
      </c>
      <c r="C417" s="8">
        <f>'Sector Returns'!B416-$B417</f>
        <v>-3.7839049676977959E-2</v>
      </c>
      <c r="D417" s="8">
        <f>'Sector Returns'!C416-$B417</f>
        <v>-1.7231329136465141E-2</v>
      </c>
      <c r="E417" s="8">
        <f>'Sector Returns'!D416-$B417</f>
        <v>-1.3959656045668779E-2</v>
      </c>
      <c r="F417" s="8">
        <f>'Sector Returns'!E416-$B417</f>
        <v>-3.9426591788388643E-2</v>
      </c>
      <c r="G417" s="8">
        <f>'Sector Returns'!F416-$B417</f>
        <v>-2.1758974575871094E-2</v>
      </c>
      <c r="H417" s="8">
        <f>'Sector Returns'!G416-$B417</f>
        <v>-1.6939610248291812E-2</v>
      </c>
      <c r="I417" s="8">
        <f>'Sector Returns'!H416-$B417</f>
        <v>-3.0571819073037531E-2</v>
      </c>
      <c r="J417" s="8">
        <f>'Sector Returns'!I416-$B417</f>
        <v>-2.2092449082764573E-2</v>
      </c>
      <c r="K417" s="8">
        <f>'Sector Returns'!J416-$B417</f>
        <v>-3.0642325613317534E-2</v>
      </c>
      <c r="L417" s="8">
        <f>'Sector Returns'!K416-$B417</f>
        <v>-1.0384979688827348E-2</v>
      </c>
      <c r="M417" s="8">
        <f>'Sector Returns'!L416-$B417</f>
        <v>-2.8017203743662178E-2</v>
      </c>
      <c r="N417" s="7">
        <f>LN('Stock TotRetIndx'!B416/'Stock TotRetIndx'!B415)-$B417</f>
        <v>-3.8162030313229976E-2</v>
      </c>
      <c r="O417" s="7">
        <f>LN('Stock TotRetIndx'!C416/'Stock TotRetIndx'!C415)-$B417</f>
        <v>-3.6155787256216515E-2</v>
      </c>
      <c r="P417" s="7">
        <f>LN('Stock TotRetIndx'!D416/'Stock TotRetIndx'!D415)-$B417</f>
        <v>-4.8111433336475683E-2</v>
      </c>
      <c r="Q417" s="7">
        <f>LN('Stock TotRetIndx'!E416/'Stock TotRetIndx'!E415)-$B417</f>
        <v>-2.4361340195655848E-2</v>
      </c>
      <c r="R417" s="7">
        <f>LN('Stock TotRetIndx'!F416/'Stock TotRetIndx'!F415)-$B417</f>
        <v>-1.3017127540044972E-2</v>
      </c>
      <c r="S417" s="7">
        <f>LN('Stock TotRetIndx'!G416/'Stock TotRetIndx'!G415)-$B417</f>
        <v>2.2631493638417897E-2</v>
      </c>
      <c r="T417" s="7">
        <f>LN('Stock TotRetIndx'!H416/'Stock TotRetIndx'!H415)-$B417</f>
        <v>-7.2604564957961908E-3</v>
      </c>
      <c r="U417" s="7">
        <f>LN('Stock TotRetIndx'!I416/'Stock TotRetIndx'!I415)-$B417</f>
        <v>-5.5211301081981794E-2</v>
      </c>
      <c r="V417" s="7">
        <f>LN('Stock TotRetIndx'!J416/'Stock TotRetIndx'!J415)-$B417</f>
        <v>-1.8091371237726458E-2</v>
      </c>
      <c r="W417" s="7">
        <f>LN('Stock TotRetIndx'!K416/'Stock TotRetIndx'!K415)-$B417</f>
        <v>-4.518396397903534E-2</v>
      </c>
      <c r="X417" s="7">
        <f>LN('Stock TotRetIndx'!L416/'Stock TotRetIndx'!L415)-$B417</f>
        <v>-2.9471358807630223E-2</v>
      </c>
      <c r="Y417" s="7">
        <f>LN('Stock TotRetIndx'!M416/'Stock TotRetIndx'!M415)-$B417</f>
        <v>-4.9598433605338201E-2</v>
      </c>
      <c r="Z417" s="7">
        <f>LN('Stock TotRetIndx'!N416/'Stock TotRetIndx'!N415)-$B417</f>
        <v>-1.2097768263181805E-2</v>
      </c>
      <c r="AA417" s="7">
        <f>LN('Stock TotRetIndx'!O416/'Stock TotRetIndx'!O415)-$B417</f>
        <v>-7.9984495406444176E-3</v>
      </c>
      <c r="AB417" s="7">
        <f>LN('Stock TotRetIndx'!P416/'Stock TotRetIndx'!P415)-$B417</f>
        <v>-1.8436498113934205E-2</v>
      </c>
      <c r="AC417" s="7">
        <f>LN('Stock TotRetIndx'!Q416/'Stock TotRetIndx'!Q415)-$B417</f>
        <v>-1.4162341730076553E-2</v>
      </c>
      <c r="AD417" s="7">
        <f>LN('Stock TotRetIndx'!R416/'Stock TotRetIndx'!R415)-$B417</f>
        <v>-1.3904718648714134E-2</v>
      </c>
      <c r="AE417" s="7">
        <f>LN('Stock TotRetIndx'!S416/'Stock TotRetIndx'!S415)-$B417</f>
        <v>-6.803241243133658E-3</v>
      </c>
      <c r="AF417" s="7">
        <f>LN('Stock TotRetIndx'!T416/'Stock TotRetIndx'!T415)-$B417</f>
        <v>-1.4634838144493406E-2</v>
      </c>
      <c r="AG417" s="7">
        <f>LN('Stock TotRetIndx'!U416/'Stock TotRetIndx'!U415)-$B417</f>
        <v>-1.7871777491073337E-2</v>
      </c>
      <c r="AH417" s="7">
        <f>LN('Stock TotRetIndx'!V416/'Stock TotRetIndx'!V415)-$B417</f>
        <v>-8.779759519135022E-2</v>
      </c>
      <c r="AI417" s="7">
        <f>LN('Stock TotRetIndx'!W416/'Stock TotRetIndx'!W415)-$B417</f>
        <v>-5.6952334326593416E-3</v>
      </c>
      <c r="AJ417" s="7">
        <f>LN('Stock TotRetIndx'!X416/'Stock TotRetIndx'!X415)-$B417</f>
        <v>-1.6724582386207606E-2</v>
      </c>
    </row>
    <row r="418" spans="1:36" x14ac:dyDescent="0.5">
      <c r="A418" s="2">
        <f>'Sector Returns'!A417</f>
        <v>44868</v>
      </c>
      <c r="B418" s="3">
        <f>VLOOKUP(A418,'T-Bills'!$A$2:$C$493,3)</f>
        <v>1.4880952380952382E-4</v>
      </c>
      <c r="C418" s="8">
        <f>'Sector Returns'!B417-$B418</f>
        <v>-2.9021636133107681E-2</v>
      </c>
      <c r="D418" s="8">
        <f>'Sector Returns'!C417-$B418</f>
        <v>-4.3818105314045548E-3</v>
      </c>
      <c r="E418" s="8">
        <f>'Sector Returns'!D417-$B418</f>
        <v>-1.1093786579008506E-2</v>
      </c>
      <c r="F418" s="8">
        <f>'Sector Returns'!E417-$B418</f>
        <v>-6.1449879790074977E-3</v>
      </c>
      <c r="G418" s="8">
        <f>'Sector Returns'!F417-$B418</f>
        <v>7.7900281458543929E-3</v>
      </c>
      <c r="H418" s="8">
        <f>'Sector Returns'!G417-$B418</f>
        <v>-2.920925542726726E-3</v>
      </c>
      <c r="I418" s="8">
        <f>'Sector Returns'!H417-$B418</f>
        <v>-2.456721422878164E-2</v>
      </c>
      <c r="J418" s="8">
        <f>'Sector Returns'!I417-$B418</f>
        <v>1.8882614670345018E-2</v>
      </c>
      <c r="K418" s="8">
        <f>'Sector Returns'!J417-$B418</f>
        <v>6.4644664407039892E-3</v>
      </c>
      <c r="L418" s="8">
        <f>'Sector Returns'!K417-$B418</f>
        <v>3.7116948706093066E-3</v>
      </c>
      <c r="M418" s="8">
        <f>'Sector Returns'!L417-$B418</f>
        <v>-1.5138558326015226E-3</v>
      </c>
      <c r="N418" s="7">
        <f>LN('Stock TotRetIndx'!B417/'Stock TotRetIndx'!B416)-$B418</f>
        <v>-4.3477794244455269E-2</v>
      </c>
      <c r="O418" s="7">
        <f>LN('Stock TotRetIndx'!C417/'Stock TotRetIndx'!C416)-$B418</f>
        <v>-2.7087388510694255E-2</v>
      </c>
      <c r="P418" s="7">
        <f>LN('Stock TotRetIndx'!D417/'Stock TotRetIndx'!D416)-$B418</f>
        <v>-5.2242678689867983E-2</v>
      </c>
      <c r="Q418" s="7">
        <f>LN('Stock TotRetIndx'!E417/'Stock TotRetIndx'!E416)-$B418</f>
        <v>1.5017089978214477E-2</v>
      </c>
      <c r="R418" s="7">
        <f>LN('Stock TotRetIndx'!F417/'Stock TotRetIndx'!F416)-$B418</f>
        <v>-1.6499647960763881E-2</v>
      </c>
      <c r="S418" s="7">
        <f>LN('Stock TotRetIndx'!G417/'Stock TotRetIndx'!G416)-$B418</f>
        <v>1.0128355438334614E-2</v>
      </c>
      <c r="T418" s="7">
        <f>LN('Stock TotRetIndx'!H417/'Stock TotRetIndx'!H416)-$B418</f>
        <v>1.8293002042271168E-4</v>
      </c>
      <c r="U418" s="7">
        <f>LN('Stock TotRetIndx'!I417/'Stock TotRetIndx'!I416)-$B418</f>
        <v>-0.13147859764616834</v>
      </c>
      <c r="V418" s="7">
        <f>LN('Stock TotRetIndx'!J417/'Stock TotRetIndx'!J416)-$B418</f>
        <v>-6.6935317171454541E-3</v>
      </c>
      <c r="W418" s="7">
        <f>LN('Stock TotRetIndx'!K417/'Stock TotRetIndx'!K416)-$B418</f>
        <v>-3.7332580402841847E-2</v>
      </c>
      <c r="X418" s="7">
        <f>LN('Stock TotRetIndx'!L417/'Stock TotRetIndx'!L416)-$B418</f>
        <v>-3.1488373941606619E-2</v>
      </c>
      <c r="Y418" s="7">
        <f>LN('Stock TotRetIndx'!M417/'Stock TotRetIndx'!M416)-$B418</f>
        <v>-3.1239396593840642E-2</v>
      </c>
      <c r="Z418" s="7">
        <f>LN('Stock TotRetIndx'!N417/'Stock TotRetIndx'!N416)-$B418</f>
        <v>1.6159949070690752E-2</v>
      </c>
      <c r="AA418" s="7">
        <f>LN('Stock TotRetIndx'!O417/'Stock TotRetIndx'!O416)-$B418</f>
        <v>9.8320328905143299E-3</v>
      </c>
      <c r="AB418" s="7">
        <f>LN('Stock TotRetIndx'!P417/'Stock TotRetIndx'!P416)-$B418</f>
        <v>2.1612956102895289E-2</v>
      </c>
      <c r="AC418" s="7">
        <f>LN('Stock TotRetIndx'!Q417/'Stock TotRetIndx'!Q416)-$B418</f>
        <v>-6.5922841973952231E-4</v>
      </c>
      <c r="AD418" s="7">
        <f>LN('Stock TotRetIndx'!R417/'Stock TotRetIndx'!R416)-$B418</f>
        <v>-1.4343447101999572E-2</v>
      </c>
      <c r="AE418" s="7">
        <f>LN('Stock TotRetIndx'!S417/'Stock TotRetIndx'!S416)-$B418</f>
        <v>-3.6170755060654209E-4</v>
      </c>
      <c r="AF418" s="7">
        <f>LN('Stock TotRetIndx'!T417/'Stock TotRetIndx'!T416)-$B418</f>
        <v>-7.0175366824887179E-3</v>
      </c>
      <c r="AG418" s="7">
        <f>LN('Stock TotRetIndx'!U417/'Stock TotRetIndx'!U416)-$B418</f>
        <v>3.5783807430244452E-2</v>
      </c>
      <c r="AH418" s="7">
        <f>LN('Stock TotRetIndx'!V417/'Stock TotRetIndx'!V416)-$B418</f>
        <v>-1.0351710026877107E-2</v>
      </c>
      <c r="AI418" s="7">
        <f>LN('Stock TotRetIndx'!W417/'Stock TotRetIndx'!W416)-$B418</f>
        <v>1.1428899195240386E-2</v>
      </c>
      <c r="AJ418" s="7">
        <f>LN('Stock TotRetIndx'!X417/'Stock TotRetIndx'!X416)-$B418</f>
        <v>4.8260021690785613E-3</v>
      </c>
    </row>
    <row r="419" spans="1:36" x14ac:dyDescent="0.5">
      <c r="A419" s="2">
        <f>'Sector Returns'!A418</f>
        <v>44869</v>
      </c>
      <c r="B419" s="3">
        <f>VLOOKUP(A419,'T-Bills'!$A$2:$C$493,3)</f>
        <v>1.4801587301587301E-4</v>
      </c>
      <c r="C419" s="8">
        <f>'Sector Returns'!B418-$B419</f>
        <v>1.2751496435073317E-2</v>
      </c>
      <c r="D419" s="8">
        <f>'Sector Returns'!C418-$B419</f>
        <v>4.0432551057671615E-3</v>
      </c>
      <c r="E419" s="8">
        <f>'Sector Returns'!D418-$B419</f>
        <v>1.9946487534412749E-2</v>
      </c>
      <c r="F419" s="8">
        <f>'Sector Returns'!E418-$B419</f>
        <v>9.9418511689862554E-3</v>
      </c>
      <c r="G419" s="8">
        <f>'Sector Returns'!F418-$B419</f>
        <v>1.3861962191065964E-2</v>
      </c>
      <c r="H419" s="8">
        <f>'Sector Returns'!G418-$B419</f>
        <v>1.2400204398732038E-2</v>
      </c>
      <c r="I419" s="8">
        <f>'Sector Returns'!H418-$B419</f>
        <v>4.5077832930644464E-3</v>
      </c>
      <c r="J419" s="8">
        <f>'Sector Returns'!I418-$B419</f>
        <v>1.1224693474064401E-2</v>
      </c>
      <c r="K419" s="8">
        <f>'Sector Returns'!J418-$B419</f>
        <v>3.5737448579510639E-2</v>
      </c>
      <c r="L419" s="8">
        <f>'Sector Returns'!K418-$B419</f>
        <v>5.8880755796883672E-3</v>
      </c>
      <c r="M419" s="8">
        <f>'Sector Returns'!L418-$B419</f>
        <v>1.3413495799855048E-2</v>
      </c>
      <c r="N419" s="7">
        <f>LN('Stock TotRetIndx'!B418/'Stock TotRetIndx'!B417)-$B419</f>
        <v>-2.0984692750351561E-3</v>
      </c>
      <c r="O419" s="7">
        <f>LN('Stock TotRetIndx'!C418/'Stock TotRetIndx'!C417)-$B419</f>
        <v>3.2634135794909411E-2</v>
      </c>
      <c r="P419" s="7">
        <f>LN('Stock TotRetIndx'!D418/'Stock TotRetIndx'!D417)-$B419</f>
        <v>-7.7773881573998732E-4</v>
      </c>
      <c r="Q419" s="7">
        <f>LN('Stock TotRetIndx'!E418/'Stock TotRetIndx'!E417)-$B419</f>
        <v>5.3169317494609993E-2</v>
      </c>
      <c r="R419" s="7">
        <f>LN('Stock TotRetIndx'!F418/'Stock TotRetIndx'!F417)-$B419</f>
        <v>1.6508287209772946E-2</v>
      </c>
      <c r="S419" s="7">
        <f>LN('Stock TotRetIndx'!G418/'Stock TotRetIndx'!G417)-$B419</f>
        <v>1.7687979631798585E-2</v>
      </c>
      <c r="T419" s="7">
        <f>LN('Stock TotRetIndx'!H418/'Stock TotRetIndx'!H417)-$B419</f>
        <v>-1.0206654799156866E-2</v>
      </c>
      <c r="U419" s="7">
        <f>LN('Stock TotRetIndx'!I418/'Stock TotRetIndx'!I417)-$B419</f>
        <v>3.2286233097678224E-2</v>
      </c>
      <c r="V419" s="7">
        <f>LN('Stock TotRetIndx'!J418/'Stock TotRetIndx'!J417)-$B419</f>
        <v>1.3956500289546765E-2</v>
      </c>
      <c r="W419" s="7">
        <f>LN('Stock TotRetIndx'!K418/'Stock TotRetIndx'!K417)-$B419</f>
        <v>-1.8206899840676576E-2</v>
      </c>
      <c r="X419" s="7">
        <f>LN('Stock TotRetIndx'!L418/'Stock TotRetIndx'!L417)-$B419</f>
        <v>1.1237406116208493E-2</v>
      </c>
      <c r="Y419" s="7">
        <f>LN('Stock TotRetIndx'!M418/'Stock TotRetIndx'!M417)-$B419</f>
        <v>1.8490198386388761E-2</v>
      </c>
      <c r="Z419" s="7">
        <f>LN('Stock TotRetIndx'!N418/'Stock TotRetIndx'!N417)-$B419</f>
        <v>2.5948257641961726E-2</v>
      </c>
      <c r="AA419" s="7">
        <f>LN('Stock TotRetIndx'!O418/'Stock TotRetIndx'!O417)-$B419</f>
        <v>-9.1747794108712668E-3</v>
      </c>
      <c r="AB419" s="7">
        <f>LN('Stock TotRetIndx'!P418/'Stock TotRetIndx'!P417)-$B419</f>
        <v>3.8281433626790297E-2</v>
      </c>
      <c r="AC419" s="7">
        <f>LN('Stock TotRetIndx'!Q418/'Stock TotRetIndx'!Q417)-$B419</f>
        <v>7.9859743092402583E-3</v>
      </c>
      <c r="AD419" s="7">
        <f>LN('Stock TotRetIndx'!R418/'Stock TotRetIndx'!R417)-$B419</f>
        <v>4.4724705926596608E-2</v>
      </c>
      <c r="AE419" s="7">
        <f>LN('Stock TotRetIndx'!S418/'Stock TotRetIndx'!S417)-$B419</f>
        <v>1.6270511925985424E-3</v>
      </c>
      <c r="AF419" s="7">
        <f>LN('Stock TotRetIndx'!T418/'Stock TotRetIndx'!T417)-$B419</f>
        <v>1.7941109724231755E-2</v>
      </c>
      <c r="AG419" s="7">
        <f>LN('Stock TotRetIndx'!U418/'Stock TotRetIndx'!U417)-$B419</f>
        <v>-1.5724043204064821E-3</v>
      </c>
      <c r="AH419" s="7">
        <f>LN('Stock TotRetIndx'!V418/'Stock TotRetIndx'!V417)-$B419</f>
        <v>5.6259741106962503E-2</v>
      </c>
      <c r="AI419" s="7">
        <f>LN('Stock TotRetIndx'!W418/'Stock TotRetIndx'!W417)-$B419</f>
        <v>7.752003331042135E-3</v>
      </c>
      <c r="AJ419" s="7">
        <f>LN('Stock TotRetIndx'!X418/'Stock TotRetIndx'!X417)-$B419</f>
        <v>1.9299210045097801E-2</v>
      </c>
    </row>
    <row r="420" spans="1:36" x14ac:dyDescent="0.5">
      <c r="A420" s="2">
        <f>'Sector Returns'!A419</f>
        <v>44872</v>
      </c>
      <c r="B420" s="3">
        <f>VLOOKUP(A420,'T-Bills'!$A$2:$C$493,3)</f>
        <v>1.4999999999999999E-4</v>
      </c>
      <c r="C420" s="8">
        <f>'Sector Returns'!B419-$B420</f>
        <v>1.4554708978556881E-2</v>
      </c>
      <c r="D420" s="8">
        <f>'Sector Returns'!C419-$B420</f>
        <v>9.4651474500723563E-3</v>
      </c>
      <c r="E420" s="8">
        <f>'Sector Returns'!D419-$B420</f>
        <v>9.392152700385686E-3</v>
      </c>
      <c r="F420" s="8">
        <f>'Sector Returns'!E419-$B420</f>
        <v>-4.1124822866485753E-3</v>
      </c>
      <c r="G420" s="8">
        <f>'Sector Returns'!F419-$B420</f>
        <v>1.183878707963773E-2</v>
      </c>
      <c r="H420" s="8">
        <f>'Sector Returns'!G419-$B420</f>
        <v>9.4250631508805589E-3</v>
      </c>
      <c r="I420" s="8">
        <f>'Sector Returns'!H419-$B420</f>
        <v>1.45533483089317E-2</v>
      </c>
      <c r="J420" s="8">
        <f>'Sector Returns'!I419-$B420</f>
        <v>1.9541158351011664E-2</v>
      </c>
      <c r="K420" s="8">
        <f>'Sector Returns'!J419-$B420</f>
        <v>7.6329466224745275E-3</v>
      </c>
      <c r="L420" s="8">
        <f>'Sector Returns'!K419-$B420</f>
        <v>-1.7881354830826743E-2</v>
      </c>
      <c r="M420" s="8">
        <f>'Sector Returns'!L419-$B420</f>
        <v>-1.4999999999999999E-4</v>
      </c>
      <c r="N420" s="7">
        <f>LN('Stock TotRetIndx'!B419/'Stock TotRetIndx'!B418)-$B420</f>
        <v>3.7471099399700083E-3</v>
      </c>
      <c r="O420" s="7">
        <f>LN('Stock TotRetIndx'!C419/'Stock TotRetIndx'!C418)-$B420</f>
        <v>2.8699407784575318E-2</v>
      </c>
      <c r="P420" s="7">
        <f>LN('Stock TotRetIndx'!D419/'Stock TotRetIndx'!D418)-$B420</f>
        <v>4.6980661889329485E-2</v>
      </c>
      <c r="Q420" s="7">
        <f>LN('Stock TotRetIndx'!E419/'Stock TotRetIndx'!E418)-$B420</f>
        <v>1.0041240757556774E-2</v>
      </c>
      <c r="R420" s="7">
        <f>LN('Stock TotRetIndx'!F419/'Stock TotRetIndx'!F418)-$B420</f>
        <v>1.4326435035814091E-2</v>
      </c>
      <c r="S420" s="7">
        <f>LN('Stock TotRetIndx'!G419/'Stock TotRetIndx'!G418)-$B420</f>
        <v>1.5990058218210642E-2</v>
      </c>
      <c r="T420" s="7">
        <f>LN('Stock TotRetIndx'!H419/'Stock TotRetIndx'!H418)-$B420</f>
        <v>1.2497471671309329E-2</v>
      </c>
      <c r="U420" s="7">
        <f>LN('Stock TotRetIndx'!I419/'Stock TotRetIndx'!I418)-$B420</f>
        <v>1.7044097089824888E-2</v>
      </c>
      <c r="V420" s="7">
        <f>LN('Stock TotRetIndx'!J419/'Stock TotRetIndx'!J418)-$B420</f>
        <v>-2.0009467120902292E-3</v>
      </c>
      <c r="W420" s="7">
        <f>LN('Stock TotRetIndx'!K419/'Stock TotRetIndx'!K418)-$B420</f>
        <v>3.2305086167489103E-2</v>
      </c>
      <c r="X420" s="7">
        <f>LN('Stock TotRetIndx'!L419/'Stock TotRetIndx'!L418)-$B420</f>
        <v>1.5565110330927001E-2</v>
      </c>
      <c r="Y420" s="7">
        <f>LN('Stock TotRetIndx'!M419/'Stock TotRetIndx'!M418)-$B420</f>
        <v>-5.1084146545090654E-3</v>
      </c>
      <c r="Z420" s="7">
        <f>LN('Stock TotRetIndx'!N419/'Stock TotRetIndx'!N418)-$B420</f>
        <v>7.3625391433525811E-3</v>
      </c>
      <c r="AA420" s="7">
        <f>LN('Stock TotRetIndx'!O419/'Stock TotRetIndx'!O418)-$B420</f>
        <v>-3.9741413245392675E-3</v>
      </c>
      <c r="AB420" s="7">
        <f>LN('Stock TotRetIndx'!P419/'Stock TotRetIndx'!P418)-$B420</f>
        <v>3.1798497258859744E-3</v>
      </c>
      <c r="AC420" s="7">
        <f>LN('Stock TotRetIndx'!Q419/'Stock TotRetIndx'!Q418)-$B420</f>
        <v>3.7228418628241448E-3</v>
      </c>
      <c r="AD420" s="7">
        <f>LN('Stock TotRetIndx'!R419/'Stock TotRetIndx'!R418)-$B420</f>
        <v>-6.1513345400758613E-3</v>
      </c>
      <c r="AE420" s="7">
        <f>LN('Stock TotRetIndx'!S419/'Stock TotRetIndx'!S418)-$B420</f>
        <v>1.0293387384550493E-2</v>
      </c>
      <c r="AF420" s="7">
        <f>LN('Stock TotRetIndx'!T419/'Stock TotRetIndx'!T418)-$B420</f>
        <v>1.5056734056560946E-2</v>
      </c>
      <c r="AG420" s="7">
        <f>LN('Stock TotRetIndx'!U419/'Stock TotRetIndx'!U418)-$B420</f>
        <v>5.8548100600895586E-3</v>
      </c>
      <c r="AH420" s="7">
        <f>LN('Stock TotRetIndx'!V419/'Stock TotRetIndx'!V418)-$B420</f>
        <v>3.6065656937509905E-2</v>
      </c>
      <c r="AI420" s="7">
        <f>LN('Stock TotRetIndx'!W419/'Stock TotRetIndx'!W418)-$B420</f>
        <v>-1.9498403317540283E-2</v>
      </c>
      <c r="AJ420" s="7">
        <f>LN('Stock TotRetIndx'!X419/'Stock TotRetIndx'!X418)-$B420</f>
        <v>6.4762635654934406E-3</v>
      </c>
    </row>
    <row r="421" spans="1:36" x14ac:dyDescent="0.5">
      <c r="A421" s="2">
        <f>'Sector Returns'!A420</f>
        <v>44873</v>
      </c>
      <c r="B421" s="3">
        <f>VLOOKUP(A421,'T-Bills'!$A$2:$C$493,3)</f>
        <v>1.4523809523809525E-4</v>
      </c>
      <c r="C421" s="8">
        <f>'Sector Returns'!B420-$B421</f>
        <v>9.1095379304609019E-3</v>
      </c>
      <c r="D421" s="8">
        <f>'Sector Returns'!C420-$B421</f>
        <v>3.535001004702804E-3</v>
      </c>
      <c r="E421" s="8">
        <f>'Sector Returns'!D420-$B421</f>
        <v>3.4104381150333574E-3</v>
      </c>
      <c r="F421" s="8">
        <f>'Sector Returns'!E420-$B421</f>
        <v>-7.5624676905563615E-4</v>
      </c>
      <c r="G421" s="8">
        <f>'Sector Returns'!F420-$B421</f>
        <v>5.8786064758223995E-3</v>
      </c>
      <c r="H421" s="8">
        <f>'Sector Returns'!G420-$B421</f>
        <v>2.354060725354773E-3</v>
      </c>
      <c r="I421" s="8">
        <f>'Sector Returns'!H420-$B421</f>
        <v>2.3261865686660366E-3</v>
      </c>
      <c r="J421" s="8">
        <f>'Sector Returns'!I420-$B421</f>
        <v>-6.9160864725395356E-5</v>
      </c>
      <c r="K421" s="8">
        <f>'Sector Returns'!J420-$B421</f>
        <v>1.6186923423888971E-2</v>
      </c>
      <c r="L421" s="8">
        <f>'Sector Returns'!K420-$B421</f>
        <v>6.9296758392916906E-3</v>
      </c>
      <c r="M421" s="8">
        <f>'Sector Returns'!L420-$B421</f>
        <v>2.9118111504189263E-3</v>
      </c>
      <c r="N421" s="7">
        <f>LN('Stock TotRetIndx'!B420/'Stock TotRetIndx'!B419)-$B421</f>
        <v>4.0205459912163125E-3</v>
      </c>
      <c r="O421" s="7">
        <f>LN('Stock TotRetIndx'!C420/'Stock TotRetIndx'!C419)-$B421</f>
        <v>4.2337855952124005E-3</v>
      </c>
      <c r="P421" s="7">
        <f>LN('Stock TotRetIndx'!D420/'Stock TotRetIndx'!D419)-$B421</f>
        <v>8.5965702460653794E-3</v>
      </c>
      <c r="Q421" s="7">
        <f>LN('Stock TotRetIndx'!E420/'Stock TotRetIndx'!E419)-$B421</f>
        <v>2.0683549533549953E-2</v>
      </c>
      <c r="R421" s="7">
        <f>LN('Stock TotRetIndx'!F420/'Stock TotRetIndx'!F419)-$B421</f>
        <v>1.2611783244374578E-3</v>
      </c>
      <c r="S421" s="7">
        <f>LN('Stock TotRetIndx'!G420/'Stock TotRetIndx'!G419)-$B421</f>
        <v>4.4894616617787621E-3</v>
      </c>
      <c r="T421" s="7">
        <f>LN('Stock TotRetIndx'!H420/'Stock TotRetIndx'!H419)-$B421</f>
        <v>1.4481650996169292E-2</v>
      </c>
      <c r="U421" s="7">
        <f>LN('Stock TotRetIndx'!I420/'Stock TotRetIndx'!I419)-$B421</f>
        <v>7.8917095002307858E-3</v>
      </c>
      <c r="V421" s="7">
        <f>LN('Stock TotRetIndx'!J420/'Stock TotRetIndx'!J419)-$B421</f>
        <v>5.0045486639863149E-3</v>
      </c>
      <c r="W421" s="7">
        <f>LN('Stock TotRetIndx'!K420/'Stock TotRetIndx'!K419)-$B421</f>
        <v>4.3567244008214198E-2</v>
      </c>
      <c r="X421" s="7">
        <f>LN('Stock TotRetIndx'!L420/'Stock TotRetIndx'!L419)-$B421</f>
        <v>8.2158160422241902E-3</v>
      </c>
      <c r="Y421" s="7">
        <f>LN('Stock TotRetIndx'!M420/'Stock TotRetIndx'!M419)-$B421</f>
        <v>-6.2391021695608747E-3</v>
      </c>
      <c r="Z421" s="7">
        <f>LN('Stock TotRetIndx'!N420/'Stock TotRetIndx'!N419)-$B421</f>
        <v>3.7162124560206583E-3</v>
      </c>
      <c r="AA421" s="7">
        <f>LN('Stock TotRetIndx'!O420/'Stock TotRetIndx'!O419)-$B421</f>
        <v>5.8251808948305787E-3</v>
      </c>
      <c r="AB421" s="7">
        <f>LN('Stock TotRetIndx'!P420/'Stock TotRetIndx'!P419)-$B421</f>
        <v>5.0901462739361197E-3</v>
      </c>
      <c r="AC421" s="7">
        <f>LN('Stock TotRetIndx'!Q420/'Stock TotRetIndx'!Q419)-$B421</f>
        <v>1.7021899555856046E-3</v>
      </c>
      <c r="AD421" s="7">
        <f>LN('Stock TotRetIndx'!R420/'Stock TotRetIndx'!R419)-$B421</f>
        <v>5.0336393302305199E-4</v>
      </c>
      <c r="AE421" s="7">
        <f>LN('Stock TotRetIndx'!S420/'Stock TotRetIndx'!S419)-$B421</f>
        <v>2.239354860942234E-3</v>
      </c>
      <c r="AF421" s="7">
        <f>LN('Stock TotRetIndx'!T420/'Stock TotRetIndx'!T419)-$B421</f>
        <v>2.1232706926710338E-3</v>
      </c>
      <c r="AG421" s="7">
        <f>LN('Stock TotRetIndx'!U420/'Stock TotRetIndx'!U419)-$B421</f>
        <v>-1.330886639860966E-2</v>
      </c>
      <c r="AH421" s="7">
        <f>LN('Stock TotRetIndx'!V420/'Stock TotRetIndx'!V419)-$B421</f>
        <v>2.5958854393606089E-2</v>
      </c>
      <c r="AI421" s="7">
        <f>LN('Stock TotRetIndx'!W420/'Stock TotRetIndx'!W419)-$B421</f>
        <v>1.2454322379538162E-2</v>
      </c>
      <c r="AJ421" s="7">
        <f>LN('Stock TotRetIndx'!X420/'Stock TotRetIndx'!X419)-$B421</f>
        <v>-8.8299657620454532E-3</v>
      </c>
    </row>
    <row r="422" spans="1:36" x14ac:dyDescent="0.5">
      <c r="A422" s="2">
        <f>'Sector Returns'!A421</f>
        <v>44874</v>
      </c>
      <c r="B422" s="3">
        <f>VLOOKUP(A422,'T-Bills'!$A$2:$C$493,3)</f>
        <v>1.4484126984126984E-4</v>
      </c>
      <c r="C422" s="8">
        <f>'Sector Returns'!B421-$B422</f>
        <v>-2.7136046721562175E-2</v>
      </c>
      <c r="D422" s="8">
        <f>'Sector Returns'!C421-$B422</f>
        <v>-1.1810369541212168E-2</v>
      </c>
      <c r="E422" s="8">
        <f>'Sector Returns'!D421-$B422</f>
        <v>-1.7686130122672158E-2</v>
      </c>
      <c r="F422" s="8">
        <f>'Sector Returns'!E421-$B422</f>
        <v>-3.1094278900990653E-2</v>
      </c>
      <c r="G422" s="8">
        <f>'Sector Returns'!F421-$B422</f>
        <v>-1.5860311326800512E-2</v>
      </c>
      <c r="H422" s="8">
        <f>'Sector Returns'!G421-$B422</f>
        <v>-1.3671497449139831E-2</v>
      </c>
      <c r="I422" s="8">
        <f>'Sector Returns'!H421-$B422</f>
        <v>-2.1975413408757517E-2</v>
      </c>
      <c r="J422" s="8">
        <f>'Sector Returns'!I421-$B422</f>
        <v>-5.26498097284233E-2</v>
      </c>
      <c r="K422" s="8">
        <f>'Sector Returns'!J421-$B422</f>
        <v>-1.9848340065131982E-2</v>
      </c>
      <c r="L422" s="8">
        <f>'Sector Returns'!K421-$B422</f>
        <v>-7.9855791274366528E-3</v>
      </c>
      <c r="M422" s="8">
        <f>'Sector Returns'!L421-$B422</f>
        <v>-1.0452437628564352E-2</v>
      </c>
      <c r="N422" s="7">
        <f>LN('Stock TotRetIndx'!B421/'Stock TotRetIndx'!B420)-$B422</f>
        <v>-3.3901342167100251E-2</v>
      </c>
      <c r="O422" s="7">
        <f>LN('Stock TotRetIndx'!C421/'Stock TotRetIndx'!C420)-$B422</f>
        <v>-1.9378532045648069E-2</v>
      </c>
      <c r="P422" s="7">
        <f>LN('Stock TotRetIndx'!D421/'Stock TotRetIndx'!D420)-$B422</f>
        <v>-1.1125917938767412E-2</v>
      </c>
      <c r="Q422" s="7">
        <f>LN('Stock TotRetIndx'!E421/'Stock TotRetIndx'!E420)-$B422</f>
        <v>-5.8374829904180019E-2</v>
      </c>
      <c r="R422" s="7">
        <f>LN('Stock TotRetIndx'!F421/'Stock TotRetIndx'!F420)-$B422</f>
        <v>-1.9530354883402585E-3</v>
      </c>
      <c r="S422" s="7">
        <f>LN('Stock TotRetIndx'!G421/'Stock TotRetIndx'!G420)-$B422</f>
        <v>-2.0919599245068782E-2</v>
      </c>
      <c r="T422" s="7">
        <f>LN('Stock TotRetIndx'!H421/'Stock TotRetIndx'!H420)-$B422</f>
        <v>-2.2803075571446993E-2</v>
      </c>
      <c r="U422" s="7">
        <f>LN('Stock TotRetIndx'!I421/'Stock TotRetIndx'!I420)-$B422</f>
        <v>-3.1758066915649509E-2</v>
      </c>
      <c r="V422" s="7">
        <f>LN('Stock TotRetIndx'!J421/'Stock TotRetIndx'!J420)-$B422</f>
        <v>-1.286848090473355E-2</v>
      </c>
      <c r="W422" s="7">
        <f>LN('Stock TotRetIndx'!K421/'Stock TotRetIndx'!K420)-$B422</f>
        <v>-3.0808654155956492E-2</v>
      </c>
      <c r="X422" s="7">
        <f>LN('Stock TotRetIndx'!L421/'Stock TotRetIndx'!L420)-$B422</f>
        <v>-3.750817511384185E-2</v>
      </c>
      <c r="Y422" s="7">
        <f>LN('Stock TotRetIndx'!M421/'Stock TotRetIndx'!M420)-$B422</f>
        <v>-4.3758385056903069E-2</v>
      </c>
      <c r="Z422" s="7">
        <f>LN('Stock TotRetIndx'!N421/'Stock TotRetIndx'!N420)-$B422</f>
        <v>-2.0284303718104982E-2</v>
      </c>
      <c r="AA422" s="7">
        <f>LN('Stock TotRetIndx'!O421/'Stock TotRetIndx'!O420)-$B422</f>
        <v>-7.793667932514345E-3</v>
      </c>
      <c r="AB422" s="7">
        <f>LN('Stock TotRetIndx'!P421/'Stock TotRetIndx'!P420)-$B422</f>
        <v>-1.8900201142292416E-2</v>
      </c>
      <c r="AC422" s="7">
        <f>LN('Stock TotRetIndx'!Q421/'Stock TotRetIndx'!Q420)-$B422</f>
        <v>-1.4168214756676793E-2</v>
      </c>
      <c r="AD422" s="7">
        <f>LN('Stock TotRetIndx'!R421/'Stock TotRetIndx'!R420)-$B422</f>
        <v>-1.5778107507881133E-2</v>
      </c>
      <c r="AE422" s="7">
        <f>LN('Stock TotRetIndx'!S421/'Stock TotRetIndx'!S420)-$B422</f>
        <v>-2.3670796829035893E-2</v>
      </c>
      <c r="AF422" s="7">
        <f>LN('Stock TotRetIndx'!T421/'Stock TotRetIndx'!T420)-$B422</f>
        <v>-2.5599502145032503E-3</v>
      </c>
      <c r="AG422" s="7">
        <f>LN('Stock TotRetIndx'!U421/'Stock TotRetIndx'!U420)-$B422</f>
        <v>-3.391381073786065E-2</v>
      </c>
      <c r="AH422" s="7">
        <f>LN('Stock TotRetIndx'!V421/'Stock TotRetIndx'!V420)-$B422</f>
        <v>-3.4720650138880454E-2</v>
      </c>
      <c r="AI422" s="7">
        <f>LN('Stock TotRetIndx'!W421/'Stock TotRetIndx'!W420)-$B422</f>
        <v>-1.0391209785004898E-3</v>
      </c>
      <c r="AJ422" s="7">
        <f>LN('Stock TotRetIndx'!X421/'Stock TotRetIndx'!X420)-$B422</f>
        <v>-1.9983117767204902E-2</v>
      </c>
    </row>
    <row r="423" spans="1:36" x14ac:dyDescent="0.5">
      <c r="A423" s="2">
        <f>'Sector Returns'!A422</f>
        <v>44875</v>
      </c>
      <c r="B423" s="3">
        <f>VLOOKUP(A423,'T-Bills'!$A$2:$C$493,3)</f>
        <v>1.4722222222222223E-4</v>
      </c>
      <c r="C423" s="8">
        <f>'Sector Returns'!B422-$B423</f>
        <v>8.1179233814507076E-2</v>
      </c>
      <c r="D423" s="8">
        <f>'Sector Returns'!C422-$B423</f>
        <v>2.886632739170782E-2</v>
      </c>
      <c r="E423" s="8">
        <f>'Sector Returns'!D422-$B423</f>
        <v>5.077839724716688E-2</v>
      </c>
      <c r="F423" s="8">
        <f>'Sector Returns'!E422-$B423</f>
        <v>7.2657577365264778E-2</v>
      </c>
      <c r="G423" s="8">
        <f>'Sector Returns'!F422-$B423</f>
        <v>4.6222813853071823E-2</v>
      </c>
      <c r="H423" s="8">
        <f>'Sector Returns'!G422-$B423</f>
        <v>2.5309239119613351E-2</v>
      </c>
      <c r="I423" s="8">
        <f>'Sector Returns'!H422-$B423</f>
        <v>5.6961824253583274E-2</v>
      </c>
      <c r="J423" s="8">
        <f>'Sector Returns'!I422-$B423</f>
        <v>2.295167111420306E-2</v>
      </c>
      <c r="K423" s="8">
        <f>'Sector Returns'!J422-$B423</f>
        <v>5.3215509730686526E-2</v>
      </c>
      <c r="L423" s="8">
        <f>'Sector Returns'!K422-$B423</f>
        <v>4.5802343118693085E-2</v>
      </c>
      <c r="M423" s="8">
        <f>'Sector Returns'!L422-$B423</f>
        <v>7.0447673700031174E-2</v>
      </c>
      <c r="N423" s="7">
        <f>LN('Stock TotRetIndx'!B422/'Stock TotRetIndx'!B421)-$B423</f>
        <v>8.5090547987995244E-2</v>
      </c>
      <c r="O423" s="7">
        <f>LN('Stock TotRetIndx'!C422/'Stock TotRetIndx'!C421)-$B423</f>
        <v>7.8911471268614336E-2</v>
      </c>
      <c r="P423" s="7">
        <f>LN('Stock TotRetIndx'!D422/'Stock TotRetIndx'!D421)-$B423</f>
        <v>9.8785209370581495E-2</v>
      </c>
      <c r="Q423" s="7">
        <f>LN('Stock TotRetIndx'!E422/'Stock TotRetIndx'!E421)-$B423</f>
        <v>0.13376482608516993</v>
      </c>
      <c r="R423" s="7">
        <f>LN('Stock TotRetIndx'!F422/'Stock TotRetIndx'!F421)-$B423</f>
        <v>4.6697267521510606E-2</v>
      </c>
      <c r="S423" s="7">
        <f>LN('Stock TotRetIndx'!G422/'Stock TotRetIndx'!G421)-$B423</f>
        <v>3.3623233684097996E-3</v>
      </c>
      <c r="T423" s="7">
        <f>LN('Stock TotRetIndx'!H422/'Stock TotRetIndx'!H421)-$B423</f>
        <v>6.3240644797826484E-3</v>
      </c>
      <c r="U423" s="7">
        <f>LN('Stock TotRetIndx'!I422/'Stock TotRetIndx'!I421)-$B423</f>
        <v>6.0556160236033323E-2</v>
      </c>
      <c r="V423" s="7">
        <f>LN('Stock TotRetIndx'!J422/'Stock TotRetIndx'!J421)-$B423</f>
        <v>1.4417865394026744E-2</v>
      </c>
      <c r="W423" s="7">
        <f>LN('Stock TotRetIndx'!K422/'Stock TotRetIndx'!K421)-$B423</f>
        <v>9.8070405923223733E-2</v>
      </c>
      <c r="X423" s="7">
        <f>LN('Stock TotRetIndx'!L422/'Stock TotRetIndx'!L421)-$B423</f>
        <v>5.8142339646996513E-2</v>
      </c>
      <c r="Y423" s="7">
        <f>LN('Stock TotRetIndx'!M422/'Stock TotRetIndx'!M421)-$B423</f>
        <v>0.11476815016303035</v>
      </c>
      <c r="Z423" s="7">
        <f>LN('Stock TotRetIndx'!N422/'Stock TotRetIndx'!N421)-$B423</f>
        <v>7.1741603710626448E-2</v>
      </c>
      <c r="AA423" s="7">
        <f>LN('Stock TotRetIndx'!O422/'Stock TotRetIndx'!O421)-$B423</f>
        <v>1.1100367662660293E-2</v>
      </c>
      <c r="AB423" s="7">
        <f>LN('Stock TotRetIndx'!P422/'Stock TotRetIndx'!P421)-$B423</f>
        <v>3.0030733645459207E-2</v>
      </c>
      <c r="AC423" s="7">
        <f>LN('Stock TotRetIndx'!Q422/'Stock TotRetIndx'!Q421)-$B423</f>
        <v>3.5125545718314166E-2</v>
      </c>
      <c r="AD423" s="7">
        <f>LN('Stock TotRetIndx'!R422/'Stock TotRetIndx'!R421)-$B423</f>
        <v>5.633881810333715E-2</v>
      </c>
      <c r="AE423" s="7">
        <f>LN('Stock TotRetIndx'!S422/'Stock TotRetIndx'!S421)-$B423</f>
        <v>2.036225300103223E-2</v>
      </c>
      <c r="AF423" s="7">
        <f>LN('Stock TotRetIndx'!T422/'Stock TotRetIndx'!T421)-$B423</f>
        <v>3.3710508902862528E-2</v>
      </c>
      <c r="AG423" s="7">
        <f>LN('Stock TotRetIndx'!U422/'Stock TotRetIndx'!U421)-$B423</f>
        <v>2.0767910867519206E-2</v>
      </c>
      <c r="AH423" s="7">
        <f>LN('Stock TotRetIndx'!V422/'Stock TotRetIndx'!V421)-$B423</f>
        <v>0.10060392827994621</v>
      </c>
      <c r="AI423" s="7">
        <f>LN('Stock TotRetIndx'!W422/'Stock TotRetIndx'!W421)-$B423</f>
        <v>6.1829854626961708E-2</v>
      </c>
      <c r="AJ423" s="7">
        <f>LN('Stock TotRetIndx'!X422/'Stock TotRetIndx'!X421)-$B423</f>
        <v>7.3049686870474431E-2</v>
      </c>
    </row>
    <row r="424" spans="1:36" x14ac:dyDescent="0.5">
      <c r="A424" s="2">
        <f>'Sector Returns'!A423</f>
        <v>44876</v>
      </c>
      <c r="B424" s="3">
        <f>VLOOKUP(A424,'T-Bills'!$A$2:$C$493,3)</f>
        <v>1.4722222222222223E-4</v>
      </c>
      <c r="C424" s="8">
        <f>'Sector Returns'!B423-$B424</f>
        <v>2.004549223725148E-2</v>
      </c>
      <c r="D424" s="8">
        <f>'Sector Returns'!C423-$B424</f>
        <v>-8.8246376452448712E-3</v>
      </c>
      <c r="E424" s="8">
        <f>'Sector Returns'!D423-$B424</f>
        <v>6.1256549512808071E-3</v>
      </c>
      <c r="F424" s="8">
        <f>'Sector Returns'!E423-$B424</f>
        <v>2.4664755974072788E-2</v>
      </c>
      <c r="G424" s="8">
        <f>'Sector Returns'!F423-$B424</f>
        <v>-4.0180467219959917E-5</v>
      </c>
      <c r="H424" s="8">
        <f>'Sector Returns'!G423-$B424</f>
        <v>-2.616339958514919E-3</v>
      </c>
      <c r="I424" s="8">
        <f>'Sector Returns'!H423-$B424</f>
        <v>2.7809087450554267E-2</v>
      </c>
      <c r="J424" s="8">
        <f>'Sector Returns'!I423-$B424</f>
        <v>2.8723345283889548E-2</v>
      </c>
      <c r="K424" s="8">
        <f>'Sector Returns'!J423-$B424</f>
        <v>1.3084008788734501E-2</v>
      </c>
      <c r="L424" s="8">
        <f>'Sector Returns'!K423-$B424</f>
        <v>-1.0647681873749973E-2</v>
      </c>
      <c r="M424" s="8">
        <f>'Sector Returns'!L423-$B424</f>
        <v>-2.6191859646779137E-4</v>
      </c>
      <c r="N424" s="7">
        <f>LN('Stock TotRetIndx'!B423/'Stock TotRetIndx'!B422)-$B424</f>
        <v>1.8940383444158923E-2</v>
      </c>
      <c r="O424" s="7">
        <f>LN('Stock TotRetIndx'!C423/'Stock TotRetIndx'!C422)-$B424</f>
        <v>1.6707169326066067E-2</v>
      </c>
      <c r="P424" s="7">
        <f>LN('Stock TotRetIndx'!D423/'Stock TotRetIndx'!D422)-$B424</f>
        <v>3.3233913209779697E-2</v>
      </c>
      <c r="Q424" s="7">
        <f>LN('Stock TotRetIndx'!E423/'Stock TotRetIndx'!E422)-$B424</f>
        <v>3.5832765229867447E-2</v>
      </c>
      <c r="R424" s="7">
        <f>LN('Stock TotRetIndx'!F423/'Stock TotRetIndx'!F422)-$B424</f>
        <v>-1.4916623254662015E-3</v>
      </c>
      <c r="S424" s="7">
        <f>LN('Stock TotRetIndx'!G423/'Stock TotRetIndx'!G422)-$B424</f>
        <v>-2.405216964332213E-2</v>
      </c>
      <c r="T424" s="7">
        <f>LN('Stock TotRetIndx'!H423/'Stock TotRetIndx'!H422)-$B424</f>
        <v>-4.1587300264222332E-2</v>
      </c>
      <c r="U424" s="7">
        <f>LN('Stock TotRetIndx'!I423/'Stock TotRetIndx'!I422)-$B424</f>
        <v>1.4230686653605412E-2</v>
      </c>
      <c r="V424" s="7">
        <f>LN('Stock TotRetIndx'!J423/'Stock TotRetIndx'!J422)-$B424</f>
        <v>-1.5779957032596156E-2</v>
      </c>
      <c r="W424" s="7">
        <f>LN('Stock TotRetIndx'!K423/'Stock TotRetIndx'!K422)-$B424</f>
        <v>4.7435278628670703E-2</v>
      </c>
      <c r="X424" s="7">
        <f>LN('Stock TotRetIndx'!L423/'Stock TotRetIndx'!L422)-$B424</f>
        <v>-2.9237787202367974E-3</v>
      </c>
      <c r="Y424" s="7">
        <f>LN('Stock TotRetIndx'!M423/'Stock TotRetIndx'!M422)-$B424</f>
        <v>4.2002670133347339E-2</v>
      </c>
      <c r="Z424" s="7">
        <f>LN('Stock TotRetIndx'!N423/'Stock TotRetIndx'!N422)-$B424</f>
        <v>-6.7838959394768148E-5</v>
      </c>
      <c r="AA424" s="7">
        <f>LN('Stock TotRetIndx'!O423/'Stock TotRetIndx'!O422)-$B424</f>
        <v>-1.0431678386673486E-2</v>
      </c>
      <c r="AB424" s="7">
        <f>LN('Stock TotRetIndx'!P423/'Stock TotRetIndx'!P422)-$B424</f>
        <v>1.7083258841202872E-2</v>
      </c>
      <c r="AC424" s="7">
        <f>LN('Stock TotRetIndx'!Q423/'Stock TotRetIndx'!Q422)-$B424</f>
        <v>7.0544469474241034E-3</v>
      </c>
      <c r="AD424" s="7">
        <f>LN('Stock TotRetIndx'!R423/'Stock TotRetIndx'!R422)-$B424</f>
        <v>-1.5609910969399668E-2</v>
      </c>
      <c r="AE424" s="7">
        <f>LN('Stock TotRetIndx'!S423/'Stock TotRetIndx'!S422)-$B424</f>
        <v>1.3972935187062218E-3</v>
      </c>
      <c r="AF424" s="7">
        <f>LN('Stock TotRetIndx'!T423/'Stock TotRetIndx'!T422)-$B424</f>
        <v>-1.6361569454956377E-3</v>
      </c>
      <c r="AG424" s="7">
        <f>LN('Stock TotRetIndx'!U423/'Stock TotRetIndx'!U422)-$B424</f>
        <v>3.2439064443784702E-3</v>
      </c>
      <c r="AH424" s="7">
        <f>LN('Stock TotRetIndx'!V423/'Stock TotRetIndx'!V422)-$B424</f>
        <v>2.368299335845403E-2</v>
      </c>
      <c r="AI424" s="7">
        <f>LN('Stock TotRetIndx'!W423/'Stock TotRetIndx'!W422)-$B424</f>
        <v>1.174505587076217E-3</v>
      </c>
      <c r="AJ424" s="7">
        <f>LN('Stock TotRetIndx'!X423/'Stock TotRetIndx'!X422)-$B424</f>
        <v>-1.7221389094372458E-2</v>
      </c>
    </row>
    <row r="425" spans="1:36" x14ac:dyDescent="0.5">
      <c r="A425" s="2">
        <f>'Sector Returns'!A424</f>
        <v>44879</v>
      </c>
      <c r="B425" s="3">
        <f>VLOOKUP(A425,'T-Bills'!$A$2:$C$493,3)</f>
        <v>1.4761904761904763E-4</v>
      </c>
      <c r="C425" s="8">
        <f>'Sector Returns'!B424-$B425</f>
        <v>-9.7361938351382318E-3</v>
      </c>
      <c r="D425" s="8">
        <f>'Sector Returns'!C424-$B425</f>
        <v>-1.5398135324444532E-3</v>
      </c>
      <c r="E425" s="8">
        <f>'Sector Returns'!D424-$B425</f>
        <v>-1.7001102019344686E-2</v>
      </c>
      <c r="F425" s="8">
        <f>'Sector Returns'!E424-$B425</f>
        <v>-1.6911162314766269E-2</v>
      </c>
      <c r="G425" s="8">
        <f>'Sector Returns'!F424-$B425</f>
        <v>-7.0635549314612776E-3</v>
      </c>
      <c r="H425" s="8">
        <f>'Sector Returns'!G424-$B425</f>
        <v>-7.8576166354190156E-3</v>
      </c>
      <c r="I425" s="8">
        <f>'Sector Returns'!H424-$B425</f>
        <v>-4.3271550433493606E-3</v>
      </c>
      <c r="J425" s="8">
        <f>'Sector Returns'!I424-$B425</f>
        <v>-3.5194335575431828E-3</v>
      </c>
      <c r="K425" s="8">
        <f>'Sector Returns'!J424-$B425</f>
        <v>-9.9407588807281979E-4</v>
      </c>
      <c r="L425" s="8">
        <f>'Sector Returns'!K424-$B425</f>
        <v>-1.1711864351308925E-2</v>
      </c>
      <c r="M425" s="8">
        <f>'Sector Returns'!L424-$B425</f>
        <v>-2.4820049584120707E-2</v>
      </c>
      <c r="N425" s="7">
        <f>LN('Stock TotRetIndx'!B424/'Stock TotRetIndx'!B423)-$B425</f>
        <v>-9.6792499695042538E-3</v>
      </c>
      <c r="O425" s="7">
        <f>LN('Stock TotRetIndx'!C424/'Stock TotRetIndx'!C423)-$B425</f>
        <v>-2.2904851435561868E-2</v>
      </c>
      <c r="P425" s="7">
        <f>LN('Stock TotRetIndx'!D424/'Stock TotRetIndx'!D423)-$B425</f>
        <v>-2.4366211035217848E-3</v>
      </c>
      <c r="Q425" s="7">
        <f>LN('Stock TotRetIndx'!E424/'Stock TotRetIndx'!E423)-$B425</f>
        <v>-2.1095674428495297E-3</v>
      </c>
      <c r="R425" s="7">
        <f>LN('Stock TotRetIndx'!F424/'Stock TotRetIndx'!F423)-$B425</f>
        <v>-2.0333013978216696E-2</v>
      </c>
      <c r="S425" s="7">
        <f>LN('Stock TotRetIndx'!G424/'Stock TotRetIndx'!G423)-$B425</f>
        <v>-4.0504266634972677E-3</v>
      </c>
      <c r="T425" s="7">
        <f>LN('Stock TotRetIndx'!H424/'Stock TotRetIndx'!H423)-$B425</f>
        <v>-1.6232427701039213E-2</v>
      </c>
      <c r="U425" s="7">
        <f>LN('Stock TotRetIndx'!I424/'Stock TotRetIndx'!I423)-$B425</f>
        <v>-1.1226765352100017E-2</v>
      </c>
      <c r="V425" s="7">
        <f>LN('Stock TotRetIndx'!J424/'Stock TotRetIndx'!J423)-$B425</f>
        <v>-1.1292568955766476E-2</v>
      </c>
      <c r="W425" s="7">
        <f>LN('Stock TotRetIndx'!K424/'Stock TotRetIndx'!K423)-$B425</f>
        <v>-1.6986390681968888E-2</v>
      </c>
      <c r="X425" s="7">
        <f>LN('Stock TotRetIndx'!L424/'Stock TotRetIndx'!L423)-$B425</f>
        <v>8.8846778305247745E-3</v>
      </c>
      <c r="Y425" s="7">
        <f>LN('Stock TotRetIndx'!M424/'Stock TotRetIndx'!M423)-$B425</f>
        <v>-2.3231743232794741E-2</v>
      </c>
      <c r="Z425" s="7">
        <f>LN('Stock TotRetIndx'!N424/'Stock TotRetIndx'!N423)-$B425</f>
        <v>-1.3278513534788016E-2</v>
      </c>
      <c r="AA425" s="7">
        <f>LN('Stock TotRetIndx'!O424/'Stock TotRetIndx'!O423)-$B425</f>
        <v>6.7998992866357671E-3</v>
      </c>
      <c r="AB425" s="7">
        <f>LN('Stock TotRetIndx'!P424/'Stock TotRetIndx'!P423)-$B425</f>
        <v>-1.0530435241077246E-4</v>
      </c>
      <c r="AC425" s="7">
        <f>LN('Stock TotRetIndx'!Q424/'Stock TotRetIndx'!Q423)-$B425</f>
        <v>-9.8170203517360874E-3</v>
      </c>
      <c r="AD425" s="7">
        <f>LN('Stock TotRetIndx'!R424/'Stock TotRetIndx'!R423)-$B425</f>
        <v>-4.758066322506348E-3</v>
      </c>
      <c r="AE425" s="7">
        <f>LN('Stock TotRetIndx'!S424/'Stock TotRetIndx'!S423)-$B425</f>
        <v>-2.9975358728738636E-2</v>
      </c>
      <c r="AF425" s="7">
        <f>LN('Stock TotRetIndx'!T424/'Stock TotRetIndx'!T423)-$B425</f>
        <v>-7.6311383882486856E-5</v>
      </c>
      <c r="AG425" s="7">
        <f>LN('Stock TotRetIndx'!U424/'Stock TotRetIndx'!U423)-$B425</f>
        <v>1.2185395216344652E-2</v>
      </c>
      <c r="AH425" s="7">
        <f>LN('Stock TotRetIndx'!V424/'Stock TotRetIndx'!V423)-$B425</f>
        <v>-4.9668866471253667E-2</v>
      </c>
      <c r="AI425" s="7">
        <f>LN('Stock TotRetIndx'!W424/'Stock TotRetIndx'!W423)-$B425</f>
        <v>-2.0152215406548008E-2</v>
      </c>
      <c r="AJ425" s="7">
        <f>LN('Stock TotRetIndx'!X424/'Stock TotRetIndx'!X423)-$B425</f>
        <v>-2.4280476268768621E-2</v>
      </c>
    </row>
    <row r="426" spans="1:36" x14ac:dyDescent="0.5">
      <c r="A426" s="2">
        <f>'Sector Returns'!A425</f>
        <v>44880</v>
      </c>
      <c r="B426" s="3">
        <f>VLOOKUP(A426,'T-Bills'!$A$2:$C$493,3)</f>
        <v>1.4960317460317461E-4</v>
      </c>
      <c r="C426" s="8">
        <f>'Sector Returns'!B425-$B426</f>
        <v>1.4184236913057603E-2</v>
      </c>
      <c r="D426" s="8">
        <f>'Sector Returns'!C425-$B426</f>
        <v>6.2883879095540875E-4</v>
      </c>
      <c r="E426" s="8">
        <f>'Sector Returns'!D425-$B426</f>
        <v>2.5060620095355233E-3</v>
      </c>
      <c r="F426" s="8">
        <f>'Sector Returns'!E425-$B426</f>
        <v>1.4569560394883767E-2</v>
      </c>
      <c r="G426" s="8">
        <f>'Sector Returns'!F425-$B426</f>
        <v>8.6874797075949372E-3</v>
      </c>
      <c r="H426" s="8">
        <f>'Sector Returns'!G425-$B426</f>
        <v>1.0239239887356344E-2</v>
      </c>
      <c r="I426" s="8">
        <f>'Sector Returns'!H425-$B426</f>
        <v>1.6347491396856748E-2</v>
      </c>
      <c r="J426" s="8">
        <f>'Sector Returns'!I425-$B426</f>
        <v>1.2057232740917617E-2</v>
      </c>
      <c r="K426" s="8">
        <f>'Sector Returns'!J425-$B426</f>
        <v>-1.1097147791209903E-3</v>
      </c>
      <c r="L426" s="8">
        <f>'Sector Returns'!K425-$B426</f>
        <v>1.0472983974660765E-2</v>
      </c>
      <c r="M426" s="8">
        <f>'Sector Returns'!L425-$B426</f>
        <v>1.0631851228776948E-2</v>
      </c>
      <c r="N426" s="7">
        <f>LN('Stock TotRetIndx'!B425/'Stock TotRetIndx'!B424)-$B426</f>
        <v>1.1653525402565397E-2</v>
      </c>
      <c r="O426" s="7">
        <f>LN('Stock TotRetIndx'!C425/'Stock TotRetIndx'!C424)-$B426</f>
        <v>1.5878180135594628E-3</v>
      </c>
      <c r="P426" s="7">
        <f>LN('Stock TotRetIndx'!D425/'Stock TotRetIndx'!D424)-$B426</f>
        <v>1.6140297058178155E-2</v>
      </c>
      <c r="Q426" s="7">
        <f>LN('Stock TotRetIndx'!E425/'Stock TotRetIndx'!E424)-$B426</f>
        <v>2.2362902592006646E-2</v>
      </c>
      <c r="R426" s="7">
        <f>LN('Stock TotRetIndx'!F425/'Stock TotRetIndx'!F424)-$B426</f>
        <v>1.0867033981417655E-2</v>
      </c>
      <c r="S426" s="7">
        <f>LN('Stock TotRetIndx'!G425/'Stock TotRetIndx'!G424)-$B426</f>
        <v>5.5967549228776786E-3</v>
      </c>
      <c r="T426" s="7">
        <f>LN('Stock TotRetIndx'!H425/'Stock TotRetIndx'!H424)-$B426</f>
        <v>-2.1276389353200562E-2</v>
      </c>
      <c r="U426" s="7">
        <f>LN('Stock TotRetIndx'!I425/'Stock TotRetIndx'!I424)-$B426</f>
        <v>-9.3943466804381134E-3</v>
      </c>
      <c r="V426" s="7">
        <f>LN('Stock TotRetIndx'!J425/'Stock TotRetIndx'!J424)-$B426</f>
        <v>8.9901098822432607E-3</v>
      </c>
      <c r="W426" s="7">
        <f>LN('Stock TotRetIndx'!K425/'Stock TotRetIndx'!K424)-$B426</f>
        <v>3.7529495845629582E-3</v>
      </c>
      <c r="X426" s="7">
        <f>LN('Stock TotRetIndx'!L425/'Stock TotRetIndx'!L424)-$B426</f>
        <v>1.4867967780328192E-2</v>
      </c>
      <c r="Y426" s="7">
        <f>LN('Stock TotRetIndx'!M425/'Stock TotRetIndx'!M424)-$B426</f>
        <v>4.4089824433484973E-3</v>
      </c>
      <c r="Z426" s="7">
        <f>LN('Stock TotRetIndx'!N425/'Stock TotRetIndx'!N424)-$B426</f>
        <v>5.6364809071760705E-3</v>
      </c>
      <c r="AA426" s="7">
        <f>LN('Stock TotRetIndx'!O425/'Stock TotRetIndx'!O424)-$B426</f>
        <v>-9.9869494939810871E-3</v>
      </c>
      <c r="AB426" s="7">
        <f>LN('Stock TotRetIndx'!P425/'Stock TotRetIndx'!P424)-$B426</f>
        <v>-8.2582221883783172E-3</v>
      </c>
      <c r="AC426" s="7">
        <f>LN('Stock TotRetIndx'!Q425/'Stock TotRetIndx'!Q424)-$B426</f>
        <v>-1.7970967115643812E-3</v>
      </c>
      <c r="AD426" s="7">
        <f>LN('Stock TotRetIndx'!R425/'Stock TotRetIndx'!R424)-$B426</f>
        <v>3.0223265338590907E-3</v>
      </c>
      <c r="AE426" s="7">
        <f>LN('Stock TotRetIndx'!S425/'Stock TotRetIndx'!S424)-$B426</f>
        <v>6.3196239995669382E-2</v>
      </c>
      <c r="AF426" s="7">
        <f>LN('Stock TotRetIndx'!T425/'Stock TotRetIndx'!T424)-$B426</f>
        <v>-3.6312725034546361E-3</v>
      </c>
      <c r="AG426" s="7">
        <f>LN('Stock TotRetIndx'!U425/'Stock TotRetIndx'!U424)-$B426</f>
        <v>4.2237515875050445E-2</v>
      </c>
      <c r="AH426" s="7">
        <f>LN('Stock TotRetIndx'!V425/'Stock TotRetIndx'!V424)-$B426</f>
        <v>4.244556237561118E-2</v>
      </c>
      <c r="AI426" s="7">
        <f>LN('Stock TotRetIndx'!W425/'Stock TotRetIndx'!W424)-$B426</f>
        <v>1.5042228341042435E-2</v>
      </c>
      <c r="AJ426" s="7">
        <f>LN('Stock TotRetIndx'!X425/'Stock TotRetIndx'!X424)-$B426</f>
        <v>1.627067315334764E-2</v>
      </c>
    </row>
    <row r="427" spans="1:36" x14ac:dyDescent="0.5">
      <c r="A427" s="2">
        <f>'Sector Returns'!A426</f>
        <v>44881</v>
      </c>
      <c r="B427" s="3">
        <f>VLOOKUP(A427,'T-Bills'!$A$2:$C$493,3)</f>
        <v>1.511904761904762E-4</v>
      </c>
      <c r="C427" s="8">
        <f>'Sector Returns'!B426-$B427</f>
        <v>-1.7347163593853861E-2</v>
      </c>
      <c r="D427" s="8">
        <f>'Sector Returns'!C426-$B427</f>
        <v>-3.4321197805913042E-3</v>
      </c>
      <c r="E427" s="8">
        <f>'Sector Returns'!D426-$B427</f>
        <v>-6.9778568530816949E-3</v>
      </c>
      <c r="F427" s="8">
        <f>'Sector Returns'!E426-$B427</f>
        <v>-1.6616206042562701E-2</v>
      </c>
      <c r="G427" s="8">
        <f>'Sector Returns'!F426-$B427</f>
        <v>-8.9882733583885252E-3</v>
      </c>
      <c r="H427" s="8">
        <f>'Sector Returns'!G426-$B427</f>
        <v>4.4030518905129826E-3</v>
      </c>
      <c r="I427" s="8">
        <f>'Sector Returns'!H426-$B427</f>
        <v>-1.1312000367445757E-2</v>
      </c>
      <c r="J427" s="8">
        <f>'Sector Returns'!I426-$B427</f>
        <v>-2.0682167956047451E-2</v>
      </c>
      <c r="K427" s="8">
        <f>'Sector Returns'!J426-$B427</f>
        <v>-1.0205336550902791E-2</v>
      </c>
      <c r="L427" s="8">
        <f>'Sector Returns'!K426-$B427</f>
        <v>8.0923220135344382E-3</v>
      </c>
      <c r="M427" s="8">
        <f>'Sector Returns'!L426-$B427</f>
        <v>-9.2846902689529345E-3</v>
      </c>
      <c r="N427" s="7">
        <f>LN('Stock TotRetIndx'!B426/'Stock TotRetIndx'!B425)-$B427</f>
        <v>-8.5230982710437584E-3</v>
      </c>
      <c r="O427" s="7">
        <f>LN('Stock TotRetIndx'!C426/'Stock TotRetIndx'!C425)-$B427</f>
        <v>1.6655004179896649E-3</v>
      </c>
      <c r="P427" s="7">
        <f>LN('Stock TotRetIndx'!D426/'Stock TotRetIndx'!D425)-$B427</f>
        <v>-2.2216173791627183E-2</v>
      </c>
      <c r="Q427" s="7">
        <f>LN('Stock TotRetIndx'!E426/'Stock TotRetIndx'!E425)-$B427</f>
        <v>-4.6574466683450125E-2</v>
      </c>
      <c r="R427" s="7">
        <f>LN('Stock TotRetIndx'!F426/'Stock TotRetIndx'!F425)-$B427</f>
        <v>4.395360153408058E-3</v>
      </c>
      <c r="S427" s="7">
        <f>LN('Stock TotRetIndx'!G426/'Stock TotRetIndx'!G425)-$B427</f>
        <v>-1.6970679455974823E-2</v>
      </c>
      <c r="T427" s="7">
        <f>LN('Stock TotRetIndx'!H426/'Stock TotRetIndx'!H425)-$B427</f>
        <v>1.6624887107408715E-2</v>
      </c>
      <c r="U427" s="7">
        <f>LN('Stock TotRetIndx'!I426/'Stock TotRetIndx'!I425)-$B427</f>
        <v>-2.9519033420705179E-2</v>
      </c>
      <c r="V427" s="7">
        <f>LN('Stock TotRetIndx'!J426/'Stock TotRetIndx'!J425)-$B427</f>
        <v>-7.5374581468029642E-3</v>
      </c>
      <c r="W427" s="7">
        <f>LN('Stock TotRetIndx'!K426/'Stock TotRetIndx'!K425)-$B427</f>
        <v>-3.2036311010571764E-2</v>
      </c>
      <c r="X427" s="7">
        <f>LN('Stock TotRetIndx'!L426/'Stock TotRetIndx'!L425)-$B427</f>
        <v>5.6265759477941782E-4</v>
      </c>
      <c r="Y427" s="7">
        <f>LN('Stock TotRetIndx'!M426/'Stock TotRetIndx'!M425)-$B427</f>
        <v>-1.8717468964564811E-2</v>
      </c>
      <c r="Z427" s="7">
        <f>LN('Stock TotRetIndx'!N426/'Stock TotRetIndx'!N425)-$B427</f>
        <v>4.8990976872819011E-4</v>
      </c>
      <c r="AA427" s="7">
        <f>LN('Stock TotRetIndx'!O426/'Stock TotRetIndx'!O425)-$B427</f>
        <v>1.3260688100815973E-2</v>
      </c>
      <c r="AB427" s="7">
        <f>LN('Stock TotRetIndx'!P426/'Stock TotRetIndx'!P425)-$B427</f>
        <v>-9.4445286407122565E-3</v>
      </c>
      <c r="AC427" s="7">
        <f>LN('Stock TotRetIndx'!Q426/'Stock TotRetIndx'!Q425)-$B427</f>
        <v>-1.9672055097055539E-3</v>
      </c>
      <c r="AD427" s="7">
        <f>LN('Stock TotRetIndx'!R426/'Stock TotRetIndx'!R425)-$B427</f>
        <v>1.050233178755719E-2</v>
      </c>
      <c r="AE427" s="7">
        <f>LN('Stock TotRetIndx'!S426/'Stock TotRetIndx'!S425)-$B427</f>
        <v>7.0121950196959798E-3</v>
      </c>
      <c r="AF427" s="7">
        <f>LN('Stock TotRetIndx'!T426/'Stock TotRetIndx'!T425)-$B427</f>
        <v>8.7066683907209303E-3</v>
      </c>
      <c r="AG427" s="7">
        <f>LN('Stock TotRetIndx'!U426/'Stock TotRetIndx'!U425)-$B427</f>
        <v>-1.5992317874340078E-2</v>
      </c>
      <c r="AH427" s="7">
        <f>LN('Stock TotRetIndx'!V426/'Stock TotRetIndx'!V425)-$B427</f>
        <v>-3.3615811652105386E-2</v>
      </c>
      <c r="AI427" s="7">
        <f>LN('Stock TotRetIndx'!W426/'Stock TotRetIndx'!W425)-$B427</f>
        <v>1.6711656556714558E-2</v>
      </c>
      <c r="AJ427" s="7">
        <f>LN('Stock TotRetIndx'!X426/'Stock TotRetIndx'!X425)-$B427</f>
        <v>-1.6571466804141215E-2</v>
      </c>
    </row>
    <row r="428" spans="1:36" x14ac:dyDescent="0.5">
      <c r="A428" s="2">
        <f>'Sector Returns'!A427</f>
        <v>44882</v>
      </c>
      <c r="B428" s="3">
        <f>VLOOKUP(A428,'T-Bills'!$A$2:$C$493,3)</f>
        <v>1.5595238095238097E-4</v>
      </c>
      <c r="C428" s="8">
        <f>'Sector Returns'!B427-$B428</f>
        <v>-7.1751603392465613E-4</v>
      </c>
      <c r="D428" s="8">
        <f>'Sector Returns'!C427-$B428</f>
        <v>-2.0884646865464585E-3</v>
      </c>
      <c r="E428" s="8">
        <f>'Sector Returns'!D427-$B428</f>
        <v>-6.5625375642710589E-3</v>
      </c>
      <c r="F428" s="8">
        <f>'Sector Returns'!E427-$B428</f>
        <v>-1.1622046220374306E-2</v>
      </c>
      <c r="G428" s="8">
        <f>'Sector Returns'!F427-$B428</f>
        <v>-2.9036154517937699E-3</v>
      </c>
      <c r="H428" s="8">
        <f>'Sector Returns'!G427-$B428</f>
        <v>-8.873566368774998E-4</v>
      </c>
      <c r="I428" s="8">
        <f>'Sector Returns'!H427-$B428</f>
        <v>-7.0052432934105211E-3</v>
      </c>
      <c r="J428" s="8">
        <f>'Sector Returns'!I427-$B428</f>
        <v>6.1817176793150055E-4</v>
      </c>
      <c r="K428" s="8">
        <f>'Sector Returns'!J427-$B428</f>
        <v>-8.6983376538165014E-3</v>
      </c>
      <c r="L428" s="8">
        <f>'Sector Returns'!K427-$B428</f>
        <v>-1.7458730748271093E-2</v>
      </c>
      <c r="M428" s="8">
        <f>'Sector Returns'!L427-$B428</f>
        <v>-7.001587263804886E-3</v>
      </c>
      <c r="N428" s="7">
        <f>LN('Stock TotRetIndx'!B427/'Stock TotRetIndx'!B426)-$B428</f>
        <v>1.2736964052250778E-2</v>
      </c>
      <c r="O428" s="7">
        <f>LN('Stock TotRetIndx'!C427/'Stock TotRetIndx'!C426)-$B428</f>
        <v>-3.6289506427086203E-4</v>
      </c>
      <c r="P428" s="7">
        <f>LN('Stock TotRetIndx'!D427/'Stock TotRetIndx'!D426)-$B428</f>
        <v>-1.8713201267829419E-3</v>
      </c>
      <c r="Q428" s="7">
        <f>LN('Stock TotRetIndx'!E427/'Stock TotRetIndx'!E426)-$B428</f>
        <v>-1.4909030699935884E-2</v>
      </c>
      <c r="R428" s="7">
        <f>LN('Stock TotRetIndx'!F427/'Stock TotRetIndx'!F426)-$B428</f>
        <v>-1.0341663686168312E-2</v>
      </c>
      <c r="S428" s="7">
        <f>LN('Stock TotRetIndx'!G427/'Stock TotRetIndx'!G426)-$B428</f>
        <v>-1.240527620780453E-2</v>
      </c>
      <c r="T428" s="7">
        <f>LN('Stock TotRetIndx'!H427/'Stock TotRetIndx'!H426)-$B428</f>
        <v>7.2267467745065856E-3</v>
      </c>
      <c r="U428" s="7">
        <f>LN('Stock TotRetIndx'!I427/'Stock TotRetIndx'!I426)-$B428</f>
        <v>-1.7010498479929442E-2</v>
      </c>
      <c r="V428" s="7">
        <f>LN('Stock TotRetIndx'!J427/'Stock TotRetIndx'!J426)-$B428</f>
        <v>-2.3148746906764507E-3</v>
      </c>
      <c r="W428" s="7">
        <f>LN('Stock TotRetIndx'!K427/'Stock TotRetIndx'!K426)-$B428</f>
        <v>-1.6371271767102857E-2</v>
      </c>
      <c r="X428" s="7">
        <f>LN('Stock TotRetIndx'!L427/'Stock TotRetIndx'!L426)-$B428</f>
        <v>3.8809940432623915E-3</v>
      </c>
      <c r="Y428" s="7">
        <f>LN('Stock TotRetIndx'!M427/'Stock TotRetIndx'!M426)-$B428</f>
        <v>-2.380658331111736E-2</v>
      </c>
      <c r="Z428" s="7">
        <f>LN('Stock TotRetIndx'!N427/'Stock TotRetIndx'!N426)-$B428</f>
        <v>-5.1332752329228551E-3</v>
      </c>
      <c r="AA428" s="7">
        <f>LN('Stock TotRetIndx'!O427/'Stock TotRetIndx'!O426)-$B428</f>
        <v>-4.6846073157178047E-3</v>
      </c>
      <c r="AB428" s="7">
        <f>LN('Stock TotRetIndx'!P427/'Stock TotRetIndx'!P426)-$B428</f>
        <v>-8.7114405862365202E-3</v>
      </c>
      <c r="AC428" s="7">
        <f>LN('Stock TotRetIndx'!Q427/'Stock TotRetIndx'!Q426)-$B428</f>
        <v>2.9785894019713184E-3</v>
      </c>
      <c r="AD428" s="7">
        <f>LN('Stock TotRetIndx'!R427/'Stock TotRetIndx'!R426)-$B428</f>
        <v>-4.1728122189107944E-5</v>
      </c>
      <c r="AE428" s="7">
        <f>LN('Stock TotRetIndx'!S427/'Stock TotRetIndx'!S426)-$B428</f>
        <v>-3.5287630074320149E-3</v>
      </c>
      <c r="AF428" s="7">
        <f>LN('Stock TotRetIndx'!T427/'Stock TotRetIndx'!T426)-$B428</f>
        <v>-6.3127282543649485E-3</v>
      </c>
      <c r="AG428" s="7">
        <f>LN('Stock TotRetIndx'!U427/'Stock TotRetIndx'!U426)-$B428</f>
        <v>1.0177053605525137E-2</v>
      </c>
      <c r="AH428" s="7">
        <f>LN('Stock TotRetIndx'!V427/'Stock TotRetIndx'!V426)-$B428</f>
        <v>-6.2737677252579893E-2</v>
      </c>
      <c r="AI428" s="7">
        <f>LN('Stock TotRetIndx'!W427/'Stock TotRetIndx'!W426)-$B428</f>
        <v>-2.3796058033313854E-2</v>
      </c>
      <c r="AJ428" s="7">
        <f>LN('Stock TotRetIndx'!X427/'Stock TotRetIndx'!X426)-$B428</f>
        <v>-9.7095178580016187E-4</v>
      </c>
    </row>
    <row r="429" spans="1:36" x14ac:dyDescent="0.5">
      <c r="A429" s="2">
        <f>'Sector Returns'!A428</f>
        <v>44883</v>
      </c>
      <c r="B429" s="3">
        <f>VLOOKUP(A429,'T-Bills'!$A$2:$C$493,3)</f>
        <v>1.5595238095238097E-4</v>
      </c>
      <c r="C429" s="8">
        <f>'Sector Returns'!B428-$B429</f>
        <v>9.6685974823945285E-4</v>
      </c>
      <c r="D429" s="8">
        <f>'Sector Returns'!C428-$B429</f>
        <v>1.1545849829102478E-2</v>
      </c>
      <c r="E429" s="8">
        <f>'Sector Returns'!D428-$B429</f>
        <v>6.8309176959552151E-3</v>
      </c>
      <c r="F429" s="8">
        <f>'Sector Returns'!E428-$B429</f>
        <v>1.5259329703559113E-3</v>
      </c>
      <c r="G429" s="8">
        <f>'Sector Returns'!F428-$B429</f>
        <v>6.8862692005908178E-3</v>
      </c>
      <c r="H429" s="8">
        <f>'Sector Returns'!G428-$B429</f>
        <v>9.5177451334690962E-3</v>
      </c>
      <c r="I429" s="8">
        <f>'Sector Returns'!H428-$B429</f>
        <v>-4.9440338086651258E-3</v>
      </c>
      <c r="J429" s="8">
        <f>'Sector Returns'!I428-$B429</f>
        <v>-8.3099492505218885E-3</v>
      </c>
      <c r="K429" s="8">
        <f>'Sector Returns'!J428-$B429</f>
        <v>6.4439893487376089E-3</v>
      </c>
      <c r="L429" s="8">
        <f>'Sector Returns'!K428-$B429</f>
        <v>2.0678373889501174E-2</v>
      </c>
      <c r="M429" s="8">
        <f>'Sector Returns'!L428-$B429</f>
        <v>1.2436786321260947E-2</v>
      </c>
      <c r="N429" s="7">
        <f>LN('Stock TotRetIndx'!B428/'Stock TotRetIndx'!B427)-$B429</f>
        <v>3.618898256876852E-3</v>
      </c>
      <c r="O429" s="7">
        <f>LN('Stock TotRetIndx'!C428/'Stock TotRetIndx'!C427)-$B429</f>
        <v>-2.0607758371216367E-3</v>
      </c>
      <c r="P429" s="7">
        <f>LN('Stock TotRetIndx'!D428/'Stock TotRetIndx'!D427)-$B429</f>
        <v>-2.1003437579126295E-2</v>
      </c>
      <c r="Q429" s="7">
        <f>LN('Stock TotRetIndx'!E428/'Stock TotRetIndx'!E427)-$B429</f>
        <v>-1.739862306591133E-2</v>
      </c>
      <c r="R429" s="7">
        <f>LN('Stock TotRetIndx'!F428/'Stock TotRetIndx'!F427)-$B429</f>
        <v>1.253641825419448E-2</v>
      </c>
      <c r="S429" s="7">
        <f>LN('Stock TotRetIndx'!G428/'Stock TotRetIndx'!G427)-$B429</f>
        <v>2.5017255224335733E-2</v>
      </c>
      <c r="T429" s="7">
        <f>LN('Stock TotRetIndx'!H428/'Stock TotRetIndx'!H427)-$B429</f>
        <v>2.7952644186530162E-2</v>
      </c>
      <c r="U429" s="7">
        <f>LN('Stock TotRetIndx'!I428/'Stock TotRetIndx'!I427)-$B429</f>
        <v>3.4211595599467071E-3</v>
      </c>
      <c r="V429" s="7">
        <f>LN('Stock TotRetIndx'!J428/'Stock TotRetIndx'!J427)-$B429</f>
        <v>3.8875658249364169E-3</v>
      </c>
      <c r="W429" s="7">
        <f>LN('Stock TotRetIndx'!K428/'Stock TotRetIndx'!K427)-$B429</f>
        <v>-8.5987792673790555E-3</v>
      </c>
      <c r="X429" s="7">
        <f>LN('Stock TotRetIndx'!L428/'Stock TotRetIndx'!L427)-$B429</f>
        <v>-1.0566948868931903E-3</v>
      </c>
      <c r="Y429" s="7">
        <f>LN('Stock TotRetIndx'!M428/'Stock TotRetIndx'!M427)-$B429</f>
        <v>-7.6696127889793455E-3</v>
      </c>
      <c r="Z429" s="7">
        <f>LN('Stock TotRetIndx'!N428/'Stock TotRetIndx'!N427)-$B429</f>
        <v>1.4067511092229493E-2</v>
      </c>
      <c r="AA429" s="7">
        <f>LN('Stock TotRetIndx'!O428/'Stock TotRetIndx'!O427)-$B429</f>
        <v>1.4552363880829469E-2</v>
      </c>
      <c r="AB429" s="7">
        <f>LN('Stock TotRetIndx'!P428/'Stock TotRetIndx'!P427)-$B429</f>
        <v>4.1307333527448352E-3</v>
      </c>
      <c r="AC429" s="7">
        <f>LN('Stock TotRetIndx'!Q428/'Stock TotRetIndx'!Q427)-$B429</f>
        <v>6.901691616130955E-3</v>
      </c>
      <c r="AD429" s="7">
        <f>LN('Stock TotRetIndx'!R428/'Stock TotRetIndx'!R427)-$B429</f>
        <v>1.1679959358357027E-2</v>
      </c>
      <c r="AE429" s="7">
        <f>LN('Stock TotRetIndx'!S428/'Stock TotRetIndx'!S427)-$B429</f>
        <v>1.4799524053748379E-2</v>
      </c>
      <c r="AF429" s="7">
        <f>LN('Stock TotRetIndx'!T428/'Stock TotRetIndx'!T427)-$B429</f>
        <v>1.1839268032154029E-2</v>
      </c>
      <c r="AG429" s="7">
        <f>LN('Stock TotRetIndx'!U428/'Stock TotRetIndx'!U427)-$B429</f>
        <v>-1.6553180405288585E-2</v>
      </c>
      <c r="AH429" s="7">
        <f>LN('Stock TotRetIndx'!V428/'Stock TotRetIndx'!V427)-$B429</f>
        <v>8.1354116456701774E-3</v>
      </c>
      <c r="AI429" s="7">
        <f>LN('Stock TotRetIndx'!W428/'Stock TotRetIndx'!W427)-$B429</f>
        <v>1.011234327248909E-2</v>
      </c>
      <c r="AJ429" s="7">
        <f>LN('Stock TotRetIndx'!X428/'Stock TotRetIndx'!X427)-$B429</f>
        <v>1.9412580053436122E-2</v>
      </c>
    </row>
    <row r="430" spans="1:36" x14ac:dyDescent="0.5">
      <c r="A430" s="2">
        <f>'Sector Returns'!A429</f>
        <v>44886</v>
      </c>
      <c r="B430" s="3">
        <f>VLOOKUP(A430,'T-Bills'!$A$2:$C$493,3)</f>
        <v>1.5753968253968254E-4</v>
      </c>
      <c r="C430" s="8">
        <f>'Sector Returns'!B429-$B430</f>
        <v>-1.2130176837289628E-2</v>
      </c>
      <c r="D430" s="8">
        <f>'Sector Returns'!C429-$B430</f>
        <v>-5.6426927187383036E-4</v>
      </c>
      <c r="E430" s="8">
        <f>'Sector Returns'!D429-$B430</f>
        <v>2.9710864204513126E-3</v>
      </c>
      <c r="F430" s="8">
        <f>'Sector Returns'!E429-$B430</f>
        <v>-1.373658584716929E-2</v>
      </c>
      <c r="G430" s="8">
        <f>'Sector Returns'!F429-$B430</f>
        <v>2.2497427214327021E-3</v>
      </c>
      <c r="H430" s="8">
        <f>'Sector Returns'!G429-$B430</f>
        <v>9.1672883986478951E-3</v>
      </c>
      <c r="I430" s="8">
        <f>'Sector Returns'!H429-$B430</f>
        <v>-8.8566264556611089E-3</v>
      </c>
      <c r="J430" s="8">
        <f>'Sector Returns'!I429-$B430</f>
        <v>-1.5320453064037487E-2</v>
      </c>
      <c r="K430" s="8">
        <f>'Sector Returns'!J429-$B430</f>
        <v>2.5272904877052761E-3</v>
      </c>
      <c r="L430" s="8">
        <f>'Sector Returns'!K429-$B430</f>
        <v>5.4133544692846463E-3</v>
      </c>
      <c r="M430" s="8">
        <f>'Sector Returns'!L429-$B430</f>
        <v>5.092467941955287E-3</v>
      </c>
      <c r="N430" s="7">
        <f>LN('Stock TotRetIndx'!B429/'Stock TotRetIndx'!B428)-$B430</f>
        <v>-2.2080193609101118E-2</v>
      </c>
      <c r="O430" s="7">
        <f>LN('Stock TotRetIndx'!C429/'Stock TotRetIndx'!C428)-$B430</f>
        <v>3.2771583479461637E-3</v>
      </c>
      <c r="P430" s="7">
        <f>LN('Stock TotRetIndx'!D429/'Stock TotRetIndx'!D428)-$B430</f>
        <v>-2.8886425866548049E-2</v>
      </c>
      <c r="Q430" s="7">
        <f>LN('Stock TotRetIndx'!E429/'Stock TotRetIndx'!E428)-$B430</f>
        <v>-6.145894915461505E-3</v>
      </c>
      <c r="R430" s="7">
        <f>LN('Stock TotRetIndx'!F429/'Stock TotRetIndx'!F428)-$B430</f>
        <v>-6.2047208116772565E-5</v>
      </c>
      <c r="S430" s="7">
        <f>LN('Stock TotRetIndx'!G429/'Stock TotRetIndx'!G428)-$B430</f>
        <v>5.3732748974370942E-3</v>
      </c>
      <c r="T430" s="7">
        <f>LN('Stock TotRetIndx'!H429/'Stock TotRetIndx'!H428)-$B430</f>
        <v>-2.4625440763043537E-2</v>
      </c>
      <c r="U430" s="7">
        <f>LN('Stock TotRetIndx'!I429/'Stock TotRetIndx'!I428)-$B430</f>
        <v>-1.9733407430742273E-2</v>
      </c>
      <c r="V430" s="7">
        <f>LN('Stock TotRetIndx'!J429/'Stock TotRetIndx'!J428)-$B430</f>
        <v>4.5403963467269375E-3</v>
      </c>
      <c r="W430" s="7">
        <f>LN('Stock TotRetIndx'!K429/'Stock TotRetIndx'!K428)-$B430</f>
        <v>-5.199638782066443E-2</v>
      </c>
      <c r="X430" s="7">
        <f>LN('Stock TotRetIndx'!L429/'Stock TotRetIndx'!L428)-$B430</f>
        <v>-2.1639295679324835E-2</v>
      </c>
      <c r="Y430" s="7">
        <f>LN('Stock TotRetIndx'!M429/'Stock TotRetIndx'!M428)-$B430</f>
        <v>-1.8164457095456589E-2</v>
      </c>
      <c r="Z430" s="7">
        <f>LN('Stock TotRetIndx'!N429/'Stock TotRetIndx'!N428)-$B430</f>
        <v>-3.0116650008183178E-2</v>
      </c>
      <c r="AA430" s="7">
        <f>LN('Stock TotRetIndx'!O429/'Stock TotRetIndx'!O428)-$B430</f>
        <v>-8.1967394348887255E-3</v>
      </c>
      <c r="AB430" s="7">
        <f>LN('Stock TotRetIndx'!P429/'Stock TotRetIndx'!P428)-$B430</f>
        <v>3.0350972638965006E-3</v>
      </c>
      <c r="AC430" s="7">
        <f>LN('Stock TotRetIndx'!Q429/'Stock TotRetIndx'!Q428)-$B430</f>
        <v>1.5101003270636621E-2</v>
      </c>
      <c r="AD430" s="7">
        <f>LN('Stock TotRetIndx'!R429/'Stock TotRetIndx'!R428)-$B430</f>
        <v>3.6630477833241035E-3</v>
      </c>
      <c r="AE430" s="7">
        <f>LN('Stock TotRetIndx'!S429/'Stock TotRetIndx'!S428)-$B430</f>
        <v>5.9475685436414395E-3</v>
      </c>
      <c r="AF430" s="7">
        <f>LN('Stock TotRetIndx'!T429/'Stock TotRetIndx'!T428)-$B430</f>
        <v>1.2458360276010287E-2</v>
      </c>
      <c r="AG430" s="7">
        <f>LN('Stock TotRetIndx'!U429/'Stock TotRetIndx'!U428)-$B430</f>
        <v>-6.4548507802641127E-3</v>
      </c>
      <c r="AH430" s="7">
        <f>LN('Stock TotRetIndx'!V429/'Stock TotRetIndx'!V428)-$B430</f>
        <v>1.6660736795199711E-2</v>
      </c>
      <c r="AI430" s="7">
        <f>LN('Stock TotRetIndx'!W429/'Stock TotRetIndx'!W428)-$B430</f>
        <v>4.638493069530761E-3</v>
      </c>
      <c r="AJ430" s="7">
        <f>LN('Stock TotRetIndx'!X429/'Stock TotRetIndx'!X428)-$B430</f>
        <v>-2.5577413079281124E-3</v>
      </c>
    </row>
    <row r="431" spans="1:36" x14ac:dyDescent="0.5">
      <c r="A431" s="2">
        <f>'Sector Returns'!A430</f>
        <v>44887</v>
      </c>
      <c r="B431" s="3">
        <f>VLOOKUP(A431,'T-Bills'!$A$2:$C$493,3)</f>
        <v>1.5753968253968254E-4</v>
      </c>
      <c r="C431" s="8">
        <f>'Sector Returns'!B430-$B431</f>
        <v>1.7586537995028146E-2</v>
      </c>
      <c r="D431" s="8">
        <f>'Sector Returns'!C430-$B431</f>
        <v>8.6743996874060324E-3</v>
      </c>
      <c r="E431" s="8">
        <f>'Sector Returns'!D430-$B431</f>
        <v>1.0313039164655631E-2</v>
      </c>
      <c r="F431" s="8">
        <f>'Sector Returns'!E430-$B431</f>
        <v>1.3463755557794124E-2</v>
      </c>
      <c r="G431" s="8">
        <f>'Sector Returns'!F430-$B431</f>
        <v>7.0841724490905249E-3</v>
      </c>
      <c r="H431" s="8">
        <f>'Sector Returns'!G430-$B431</f>
        <v>6.4869247220001583E-3</v>
      </c>
      <c r="I431" s="8">
        <f>'Sector Returns'!H430-$B431</f>
        <v>1.4377161719515615E-2</v>
      </c>
      <c r="J431" s="8">
        <f>'Sector Returns'!I430-$B431</f>
        <v>3.2856921143523635E-2</v>
      </c>
      <c r="K431" s="8">
        <f>'Sector Returns'!J430-$B431</f>
        <v>2.2403868752401166E-2</v>
      </c>
      <c r="L431" s="8">
        <f>'Sector Returns'!K430-$B431</f>
        <v>8.4699108512878932E-3</v>
      </c>
      <c r="M431" s="8">
        <f>'Sector Returns'!L430-$B431</f>
        <v>5.2959948609390276E-3</v>
      </c>
      <c r="N431" s="7">
        <f>LN('Stock TotRetIndx'!B430/'Stock TotRetIndx'!B429)-$B431</f>
        <v>1.4398816064414651E-2</v>
      </c>
      <c r="O431" s="7">
        <f>LN('Stock TotRetIndx'!C430/'Stock TotRetIndx'!C429)-$B431</f>
        <v>1.2078694773594932E-2</v>
      </c>
      <c r="P431" s="7">
        <f>LN('Stock TotRetIndx'!D430/'Stock TotRetIndx'!D429)-$B431</f>
        <v>2.8631793202608221E-2</v>
      </c>
      <c r="Q431" s="7">
        <f>LN('Stock TotRetIndx'!E430/'Stock TotRetIndx'!E429)-$B431</f>
        <v>4.5839963028105134E-2</v>
      </c>
      <c r="R431" s="7">
        <f>LN('Stock TotRetIndx'!F430/'Stock TotRetIndx'!F429)-$B431</f>
        <v>9.3283313967665923E-3</v>
      </c>
      <c r="S431" s="7">
        <f>LN('Stock TotRetIndx'!G430/'Stock TotRetIndx'!G429)-$B431</f>
        <v>1.625659383406507E-2</v>
      </c>
      <c r="T431" s="7">
        <f>LN('Stock TotRetIndx'!H430/'Stock TotRetIndx'!H429)-$B431</f>
        <v>1.1185997694051512E-2</v>
      </c>
      <c r="U431" s="7">
        <f>LN('Stock TotRetIndx'!I430/'Stock TotRetIndx'!I429)-$B431</f>
        <v>3.1285717165848742E-2</v>
      </c>
      <c r="V431" s="7">
        <f>LN('Stock TotRetIndx'!J430/'Stock TotRetIndx'!J429)-$B431</f>
        <v>7.5794551937842678E-3</v>
      </c>
      <c r="W431" s="7">
        <f>LN('Stock TotRetIndx'!K430/'Stock TotRetIndx'!K429)-$B431</f>
        <v>-9.1273269930989536E-3</v>
      </c>
      <c r="X431" s="7">
        <f>LN('Stock TotRetIndx'!L430/'Stock TotRetIndx'!L429)-$B431</f>
        <v>1.9092052633765347E-2</v>
      </c>
      <c r="Y431" s="7">
        <f>LN('Stock TotRetIndx'!M430/'Stock TotRetIndx'!M429)-$B431</f>
        <v>7.8140634489265951E-3</v>
      </c>
      <c r="Z431" s="7">
        <f>LN('Stock TotRetIndx'!N430/'Stock TotRetIndx'!N429)-$B431</f>
        <v>9.4436299617027316E-3</v>
      </c>
      <c r="AA431" s="7">
        <f>LN('Stock TotRetIndx'!O430/'Stock TotRetIndx'!O429)-$B431</f>
        <v>-6.3367867677965858E-2</v>
      </c>
      <c r="AB431" s="7">
        <f>LN('Stock TotRetIndx'!P430/'Stock TotRetIndx'!P429)-$B431</f>
        <v>2.1529244236504059E-2</v>
      </c>
      <c r="AC431" s="7">
        <f>LN('Stock TotRetIndx'!Q430/'Stock TotRetIndx'!Q429)-$B431</f>
        <v>4.1821748393965144E-3</v>
      </c>
      <c r="AD431" s="7">
        <f>LN('Stock TotRetIndx'!R430/'Stock TotRetIndx'!R429)-$B431</f>
        <v>1.0275503117112115E-2</v>
      </c>
      <c r="AE431" s="7">
        <f>LN('Stock TotRetIndx'!S430/'Stock TotRetIndx'!S429)-$B431</f>
        <v>3.4087083202840695E-3</v>
      </c>
      <c r="AF431" s="7">
        <f>LN('Stock TotRetIndx'!T430/'Stock TotRetIndx'!T429)-$B431</f>
        <v>8.3943178103627961E-3</v>
      </c>
      <c r="AG431" s="7">
        <f>LN('Stock TotRetIndx'!U430/'Stock TotRetIndx'!U429)-$B431</f>
        <v>3.536972546503462E-2</v>
      </c>
      <c r="AH431" s="7">
        <f>LN('Stock TotRetIndx'!V430/'Stock TotRetIndx'!V429)-$B431</f>
        <v>4.0032021132116163E-3</v>
      </c>
      <c r="AI431" s="7">
        <f>LN('Stock TotRetIndx'!W430/'Stock TotRetIndx'!W429)-$B431</f>
        <v>5.9247494121525534E-3</v>
      </c>
      <c r="AJ431" s="7">
        <f>LN('Stock TotRetIndx'!X430/'Stock TotRetIndx'!X429)-$B431</f>
        <v>1.8818989780462765E-2</v>
      </c>
    </row>
    <row r="432" spans="1:36" x14ac:dyDescent="0.5">
      <c r="A432" s="2">
        <f>'Sector Returns'!A431</f>
        <v>44888</v>
      </c>
      <c r="B432" s="3">
        <f>VLOOKUP(A432,'T-Bills'!$A$2:$C$493,3)</f>
        <v>1.6349206349206349E-4</v>
      </c>
      <c r="C432" s="8">
        <f>'Sector Returns'!B431-$B432</f>
        <v>1.0467564553709651E-2</v>
      </c>
      <c r="D432" s="8">
        <f>'Sector Returns'!C431-$B432</f>
        <v>4.1833283806770958E-3</v>
      </c>
      <c r="E432" s="8">
        <f>'Sector Returns'!D431-$B432</f>
        <v>3.2654123327496261E-3</v>
      </c>
      <c r="F432" s="8">
        <f>'Sector Returns'!E431-$B432</f>
        <v>1.1988663357156183E-2</v>
      </c>
      <c r="G432" s="8">
        <f>'Sector Returns'!F431-$B432</f>
        <v>3.6488041539036826E-3</v>
      </c>
      <c r="H432" s="8">
        <f>'Sector Returns'!G431-$B432</f>
        <v>2.3799483177886281E-3</v>
      </c>
      <c r="I432" s="8">
        <f>'Sector Returns'!H431-$B432</f>
        <v>1.3361171215045939E-2</v>
      </c>
      <c r="J432" s="8">
        <f>'Sector Returns'!I431-$B432</f>
        <v>-1.2416632028840139E-2</v>
      </c>
      <c r="K432" s="8">
        <f>'Sector Returns'!J431-$B432</f>
        <v>3.9551863885479432E-3</v>
      </c>
      <c r="L432" s="8">
        <f>'Sector Returns'!K431-$B432</f>
        <v>1.0208764719698553E-2</v>
      </c>
      <c r="M432" s="8">
        <f>'Sector Returns'!L431-$B432</f>
        <v>6.4549654707052751E-4</v>
      </c>
      <c r="N432" s="7">
        <f>LN('Stock TotRetIndx'!B431/'Stock TotRetIndx'!B430)-$B432</f>
        <v>5.7430521821517514E-3</v>
      </c>
      <c r="O432" s="7">
        <f>LN('Stock TotRetIndx'!C431/'Stock TotRetIndx'!C430)-$B432</f>
        <v>1.0189969763743534E-2</v>
      </c>
      <c r="P432" s="7">
        <f>LN('Stock TotRetIndx'!D431/'Stock TotRetIndx'!D430)-$B432</f>
        <v>1.4536919664750275E-2</v>
      </c>
      <c r="Q432" s="7">
        <f>LN('Stock TotRetIndx'!E431/'Stock TotRetIndx'!E430)-$B432</f>
        <v>2.9386760704835566E-2</v>
      </c>
      <c r="R432" s="7">
        <f>LN('Stock TotRetIndx'!F431/'Stock TotRetIndx'!F430)-$B432</f>
        <v>1.0742354936840504E-2</v>
      </c>
      <c r="S432" s="7">
        <f>LN('Stock TotRetIndx'!G431/'Stock TotRetIndx'!G430)-$B432</f>
        <v>5.3483423837632008E-3</v>
      </c>
      <c r="T432" s="7">
        <f>LN('Stock TotRetIndx'!H431/'Stock TotRetIndx'!H430)-$B432</f>
        <v>1.2413440208254384E-2</v>
      </c>
      <c r="U432" s="7">
        <f>LN('Stock TotRetIndx'!I431/'Stock TotRetIndx'!I430)-$B432</f>
        <v>9.7690739220447631E-3</v>
      </c>
      <c r="V432" s="7">
        <f>LN('Stock TotRetIndx'!J431/'Stock TotRetIndx'!J430)-$B432</f>
        <v>-8.972283252063418E-3</v>
      </c>
      <c r="W432" s="7">
        <f>LN('Stock TotRetIndx'!K431/'Stock TotRetIndx'!K430)-$B432</f>
        <v>1.0293468652902439E-2</v>
      </c>
      <c r="X432" s="7">
        <f>LN('Stock TotRetIndx'!L431/'Stock TotRetIndx'!L430)-$B432</f>
        <v>6.4705189500365318E-3</v>
      </c>
      <c r="Y432" s="7">
        <f>LN('Stock TotRetIndx'!M431/'Stock TotRetIndx'!M430)-$B432</f>
        <v>9.7655918040912403E-3</v>
      </c>
      <c r="Z432" s="7">
        <f>LN('Stock TotRetIndx'!N431/'Stock TotRetIndx'!N430)-$B432</f>
        <v>-6.6627261177284666E-3</v>
      </c>
      <c r="AA432" s="7">
        <f>LN('Stock TotRetIndx'!O431/'Stock TotRetIndx'!O430)-$B432</f>
        <v>4.3790791219968867E-3</v>
      </c>
      <c r="AB432" s="7">
        <f>LN('Stock TotRetIndx'!P431/'Stock TotRetIndx'!P430)-$B432</f>
        <v>-1.5977694219347575E-3</v>
      </c>
      <c r="AC432" s="7">
        <f>LN('Stock TotRetIndx'!Q431/'Stock TotRetIndx'!Q430)-$B432</f>
        <v>4.31618752011981E-3</v>
      </c>
      <c r="AD432" s="7">
        <f>LN('Stock TotRetIndx'!R431/'Stock TotRetIndx'!R430)-$B432</f>
        <v>1.5420540669966561E-2</v>
      </c>
      <c r="AE432" s="7">
        <f>LN('Stock TotRetIndx'!S431/'Stock TotRetIndx'!S430)-$B432</f>
        <v>4.6373350364596506E-3</v>
      </c>
      <c r="AF432" s="7">
        <f>LN('Stock TotRetIndx'!T431/'Stock TotRetIndx'!T430)-$B432</f>
        <v>5.5198295298594111E-3</v>
      </c>
      <c r="AG432" s="7">
        <f>LN('Stock TotRetIndx'!U431/'Stock TotRetIndx'!U430)-$B432</f>
        <v>-1.5677691391381247E-2</v>
      </c>
      <c r="AH432" s="7">
        <f>LN('Stock TotRetIndx'!V431/'Stock TotRetIndx'!V430)-$B432</f>
        <v>1.2431679869195659E-2</v>
      </c>
      <c r="AI432" s="7">
        <f>LN('Stock TotRetIndx'!W431/'Stock TotRetIndx'!W430)-$B432</f>
        <v>1.4412851822107218E-2</v>
      </c>
      <c r="AJ432" s="7">
        <f>LN('Stock TotRetIndx'!X431/'Stock TotRetIndx'!X430)-$B432</f>
        <v>-5.8123810114762402E-3</v>
      </c>
    </row>
    <row r="433" spans="1:36" x14ac:dyDescent="0.5">
      <c r="A433" s="2">
        <f>'Sector Returns'!A432</f>
        <v>44890</v>
      </c>
      <c r="B433" s="3">
        <f>VLOOKUP(A433,'T-Bills'!$A$2:$C$493,3)</f>
        <v>1.6507936507936509E-4</v>
      </c>
      <c r="C433" s="8">
        <f>'Sector Returns'!B432-$B433</f>
        <v>-6.4600226650245816E-3</v>
      </c>
      <c r="D433" s="8">
        <f>'Sector Returns'!C432-$B433</f>
        <v>5.7212166626704206E-3</v>
      </c>
      <c r="E433" s="8">
        <f>'Sector Returns'!D432-$B433</f>
        <v>4.2731276368953349E-3</v>
      </c>
      <c r="F433" s="8">
        <f>'Sector Returns'!E432-$B433</f>
        <v>8.7210093918763945E-4</v>
      </c>
      <c r="G433" s="8">
        <f>'Sector Returns'!F432-$B433</f>
        <v>3.5802539846617062E-3</v>
      </c>
      <c r="H433" s="8">
        <f>'Sector Returns'!G432-$B433</f>
        <v>1.9666564213473171E-3</v>
      </c>
      <c r="I433" s="8">
        <f>'Sector Returns'!H432-$B433</f>
        <v>-5.2293461257440334E-3</v>
      </c>
      <c r="J433" s="8">
        <f>'Sector Returns'!I432-$B433</f>
        <v>-1.7951644954907887E-3</v>
      </c>
      <c r="K433" s="8">
        <f>'Sector Returns'!J432-$B433</f>
        <v>-6.6524025699659858E-4</v>
      </c>
      <c r="L433" s="8">
        <f>'Sector Returns'!K432-$B433</f>
        <v>6.3682355563807313E-3</v>
      </c>
      <c r="M433" s="8">
        <f>'Sector Returns'!L432-$B433</f>
        <v>6.1742041091197714E-3</v>
      </c>
      <c r="N433" s="7">
        <f>LN('Stock TotRetIndx'!B432/'Stock TotRetIndx'!B431)-$B433</f>
        <v>-1.9952902049058675E-2</v>
      </c>
      <c r="O433" s="7">
        <f>LN('Stock TotRetIndx'!C432/'Stock TotRetIndx'!C431)-$B433</f>
        <v>-5.2864384430012621E-4</v>
      </c>
      <c r="P433" s="7">
        <f>LN('Stock TotRetIndx'!D432/'Stock TotRetIndx'!D431)-$B433</f>
        <v>-4.5824695472783681E-3</v>
      </c>
      <c r="Q433" s="7">
        <f>LN('Stock TotRetIndx'!E432/'Stock TotRetIndx'!E431)-$B433</f>
        <v>-1.5353338416195366E-2</v>
      </c>
      <c r="R433" s="7">
        <f>LN('Stock TotRetIndx'!F432/'Stock TotRetIndx'!F431)-$B433</f>
        <v>8.6620769441797339E-3</v>
      </c>
      <c r="S433" s="7">
        <f>LN('Stock TotRetIndx'!G432/'Stock TotRetIndx'!G431)-$B433</f>
        <v>1.1756661579085137E-2</v>
      </c>
      <c r="T433" s="7">
        <f>LN('Stock TotRetIndx'!H432/'Stock TotRetIndx'!H431)-$B433</f>
        <v>1.4657215706699814E-2</v>
      </c>
      <c r="U433" s="7">
        <f>LN('Stock TotRetIndx'!I432/'Stock TotRetIndx'!I431)-$B433</f>
        <v>1.4993612221994558E-2</v>
      </c>
      <c r="V433" s="7">
        <f>LN('Stock TotRetIndx'!J432/'Stock TotRetIndx'!J431)-$B433</f>
        <v>6.9152175873360647E-3</v>
      </c>
      <c r="W433" s="7">
        <f>LN('Stock TotRetIndx'!K432/'Stock TotRetIndx'!K431)-$B433</f>
        <v>-8.4969064608801971E-3</v>
      </c>
      <c r="X433" s="7">
        <f>LN('Stock TotRetIndx'!L432/'Stock TotRetIndx'!L431)-$B433</f>
        <v>9.5170234181110053E-3</v>
      </c>
      <c r="Y433" s="7">
        <f>LN('Stock TotRetIndx'!M432/'Stock TotRetIndx'!M431)-$B433</f>
        <v>-7.8434790394509221E-3</v>
      </c>
      <c r="Z433" s="7">
        <f>LN('Stock TotRetIndx'!N432/'Stock TotRetIndx'!N431)-$B433</f>
        <v>7.3049672170737122E-3</v>
      </c>
      <c r="AA433" s="7">
        <f>LN('Stock TotRetIndx'!O432/'Stock TotRetIndx'!O431)-$B433</f>
        <v>6.6090957187176086E-3</v>
      </c>
      <c r="AB433" s="7">
        <f>LN('Stock TotRetIndx'!P432/'Stock TotRetIndx'!P431)-$B433</f>
        <v>-5.3278601764198703E-3</v>
      </c>
      <c r="AC433" s="7">
        <f>LN('Stock TotRetIndx'!Q432/'Stock TotRetIndx'!Q431)-$B433</f>
        <v>7.9279118515728853E-4</v>
      </c>
      <c r="AD433" s="7">
        <f>LN('Stock TotRetIndx'!R432/'Stock TotRetIndx'!R431)-$B433</f>
        <v>5.8276720439713412E-3</v>
      </c>
      <c r="AE433" s="7">
        <f>LN('Stock TotRetIndx'!S432/'Stock TotRetIndx'!S431)-$B433</f>
        <v>4.0905443194075497E-3</v>
      </c>
      <c r="AF433" s="7">
        <f>LN('Stock TotRetIndx'!T432/'Stock TotRetIndx'!T431)-$B433</f>
        <v>1.6767474635352322E-3</v>
      </c>
      <c r="AG433" s="7">
        <f>LN('Stock TotRetIndx'!U432/'Stock TotRetIndx'!U431)-$B433</f>
        <v>2.7729787346963456E-3</v>
      </c>
      <c r="AH433" s="7">
        <f>LN('Stock TotRetIndx'!V432/'Stock TotRetIndx'!V431)-$B433</f>
        <v>-1.8929415660165184E-3</v>
      </c>
      <c r="AI433" s="7">
        <f>LN('Stock TotRetIndx'!W432/'Stock TotRetIndx'!W431)-$B433</f>
        <v>4.7686878636495006E-3</v>
      </c>
      <c r="AJ433" s="7">
        <f>LN('Stock TotRetIndx'!X432/'Stock TotRetIndx'!X431)-$B433</f>
        <v>1.4871257987306522E-2</v>
      </c>
    </row>
    <row r="434" spans="1:36" x14ac:dyDescent="0.5">
      <c r="A434" s="2">
        <f>'Sector Returns'!A433</f>
        <v>44893</v>
      </c>
      <c r="B434" s="3">
        <f>VLOOKUP(A434,'T-Bills'!$A$2:$C$493,3)</f>
        <v>1.6309523809523812E-4</v>
      </c>
      <c r="C434" s="8">
        <f>'Sector Returns'!B433-$B434</f>
        <v>-2.1526136142366824E-2</v>
      </c>
      <c r="D434" s="8">
        <f>'Sector Returns'!C433-$B434</f>
        <v>-8.6632504480924181E-3</v>
      </c>
      <c r="E434" s="8">
        <f>'Sector Returns'!D433-$B434</f>
        <v>-1.8500785483506796E-2</v>
      </c>
      <c r="F434" s="8">
        <f>'Sector Returns'!E433-$B434</f>
        <v>-8.4697941722600978E-3</v>
      </c>
      <c r="G434" s="8">
        <f>'Sector Returns'!F433-$B434</f>
        <v>-1.9353647350261894E-2</v>
      </c>
      <c r="H434" s="8">
        <f>'Sector Returns'!G433-$B434</f>
        <v>-3.9727854283991984E-3</v>
      </c>
      <c r="I434" s="8">
        <f>'Sector Returns'!H433-$B434</f>
        <v>-1.6685460957552422E-2</v>
      </c>
      <c r="J434" s="8">
        <f>'Sector Returns'!I433-$B434</f>
        <v>-2.8839546493948952E-2</v>
      </c>
      <c r="K434" s="8">
        <f>'Sector Returns'!J433-$B434</f>
        <v>-2.389334962477848E-2</v>
      </c>
      <c r="L434" s="8">
        <f>'Sector Returns'!K433-$B434</f>
        <v>-1.1510447355992213E-2</v>
      </c>
      <c r="M434" s="8">
        <f>'Sector Returns'!L433-$B434</f>
        <v>-2.729731708128591E-2</v>
      </c>
      <c r="N434" s="7">
        <f>LN('Stock TotRetIndx'!B433/'Stock TotRetIndx'!B432)-$B434</f>
        <v>-2.6773014776773189E-2</v>
      </c>
      <c r="O434" s="7">
        <f>LN('Stock TotRetIndx'!C433/'Stock TotRetIndx'!C432)-$B434</f>
        <v>-2.3587932421312383E-2</v>
      </c>
      <c r="P434" s="7">
        <f>LN('Stock TotRetIndx'!D433/'Stock TotRetIndx'!D432)-$B434</f>
        <v>-1.6235327466752807E-2</v>
      </c>
      <c r="Q434" s="7">
        <f>LN('Stock TotRetIndx'!E433/'Stock TotRetIndx'!E432)-$B434</f>
        <v>-2.77689705303692E-2</v>
      </c>
      <c r="R434" s="7">
        <f>LN('Stock TotRetIndx'!F433/'Stock TotRetIndx'!F432)-$B434</f>
        <v>-1.4949982701533434E-2</v>
      </c>
      <c r="S434" s="7">
        <f>LN('Stock TotRetIndx'!G433/'Stock TotRetIndx'!G432)-$B434</f>
        <v>-8.5927965065166895E-3</v>
      </c>
      <c r="T434" s="7">
        <f>LN('Stock TotRetIndx'!H433/'Stock TotRetIndx'!H432)-$B434</f>
        <v>-1.0164992133663118E-2</v>
      </c>
      <c r="U434" s="7">
        <f>LN('Stock TotRetIndx'!I433/'Stock TotRetIndx'!I432)-$B434</f>
        <v>-1.9323455399766435E-2</v>
      </c>
      <c r="V434" s="7">
        <f>LN('Stock TotRetIndx'!J433/'Stock TotRetIndx'!J432)-$B434</f>
        <v>-1.0465690896696748E-2</v>
      </c>
      <c r="W434" s="7">
        <f>LN('Stock TotRetIndx'!K433/'Stock TotRetIndx'!K432)-$B434</f>
        <v>-2.0379786071326334E-3</v>
      </c>
      <c r="X434" s="7">
        <f>LN('Stock TotRetIndx'!L433/'Stock TotRetIndx'!L432)-$B434</f>
        <v>-1.2067546749716527E-2</v>
      </c>
      <c r="Y434" s="7">
        <f>LN('Stock TotRetIndx'!M433/'Stock TotRetIndx'!M432)-$B434</f>
        <v>5.6012247366219112E-3</v>
      </c>
      <c r="Z434" s="7">
        <f>LN('Stock TotRetIndx'!N433/'Stock TotRetIndx'!N432)-$B434</f>
        <v>-1.524136192494705E-2</v>
      </c>
      <c r="AA434" s="7">
        <f>LN('Stock TotRetIndx'!O433/'Stock TotRetIndx'!O432)-$B434</f>
        <v>-5.4276539283578543E-3</v>
      </c>
      <c r="AB434" s="7">
        <f>LN('Stock TotRetIndx'!P433/'Stock TotRetIndx'!P432)-$B434</f>
        <v>-1.4693053812675246E-2</v>
      </c>
      <c r="AC434" s="7">
        <f>LN('Stock TotRetIndx'!Q433/'Stock TotRetIndx'!Q432)-$B434</f>
        <v>-3.0312121432699024E-6</v>
      </c>
      <c r="AD434" s="7">
        <f>LN('Stock TotRetIndx'!R433/'Stock TotRetIndx'!R432)-$B434</f>
        <v>-7.4682001688917378E-3</v>
      </c>
      <c r="AE434" s="7">
        <f>LN('Stock TotRetIndx'!S433/'Stock TotRetIndx'!S432)-$B434</f>
        <v>2.7072631473847816E-3</v>
      </c>
      <c r="AF434" s="7">
        <f>LN('Stock TotRetIndx'!T433/'Stock TotRetIndx'!T432)-$B434</f>
        <v>-9.8104847497356047E-4</v>
      </c>
      <c r="AG434" s="7">
        <f>LN('Stock TotRetIndx'!U433/'Stock TotRetIndx'!U432)-$B434</f>
        <v>-2.2797715333323466E-2</v>
      </c>
      <c r="AH434" s="7">
        <f>LN('Stock TotRetIndx'!V433/'Stock TotRetIndx'!V432)-$B434</f>
        <v>-7.4636959590753352E-2</v>
      </c>
      <c r="AI434" s="7">
        <f>LN('Stock TotRetIndx'!W433/'Stock TotRetIndx'!W432)-$B434</f>
        <v>-1.9209527827886989E-2</v>
      </c>
      <c r="AJ434" s="7">
        <f>LN('Stock TotRetIndx'!X433/'Stock TotRetIndx'!X432)-$B434</f>
        <v>-3.3881214344561691E-2</v>
      </c>
    </row>
    <row r="435" spans="1:36" x14ac:dyDescent="0.5">
      <c r="A435" s="2">
        <f>'Sector Returns'!A434</f>
        <v>44894</v>
      </c>
      <c r="B435" s="3">
        <f>VLOOKUP(A435,'T-Bills'!$A$2:$C$493,3)</f>
        <v>1.619047619047619E-4</v>
      </c>
      <c r="C435" s="8">
        <f>'Sector Returns'!B434-$B435</f>
        <v>-9.4636224721549988E-3</v>
      </c>
      <c r="D435" s="8">
        <f>'Sector Returns'!C434-$B435</f>
        <v>-2.5401715865526263E-3</v>
      </c>
      <c r="E435" s="8">
        <f>'Sector Returns'!D434-$B435</f>
        <v>6.7537798216175974E-3</v>
      </c>
      <c r="F435" s="8">
        <f>'Sector Returns'!E434-$B435</f>
        <v>-3.4073157460446329E-3</v>
      </c>
      <c r="G435" s="8">
        <f>'Sector Returns'!F434-$B435</f>
        <v>5.1375884696673911E-3</v>
      </c>
      <c r="H435" s="8">
        <f>'Sector Returns'!G434-$B435</f>
        <v>-3.5778074219053988E-3</v>
      </c>
      <c r="I435" s="8">
        <f>'Sector Returns'!H434-$B435</f>
        <v>-2.7867107507171932E-4</v>
      </c>
      <c r="J435" s="8">
        <f>'Sector Returns'!I434-$B435</f>
        <v>1.317529777365322E-2</v>
      </c>
      <c r="K435" s="8">
        <f>'Sector Returns'!J434-$B435</f>
        <v>4.4370985050055786E-3</v>
      </c>
      <c r="L435" s="8">
        <f>'Sector Returns'!K434-$B435</f>
        <v>-7.4921980476922723E-3</v>
      </c>
      <c r="M435" s="8">
        <f>'Sector Returns'!L434-$B435</f>
        <v>1.6229551942033606E-2</v>
      </c>
      <c r="N435" s="7">
        <f>LN('Stock TotRetIndx'!B434/'Stock TotRetIndx'!B433)-$B435</f>
        <v>-2.1536997311177745E-2</v>
      </c>
      <c r="O435" s="7">
        <f>LN('Stock TotRetIndx'!C434/'Stock TotRetIndx'!C433)-$B435</f>
        <v>-6.0943178486882422E-3</v>
      </c>
      <c r="P435" s="7">
        <f>LN('Stock TotRetIndx'!D434/'Stock TotRetIndx'!D433)-$B435</f>
        <v>-6.841304356622716E-3</v>
      </c>
      <c r="Q435" s="7">
        <f>LN('Stock TotRetIndx'!E434/'Stock TotRetIndx'!E433)-$B435</f>
        <v>-1.2110998211696514E-2</v>
      </c>
      <c r="R435" s="7">
        <f>LN('Stock TotRetIndx'!F434/'Stock TotRetIndx'!F433)-$B435</f>
        <v>-3.8698908781482607E-3</v>
      </c>
      <c r="S435" s="7">
        <f>LN('Stock TotRetIndx'!G434/'Stock TotRetIndx'!G433)-$B435</f>
        <v>4.5082507461888374E-3</v>
      </c>
      <c r="T435" s="7">
        <f>LN('Stock TotRetIndx'!H434/'Stock TotRetIndx'!H433)-$B435</f>
        <v>-8.2156643808733651E-3</v>
      </c>
      <c r="U435" s="7">
        <f>LN('Stock TotRetIndx'!I434/'Stock TotRetIndx'!I433)-$B435</f>
        <v>4.3906990616000895E-4</v>
      </c>
      <c r="V435" s="7">
        <f>LN('Stock TotRetIndx'!J434/'Stock TotRetIndx'!J433)-$B435</f>
        <v>-9.6845892895922232E-4</v>
      </c>
      <c r="W435" s="7">
        <f>LN('Stock TotRetIndx'!K434/'Stock TotRetIndx'!K433)-$B435</f>
        <v>-2.9230398099023037E-2</v>
      </c>
      <c r="X435" s="7">
        <f>LN('Stock TotRetIndx'!L434/'Stock TotRetIndx'!L433)-$B435</f>
        <v>-1.0630330150762956E-2</v>
      </c>
      <c r="Y435" s="7">
        <f>LN('Stock TotRetIndx'!M434/'Stock TotRetIndx'!M433)-$B435</f>
        <v>-1.6581225179258821E-2</v>
      </c>
      <c r="Z435" s="7">
        <f>LN('Stock TotRetIndx'!N434/'Stock TotRetIndx'!N433)-$B435</f>
        <v>8.0171001148756811E-3</v>
      </c>
      <c r="AA435" s="7">
        <f>LN('Stock TotRetIndx'!O434/'Stock TotRetIndx'!O433)-$B435</f>
        <v>1.0947799940930591E-3</v>
      </c>
      <c r="AB435" s="7">
        <f>LN('Stock TotRetIndx'!P434/'Stock TotRetIndx'!P433)-$B435</f>
        <v>1.1904532749980138E-2</v>
      </c>
      <c r="AC435" s="7">
        <f>LN('Stock TotRetIndx'!Q434/'Stock TotRetIndx'!Q433)-$B435</f>
        <v>-3.6770078866824622E-3</v>
      </c>
      <c r="AD435" s="7">
        <f>LN('Stock TotRetIndx'!R434/'Stock TotRetIndx'!R433)-$B435</f>
        <v>-1.9138619728086325E-3</v>
      </c>
      <c r="AE435" s="7">
        <f>LN('Stock TotRetIndx'!S434/'Stock TotRetIndx'!S433)-$B435</f>
        <v>-3.6857968616423585E-3</v>
      </c>
      <c r="AF435" s="7">
        <f>LN('Stock TotRetIndx'!T434/'Stock TotRetIndx'!T433)-$B435</f>
        <v>-7.8314237007672989E-3</v>
      </c>
      <c r="AG435" s="7">
        <f>LN('Stock TotRetIndx'!U434/'Stock TotRetIndx'!U433)-$B435</f>
        <v>-1.1913227843216337E-2</v>
      </c>
      <c r="AH435" s="7">
        <f>LN('Stock TotRetIndx'!V434/'Stock TotRetIndx'!V433)-$B435</f>
        <v>4.1572575040334563E-2</v>
      </c>
      <c r="AI435" s="7">
        <f>LN('Stock TotRetIndx'!W434/'Stock TotRetIndx'!W433)-$B435</f>
        <v>-1.5081555087081484E-2</v>
      </c>
      <c r="AJ435" s="7">
        <f>LN('Stock TotRetIndx'!X434/'Stock TotRetIndx'!X433)-$B435</f>
        <v>2.3120325063341707E-2</v>
      </c>
    </row>
    <row r="436" spans="1:36" x14ac:dyDescent="0.5">
      <c r="A436" s="2">
        <f>'Sector Returns'!A435</f>
        <v>44895</v>
      </c>
      <c r="B436" s="3">
        <f>VLOOKUP(A436,'T-Bills'!$A$2:$C$493,3)</f>
        <v>1.6150793650793652E-4</v>
      </c>
      <c r="C436" s="8">
        <f>'Sector Returns'!B435-$B436</f>
        <v>4.7547216806185531E-2</v>
      </c>
      <c r="D436" s="8">
        <f>'Sector Returns'!C435-$B436</f>
        <v>2.6089234279818081E-2</v>
      </c>
      <c r="E436" s="8">
        <f>'Sector Returns'!D435-$B436</f>
        <v>1.7487922474091998E-2</v>
      </c>
      <c r="F436" s="8">
        <f>'Sector Returns'!E435-$B436</f>
        <v>3.3169333181060412E-2</v>
      </c>
      <c r="G436" s="8">
        <f>'Sector Returns'!F435-$B436</f>
        <v>1.8300278113416595E-2</v>
      </c>
      <c r="H436" s="8">
        <f>'Sector Returns'!G435-$B436</f>
        <v>1.8959180345367817E-2</v>
      </c>
      <c r="I436" s="8">
        <f>'Sector Returns'!H435-$B436</f>
        <v>4.0983930527015829E-2</v>
      </c>
      <c r="J436" s="8">
        <f>'Sector Returns'!I435-$B436</f>
        <v>6.3630208456351223E-3</v>
      </c>
      <c r="K436" s="8">
        <f>'Sector Returns'!J435-$B436</f>
        <v>2.3571688572016559E-2</v>
      </c>
      <c r="L436" s="8">
        <f>'Sector Returns'!K435-$B436</f>
        <v>2.4302318284503334E-2</v>
      </c>
      <c r="M436" s="8">
        <f>'Sector Returns'!L435-$B436</f>
        <v>2.2458897095618827E-2</v>
      </c>
      <c r="N436" s="7">
        <f>LN('Stock TotRetIndx'!B435/'Stock TotRetIndx'!B434)-$B436</f>
        <v>4.7282141709442164E-2</v>
      </c>
      <c r="O436" s="7">
        <f>LN('Stock TotRetIndx'!C435/'Stock TotRetIndx'!C434)-$B436</f>
        <v>5.9637834368216652E-2</v>
      </c>
      <c r="P436" s="7">
        <f>LN('Stock TotRetIndx'!D435/'Stock TotRetIndx'!D434)-$B436</f>
        <v>5.3892828354754084E-2</v>
      </c>
      <c r="Q436" s="7">
        <f>LN('Stock TotRetIndx'!E435/'Stock TotRetIndx'!E434)-$B436</f>
        <v>7.8980290140829301E-2</v>
      </c>
      <c r="R436" s="7">
        <f>LN('Stock TotRetIndx'!F435/'Stock TotRetIndx'!F434)-$B436</f>
        <v>2.4113676155308322E-2</v>
      </c>
      <c r="S436" s="7">
        <f>LN('Stock TotRetIndx'!G435/'Stock TotRetIndx'!G434)-$B436</f>
        <v>9.7020496079078394E-3</v>
      </c>
      <c r="T436" s="7">
        <f>LN('Stock TotRetIndx'!H435/'Stock TotRetIndx'!H434)-$B436</f>
        <v>3.6579969562803696E-2</v>
      </c>
      <c r="U436" s="7">
        <f>LN('Stock TotRetIndx'!I435/'Stock TotRetIndx'!I434)-$B436</f>
        <v>3.8643870947766681E-2</v>
      </c>
      <c r="V436" s="7">
        <f>LN('Stock TotRetIndx'!J435/'Stock TotRetIndx'!J434)-$B436</f>
        <v>1.7050969031826915E-2</v>
      </c>
      <c r="W436" s="7">
        <f>LN('Stock TotRetIndx'!K435/'Stock TotRetIndx'!K434)-$B436</f>
        <v>9.7072040055131183E-3</v>
      </c>
      <c r="X436" s="7">
        <f>LN('Stock TotRetIndx'!L435/'Stock TotRetIndx'!L434)-$B436</f>
        <v>3.7114928942935763E-2</v>
      </c>
      <c r="Y436" s="7">
        <f>LN('Stock TotRetIndx'!M435/'Stock TotRetIndx'!M434)-$B436</f>
        <v>4.345251685371853E-2</v>
      </c>
      <c r="Z436" s="7">
        <f>LN('Stock TotRetIndx'!N435/'Stock TotRetIndx'!N434)-$B436</f>
        <v>3.0083802110795442E-2</v>
      </c>
      <c r="AA436" s="7">
        <f>LN('Stock TotRetIndx'!O435/'Stock TotRetIndx'!O434)-$B436</f>
        <v>1.5036475302923171E-2</v>
      </c>
      <c r="AB436" s="7">
        <f>LN('Stock TotRetIndx'!P435/'Stock TotRetIndx'!P434)-$B436</f>
        <v>5.3099203672164136E-3</v>
      </c>
      <c r="AC436" s="7">
        <f>LN('Stock TotRetIndx'!Q435/'Stock TotRetIndx'!Q434)-$B436</f>
        <v>2.4655783215941657E-2</v>
      </c>
      <c r="AD436" s="7">
        <f>LN('Stock TotRetIndx'!R435/'Stock TotRetIndx'!R434)-$B436</f>
        <v>2.2061296319647386E-2</v>
      </c>
      <c r="AE436" s="7">
        <f>LN('Stock TotRetIndx'!S435/'Stock TotRetIndx'!S434)-$B436</f>
        <v>-3.7635979067372404E-3</v>
      </c>
      <c r="AF436" s="7">
        <f>LN('Stock TotRetIndx'!T435/'Stock TotRetIndx'!T434)-$B436</f>
        <v>2.4819547614117896E-2</v>
      </c>
      <c r="AG436" s="7">
        <f>LN('Stock TotRetIndx'!U435/'Stock TotRetIndx'!U434)-$B436</f>
        <v>-4.324880705423007E-3</v>
      </c>
      <c r="AH436" s="7">
        <f>LN('Stock TotRetIndx'!V435/'Stock TotRetIndx'!V434)-$B436</f>
        <v>2.4547448217360001E-2</v>
      </c>
      <c r="AI436" s="7">
        <f>LN('Stock TotRetIndx'!W435/'Stock TotRetIndx'!W434)-$B436</f>
        <v>2.6276217361209862E-2</v>
      </c>
      <c r="AJ436" s="7">
        <f>LN('Stock TotRetIndx'!X435/'Stock TotRetIndx'!X434)-$B436</f>
        <v>1.9895607664132411E-2</v>
      </c>
    </row>
    <row r="437" spans="1:36" x14ac:dyDescent="0.5">
      <c r="A437" s="2">
        <f>'Sector Returns'!A436</f>
        <v>44896</v>
      </c>
      <c r="B437" s="3">
        <f>VLOOKUP(A437,'T-Bills'!$A$2:$C$493,3)</f>
        <v>1.6031746031746033E-4</v>
      </c>
      <c r="C437" s="8">
        <f>'Sector Returns'!B436-$B437</f>
        <v>3.3685233022942257E-3</v>
      </c>
      <c r="D437" s="8">
        <f>'Sector Returns'!C436-$B437</f>
        <v>3.3324887595435485E-3</v>
      </c>
      <c r="E437" s="8">
        <f>'Sector Returns'!D436-$B437</f>
        <v>-7.4098592865414039E-3</v>
      </c>
      <c r="F437" s="8">
        <f>'Sector Returns'!E436-$B437</f>
        <v>-1.1992186343194388E-4</v>
      </c>
      <c r="G437" s="8">
        <f>'Sector Returns'!F436-$B437</f>
        <v>-5.7991390077492485E-4</v>
      </c>
      <c r="H437" s="8">
        <f>'Sector Returns'!G436-$B437</f>
        <v>-5.7371987310159463E-3</v>
      </c>
      <c r="I437" s="8">
        <f>'Sector Returns'!H436-$B437</f>
        <v>4.557497410864331E-3</v>
      </c>
      <c r="J437" s="8">
        <f>'Sector Returns'!I436-$B437</f>
        <v>-5.7385424919239765E-3</v>
      </c>
      <c r="K437" s="8">
        <f>'Sector Returns'!J436-$B437</f>
        <v>8.8984477307743517E-4</v>
      </c>
      <c r="L437" s="8">
        <f>'Sector Returns'!K436-$B437</f>
        <v>-2.920710764412989E-3</v>
      </c>
      <c r="M437" s="8">
        <f>'Sector Returns'!L436-$B437</f>
        <v>-2.3193488845424342E-3</v>
      </c>
      <c r="N437" s="7">
        <f>LN('Stock TotRetIndx'!B436/'Stock TotRetIndx'!B435)-$B437</f>
        <v>1.7298339471471043E-3</v>
      </c>
      <c r="O437" s="7">
        <f>LN('Stock TotRetIndx'!C436/'Stock TotRetIndx'!C435)-$B437</f>
        <v>-1.9255129843096844E-3</v>
      </c>
      <c r="P437" s="7">
        <f>LN('Stock TotRetIndx'!D436/'Stock TotRetIndx'!D435)-$B437</f>
        <v>-2.5404416537102344E-3</v>
      </c>
      <c r="Q437" s="7">
        <f>LN('Stock TotRetIndx'!E436/'Stock TotRetIndx'!E435)-$B437</f>
        <v>1.2289410456729091E-2</v>
      </c>
      <c r="R437" s="7">
        <f>LN('Stock TotRetIndx'!F436/'Stock TotRetIndx'!F435)-$B437</f>
        <v>3.0877469595074064E-3</v>
      </c>
      <c r="S437" s="7">
        <f>LN('Stock TotRetIndx'!G436/'Stock TotRetIndx'!G435)-$B437</f>
        <v>-2.4206382069652884E-3</v>
      </c>
      <c r="T437" s="7">
        <f>LN('Stock TotRetIndx'!H436/'Stock TotRetIndx'!H435)-$B437</f>
        <v>-2.0168483437818668E-2</v>
      </c>
      <c r="U437" s="7">
        <f>LN('Stock TotRetIndx'!I436/'Stock TotRetIndx'!I435)-$B437</f>
        <v>-2.5722050474292846E-3</v>
      </c>
      <c r="V437" s="7">
        <f>LN('Stock TotRetIndx'!J436/'Stock TotRetIndx'!J435)-$B437</f>
        <v>-3.0743208986204582E-3</v>
      </c>
      <c r="W437" s="7">
        <f>LN('Stock TotRetIndx'!K436/'Stock TotRetIndx'!K435)-$B437</f>
        <v>1.3689296836351806E-3</v>
      </c>
      <c r="X437" s="7">
        <f>LN('Stock TotRetIndx'!L436/'Stock TotRetIndx'!L435)-$B437</f>
        <v>-1.6031746031746033E-4</v>
      </c>
      <c r="Y437" s="7">
        <f>LN('Stock TotRetIndx'!M436/'Stock TotRetIndx'!M435)-$B437</f>
        <v>-1.0991500205979811E-2</v>
      </c>
      <c r="Z437" s="7">
        <f>LN('Stock TotRetIndx'!N436/'Stock TotRetIndx'!N435)-$B437</f>
        <v>-1.6091707215301124E-2</v>
      </c>
      <c r="AA437" s="7">
        <f>LN('Stock TotRetIndx'!O436/'Stock TotRetIndx'!O435)-$B437</f>
        <v>-1.3980358085459459E-3</v>
      </c>
      <c r="AB437" s="7">
        <f>LN('Stock TotRetIndx'!P436/'Stock TotRetIndx'!P435)-$B437</f>
        <v>-3.2106830217755867E-3</v>
      </c>
      <c r="AC437" s="7">
        <f>LN('Stock TotRetIndx'!Q436/'Stock TotRetIndx'!Q435)-$B437</f>
        <v>2.6648420300830152E-3</v>
      </c>
      <c r="AD437" s="7">
        <f>LN('Stock TotRetIndx'!R436/'Stock TotRetIndx'!R435)-$B437</f>
        <v>1.9479427100655779E-2</v>
      </c>
      <c r="AE437" s="7">
        <f>LN('Stock TotRetIndx'!S436/'Stock TotRetIndx'!S435)-$B437</f>
        <v>6.0533486301989859E-3</v>
      </c>
      <c r="AF437" s="7">
        <f>LN('Stock TotRetIndx'!T436/'Stock TotRetIndx'!T435)-$B437</f>
        <v>4.4284402236772732E-4</v>
      </c>
      <c r="AG437" s="7">
        <f>LN('Stock TotRetIndx'!U436/'Stock TotRetIndx'!U435)-$B437</f>
        <v>-2.4515968183095919E-2</v>
      </c>
      <c r="AH437" s="7">
        <f>LN('Stock TotRetIndx'!V436/'Stock TotRetIndx'!V435)-$B437</f>
        <v>6.7886790151154217E-3</v>
      </c>
      <c r="AI437" s="7">
        <f>LN('Stock TotRetIndx'!W436/'Stock TotRetIndx'!W435)-$B437</f>
        <v>1.3740252861095779E-3</v>
      </c>
      <c r="AJ437" s="7">
        <f>LN('Stock TotRetIndx'!X436/'Stock TotRetIndx'!X435)-$B437</f>
        <v>-4.9269792364540106E-3</v>
      </c>
    </row>
    <row r="438" spans="1:36" x14ac:dyDescent="0.5">
      <c r="A438" s="2">
        <f>'Sector Returns'!A437</f>
        <v>44897</v>
      </c>
      <c r="B438" s="3">
        <f>VLOOKUP(A438,'T-Bills'!$A$2:$C$493,3)</f>
        <v>1.5515873015873016E-4</v>
      </c>
      <c r="C438" s="8">
        <f>'Sector Returns'!B437-$B438</f>
        <v>-5.7842142048842235E-3</v>
      </c>
      <c r="D438" s="8">
        <f>'Sector Returns'!C437-$B438</f>
        <v>2.6618960041145906E-3</v>
      </c>
      <c r="E438" s="8">
        <f>'Sector Returns'!D437-$B438</f>
        <v>-3.8002844479696919E-3</v>
      </c>
      <c r="F438" s="8">
        <f>'Sector Returns'!E437-$B438</f>
        <v>-2.2667139695216145E-3</v>
      </c>
      <c r="G438" s="8">
        <f>'Sector Returns'!F437-$B438</f>
        <v>5.231375521069238E-3</v>
      </c>
      <c r="H438" s="8">
        <f>'Sector Returns'!G437-$B438</f>
        <v>4.7200480525806821E-3</v>
      </c>
      <c r="I438" s="8">
        <f>'Sector Returns'!H437-$B438</f>
        <v>9.651201432649254E-4</v>
      </c>
      <c r="J438" s="8">
        <f>'Sector Returns'!I437-$B438</f>
        <v>-5.2107734291989977E-3</v>
      </c>
      <c r="K438" s="8">
        <f>'Sector Returns'!J437-$B438</f>
        <v>1.2201621922261346E-2</v>
      </c>
      <c r="L438" s="8">
        <f>'Sector Returns'!K437-$B438</f>
        <v>-4.5357022039420472E-3</v>
      </c>
      <c r="M438" s="8">
        <f>'Sector Returns'!L437-$B438</f>
        <v>-3.1177677312075589E-3</v>
      </c>
      <c r="N438" s="7">
        <f>LN('Stock TotRetIndx'!B437/'Stock TotRetIndx'!B436)-$B438</f>
        <v>-3.5305483497831791E-3</v>
      </c>
      <c r="O438" s="7">
        <f>LN('Stock TotRetIndx'!C437/'Stock TotRetIndx'!C436)-$B438</f>
        <v>1.1394938716572712E-3</v>
      </c>
      <c r="P438" s="7">
        <f>LN('Stock TotRetIndx'!D437/'Stock TotRetIndx'!D436)-$B438</f>
        <v>-7.681009547646311E-3</v>
      </c>
      <c r="Q438" s="7">
        <f>LN('Stock TotRetIndx'!E437/'Stock TotRetIndx'!E436)-$B438</f>
        <v>-1.5385568092347231E-2</v>
      </c>
      <c r="R438" s="7">
        <f>LN('Stock TotRetIndx'!F437/'Stock TotRetIndx'!F436)-$B438</f>
        <v>1.3259328663006056E-3</v>
      </c>
      <c r="S438" s="7">
        <f>LN('Stock TotRetIndx'!G437/'Stock TotRetIndx'!G436)-$B438</f>
        <v>8.9520307045107723E-3</v>
      </c>
      <c r="T438" s="7">
        <f>LN('Stock TotRetIndx'!H437/'Stock TotRetIndx'!H436)-$B438</f>
        <v>1.5207311919691131E-3</v>
      </c>
      <c r="U438" s="7">
        <f>LN('Stock TotRetIndx'!I437/'Stock TotRetIndx'!I436)-$B438</f>
        <v>-4.5114622020641501E-3</v>
      </c>
      <c r="V438" s="7">
        <f>LN('Stock TotRetIndx'!J437/'Stock TotRetIndx'!J436)-$B438</f>
        <v>-9.6201820856008109E-3</v>
      </c>
      <c r="W438" s="7">
        <f>LN('Stock TotRetIndx'!K437/'Stock TotRetIndx'!K436)-$B438</f>
        <v>-5.0691402630504312E-2</v>
      </c>
      <c r="X438" s="7">
        <f>LN('Stock TotRetIndx'!L437/'Stock TotRetIndx'!L436)-$B438</f>
        <v>2.8815962191234674E-3</v>
      </c>
      <c r="Y438" s="7">
        <f>LN('Stock TotRetIndx'!M437/'Stock TotRetIndx'!M436)-$B438</f>
        <v>-1.4604600657714534E-2</v>
      </c>
      <c r="Z438" s="7">
        <f>LN('Stock TotRetIndx'!N437/'Stock TotRetIndx'!N436)-$B438</f>
        <v>4.2511181899245708E-3</v>
      </c>
      <c r="AA438" s="7">
        <f>LN('Stock TotRetIndx'!O437/'Stock TotRetIndx'!O436)-$B438</f>
        <v>2.0721161283353226E-3</v>
      </c>
      <c r="AB438" s="7">
        <f>LN('Stock TotRetIndx'!P437/'Stock TotRetIndx'!P436)-$B438</f>
        <v>1.7100816008020154E-3</v>
      </c>
      <c r="AC438" s="7">
        <f>LN('Stock TotRetIndx'!Q437/'Stock TotRetIndx'!Q436)-$B438</f>
        <v>8.5854952189016297E-3</v>
      </c>
      <c r="AD438" s="7">
        <f>LN('Stock TotRetIndx'!R437/'Stock TotRetIndx'!R436)-$B438</f>
        <v>5.8192266176352704E-3</v>
      </c>
      <c r="AE438" s="7">
        <f>LN('Stock TotRetIndx'!S437/'Stock TotRetIndx'!S436)-$B438</f>
        <v>-1.1337006919921178E-3</v>
      </c>
      <c r="AF438" s="7">
        <f>LN('Stock TotRetIndx'!T437/'Stock TotRetIndx'!T436)-$B438</f>
        <v>8.9162610773346473E-3</v>
      </c>
      <c r="AG438" s="7">
        <f>LN('Stock TotRetIndx'!U437/'Stock TotRetIndx'!U436)-$B438</f>
        <v>-7.5578735396512858E-2</v>
      </c>
      <c r="AH438" s="7">
        <f>LN('Stock TotRetIndx'!V437/'Stock TotRetIndx'!V436)-$B438</f>
        <v>-2.3361103749339349E-2</v>
      </c>
      <c r="AI438" s="7">
        <f>LN('Stock TotRetIndx'!W437/'Stock TotRetIndx'!W436)-$B438</f>
        <v>4.1969702531338355E-3</v>
      </c>
      <c r="AJ438" s="7">
        <f>LN('Stock TotRetIndx'!X437/'Stock TotRetIndx'!X436)-$B438</f>
        <v>-1.0214366000398998E-2</v>
      </c>
    </row>
    <row r="439" spans="1:36" x14ac:dyDescent="0.5">
      <c r="A439" s="2">
        <f>'Sector Returns'!A438</f>
        <v>44900</v>
      </c>
      <c r="B439" s="3">
        <f>VLOOKUP(A439,'T-Bills'!$A$2:$C$493,3)</f>
        <v>1.5595238095238097E-4</v>
      </c>
      <c r="C439" s="8">
        <f>'Sector Returns'!B438-$B439</f>
        <v>-1.9376989757906131E-2</v>
      </c>
      <c r="D439" s="8">
        <f>'Sector Returns'!C438-$B439</f>
        <v>-1.1827367760797224E-2</v>
      </c>
      <c r="E439" s="8">
        <f>'Sector Returns'!D438-$B439</f>
        <v>-2.8274001740526643E-2</v>
      </c>
      <c r="F439" s="8">
        <f>'Sector Returns'!E438-$B439</f>
        <v>-2.91533441133482E-2</v>
      </c>
      <c r="G439" s="8">
        <f>'Sector Returns'!F438-$B439</f>
        <v>-1.7888131484833439E-2</v>
      </c>
      <c r="H439" s="8">
        <f>'Sector Returns'!G438-$B439</f>
        <v>-1.2414429330929211E-2</v>
      </c>
      <c r="I439" s="8">
        <f>'Sector Returns'!H438-$B439</f>
        <v>-1.845745438922471E-2</v>
      </c>
      <c r="J439" s="8">
        <f>'Sector Returns'!I438-$B439</f>
        <v>-3.3080441298142797E-2</v>
      </c>
      <c r="K439" s="8">
        <f>'Sector Returns'!J438-$B439</f>
        <v>-2.1169989351870779E-2</v>
      </c>
      <c r="L439" s="8">
        <f>'Sector Returns'!K438-$B439</f>
        <v>-6.6981533834847024E-3</v>
      </c>
      <c r="M439" s="8">
        <f>'Sector Returns'!L438-$B439</f>
        <v>-1.8583253428358242E-2</v>
      </c>
      <c r="N439" s="7">
        <f>LN('Stock TotRetIndx'!B438/'Stock TotRetIndx'!B437)-$B439</f>
        <v>-8.1686864939190529E-3</v>
      </c>
      <c r="O439" s="7">
        <f>LN('Stock TotRetIndx'!C438/'Stock TotRetIndx'!C437)-$B439</f>
        <v>-1.9237122162313859E-2</v>
      </c>
      <c r="P439" s="7">
        <f>LN('Stock TotRetIndx'!D438/'Stock TotRetIndx'!D437)-$B439</f>
        <v>-2.2181057507582539E-2</v>
      </c>
      <c r="Q439" s="7">
        <f>LN('Stock TotRetIndx'!E438/'Stock TotRetIndx'!E437)-$B439</f>
        <v>-1.6043857520293092E-2</v>
      </c>
      <c r="R439" s="7">
        <f>LN('Stock TotRetIndx'!F438/'Stock TotRetIndx'!F437)-$B439</f>
        <v>-2.5263162056516339E-2</v>
      </c>
      <c r="S439" s="7">
        <f>LN('Stock TotRetIndx'!G438/'Stock TotRetIndx'!G437)-$B439</f>
        <v>-5.7277503153215521E-3</v>
      </c>
      <c r="T439" s="7">
        <f>LN('Stock TotRetIndx'!H438/'Stock TotRetIndx'!H437)-$B439</f>
        <v>-2.2480586831869149E-3</v>
      </c>
      <c r="U439" s="7">
        <f>LN('Stock TotRetIndx'!I438/'Stock TotRetIndx'!I437)-$B439</f>
        <v>-1.6292117838692836E-2</v>
      </c>
      <c r="V439" s="7">
        <f>LN('Stock TotRetIndx'!J438/'Stock TotRetIndx'!J437)-$B439</f>
        <v>-3.1171267567104761E-2</v>
      </c>
      <c r="W439" s="7">
        <f>LN('Stock TotRetIndx'!K438/'Stock TotRetIndx'!K437)-$B439</f>
        <v>-1.4183697916514977E-2</v>
      </c>
      <c r="X439" s="7">
        <f>LN('Stock TotRetIndx'!L438/'Stock TotRetIndx'!L437)-$B439</f>
        <v>-1.8610674773303325E-2</v>
      </c>
      <c r="Y439" s="7">
        <f>LN('Stock TotRetIndx'!M438/'Stock TotRetIndx'!M437)-$B439</f>
        <v>-3.3863367350816853E-2</v>
      </c>
      <c r="Z439" s="7">
        <f>LN('Stock TotRetIndx'!N438/'Stock TotRetIndx'!N437)-$B439</f>
        <v>-2.6152433715725582E-2</v>
      </c>
      <c r="AA439" s="7">
        <f>LN('Stock TotRetIndx'!O438/'Stock TotRetIndx'!O437)-$B439</f>
        <v>-2.2135880142039398E-2</v>
      </c>
      <c r="AB439" s="7">
        <f>LN('Stock TotRetIndx'!P438/'Stock TotRetIndx'!P437)-$B439</f>
        <v>-1.5347068017903687E-2</v>
      </c>
      <c r="AC439" s="7">
        <f>LN('Stock TotRetIndx'!Q438/'Stock TotRetIndx'!Q437)-$B439</f>
        <v>-1.3925141983991638E-2</v>
      </c>
      <c r="AD439" s="7">
        <f>LN('Stock TotRetIndx'!R438/'Stock TotRetIndx'!R437)-$B439</f>
        <v>-1.5530361266460796E-2</v>
      </c>
      <c r="AE439" s="7">
        <f>LN('Stock TotRetIndx'!S438/'Stock TotRetIndx'!S437)-$B439</f>
        <v>-1.0455515628101653E-2</v>
      </c>
      <c r="AF439" s="7">
        <f>LN('Stock TotRetIndx'!T438/'Stock TotRetIndx'!T437)-$B439</f>
        <v>-1.0299839566066595E-2</v>
      </c>
      <c r="AG439" s="7">
        <f>LN('Stock TotRetIndx'!U438/'Stock TotRetIndx'!U437)-$B439</f>
        <v>-7.2357563112815881E-2</v>
      </c>
      <c r="AH439" s="7">
        <f>LN('Stock TotRetIndx'!V438/'Stock TotRetIndx'!V437)-$B439</f>
        <v>2.0564379019882614E-3</v>
      </c>
      <c r="AI439" s="7">
        <f>LN('Stock TotRetIndx'!W438/'Stock TotRetIndx'!W437)-$B439</f>
        <v>-7.4315611784002986E-4</v>
      </c>
      <c r="AJ439" s="7">
        <f>LN('Stock TotRetIndx'!X438/'Stock TotRetIndx'!X437)-$B439</f>
        <v>-1.8188820865125882E-2</v>
      </c>
    </row>
    <row r="440" spans="1:36" x14ac:dyDescent="0.5">
      <c r="A440" s="2">
        <f>'Sector Returns'!A439</f>
        <v>44901</v>
      </c>
      <c r="B440" s="3">
        <f>VLOOKUP(A440,'T-Bills'!$A$2:$C$493,3)</f>
        <v>1.5357142857142859E-4</v>
      </c>
      <c r="C440" s="8">
        <f>'Sector Returns'!B439-$B440</f>
        <v>-2.2119425189949644E-2</v>
      </c>
      <c r="D440" s="8">
        <f>'Sector Returns'!C439-$B440</f>
        <v>-9.8847510327001332E-3</v>
      </c>
      <c r="E440" s="8">
        <f>'Sector Returns'!D439-$B440</f>
        <v>-8.639149175872371E-3</v>
      </c>
      <c r="F440" s="8">
        <f>'Sector Returns'!E439-$B440</f>
        <v>-1.6950773747784083E-2</v>
      </c>
      <c r="G440" s="8">
        <f>'Sector Returns'!F439-$B440</f>
        <v>-1.2814826665802347E-2</v>
      </c>
      <c r="H440" s="8">
        <f>'Sector Returns'!G439-$B440</f>
        <v>-6.6714113448981729E-3</v>
      </c>
      <c r="I440" s="8">
        <f>'Sector Returns'!H439-$B440</f>
        <v>-2.8600926735888557E-2</v>
      </c>
      <c r="J440" s="8">
        <f>'Sector Returns'!I439-$B440</f>
        <v>-2.7363725949253504E-2</v>
      </c>
      <c r="K440" s="8">
        <f>'Sector Returns'!J439-$B440</f>
        <v>-7.7067373327166693E-3</v>
      </c>
      <c r="L440" s="8">
        <f>'Sector Returns'!K439-$B440</f>
        <v>5.8716107188552229E-3</v>
      </c>
      <c r="M440" s="8">
        <f>'Sector Returns'!L439-$B440</f>
        <v>-9.6137793335859551E-3</v>
      </c>
      <c r="N440" s="7">
        <f>LN('Stock TotRetIndx'!B439/'Stock TotRetIndx'!B438)-$B440</f>
        <v>-2.5850785162778788E-2</v>
      </c>
      <c r="O440" s="7">
        <f>LN('Stock TotRetIndx'!C439/'Stock TotRetIndx'!C438)-$B440</f>
        <v>-2.0666232432758915E-2</v>
      </c>
      <c r="P440" s="7">
        <f>LN('Stock TotRetIndx'!D439/'Stock TotRetIndx'!D438)-$B440</f>
        <v>-8.9925442540119433E-3</v>
      </c>
      <c r="Q440" s="7">
        <f>LN('Stock TotRetIndx'!E439/'Stock TotRetIndx'!E438)-$B440</f>
        <v>-3.8382591789760785E-2</v>
      </c>
      <c r="R440" s="7">
        <f>LN('Stock TotRetIndx'!F439/'Stock TotRetIndx'!F438)-$B440</f>
        <v>-1.4966633074140215E-2</v>
      </c>
      <c r="S440" s="7">
        <f>LN('Stock TotRetIndx'!G439/'Stock TotRetIndx'!G438)-$B440</f>
        <v>-8.2240408219379172E-3</v>
      </c>
      <c r="T440" s="7">
        <f>LN('Stock TotRetIndx'!H439/'Stock TotRetIndx'!H438)-$B440</f>
        <v>7.8138301870489674E-3</v>
      </c>
      <c r="U440" s="7">
        <f>LN('Stock TotRetIndx'!I439/'Stock TotRetIndx'!I438)-$B440</f>
        <v>-3.8133329412270475E-2</v>
      </c>
      <c r="V440" s="7">
        <f>LN('Stock TotRetIndx'!J439/'Stock TotRetIndx'!J438)-$B440</f>
        <v>1.9169816614549597E-3</v>
      </c>
      <c r="W440" s="7">
        <f>LN('Stock TotRetIndx'!K439/'Stock TotRetIndx'!K438)-$B440</f>
        <v>-1.921482731669108E-2</v>
      </c>
      <c r="X440" s="7">
        <f>LN('Stock TotRetIndx'!L439/'Stock TotRetIndx'!L438)-$B440</f>
        <v>-2.1916124651229402E-2</v>
      </c>
      <c r="Y440" s="7">
        <f>LN('Stock TotRetIndx'!M439/'Stock TotRetIndx'!M438)-$B440</f>
        <v>-3.0949266204429719E-2</v>
      </c>
      <c r="Z440" s="7">
        <f>LN('Stock TotRetIndx'!N439/'Stock TotRetIndx'!N438)-$B440</f>
        <v>-7.1693688205425529E-5</v>
      </c>
      <c r="AA440" s="7">
        <f>LN('Stock TotRetIndx'!O439/'Stock TotRetIndx'!O438)-$B440</f>
        <v>-1.0050829883646804E-2</v>
      </c>
      <c r="AB440" s="7">
        <f>LN('Stock TotRetIndx'!P439/'Stock TotRetIndx'!P438)-$B440</f>
        <v>-1.8728108108829019E-2</v>
      </c>
      <c r="AC440" s="7">
        <f>LN('Stock TotRetIndx'!Q439/'Stock TotRetIndx'!Q438)-$B440</f>
        <v>-6.2624888587113083E-4</v>
      </c>
      <c r="AD440" s="7">
        <f>LN('Stock TotRetIndx'!R439/'Stock TotRetIndx'!R438)-$B440</f>
        <v>2.0723147495595312E-3</v>
      </c>
      <c r="AE440" s="7">
        <f>LN('Stock TotRetIndx'!S439/'Stock TotRetIndx'!S438)-$B440</f>
        <v>-1.1827031480248421E-2</v>
      </c>
      <c r="AF440" s="7">
        <f>LN('Stock TotRetIndx'!T439/'Stock TotRetIndx'!T438)-$B440</f>
        <v>1.1202965175000552E-3</v>
      </c>
      <c r="AG440" s="7">
        <f>LN('Stock TotRetIndx'!U439/'Stock TotRetIndx'!U438)-$B440</f>
        <v>-2.3278777556052666E-2</v>
      </c>
      <c r="AH440" s="7">
        <f>LN('Stock TotRetIndx'!V439/'Stock TotRetIndx'!V438)-$B440</f>
        <v>-3.936544484191782E-2</v>
      </c>
      <c r="AI440" s="7">
        <f>LN('Stock TotRetIndx'!W439/'Stock TotRetIndx'!W438)-$B440</f>
        <v>1.9901889517318354E-4</v>
      </c>
      <c r="AJ440" s="7">
        <f>LN('Stock TotRetIndx'!X439/'Stock TotRetIndx'!X438)-$B440</f>
        <v>-2.7690716154927571E-2</v>
      </c>
    </row>
    <row r="441" spans="1:36" x14ac:dyDescent="0.5">
      <c r="A441" s="2">
        <f>'Sector Returns'!A440</f>
        <v>44902</v>
      </c>
      <c r="B441" s="3">
        <f>VLOOKUP(A441,'T-Bills'!$A$2:$C$493,3)</f>
        <v>1.5039682539682539E-4</v>
      </c>
      <c r="C441" s="8">
        <f>'Sector Returns'!B440-$B441</f>
        <v>-4.7225771245174766E-3</v>
      </c>
      <c r="D441" s="8">
        <f>'Sector Returns'!C440-$B441</f>
        <v>7.2461858606806184E-3</v>
      </c>
      <c r="E441" s="8">
        <f>'Sector Returns'!D440-$B441</f>
        <v>-4.3021861272445391E-3</v>
      </c>
      <c r="F441" s="8">
        <f>'Sector Returns'!E440-$B441</f>
        <v>-5.4417817268312607E-3</v>
      </c>
      <c r="G441" s="8">
        <f>'Sector Returns'!F440-$B441</f>
        <v>-1.6031628698748117E-3</v>
      </c>
      <c r="H441" s="8">
        <f>'Sector Returns'!G440-$B441</f>
        <v>2.0948596731708673E-3</v>
      </c>
      <c r="I441" s="8">
        <f>'Sector Returns'!H440-$B441</f>
        <v>-7.6862799754468707E-3</v>
      </c>
      <c r="J441" s="8">
        <f>'Sector Returns'!I440-$B441</f>
        <v>-2.9295979245161736E-3</v>
      </c>
      <c r="K441" s="8">
        <f>'Sector Returns'!J440-$B441</f>
        <v>-2.8498233910730195E-3</v>
      </c>
      <c r="L441" s="8">
        <f>'Sector Returns'!K440-$B441</f>
        <v>-3.9038742087816897E-3</v>
      </c>
      <c r="M441" s="8">
        <f>'Sector Returns'!L440-$B441</f>
        <v>1.8425266744618374E-3</v>
      </c>
      <c r="N441" s="7">
        <f>LN('Stock TotRetIndx'!B440/'Stock TotRetIndx'!B439)-$B441</f>
        <v>-1.4033552727807506E-2</v>
      </c>
      <c r="O441" s="7">
        <f>LN('Stock TotRetIndx'!C440/'Stock TotRetIndx'!C439)-$B441</f>
        <v>-3.2151775669834273E-3</v>
      </c>
      <c r="P441" s="7">
        <f>LN('Stock TotRetIndx'!D440/'Stock TotRetIndx'!D439)-$B441</f>
        <v>-1.3740743266310265E-2</v>
      </c>
      <c r="Q441" s="7">
        <f>LN('Stock TotRetIndx'!E440/'Stock TotRetIndx'!E439)-$B441</f>
        <v>8.1343135461228264E-3</v>
      </c>
      <c r="R441" s="7">
        <f>LN('Stock TotRetIndx'!F440/'Stock TotRetIndx'!F439)-$B441</f>
        <v>8.9550858559020851E-3</v>
      </c>
      <c r="S441" s="7">
        <f>LN('Stock TotRetIndx'!G440/'Stock TotRetIndx'!G439)-$B441</f>
        <v>1.0563907130132203E-2</v>
      </c>
      <c r="T441" s="7">
        <f>LN('Stock TotRetIndx'!H440/'Stock TotRetIndx'!H439)-$B441</f>
        <v>6.4844410575723077E-3</v>
      </c>
      <c r="U441" s="7">
        <f>LN('Stock TotRetIndx'!I440/'Stock TotRetIndx'!I439)-$B441</f>
        <v>1.1962769858468066E-2</v>
      </c>
      <c r="V441" s="7">
        <f>LN('Stock TotRetIndx'!J440/'Stock TotRetIndx'!J439)-$B441</f>
        <v>-5.9571873580752397E-3</v>
      </c>
      <c r="W441" s="7">
        <f>LN('Stock TotRetIndx'!K440/'Stock TotRetIndx'!K439)-$B441</f>
        <v>2.9718854030324062E-2</v>
      </c>
      <c r="X441" s="7">
        <f>LN('Stock TotRetIndx'!L440/'Stock TotRetIndx'!L439)-$B441</f>
        <v>-6.2430063686950846E-3</v>
      </c>
      <c r="Y441" s="7">
        <f>LN('Stock TotRetIndx'!M440/'Stock TotRetIndx'!M439)-$B441</f>
        <v>2.2263798013777377E-3</v>
      </c>
      <c r="Z441" s="7">
        <f>LN('Stock TotRetIndx'!N440/'Stock TotRetIndx'!N439)-$B441</f>
        <v>6.6358793066797891E-3</v>
      </c>
      <c r="AA441" s="7">
        <f>LN('Stock TotRetIndx'!O440/'Stock TotRetIndx'!O439)-$B441</f>
        <v>6.7115897644767905E-3</v>
      </c>
      <c r="AB441" s="7">
        <f>LN('Stock TotRetIndx'!P440/'Stock TotRetIndx'!P439)-$B441</f>
        <v>2.8675881557845579E-3</v>
      </c>
      <c r="AC441" s="7">
        <f>LN('Stock TotRetIndx'!Q440/'Stock TotRetIndx'!Q439)-$B441</f>
        <v>1.4253224784772267E-3</v>
      </c>
      <c r="AD441" s="7">
        <f>LN('Stock TotRetIndx'!R440/'Stock TotRetIndx'!R439)-$B441</f>
        <v>-1.7397364243561667E-3</v>
      </c>
      <c r="AE441" s="7">
        <f>LN('Stock TotRetIndx'!S440/'Stock TotRetIndx'!S439)-$B441</f>
        <v>-5.367733196999726E-3</v>
      </c>
      <c r="AF441" s="7">
        <f>LN('Stock TotRetIndx'!T440/'Stock TotRetIndx'!T439)-$B441</f>
        <v>6.259715566120547E-3</v>
      </c>
      <c r="AG441" s="7">
        <f>LN('Stock TotRetIndx'!U440/'Stock TotRetIndx'!U439)-$B441</f>
        <v>-2.2973380691284247E-3</v>
      </c>
      <c r="AH441" s="7">
        <f>LN('Stock TotRetIndx'!V440/'Stock TotRetIndx'!V439)-$B441</f>
        <v>6.4926238244149715E-3</v>
      </c>
      <c r="AI441" s="7">
        <f>LN('Stock TotRetIndx'!W440/'Stock TotRetIndx'!W439)-$B441</f>
        <v>1.1398623512891713E-3</v>
      </c>
      <c r="AJ441" s="7">
        <f>LN('Stock TotRetIndx'!X440/'Stock TotRetIndx'!X439)-$B441</f>
        <v>-6.7939049709306665E-3</v>
      </c>
    </row>
    <row r="442" spans="1:36" x14ac:dyDescent="0.5">
      <c r="A442" s="2">
        <f>'Sector Returns'!A441</f>
        <v>44903</v>
      </c>
      <c r="B442" s="3">
        <f>VLOOKUP(A442,'T-Bills'!$A$2:$C$493,3)</f>
        <v>1.4880952380952382E-4</v>
      </c>
      <c r="C442" s="8">
        <f>'Sector Returns'!B441-$B442</f>
        <v>1.7127359826831771E-2</v>
      </c>
      <c r="D442" s="8">
        <f>'Sector Returns'!C441-$B442</f>
        <v>9.7466448073806038E-3</v>
      </c>
      <c r="E442" s="8">
        <f>'Sector Returns'!D441-$B442</f>
        <v>1.157995101172025E-3</v>
      </c>
      <c r="F442" s="8">
        <f>'Sector Returns'!E441-$B442</f>
        <v>1.1041147375942237E-2</v>
      </c>
      <c r="G442" s="8">
        <f>'Sector Returns'!F441-$B442</f>
        <v>5.7024692735634253E-3</v>
      </c>
      <c r="H442" s="8">
        <f>'Sector Returns'!G441-$B442</f>
        <v>4.1744933543833764E-3</v>
      </c>
      <c r="I442" s="8">
        <f>'Sector Returns'!H441-$B442</f>
        <v>-1.3316203345074802E-3</v>
      </c>
      <c r="J442" s="8">
        <f>'Sector Returns'!I441-$B442</f>
        <v>-6.0688463818617013E-3</v>
      </c>
      <c r="K442" s="8">
        <f>'Sector Returns'!J441-$B442</f>
        <v>5.9706119885105527E-3</v>
      </c>
      <c r="L442" s="8">
        <f>'Sector Returns'!K441-$B442</f>
        <v>5.7341960165098477E-3</v>
      </c>
      <c r="M442" s="8">
        <f>'Sector Returns'!L441-$B442</f>
        <v>6.8533305870805581E-3</v>
      </c>
      <c r="N442" s="7">
        <f>LN('Stock TotRetIndx'!B441/'Stock TotRetIndx'!B440)-$B442</f>
        <v>1.191146981900996E-2</v>
      </c>
      <c r="O442" s="7">
        <f>LN('Stock TotRetIndx'!C441/'Stock TotRetIndx'!C440)-$B442</f>
        <v>1.217415819428175E-2</v>
      </c>
      <c r="P442" s="7">
        <f>LN('Stock TotRetIndx'!D441/'Stock TotRetIndx'!D440)-$B442</f>
        <v>1.7750524645883781E-2</v>
      </c>
      <c r="Q442" s="7">
        <f>LN('Stock TotRetIndx'!E441/'Stock TotRetIndx'!E440)-$B442</f>
        <v>6.2896142344154068E-2</v>
      </c>
      <c r="R442" s="7">
        <f>LN('Stock TotRetIndx'!F441/'Stock TotRetIndx'!F440)-$B442</f>
        <v>1.9782762225759615E-2</v>
      </c>
      <c r="S442" s="7">
        <f>LN('Stock TotRetIndx'!G441/'Stock TotRetIndx'!G440)-$B442</f>
        <v>2.2923791330968801E-3</v>
      </c>
      <c r="T442" s="7">
        <f>LN('Stock TotRetIndx'!H441/'Stock TotRetIndx'!H440)-$B442</f>
        <v>9.0380968955973279E-3</v>
      </c>
      <c r="U442" s="7">
        <f>LN('Stock TotRetIndx'!I441/'Stock TotRetIndx'!I440)-$B442</f>
        <v>7.6099344000748559E-4</v>
      </c>
      <c r="V442" s="7">
        <f>LN('Stock TotRetIndx'!J441/'Stock TotRetIndx'!J440)-$B442</f>
        <v>-2.8849188634461726E-4</v>
      </c>
      <c r="W442" s="7">
        <f>LN('Stock TotRetIndx'!K441/'Stock TotRetIndx'!K440)-$B442</f>
        <v>-2.8398768098344828E-3</v>
      </c>
      <c r="X442" s="7">
        <f>LN('Stock TotRetIndx'!L441/'Stock TotRetIndx'!L440)-$B442</f>
        <v>6.0392346083633095E-3</v>
      </c>
      <c r="Y442" s="7">
        <f>LN('Stock TotRetIndx'!M441/'Stock TotRetIndx'!M440)-$B442</f>
        <v>2.0991735074247186E-2</v>
      </c>
      <c r="Z442" s="7">
        <f>LN('Stock TotRetIndx'!N441/'Stock TotRetIndx'!N440)-$B442</f>
        <v>-5.6227144262082007E-3</v>
      </c>
      <c r="AA442" s="7">
        <f>LN('Stock TotRetIndx'!O441/'Stock TotRetIndx'!O440)-$B442</f>
        <v>-6.2471324878504188E-3</v>
      </c>
      <c r="AB442" s="7">
        <f>LN('Stock TotRetIndx'!P441/'Stock TotRetIndx'!P440)-$B442</f>
        <v>8.2876648945165703E-3</v>
      </c>
      <c r="AC442" s="7">
        <f>LN('Stock TotRetIndx'!Q441/'Stock TotRetIndx'!Q440)-$B442</f>
        <v>4.0905946045237057E-3</v>
      </c>
      <c r="AD442" s="7">
        <f>LN('Stock TotRetIndx'!R441/'Stock TotRetIndx'!R440)-$B442</f>
        <v>-7.5467063837088896E-3</v>
      </c>
      <c r="AE442" s="7">
        <f>LN('Stock TotRetIndx'!S441/'Stock TotRetIndx'!S440)-$B442</f>
        <v>1.3922839925616065E-3</v>
      </c>
      <c r="AF442" s="7">
        <f>LN('Stock TotRetIndx'!T441/'Stock TotRetIndx'!T440)-$B442</f>
        <v>7.0141860154361996E-3</v>
      </c>
      <c r="AG442" s="7">
        <f>LN('Stock TotRetIndx'!U441/'Stock TotRetIndx'!U440)-$B442</f>
        <v>-2.8689234303096126E-2</v>
      </c>
      <c r="AH442" s="7">
        <f>LN('Stock TotRetIndx'!V441/'Stock TotRetIndx'!V440)-$B442</f>
        <v>1.1879021850752186E-2</v>
      </c>
      <c r="AI442" s="7">
        <f>LN('Stock TotRetIndx'!W441/'Stock TotRetIndx'!W440)-$B442</f>
        <v>5.3469752296121855E-3</v>
      </c>
      <c r="AJ442" s="7">
        <f>LN('Stock TotRetIndx'!X441/'Stock TotRetIndx'!X440)-$B442</f>
        <v>2.1199151652075747E-2</v>
      </c>
    </row>
    <row r="443" spans="1:36" x14ac:dyDescent="0.5">
      <c r="A443" s="2">
        <f>'Sector Returns'!A442</f>
        <v>44904</v>
      </c>
      <c r="B443" s="3">
        <f>VLOOKUP(A443,'T-Bills'!$A$2:$C$493,3)</f>
        <v>1.511904761904762E-4</v>
      </c>
      <c r="C443" s="8">
        <f>'Sector Returns'!B442-$B443</f>
        <v>-6.2444806792137913E-3</v>
      </c>
      <c r="D443" s="8">
        <f>'Sector Returns'!C442-$B443</f>
        <v>-1.4215690551162653E-2</v>
      </c>
      <c r="E443" s="8">
        <f>'Sector Returns'!D442-$B443</f>
        <v>-3.7179790902425783E-3</v>
      </c>
      <c r="F443" s="8">
        <f>'Sector Returns'!E442-$B443</f>
        <v>-7.4550658672950017E-3</v>
      </c>
      <c r="G443" s="8">
        <f>'Sector Returns'!F442-$B443</f>
        <v>-8.6985384258419039E-3</v>
      </c>
      <c r="H443" s="8">
        <f>'Sector Returns'!G442-$B443</f>
        <v>-7.6911992403709828E-3</v>
      </c>
      <c r="I443" s="8">
        <f>'Sector Returns'!H442-$B443</f>
        <v>1.8581744195729616E-3</v>
      </c>
      <c r="J443" s="8">
        <f>'Sector Returns'!I442-$B443</f>
        <v>-2.2541131977515828E-2</v>
      </c>
      <c r="K443" s="8">
        <f>'Sector Returns'!J442-$B443</f>
        <v>-1.1068751445325408E-2</v>
      </c>
      <c r="L443" s="8">
        <f>'Sector Returns'!K442-$B443</f>
        <v>-4.7382165707882517E-3</v>
      </c>
      <c r="M443" s="8">
        <f>'Sector Returns'!L442-$B443</f>
        <v>-2.0139342692740325E-3</v>
      </c>
      <c r="N443" s="7">
        <f>LN('Stock TotRetIndx'!B442/'Stock TotRetIndx'!B441)-$B443</f>
        <v>-3.5911185373965673E-3</v>
      </c>
      <c r="O443" s="7">
        <f>LN('Stock TotRetIndx'!C442/'Stock TotRetIndx'!C441)-$B443</f>
        <v>-8.1865717765872807E-3</v>
      </c>
      <c r="P443" s="7">
        <f>LN('Stock TotRetIndx'!D442/'Stock TotRetIndx'!D441)-$B443</f>
        <v>-6.0014529324819172E-3</v>
      </c>
      <c r="Q443" s="7">
        <f>LN('Stock TotRetIndx'!E442/'Stock TotRetIndx'!E441)-$B443</f>
        <v>-9.984294149641252E-3</v>
      </c>
      <c r="R443" s="7">
        <f>LN('Stock TotRetIndx'!F442/'Stock TotRetIndx'!F441)-$B443</f>
        <v>5.3518086921234501E-3</v>
      </c>
      <c r="S443" s="7">
        <f>LN('Stock TotRetIndx'!G442/'Stock TotRetIndx'!G441)-$B443</f>
        <v>-8.7716051955596414E-3</v>
      </c>
      <c r="T443" s="7">
        <f>LN('Stock TotRetIndx'!H442/'Stock TotRetIndx'!H441)-$B443</f>
        <v>-1.619395007299965E-2</v>
      </c>
      <c r="U443" s="7">
        <f>LN('Stock TotRetIndx'!I442/'Stock TotRetIndx'!I441)-$B443</f>
        <v>-1.1434409326070967E-2</v>
      </c>
      <c r="V443" s="7">
        <f>LN('Stock TotRetIndx'!J442/'Stock TotRetIndx'!J441)-$B443</f>
        <v>5.3812500220185456E-3</v>
      </c>
      <c r="W443" s="7">
        <f>LN('Stock TotRetIndx'!K442/'Stock TotRetIndx'!K441)-$B443</f>
        <v>-8.9475121644690073E-3</v>
      </c>
      <c r="X443" s="7">
        <f>LN('Stock TotRetIndx'!L442/'Stock TotRetIndx'!L441)-$B443</f>
        <v>-2.0658748510301098E-3</v>
      </c>
      <c r="Y443" s="7">
        <f>LN('Stock TotRetIndx'!M442/'Stock TotRetIndx'!M441)-$B443</f>
        <v>-1.4195112781875496E-2</v>
      </c>
      <c r="Z443" s="7">
        <f>LN('Stock TotRetIndx'!N442/'Stock TotRetIndx'!N441)-$B443</f>
        <v>-5.821302482838837E-3</v>
      </c>
      <c r="AA443" s="7">
        <f>LN('Stock TotRetIndx'!O442/'Stock TotRetIndx'!O441)-$B443</f>
        <v>-1.8929228898349085E-2</v>
      </c>
      <c r="AB443" s="7">
        <f>LN('Stock TotRetIndx'!P442/'Stock TotRetIndx'!P441)-$B443</f>
        <v>-1.5995874763138292E-2</v>
      </c>
      <c r="AC443" s="7">
        <f>LN('Stock TotRetIndx'!Q442/'Stock TotRetIndx'!Q441)-$B443</f>
        <v>-1.0706920887700932E-2</v>
      </c>
      <c r="AD443" s="7">
        <f>LN('Stock TotRetIndx'!R442/'Stock TotRetIndx'!R441)-$B443</f>
        <v>-1.1000384291503944E-2</v>
      </c>
      <c r="AE443" s="7">
        <f>LN('Stock TotRetIndx'!S442/'Stock TotRetIndx'!S441)-$B443</f>
        <v>-2.375081609049836E-2</v>
      </c>
      <c r="AF443" s="7">
        <f>LN('Stock TotRetIndx'!T442/'Stock TotRetIndx'!T441)-$B443</f>
        <v>-2.7980790467207594E-3</v>
      </c>
      <c r="AG443" s="7">
        <f>LN('Stock TotRetIndx'!U442/'Stock TotRetIndx'!U441)-$B443</f>
        <v>-2.0871104705796267E-2</v>
      </c>
      <c r="AH443" s="7">
        <f>LN('Stock TotRetIndx'!V442/'Stock TotRetIndx'!V441)-$B443</f>
        <v>1.4266302050264009E-3</v>
      </c>
      <c r="AI443" s="7">
        <f>LN('Stock TotRetIndx'!W442/'Stock TotRetIndx'!W441)-$B443</f>
        <v>-1.4833903470121397E-2</v>
      </c>
      <c r="AJ443" s="7">
        <f>LN('Stock TotRetIndx'!X442/'Stock TotRetIndx'!X441)-$B443</f>
        <v>3.8770239759721293E-3</v>
      </c>
    </row>
    <row r="444" spans="1:36" x14ac:dyDescent="0.5">
      <c r="A444" s="2">
        <f>'Sector Returns'!A443</f>
        <v>44907</v>
      </c>
      <c r="B444" s="3">
        <f>VLOOKUP(A444,'T-Bills'!$A$2:$C$493,3)</f>
        <v>1.5317460317460318E-4</v>
      </c>
      <c r="C444" s="8">
        <f>'Sector Returns'!B443-$B444</f>
        <v>2.155290449201136E-2</v>
      </c>
      <c r="D444" s="8">
        <f>'Sector Returns'!C443-$B444</f>
        <v>1.1200784371108739E-2</v>
      </c>
      <c r="E444" s="8">
        <f>'Sector Returns'!D443-$B444</f>
        <v>1.2394537438699765E-2</v>
      </c>
      <c r="F444" s="8">
        <f>'Sector Returns'!E443-$B444</f>
        <v>4.3120159370451955E-3</v>
      </c>
      <c r="G444" s="8">
        <f>'Sector Returns'!F443-$B444</f>
        <v>1.5275433032654603E-2</v>
      </c>
      <c r="H444" s="8">
        <f>'Sector Returns'!G443-$B444</f>
        <v>8.9588366677980421E-3</v>
      </c>
      <c r="I444" s="8">
        <f>'Sector Returns'!H443-$B444</f>
        <v>8.0796232750139901E-3</v>
      </c>
      <c r="J444" s="8">
        <f>'Sector Returns'!I443-$B444</f>
        <v>2.5370643538612472E-2</v>
      </c>
      <c r="K444" s="8">
        <f>'Sector Returns'!J443-$B444</f>
        <v>7.9620304240624867E-3</v>
      </c>
      <c r="L444" s="8">
        <f>'Sector Returns'!K443-$B444</f>
        <v>2.0419938111055736E-2</v>
      </c>
      <c r="M444" s="8">
        <f>'Sector Returns'!L443-$B444</f>
        <v>7.5067315897808578E-3</v>
      </c>
      <c r="N444" s="7">
        <f>LN('Stock TotRetIndx'!B443/'Stock TotRetIndx'!B442)-$B444</f>
        <v>1.6100946328607906E-2</v>
      </c>
      <c r="O444" s="7">
        <f>LN('Stock TotRetIndx'!C443/'Stock TotRetIndx'!C442)-$B444</f>
        <v>2.8326679722632846E-2</v>
      </c>
      <c r="P444" s="7">
        <f>LN('Stock TotRetIndx'!D443/'Stock TotRetIndx'!D442)-$B444</f>
        <v>2.2365382814977148E-2</v>
      </c>
      <c r="Q444" s="7">
        <f>LN('Stock TotRetIndx'!E443/'Stock TotRetIndx'!E442)-$B444</f>
        <v>3.0773443951800546E-2</v>
      </c>
      <c r="R444" s="7">
        <f>LN('Stock TotRetIndx'!F443/'Stock TotRetIndx'!F442)-$B444</f>
        <v>1.8095866841027763E-2</v>
      </c>
      <c r="S444" s="7">
        <f>LN('Stock TotRetIndx'!G443/'Stock TotRetIndx'!G442)-$B444</f>
        <v>2.0680785725284586E-2</v>
      </c>
      <c r="T444" s="7">
        <f>LN('Stock TotRetIndx'!H443/'Stock TotRetIndx'!H442)-$B444</f>
        <v>1.2122220806729637E-2</v>
      </c>
      <c r="U444" s="7">
        <f>LN('Stock TotRetIndx'!I443/'Stock TotRetIndx'!I442)-$B444</f>
        <v>1.8281483425353875E-2</v>
      </c>
      <c r="V444" s="7">
        <f>LN('Stock TotRetIndx'!J443/'Stock TotRetIndx'!J442)-$B444</f>
        <v>1.4497721388080708E-2</v>
      </c>
      <c r="W444" s="7">
        <f>LN('Stock TotRetIndx'!K443/'Stock TotRetIndx'!K442)-$B444</f>
        <v>2.9682230590791568E-3</v>
      </c>
      <c r="X444" s="7">
        <f>LN('Stock TotRetIndx'!L443/'Stock TotRetIndx'!L442)-$B444</f>
        <v>2.7678292503398712E-2</v>
      </c>
      <c r="Y444" s="7">
        <f>LN('Stock TotRetIndx'!M443/'Stock TotRetIndx'!M442)-$B444</f>
        <v>1.6101914993695295E-2</v>
      </c>
      <c r="Z444" s="7">
        <f>LN('Stock TotRetIndx'!N443/'Stock TotRetIndx'!N442)-$B444</f>
        <v>-1.802429675227936E-3</v>
      </c>
      <c r="AA444" s="7">
        <f>LN('Stock TotRetIndx'!O443/'Stock TotRetIndx'!O442)-$B444</f>
        <v>-4.5757962495759849E-3</v>
      </c>
      <c r="AB444" s="7">
        <f>LN('Stock TotRetIndx'!P443/'Stock TotRetIndx'!P442)-$B444</f>
        <v>2.4916127836044254E-2</v>
      </c>
      <c r="AC444" s="7">
        <f>LN('Stock TotRetIndx'!Q443/'Stock TotRetIndx'!Q442)-$B444</f>
        <v>1.290732970504252E-2</v>
      </c>
      <c r="AD444" s="7">
        <f>LN('Stock TotRetIndx'!R443/'Stock TotRetIndx'!R442)-$B444</f>
        <v>6.306017160531612E-3</v>
      </c>
      <c r="AE444" s="7">
        <f>LN('Stock TotRetIndx'!S443/'Stock TotRetIndx'!S442)-$B444</f>
        <v>1.8325090215769366E-2</v>
      </c>
      <c r="AF444" s="7">
        <f>LN('Stock TotRetIndx'!T443/'Stock TotRetIndx'!T442)-$B444</f>
        <v>1.0064252834201141E-2</v>
      </c>
      <c r="AG444" s="7">
        <f>LN('Stock TotRetIndx'!U443/'Stock TotRetIndx'!U442)-$B444</f>
        <v>4.2440473047528508E-2</v>
      </c>
      <c r="AH444" s="7">
        <f>LN('Stock TotRetIndx'!V443/'Stock TotRetIndx'!V442)-$B444</f>
        <v>1.2158116876275646E-2</v>
      </c>
      <c r="AI444" s="7">
        <f>LN('Stock TotRetIndx'!W443/'Stock TotRetIndx'!W442)-$B444</f>
        <v>2.3699195276573711E-2</v>
      </c>
      <c r="AJ444" s="7">
        <f>LN('Stock TotRetIndx'!X443/'Stock TotRetIndx'!X442)-$B444</f>
        <v>5.2588572449719555E-3</v>
      </c>
    </row>
    <row r="445" spans="1:36" x14ac:dyDescent="0.5">
      <c r="A445" s="2">
        <f>'Sector Returns'!A444</f>
        <v>44908</v>
      </c>
      <c r="B445" s="3">
        <f>VLOOKUP(A445,'T-Bills'!$A$2:$C$493,3)</f>
        <v>1.5436507936507937E-4</v>
      </c>
      <c r="C445" s="8">
        <f>'Sector Returns'!B444-$B445</f>
        <v>1.1707237119200823E-2</v>
      </c>
      <c r="D445" s="8">
        <f>'Sector Returns'!C444-$B445</f>
        <v>4.4373959912141683E-3</v>
      </c>
      <c r="E445" s="8">
        <f>'Sector Returns'!D444-$B445</f>
        <v>1.9607848839312751E-3</v>
      </c>
      <c r="F445" s="8">
        <f>'Sector Returns'!E444-$B445</f>
        <v>1.710735215715512E-3</v>
      </c>
      <c r="G445" s="8">
        <f>'Sector Returns'!F444-$B445</f>
        <v>5.2537140884837737E-3</v>
      </c>
      <c r="H445" s="8">
        <f>'Sector Returns'!G444-$B445</f>
        <v>-1.9799906168780027E-3</v>
      </c>
      <c r="I445" s="8">
        <f>'Sector Returns'!H444-$B445</f>
        <v>1.4841462855936034E-2</v>
      </c>
      <c r="J445" s="8">
        <f>'Sector Returns'!I444-$B445</f>
        <v>1.852799649423488E-2</v>
      </c>
      <c r="K445" s="8">
        <f>'Sector Returns'!J444-$B445</f>
        <v>1.2671726588669665E-2</v>
      </c>
      <c r="L445" s="8">
        <f>'Sector Returns'!K444-$B445</f>
        <v>3.1386402213288201E-3</v>
      </c>
      <c r="M445" s="8">
        <f>'Sector Returns'!L444-$B445</f>
        <v>1.8175835388971596E-2</v>
      </c>
      <c r="N445" s="7">
        <f>LN('Stock TotRetIndx'!B444/'Stock TotRetIndx'!B443)-$B445</f>
        <v>6.6101427475165212E-3</v>
      </c>
      <c r="O445" s="7">
        <f>LN('Stock TotRetIndx'!C444/'Stock TotRetIndx'!C443)-$B445</f>
        <v>1.7159723556845426E-2</v>
      </c>
      <c r="P445" s="7">
        <f>LN('Stock TotRetIndx'!D444/'Stock TotRetIndx'!D443)-$B445</f>
        <v>1.2451769859831287E-2</v>
      </c>
      <c r="Q445" s="7">
        <f>LN('Stock TotRetIndx'!E444/'Stock TotRetIndx'!E443)-$B445</f>
        <v>3.0010197644461934E-2</v>
      </c>
      <c r="R445" s="7">
        <f>LN('Stock TotRetIndx'!F444/'Stock TotRetIndx'!F443)-$B445</f>
        <v>1.8305742658642599E-2</v>
      </c>
      <c r="S445" s="7">
        <f>LN('Stock TotRetIndx'!G444/'Stock TotRetIndx'!G443)-$B445</f>
        <v>-2.5523403300890566E-2</v>
      </c>
      <c r="T445" s="7">
        <f>LN('Stock TotRetIndx'!H444/'Stock TotRetIndx'!H443)-$B445</f>
        <v>-1.4250465155008885E-2</v>
      </c>
      <c r="U445" s="7">
        <f>LN('Stock TotRetIndx'!I444/'Stock TotRetIndx'!I443)-$B445</f>
        <v>-2.0633204466674964E-3</v>
      </c>
      <c r="V445" s="7">
        <f>LN('Stock TotRetIndx'!J444/'Stock TotRetIndx'!J443)-$B445</f>
        <v>-1.7843651379641483E-2</v>
      </c>
      <c r="W445" s="7">
        <f>LN('Stock TotRetIndx'!K444/'Stock TotRetIndx'!K443)-$B445</f>
        <v>-1.5102974905009236E-3</v>
      </c>
      <c r="X445" s="7">
        <f>LN('Stock TotRetIndx'!L444/'Stock TotRetIndx'!L443)-$B445</f>
        <v>-7.403764974078646E-3</v>
      </c>
      <c r="Y445" s="7">
        <f>LN('Stock TotRetIndx'!M444/'Stock TotRetIndx'!M443)-$B445</f>
        <v>2.104398115738108E-2</v>
      </c>
      <c r="Z445" s="7">
        <f>LN('Stock TotRetIndx'!N444/'Stock TotRetIndx'!N443)-$B445</f>
        <v>1.2964941490855227E-2</v>
      </c>
      <c r="AA445" s="7">
        <f>LN('Stock TotRetIndx'!O444/'Stock TotRetIndx'!O443)-$B445</f>
        <v>-1.1991838064154218E-3</v>
      </c>
      <c r="AB445" s="7">
        <f>LN('Stock TotRetIndx'!P444/'Stock TotRetIndx'!P443)-$B445</f>
        <v>1.0218241374963303E-2</v>
      </c>
      <c r="AC445" s="7">
        <f>LN('Stock TotRetIndx'!Q444/'Stock TotRetIndx'!Q443)-$B445</f>
        <v>1.5866181160723028E-4</v>
      </c>
      <c r="AD445" s="7">
        <f>LN('Stock TotRetIndx'!R444/'Stock TotRetIndx'!R443)-$B445</f>
        <v>6.9029390615520277E-3</v>
      </c>
      <c r="AE445" s="7">
        <f>LN('Stock TotRetIndx'!S444/'Stock TotRetIndx'!S443)-$B445</f>
        <v>-3.7415828598835886E-3</v>
      </c>
      <c r="AF445" s="7">
        <f>LN('Stock TotRetIndx'!T444/'Stock TotRetIndx'!T443)-$B445</f>
        <v>-1.6637689755615984E-3</v>
      </c>
      <c r="AG445" s="7">
        <f>LN('Stock TotRetIndx'!U444/'Stock TotRetIndx'!U443)-$B445</f>
        <v>2.9890024070664102E-3</v>
      </c>
      <c r="AH445" s="7">
        <f>LN('Stock TotRetIndx'!V444/'Stock TotRetIndx'!V443)-$B445</f>
        <v>4.7628883082472068E-2</v>
      </c>
      <c r="AI445" s="7">
        <f>LN('Stock TotRetIndx'!W444/'Stock TotRetIndx'!W443)-$B445</f>
        <v>6.7539831757323547E-3</v>
      </c>
      <c r="AJ445" s="7">
        <f>LN('Stock TotRetIndx'!X444/'Stock TotRetIndx'!X443)-$B445</f>
        <v>1.7218886405057393E-2</v>
      </c>
    </row>
    <row r="446" spans="1:36" x14ac:dyDescent="0.5">
      <c r="A446" s="2">
        <f>'Sector Returns'!A445</f>
        <v>44909</v>
      </c>
      <c r="B446" s="3">
        <f>VLOOKUP(A446,'T-Bills'!$A$2:$C$493,3)</f>
        <v>1.5515873015873016E-4</v>
      </c>
      <c r="C446" s="8">
        <f>'Sector Returns'!B445-$B446</f>
        <v>-7.650092322845645E-3</v>
      </c>
      <c r="D446" s="8">
        <f>'Sector Returns'!C445-$B446</f>
        <v>1.4877716728858156E-3</v>
      </c>
      <c r="E446" s="8">
        <f>'Sector Returns'!D445-$B446</f>
        <v>-1.3390007894441227E-2</v>
      </c>
      <c r="F446" s="8">
        <f>'Sector Returns'!E445-$B446</f>
        <v>-5.463291235952311E-3</v>
      </c>
      <c r="G446" s="8">
        <f>'Sector Returns'!F445-$B446</f>
        <v>-1.9544314903563011E-3</v>
      </c>
      <c r="H446" s="8">
        <f>'Sector Returns'!G445-$B446</f>
        <v>-2.9771928998940651E-6</v>
      </c>
      <c r="I446" s="8">
        <f>'Sector Returns'!H445-$B446</f>
        <v>-1.0593307771184746E-2</v>
      </c>
      <c r="J446" s="8">
        <f>'Sector Returns'!I445-$B446</f>
        <v>-5.9823373183763686E-3</v>
      </c>
      <c r="K446" s="8">
        <f>'Sector Returns'!J445-$B446</f>
        <v>-1.1243125714918751E-2</v>
      </c>
      <c r="L446" s="8">
        <f>'Sector Returns'!K445-$B446</f>
        <v>-1.1037552660114905E-3</v>
      </c>
      <c r="M446" s="8">
        <f>'Sector Returns'!L445-$B446</f>
        <v>-6.9898057074989674E-3</v>
      </c>
      <c r="N446" s="7">
        <f>LN('Stock TotRetIndx'!B445/'Stock TotRetIndx'!B444)-$B446</f>
        <v>-1.581497385498477E-2</v>
      </c>
      <c r="O446" s="7">
        <f>LN('Stock TotRetIndx'!C445/'Stock TotRetIndx'!C444)-$B446</f>
        <v>1.0119007593578316E-3</v>
      </c>
      <c r="P446" s="7">
        <f>LN('Stock TotRetIndx'!D445/'Stock TotRetIndx'!D444)-$B446</f>
        <v>-7.5997254844276385E-3</v>
      </c>
      <c r="Q446" s="7">
        <f>LN('Stock TotRetIndx'!E445/'Stock TotRetIndx'!E444)-$B446</f>
        <v>-2.2424021118793533E-2</v>
      </c>
      <c r="R446" s="7">
        <f>LN('Stock TotRetIndx'!F445/'Stock TotRetIndx'!F444)-$B446</f>
        <v>-2.5786087038778783E-3</v>
      </c>
      <c r="S446" s="7">
        <f>LN('Stock TotRetIndx'!G445/'Stock TotRetIndx'!G444)-$B446</f>
        <v>-5.2085207174736694E-3</v>
      </c>
      <c r="T446" s="7">
        <f>LN('Stock TotRetIndx'!H445/'Stock TotRetIndx'!H444)-$B446</f>
        <v>1.0618191252077564E-4</v>
      </c>
      <c r="U446" s="7">
        <f>LN('Stock TotRetIndx'!I445/'Stock TotRetIndx'!I444)-$B446</f>
        <v>-1.7602005456631344E-2</v>
      </c>
      <c r="V446" s="7">
        <f>LN('Stock TotRetIndx'!J445/'Stock TotRetIndx'!J444)-$B446</f>
        <v>-8.0719661163254942E-3</v>
      </c>
      <c r="W446" s="7">
        <f>LN('Stock TotRetIndx'!K445/'Stock TotRetIndx'!K444)-$B446</f>
        <v>-1.4779898307372984E-2</v>
      </c>
      <c r="X446" s="7">
        <f>LN('Stock TotRetIndx'!L445/'Stock TotRetIndx'!L444)-$B446</f>
        <v>1.1585356432769172E-3</v>
      </c>
      <c r="Y446" s="7">
        <f>LN('Stock TotRetIndx'!M445/'Stock TotRetIndx'!M444)-$B446</f>
        <v>-1.0042782067377989E-2</v>
      </c>
      <c r="Z446" s="7">
        <f>LN('Stock TotRetIndx'!N445/'Stock TotRetIndx'!N444)-$B446</f>
        <v>-1.704166020083346E-3</v>
      </c>
      <c r="AA446" s="7">
        <f>LN('Stock TotRetIndx'!O445/'Stock TotRetIndx'!O444)-$B446</f>
        <v>-4.6046483096184518E-3</v>
      </c>
      <c r="AB446" s="7">
        <f>LN('Stock TotRetIndx'!P445/'Stock TotRetIndx'!P444)-$B446</f>
        <v>-4.4535459312430485E-3</v>
      </c>
      <c r="AC446" s="7">
        <f>LN('Stock TotRetIndx'!Q445/'Stock TotRetIndx'!Q444)-$B446</f>
        <v>-1.5515873015873016E-4</v>
      </c>
      <c r="AD446" s="7">
        <f>LN('Stock TotRetIndx'!R445/'Stock TotRetIndx'!R444)-$B446</f>
        <v>5.952975390335521E-3</v>
      </c>
      <c r="AE446" s="7">
        <f>LN('Stock TotRetIndx'!S445/'Stock TotRetIndx'!S444)-$B446</f>
        <v>-5.7303629507405368E-3</v>
      </c>
      <c r="AF446" s="7">
        <f>LN('Stock TotRetIndx'!T445/'Stock TotRetIndx'!T444)-$B446</f>
        <v>3.7782181482834765E-3</v>
      </c>
      <c r="AG446" s="7">
        <f>LN('Stock TotRetIndx'!U445/'Stock TotRetIndx'!U444)-$B446</f>
        <v>-7.4381617585238093E-3</v>
      </c>
      <c r="AH446" s="7">
        <f>LN('Stock TotRetIndx'!V445/'Stock TotRetIndx'!V444)-$B446</f>
        <v>-1.1674057424975601E-2</v>
      </c>
      <c r="AI446" s="7">
        <f>LN('Stock TotRetIndx'!W445/'Stock TotRetIndx'!W444)-$B446</f>
        <v>-1.3036106635359525E-3</v>
      </c>
      <c r="AJ446" s="7">
        <f>LN('Stock TotRetIndx'!X445/'Stock TotRetIndx'!X444)-$B446</f>
        <v>1.6116388799407569E-3</v>
      </c>
    </row>
    <row r="447" spans="1:36" x14ac:dyDescent="0.5">
      <c r="A447" s="2">
        <f>'Sector Returns'!A446</f>
        <v>44910</v>
      </c>
      <c r="B447" s="3">
        <f>VLOOKUP(A447,'T-Bills'!$A$2:$C$493,3)</f>
        <v>1.5674603174603175E-4</v>
      </c>
      <c r="C447" s="8">
        <f>'Sector Returns'!B446-$B447</f>
        <v>-3.8673396018548113E-2</v>
      </c>
      <c r="D447" s="8">
        <f>'Sector Returns'!C446-$B447</f>
        <v>-1.9737988904801995E-2</v>
      </c>
      <c r="E447" s="8">
        <f>'Sector Returns'!D446-$B447</f>
        <v>-1.9654206260363474E-2</v>
      </c>
      <c r="F447" s="8">
        <f>'Sector Returns'!E446-$B447</f>
        <v>-1.9107002143959412E-2</v>
      </c>
      <c r="G447" s="8">
        <f>'Sector Returns'!F446-$B447</f>
        <v>-2.6306054188695239E-2</v>
      </c>
      <c r="H447" s="8">
        <f>'Sector Returns'!G446-$B447</f>
        <v>-1.7039596734841542E-2</v>
      </c>
      <c r="I447" s="8">
        <f>'Sector Returns'!H446-$B447</f>
        <v>-3.8717983785158089E-2</v>
      </c>
      <c r="J447" s="8">
        <f>'Sector Returns'!I446-$B447</f>
        <v>-5.1688314219350585E-3</v>
      </c>
      <c r="K447" s="8">
        <f>'Sector Returns'!J446-$B447</f>
        <v>-3.1186790135478936E-2</v>
      </c>
      <c r="L447" s="8">
        <f>'Sector Returns'!K446-$B447</f>
        <v>-1.3309536670049376E-2</v>
      </c>
      <c r="M447" s="8">
        <f>'Sector Returns'!L446-$B447</f>
        <v>-1.3619852589348364E-2</v>
      </c>
      <c r="N447" s="7">
        <f>LN('Stock TotRetIndx'!B446/'Stock TotRetIndx'!B445)-$B447</f>
        <v>-4.814149634002609E-2</v>
      </c>
      <c r="O447" s="7">
        <f>LN('Stock TotRetIndx'!C446/'Stock TotRetIndx'!C445)-$B447</f>
        <v>-3.2595517431590504E-2</v>
      </c>
      <c r="P447" s="7">
        <f>LN('Stock TotRetIndx'!D446/'Stock TotRetIndx'!D445)-$B447</f>
        <v>-3.3691138752890593E-2</v>
      </c>
      <c r="Q447" s="7">
        <f>LN('Stock TotRetIndx'!E446/'Stock TotRetIndx'!E445)-$B447</f>
        <v>-4.186595083920816E-2</v>
      </c>
      <c r="R447" s="7">
        <f>LN('Stock TotRetIndx'!F446/'Stock TotRetIndx'!F445)-$B447</f>
        <v>-2.5091677245366907E-2</v>
      </c>
      <c r="S447" s="7">
        <f>LN('Stock TotRetIndx'!G446/'Stock TotRetIndx'!G445)-$B447</f>
        <v>-3.1225863652899914E-2</v>
      </c>
      <c r="T447" s="7">
        <f>LN('Stock TotRetIndx'!H446/'Stock TotRetIndx'!H445)-$B447</f>
        <v>-2.0195520661873998E-2</v>
      </c>
      <c r="U447" s="7">
        <f>LN('Stock TotRetIndx'!I446/'Stock TotRetIndx'!I445)-$B447</f>
        <v>-2.6594695948676798E-2</v>
      </c>
      <c r="V447" s="7">
        <f>LN('Stock TotRetIndx'!J446/'Stock TotRetIndx'!J445)-$B447</f>
        <v>-2.2008615204394798E-2</v>
      </c>
      <c r="W447" s="7">
        <f>LN('Stock TotRetIndx'!K446/'Stock TotRetIndx'!K445)-$B447</f>
        <v>-4.0330687698677599E-2</v>
      </c>
      <c r="X447" s="7">
        <f>LN('Stock TotRetIndx'!L446/'Stock TotRetIndx'!L445)-$B447</f>
        <v>-2.5844920374777189E-2</v>
      </c>
      <c r="Y447" s="7">
        <f>LN('Stock TotRetIndx'!M446/'Stock TotRetIndx'!M445)-$B447</f>
        <v>-3.4932232654901092E-2</v>
      </c>
      <c r="Z447" s="7">
        <f>LN('Stock TotRetIndx'!N446/'Stock TotRetIndx'!N445)-$B447</f>
        <v>-2.4769553925931539E-2</v>
      </c>
      <c r="AA447" s="7">
        <f>LN('Stock TotRetIndx'!O446/'Stock TotRetIndx'!O445)-$B447</f>
        <v>-2.5116907259408013E-2</v>
      </c>
      <c r="AB447" s="7">
        <f>LN('Stock TotRetIndx'!P446/'Stock TotRetIndx'!P445)-$B447</f>
        <v>-1.6582127551239296E-2</v>
      </c>
      <c r="AC447" s="7">
        <f>LN('Stock TotRetIndx'!Q446/'Stock TotRetIndx'!Q445)-$B447</f>
        <v>-1.4005425911789287E-2</v>
      </c>
      <c r="AD447" s="7">
        <f>LN('Stock TotRetIndx'!R446/'Stock TotRetIndx'!R445)-$B447</f>
        <v>-3.4194947440010129E-2</v>
      </c>
      <c r="AE447" s="7">
        <f>LN('Stock TotRetIndx'!S446/'Stock TotRetIndx'!S445)-$B447</f>
        <v>-9.1284996123869571E-3</v>
      </c>
      <c r="AF447" s="7">
        <f>LN('Stock TotRetIndx'!T446/'Stock TotRetIndx'!T445)-$B447</f>
        <v>-1.154034924352069E-2</v>
      </c>
      <c r="AG447" s="7">
        <f>LN('Stock TotRetIndx'!U446/'Stock TotRetIndx'!U445)-$B447</f>
        <v>9.6709557202697676E-3</v>
      </c>
      <c r="AH447" s="7">
        <f>LN('Stock TotRetIndx'!V446/'Stock TotRetIndx'!V445)-$B447</f>
        <v>-3.3976921412297127E-2</v>
      </c>
      <c r="AI447" s="7">
        <f>LN('Stock TotRetIndx'!W446/'Stock TotRetIndx'!W445)-$B447</f>
        <v>-1.4503271191275802E-2</v>
      </c>
      <c r="AJ447" s="7">
        <f>LN('Stock TotRetIndx'!X446/'Stock TotRetIndx'!X445)-$B447</f>
        <v>-1.7166832304273714E-2</v>
      </c>
    </row>
    <row r="448" spans="1:36" x14ac:dyDescent="0.5">
      <c r="A448" s="2">
        <f>'Sector Returns'!A447</f>
        <v>44911</v>
      </c>
      <c r="B448" s="3">
        <f>VLOOKUP(A448,'T-Bills'!$A$2:$C$493,3)</f>
        <v>1.5634920634920635E-4</v>
      </c>
      <c r="C448" s="8">
        <f>'Sector Returns'!B447-$B448</f>
        <v>-1.3318125609138028E-2</v>
      </c>
      <c r="D448" s="8">
        <f>'Sector Returns'!C447-$B448</f>
        <v>-1.3248359316842985E-2</v>
      </c>
      <c r="E448" s="8">
        <f>'Sector Returns'!D447-$B448</f>
        <v>-9.3646256913455569E-3</v>
      </c>
      <c r="F448" s="8">
        <f>'Sector Returns'!E447-$B448</f>
        <v>-1.8070687594270551E-2</v>
      </c>
      <c r="G448" s="8">
        <f>'Sector Returns'!F447-$B448</f>
        <v>-5.5231260323041331E-3</v>
      </c>
      <c r="H448" s="8">
        <f>'Sector Returns'!G447-$B448</f>
        <v>-5.52785560576779E-3</v>
      </c>
      <c r="I448" s="8">
        <f>'Sector Returns'!H447-$B448</f>
        <v>-3.6850398972326482E-3</v>
      </c>
      <c r="J448" s="8">
        <f>'Sector Returns'!I447-$B448</f>
        <v>-1.3227517086324726E-2</v>
      </c>
      <c r="K448" s="8">
        <f>'Sector Returns'!J447-$B448</f>
        <v>-4.2323200539369117E-3</v>
      </c>
      <c r="L448" s="8">
        <f>'Sector Returns'!K447-$B448</f>
        <v>-1.703515666686482E-2</v>
      </c>
      <c r="M448" s="8">
        <f>'Sector Returns'!L447-$B448</f>
        <v>-2.6329348761195949E-2</v>
      </c>
      <c r="N448" s="7">
        <f>LN('Stock TotRetIndx'!B447/'Stock TotRetIndx'!B446)-$B448</f>
        <v>-1.4843324691809151E-2</v>
      </c>
      <c r="O448" s="7">
        <f>LN('Stock TotRetIndx'!C447/'Stock TotRetIndx'!C446)-$B448</f>
        <v>-1.765751736518292E-2</v>
      </c>
      <c r="P448" s="7">
        <f>LN('Stock TotRetIndx'!D447/'Stock TotRetIndx'!D446)-$B448</f>
        <v>2.931000146919039E-2</v>
      </c>
      <c r="Q448" s="7">
        <f>LN('Stock TotRetIndx'!E447/'Stock TotRetIndx'!E446)-$B448</f>
        <v>-2.2887965321843028E-2</v>
      </c>
      <c r="R448" s="7">
        <f>LN('Stock TotRetIndx'!F447/'Stock TotRetIndx'!F446)-$B448</f>
        <v>-1.5103803196369591E-2</v>
      </c>
      <c r="S448" s="7">
        <f>LN('Stock TotRetIndx'!G447/'Stock TotRetIndx'!G446)-$B448</f>
        <v>-2.2431984446732681E-2</v>
      </c>
      <c r="T448" s="7">
        <f>LN('Stock TotRetIndx'!H447/'Stock TotRetIndx'!H446)-$B448</f>
        <v>-7.7273703234204266E-3</v>
      </c>
      <c r="U448" s="7">
        <f>LN('Stock TotRetIndx'!I447/'Stock TotRetIndx'!I446)-$B448</f>
        <v>-1.7381620227108993E-3</v>
      </c>
      <c r="V448" s="7">
        <f>LN('Stock TotRetIndx'!J447/'Stock TotRetIndx'!J446)-$B448</f>
        <v>1.3151766154291341E-2</v>
      </c>
      <c r="W448" s="7">
        <f>LN('Stock TotRetIndx'!K447/'Stock TotRetIndx'!K446)-$B448</f>
        <v>-7.4929281832183964E-3</v>
      </c>
      <c r="X448" s="7">
        <f>LN('Stock TotRetIndx'!L447/'Stock TotRetIndx'!L446)-$B448</f>
        <v>-5.0746144401103534E-3</v>
      </c>
      <c r="Y448" s="7">
        <f>LN('Stock TotRetIndx'!M447/'Stock TotRetIndx'!M446)-$B448</f>
        <v>-6.8491312645100081E-3</v>
      </c>
      <c r="Z448" s="7">
        <f>LN('Stock TotRetIndx'!N447/'Stock TotRetIndx'!N446)-$B448</f>
        <v>-4.5142679323561408E-3</v>
      </c>
      <c r="AA448" s="7">
        <f>LN('Stock TotRetIndx'!O447/'Stock TotRetIndx'!O446)-$B448</f>
        <v>-1.1786927035708899E-2</v>
      </c>
      <c r="AB448" s="7">
        <f>LN('Stock TotRetIndx'!P447/'Stock TotRetIndx'!P446)-$B448</f>
        <v>8.7350827371391309E-3</v>
      </c>
      <c r="AC448" s="7">
        <f>LN('Stock TotRetIndx'!Q447/'Stock TotRetIndx'!Q446)-$B448</f>
        <v>-5.8773258048087631E-3</v>
      </c>
      <c r="AD448" s="7">
        <f>LN('Stock TotRetIndx'!R447/'Stock TotRetIndx'!R446)-$B448</f>
        <v>-2.046795320698919E-2</v>
      </c>
      <c r="AE448" s="7">
        <f>LN('Stock TotRetIndx'!S447/'Stock TotRetIndx'!S446)-$B448</f>
        <v>-1.8274395628595265E-2</v>
      </c>
      <c r="AF448" s="7">
        <f>LN('Stock TotRetIndx'!T447/'Stock TotRetIndx'!T446)-$B448</f>
        <v>-4.5999430346841891E-3</v>
      </c>
      <c r="AG448" s="7">
        <f>LN('Stock TotRetIndx'!U447/'Stock TotRetIndx'!U446)-$B448</f>
        <v>-7.4188490996322329E-3</v>
      </c>
      <c r="AH448" s="7">
        <f>LN('Stock TotRetIndx'!V447/'Stock TotRetIndx'!V446)-$B448</f>
        <v>-2.8289182384640447E-2</v>
      </c>
      <c r="AI448" s="7">
        <f>LN('Stock TotRetIndx'!W447/'Stock TotRetIndx'!W446)-$B448</f>
        <v>-1.9809829956680514E-2</v>
      </c>
      <c r="AJ448" s="7">
        <f>LN('Stock TotRetIndx'!X447/'Stock TotRetIndx'!X446)-$B448</f>
        <v>-3.7344239540113483E-2</v>
      </c>
    </row>
    <row r="449" spans="1:36" x14ac:dyDescent="0.5">
      <c r="A449" s="2">
        <f>'Sector Returns'!A448</f>
        <v>44914</v>
      </c>
      <c r="B449" s="3">
        <f>VLOOKUP(A449,'T-Bills'!$A$2:$C$493,3)</f>
        <v>1.5674603174603175E-4</v>
      </c>
      <c r="C449" s="8">
        <f>'Sector Returns'!B448-$B449</f>
        <v>-1.4675736693591256E-2</v>
      </c>
      <c r="D449" s="8">
        <f>'Sector Returns'!C448-$B449</f>
        <v>-4.953113938690008E-3</v>
      </c>
      <c r="E449" s="8">
        <f>'Sector Returns'!D448-$B449</f>
        <v>-2.873055605337503E-3</v>
      </c>
      <c r="F449" s="8">
        <f>'Sector Returns'!E448-$B449</f>
        <v>-1.6504084616313315E-2</v>
      </c>
      <c r="G449" s="8">
        <f>'Sector Returns'!F448-$B449</f>
        <v>-7.1000196464426355E-3</v>
      </c>
      <c r="H449" s="8">
        <f>'Sector Returns'!G448-$B449</f>
        <v>-1.2030669026092523E-3</v>
      </c>
      <c r="I449" s="8">
        <f>'Sector Returns'!H448-$B449</f>
        <v>-2.0971496678140949E-2</v>
      </c>
      <c r="J449" s="8">
        <f>'Sector Returns'!I448-$B449</f>
        <v>-2.1365185061248369E-3</v>
      </c>
      <c r="K449" s="8">
        <f>'Sector Returns'!J448-$B449</f>
        <v>-1.219067964964891E-2</v>
      </c>
      <c r="L449" s="8">
        <f>'Sector Returns'!K448-$B449</f>
        <v>-3.7114090991575937E-3</v>
      </c>
      <c r="M449" s="8">
        <f>'Sector Returns'!L448-$B449</f>
        <v>-1.2963129903542873E-2</v>
      </c>
      <c r="N449" s="7">
        <f>LN('Stock TotRetIndx'!B448/'Stock TotRetIndx'!B447)-$B449</f>
        <v>-1.619838356584279E-2</v>
      </c>
      <c r="O449" s="7">
        <f>LN('Stock TotRetIndx'!C448/'Stock TotRetIndx'!C447)-$B449</f>
        <v>-1.7636695444886722E-2</v>
      </c>
      <c r="P449" s="7">
        <f>LN('Stock TotRetIndx'!D448/'Stock TotRetIndx'!D447)-$B449</f>
        <v>-2.9470998512397997E-2</v>
      </c>
      <c r="Q449" s="7">
        <f>LN('Stock TotRetIndx'!E448/'Stock TotRetIndx'!E447)-$B449</f>
        <v>-1.9471403866559645E-2</v>
      </c>
      <c r="R449" s="7">
        <f>LN('Stock TotRetIndx'!F448/'Stock TotRetIndx'!F447)-$B449</f>
        <v>-3.1548065085831418E-3</v>
      </c>
      <c r="S449" s="7">
        <f>LN('Stock TotRetIndx'!G448/'Stock TotRetIndx'!G447)-$B449</f>
        <v>-4.3556548017038626E-3</v>
      </c>
      <c r="T449" s="7">
        <f>LN('Stock TotRetIndx'!H448/'Stock TotRetIndx'!H447)-$B449</f>
        <v>-3.4703779436615718E-4</v>
      </c>
      <c r="U449" s="7">
        <f>LN('Stock TotRetIndx'!I448/'Stock TotRetIndx'!I447)-$B449</f>
        <v>-1.7718558395011848E-2</v>
      </c>
      <c r="V449" s="7">
        <f>LN('Stock TotRetIndx'!J448/'Stock TotRetIndx'!J447)-$B449</f>
        <v>2.0995986645117003E-2</v>
      </c>
      <c r="W449" s="7">
        <f>LN('Stock TotRetIndx'!K448/'Stock TotRetIndx'!K447)-$B449</f>
        <v>-4.6426807667111387E-3</v>
      </c>
      <c r="X449" s="7">
        <f>LN('Stock TotRetIndx'!L448/'Stock TotRetIndx'!L447)-$B449</f>
        <v>-1.0212088123295073E-2</v>
      </c>
      <c r="Y449" s="7">
        <f>LN('Stock TotRetIndx'!M448/'Stock TotRetIndx'!M447)-$B449</f>
        <v>-3.4191747744324208E-2</v>
      </c>
      <c r="Z449" s="7">
        <f>LN('Stock TotRetIndx'!N448/'Stock TotRetIndx'!N447)-$B449</f>
        <v>-4.7863146170205491E-3</v>
      </c>
      <c r="AA449" s="7">
        <f>LN('Stock TotRetIndx'!O448/'Stock TotRetIndx'!O447)-$B449</f>
        <v>4.7285238262566283E-3</v>
      </c>
      <c r="AB449" s="7">
        <f>LN('Stock TotRetIndx'!P448/'Stock TotRetIndx'!P447)-$B449</f>
        <v>-2.0062612837979735E-3</v>
      </c>
      <c r="AC449" s="7">
        <f>LN('Stock TotRetIndx'!Q448/'Stock TotRetIndx'!Q447)-$B449</f>
        <v>1.2777022804725008E-3</v>
      </c>
      <c r="AD449" s="7">
        <f>LN('Stock TotRetIndx'!R448/'Stock TotRetIndx'!R447)-$B449</f>
        <v>5.1965904367837681E-3</v>
      </c>
      <c r="AE449" s="7">
        <f>LN('Stock TotRetIndx'!S448/'Stock TotRetIndx'!S447)-$B449</f>
        <v>1.9351262699082155E-4</v>
      </c>
      <c r="AF449" s="7">
        <f>LN('Stock TotRetIndx'!T448/'Stock TotRetIndx'!T447)-$B449</f>
        <v>-4.2279387355418567E-4</v>
      </c>
      <c r="AG449" s="7">
        <f>LN('Stock TotRetIndx'!U448/'Stock TotRetIndx'!U447)-$B449</f>
        <v>-2.0656572644847528E-2</v>
      </c>
      <c r="AH449" s="7">
        <f>LN('Stock TotRetIndx'!V448/'Stock TotRetIndx'!V447)-$B449</f>
        <v>-4.187315244069871E-2</v>
      </c>
      <c r="AI449" s="7">
        <f>LN('Stock TotRetIndx'!W448/'Stock TotRetIndx'!W447)-$B449</f>
        <v>-7.5535480759078453E-3</v>
      </c>
      <c r="AJ449" s="7">
        <f>LN('Stock TotRetIndx'!X448/'Stock TotRetIndx'!X447)-$B449</f>
        <v>-5.6238827137127627E-3</v>
      </c>
    </row>
    <row r="450" spans="1:36" x14ac:dyDescent="0.5">
      <c r="A450" s="2">
        <f>'Sector Returns'!A449</f>
        <v>44915</v>
      </c>
      <c r="B450" s="3">
        <f>VLOOKUP(A450,'T-Bills'!$A$2:$C$493,3)</f>
        <v>1.5436507936507937E-4</v>
      </c>
      <c r="C450" s="8">
        <f>'Sector Returns'!B449-$B450</f>
        <v>2.0523260774921791E-3</v>
      </c>
      <c r="D450" s="8">
        <f>'Sector Returns'!C449-$B450</f>
        <v>1.0672062177530298E-3</v>
      </c>
      <c r="E450" s="8">
        <f>'Sector Returns'!D449-$B450</f>
        <v>4.1638969281726857E-3</v>
      </c>
      <c r="F450" s="8">
        <f>'Sector Returns'!E449-$B450</f>
        <v>-1.0111287389728879E-2</v>
      </c>
      <c r="G450" s="8">
        <f>'Sector Returns'!F449-$B450</f>
        <v>1.5585904019588233E-3</v>
      </c>
      <c r="H450" s="8">
        <f>'Sector Returns'!G449-$B450</f>
        <v>-1.0244734300656748E-4</v>
      </c>
      <c r="I450" s="8">
        <f>'Sector Returns'!H449-$B450</f>
        <v>6.4197722480865754E-3</v>
      </c>
      <c r="J450" s="8">
        <f>'Sector Returns'!I449-$B450</f>
        <v>1.498083632513475E-2</v>
      </c>
      <c r="K450" s="8">
        <f>'Sector Returns'!J449-$B450</f>
        <v>7.4934976129585364E-3</v>
      </c>
      <c r="L450" s="8">
        <f>'Sector Returns'!K449-$B450</f>
        <v>5.7074697351464088E-4</v>
      </c>
      <c r="M450" s="8">
        <f>'Sector Returns'!L449-$B450</f>
        <v>-2.6872422446472515E-3</v>
      </c>
      <c r="N450" s="7">
        <f>LN('Stock TotRetIndx'!B449/'Stock TotRetIndx'!B448)-$B450</f>
        <v>-6.778352497805979E-4</v>
      </c>
      <c r="O450" s="7">
        <f>LN('Stock TotRetIndx'!C449/'Stock TotRetIndx'!C448)-$B450</f>
        <v>5.4445001302259695E-3</v>
      </c>
      <c r="P450" s="7">
        <f>LN('Stock TotRetIndx'!D449/'Stock TotRetIndx'!D448)-$B450</f>
        <v>2.8214204961874382E-2</v>
      </c>
      <c r="Q450" s="7">
        <f>LN('Stock TotRetIndx'!E449/'Stock TotRetIndx'!E448)-$B450</f>
        <v>-1.0606594556034117E-2</v>
      </c>
      <c r="R450" s="7">
        <f>LN('Stock TotRetIndx'!F449/'Stock TotRetIndx'!F448)-$B450</f>
        <v>-1.0927057640324985E-3</v>
      </c>
      <c r="S450" s="7">
        <f>LN('Stock TotRetIndx'!G449/'Stock TotRetIndx'!G448)-$B450</f>
        <v>-6.8072315340849559E-4</v>
      </c>
      <c r="T450" s="7">
        <f>LN('Stock TotRetIndx'!H449/'Stock TotRetIndx'!H448)-$B450</f>
        <v>-6.6496811674423102E-3</v>
      </c>
      <c r="U450" s="7">
        <f>LN('Stock TotRetIndx'!I449/'Stock TotRetIndx'!I448)-$B450</f>
        <v>9.143542448663354E-3</v>
      </c>
      <c r="V450" s="7">
        <f>LN('Stock TotRetIndx'!J449/'Stock TotRetIndx'!J448)-$B450</f>
        <v>5.7496537667540608E-3</v>
      </c>
      <c r="W450" s="7">
        <f>LN('Stock TotRetIndx'!K449/'Stock TotRetIndx'!K448)-$B450</f>
        <v>-2.9137888040273742E-3</v>
      </c>
      <c r="X450" s="7">
        <f>LN('Stock TotRetIndx'!L449/'Stock TotRetIndx'!L448)-$B450</f>
        <v>2.4784056030160572E-3</v>
      </c>
      <c r="Y450" s="7">
        <f>LN('Stock TotRetIndx'!M449/'Stock TotRetIndx'!M448)-$B450</f>
        <v>3.0200541403285746E-3</v>
      </c>
      <c r="Z450" s="7">
        <f>LN('Stock TotRetIndx'!N449/'Stock TotRetIndx'!N448)-$B450</f>
        <v>-2.688647258440994E-3</v>
      </c>
      <c r="AA450" s="7">
        <f>LN('Stock TotRetIndx'!O449/'Stock TotRetIndx'!O448)-$B450</f>
        <v>4.7071548946402628E-3</v>
      </c>
      <c r="AB450" s="7">
        <f>LN('Stock TotRetIndx'!P449/'Stock TotRetIndx'!P448)-$B450</f>
        <v>1.2039863633712001E-2</v>
      </c>
      <c r="AC450" s="7">
        <f>LN('Stock TotRetIndx'!Q449/'Stock TotRetIndx'!Q448)-$B450</f>
        <v>-9.5069084133163665E-4</v>
      </c>
      <c r="AD450" s="7">
        <f>LN('Stock TotRetIndx'!R449/'Stock TotRetIndx'!R448)-$B450</f>
        <v>-7.8585567670058434E-3</v>
      </c>
      <c r="AE450" s="7">
        <f>LN('Stock TotRetIndx'!S449/'Stock TotRetIndx'!S448)-$B450</f>
        <v>8.5604474911605104E-3</v>
      </c>
      <c r="AF450" s="7">
        <f>LN('Stock TotRetIndx'!T449/'Stock TotRetIndx'!T448)-$B450</f>
        <v>2.4468014500875104E-4</v>
      </c>
      <c r="AG450" s="7">
        <f>LN('Stock TotRetIndx'!U449/'Stock TotRetIndx'!U448)-$B450</f>
        <v>1.0445770551171508E-2</v>
      </c>
      <c r="AH450" s="7">
        <f>LN('Stock TotRetIndx'!V449/'Stock TotRetIndx'!V448)-$B450</f>
        <v>-4.4472407395519864E-3</v>
      </c>
      <c r="AI450" s="7">
        <f>LN('Stock TotRetIndx'!W449/'Stock TotRetIndx'!W448)-$B450</f>
        <v>-1.5436507936507937E-4</v>
      </c>
      <c r="AJ450" s="7">
        <f>LN('Stock TotRetIndx'!X449/'Stock TotRetIndx'!X448)-$B450</f>
        <v>5.1057622930359876E-3</v>
      </c>
    </row>
    <row r="451" spans="1:36" x14ac:dyDescent="0.5">
      <c r="A451" s="2">
        <f>'Sector Returns'!A450</f>
        <v>44916</v>
      </c>
      <c r="B451" s="3">
        <f>VLOOKUP(A451,'T-Bills'!$A$2:$C$493,3)</f>
        <v>1.5476190476190475E-4</v>
      </c>
      <c r="C451" s="8">
        <f>'Sector Returns'!B450-$B451</f>
        <v>1.5555953177112988E-2</v>
      </c>
      <c r="D451" s="8">
        <f>'Sector Returns'!C450-$B451</f>
        <v>1.2582246234444431E-2</v>
      </c>
      <c r="E451" s="8">
        <f>'Sector Returns'!D450-$B451</f>
        <v>1.6696451518934029E-2</v>
      </c>
      <c r="F451" s="8">
        <f>'Sector Returns'!E450-$B451</f>
        <v>1.5639031078535755E-2</v>
      </c>
      <c r="G451" s="8">
        <f>'Sector Returns'!F450-$B451</f>
        <v>1.7734648594992592E-2</v>
      </c>
      <c r="H451" s="8">
        <f>'Sector Returns'!G450-$B451</f>
        <v>1.0000559349715497E-2</v>
      </c>
      <c r="I451" s="8">
        <f>'Sector Returns'!H450-$B451</f>
        <v>1.3842571131926801E-2</v>
      </c>
      <c r="J451" s="8">
        <f>'Sector Returns'!I450-$B451</f>
        <v>1.9676394439440154E-2</v>
      </c>
      <c r="K451" s="8">
        <f>'Sector Returns'!J450-$B451</f>
        <v>1.0861240719737248E-2</v>
      </c>
      <c r="L451" s="8">
        <f>'Sector Returns'!K450-$B451</f>
        <v>1.3720664063107265E-2</v>
      </c>
      <c r="M451" s="8">
        <f>'Sector Returns'!L450-$B451</f>
        <v>8.3831865892863844E-3</v>
      </c>
      <c r="N451" s="7">
        <f>LN('Stock TotRetIndx'!B450/'Stock TotRetIndx'!B449)-$B451</f>
        <v>2.3375387593607837E-2</v>
      </c>
      <c r="O451" s="7">
        <f>LN('Stock TotRetIndx'!C450/'Stock TotRetIndx'!C449)-$B451</f>
        <v>1.0663426984889588E-2</v>
      </c>
      <c r="P451" s="7">
        <f>LN('Stock TotRetIndx'!D450/'Stock TotRetIndx'!D449)-$B451</f>
        <v>9.1448931098862384E-3</v>
      </c>
      <c r="Q451" s="7">
        <f>LN('Stock TotRetIndx'!E450/'Stock TotRetIndx'!E449)-$B451</f>
        <v>2.5378999179500556E-2</v>
      </c>
      <c r="R451" s="7">
        <f>LN('Stock TotRetIndx'!F450/'Stock TotRetIndx'!F449)-$B451</f>
        <v>1.5220878387526936E-2</v>
      </c>
      <c r="S451" s="7">
        <f>LN('Stock TotRetIndx'!G450/'Stock TotRetIndx'!G449)-$B451</f>
        <v>-9.4606301100572891E-3</v>
      </c>
      <c r="T451" s="7">
        <f>LN('Stock TotRetIndx'!H450/'Stock TotRetIndx'!H449)-$B451</f>
        <v>1.383708779571294E-2</v>
      </c>
      <c r="U451" s="7">
        <f>LN('Stock TotRetIndx'!I450/'Stock TotRetIndx'!I449)-$B451</f>
        <v>1.8709286317039362E-2</v>
      </c>
      <c r="V451" s="7">
        <f>LN('Stock TotRetIndx'!J450/'Stock TotRetIndx'!J449)-$B451</f>
        <v>2.2717167328661761E-2</v>
      </c>
      <c r="W451" s="7">
        <f>LN('Stock TotRetIndx'!K450/'Stock TotRetIndx'!K449)-$B451</f>
        <v>6.3684184343613505E-3</v>
      </c>
      <c r="X451" s="7">
        <f>LN('Stock TotRetIndx'!L450/'Stock TotRetIndx'!L449)-$B451</f>
        <v>6.8809820718939377E-3</v>
      </c>
      <c r="Y451" s="7">
        <f>LN('Stock TotRetIndx'!M450/'Stock TotRetIndx'!M449)-$B451</f>
        <v>1.8222121845887396E-2</v>
      </c>
      <c r="Z451" s="7">
        <f>LN('Stock TotRetIndx'!N450/'Stock TotRetIndx'!N449)-$B451</f>
        <v>2.5564443207622526E-2</v>
      </c>
      <c r="AA451" s="7">
        <f>LN('Stock TotRetIndx'!O450/'Stock TotRetIndx'!O449)-$B451</f>
        <v>7.0921797584382815E-3</v>
      </c>
      <c r="AB451" s="7">
        <f>LN('Stock TotRetIndx'!P450/'Stock TotRetIndx'!P449)-$B451</f>
        <v>2.748572051364627E-2</v>
      </c>
      <c r="AC451" s="7">
        <f>LN('Stock TotRetIndx'!Q450/'Stock TotRetIndx'!Q449)-$B451</f>
        <v>1.580277225584335E-2</v>
      </c>
      <c r="AD451" s="7">
        <f>LN('Stock TotRetIndx'!R450/'Stock TotRetIndx'!R449)-$B451</f>
        <v>1.2542020057659895E-2</v>
      </c>
      <c r="AE451" s="7">
        <f>LN('Stock TotRetIndx'!S450/'Stock TotRetIndx'!S449)-$B451</f>
        <v>7.6593380710185581E-3</v>
      </c>
      <c r="AF451" s="7">
        <f>LN('Stock TotRetIndx'!T450/'Stock TotRetIndx'!T449)-$B451</f>
        <v>8.9751879893594563E-3</v>
      </c>
      <c r="AG451" s="7">
        <f>LN('Stock TotRetIndx'!U450/'Stock TotRetIndx'!U449)-$B451</f>
        <v>1.6353625699821331E-3</v>
      </c>
      <c r="AH451" s="7">
        <f>LN('Stock TotRetIndx'!V450/'Stock TotRetIndx'!V449)-$B451</f>
        <v>2.0425503191945801E-2</v>
      </c>
      <c r="AI451" s="7">
        <f>LN('Stock TotRetIndx'!W450/'Stock TotRetIndx'!W449)-$B451</f>
        <v>1.3285059711120538E-2</v>
      </c>
      <c r="AJ451" s="7">
        <f>LN('Stock TotRetIndx'!X450/'Stock TotRetIndx'!X449)-$B451</f>
        <v>1.3692506708694796E-2</v>
      </c>
    </row>
    <row r="452" spans="1:36" x14ac:dyDescent="0.5">
      <c r="A452" s="2">
        <f>'Sector Returns'!A451</f>
        <v>44917</v>
      </c>
      <c r="B452" s="3">
        <f>VLOOKUP(A452,'T-Bills'!$A$2:$C$493,3)</f>
        <v>1.507936507936508E-4</v>
      </c>
      <c r="C452" s="8">
        <f>'Sector Returns'!B451-$B452</f>
        <v>-2.5250931911487664E-2</v>
      </c>
      <c r="D452" s="8">
        <f>'Sector Returns'!C451-$B452</f>
        <v>-1.1154800566514809E-3</v>
      </c>
      <c r="E452" s="8">
        <f>'Sector Returns'!D451-$B452</f>
        <v>-1.0006937143846109E-2</v>
      </c>
      <c r="F452" s="8">
        <f>'Sector Returns'!E451-$B452</f>
        <v>-2.4302725770831122E-2</v>
      </c>
      <c r="G452" s="8">
        <f>'Sector Returns'!F451-$B452</f>
        <v>-1.4183776229067458E-2</v>
      </c>
      <c r="H452" s="8">
        <f>'Sector Returns'!G451-$B452</f>
        <v>-3.8365408297113528E-3</v>
      </c>
      <c r="I452" s="8">
        <f>'Sector Returns'!H451-$B452</f>
        <v>-8.4758654877457075E-3</v>
      </c>
      <c r="J452" s="8">
        <f>'Sector Returns'!I451-$B452</f>
        <v>-2.5428242276763612E-2</v>
      </c>
      <c r="K452" s="8">
        <f>'Sector Returns'!J451-$B452</f>
        <v>-1.0698159195036196E-2</v>
      </c>
      <c r="L452" s="8">
        <f>'Sector Returns'!K451-$B452</f>
        <v>-6.8680053232087548E-3</v>
      </c>
      <c r="M452" s="8">
        <f>'Sector Returns'!L451-$B452</f>
        <v>-4.3089649870855264E-3</v>
      </c>
      <c r="N452" s="7">
        <f>LN('Stock TotRetIndx'!B451/'Stock TotRetIndx'!B450)-$B452</f>
        <v>-2.4212171533740567E-2</v>
      </c>
      <c r="O452" s="7">
        <f>LN('Stock TotRetIndx'!C451/'Stock TotRetIndx'!C450)-$B452</f>
        <v>-2.6010993685704323E-2</v>
      </c>
      <c r="P452" s="7">
        <f>LN('Stock TotRetIndx'!D451/'Stock TotRetIndx'!D450)-$B452</f>
        <v>-1.448943730436774E-2</v>
      </c>
      <c r="Q452" s="7">
        <f>LN('Stock TotRetIndx'!E451/'Stock TotRetIndx'!E450)-$B452</f>
        <v>-7.3173251340818785E-2</v>
      </c>
      <c r="R452" s="7">
        <f>LN('Stock TotRetIndx'!F451/'Stock TotRetIndx'!F450)-$B452</f>
        <v>-1.1683939027166467E-3</v>
      </c>
      <c r="S452" s="7">
        <f>LN('Stock TotRetIndx'!G451/'Stock TotRetIndx'!G450)-$B452</f>
        <v>-7.8301905018199423E-3</v>
      </c>
      <c r="T452" s="7">
        <f>LN('Stock TotRetIndx'!H451/'Stock TotRetIndx'!H450)-$B452</f>
        <v>-1.0030069557696026E-3</v>
      </c>
      <c r="U452" s="7">
        <f>LN('Stock TotRetIndx'!I451/'Stock TotRetIndx'!I450)-$B452</f>
        <v>-1.3180557480962989E-2</v>
      </c>
      <c r="V452" s="7">
        <f>LN('Stock TotRetIndx'!J451/'Stock TotRetIndx'!J450)-$B452</f>
        <v>-2.8556047551247442E-4</v>
      </c>
      <c r="W452" s="7">
        <f>LN('Stock TotRetIndx'!K451/'Stock TotRetIndx'!K450)-$B452</f>
        <v>-9.4410332082925357E-3</v>
      </c>
      <c r="X452" s="7">
        <f>LN('Stock TotRetIndx'!L451/'Stock TotRetIndx'!L450)-$B452</f>
        <v>-8.6484927626771495E-3</v>
      </c>
      <c r="Y452" s="7">
        <f>LN('Stock TotRetIndx'!M451/'Stock TotRetIndx'!M450)-$B452</f>
        <v>-3.5098064830996749E-2</v>
      </c>
      <c r="Z452" s="7">
        <f>LN('Stock TotRetIndx'!N451/'Stock TotRetIndx'!N450)-$B452</f>
        <v>-1.1926186270398728E-2</v>
      </c>
      <c r="AA452" s="7">
        <f>LN('Stock TotRetIndx'!O451/'Stock TotRetIndx'!O450)-$B452</f>
        <v>-1.1448682836456656E-2</v>
      </c>
      <c r="AB452" s="7">
        <f>LN('Stock TotRetIndx'!P451/'Stock TotRetIndx'!P450)-$B452</f>
        <v>-1.763632943670328E-2</v>
      </c>
      <c r="AC452" s="7">
        <f>LN('Stock TotRetIndx'!Q451/'Stock TotRetIndx'!Q450)-$B452</f>
        <v>-7.3879242172637891E-3</v>
      </c>
      <c r="AD452" s="7">
        <f>LN('Stock TotRetIndx'!R451/'Stock TotRetIndx'!R450)-$B452</f>
        <v>-6.8690694322076067E-3</v>
      </c>
      <c r="AE452" s="7">
        <f>LN('Stock TotRetIndx'!S451/'Stock TotRetIndx'!S450)-$B452</f>
        <v>-1.192940900401673E-2</v>
      </c>
      <c r="AF452" s="7">
        <f>LN('Stock TotRetIndx'!T451/'Stock TotRetIndx'!T450)-$B452</f>
        <v>2.1517556627001361E-3</v>
      </c>
      <c r="AG452" s="7">
        <f>LN('Stock TotRetIndx'!U451/'Stock TotRetIndx'!U450)-$B452</f>
        <v>-2.5289859901723954E-2</v>
      </c>
      <c r="AH452" s="7">
        <f>LN('Stock TotRetIndx'!V451/'Stock TotRetIndx'!V450)-$B452</f>
        <v>-1.7152383808066874E-2</v>
      </c>
      <c r="AI452" s="7">
        <f>LN('Stock TotRetIndx'!W451/'Stock TotRetIndx'!W450)-$B452</f>
        <v>-1.5747838748532174E-2</v>
      </c>
      <c r="AJ452" s="7">
        <f>LN('Stock TotRetIndx'!X451/'Stock TotRetIndx'!X450)-$B452</f>
        <v>-5.748972255936566E-3</v>
      </c>
    </row>
    <row r="453" spans="1:36" x14ac:dyDescent="0.5">
      <c r="A453" s="2">
        <f>'Sector Returns'!A452</f>
        <v>44918</v>
      </c>
      <c r="B453" s="3">
        <f>VLOOKUP(A453,'T-Bills'!$A$2:$C$493,3)</f>
        <v>1.507936507936508E-4</v>
      </c>
      <c r="C453" s="8">
        <f>'Sector Returns'!B452-$B453</f>
        <v>2.2522256521008424E-4</v>
      </c>
      <c r="D453" s="8">
        <f>'Sector Returns'!C452-$B453</f>
        <v>-1.3176503515794648E-3</v>
      </c>
      <c r="E453" s="8">
        <f>'Sector Returns'!D452-$B453</f>
        <v>6.5513759248079671E-3</v>
      </c>
      <c r="F453" s="8">
        <f>'Sector Returns'!E452-$B453</f>
        <v>6.3864182881864804E-3</v>
      </c>
      <c r="G453" s="8">
        <f>'Sector Returns'!F452-$B453</f>
        <v>5.1685352662980315E-3</v>
      </c>
      <c r="H453" s="8">
        <f>'Sector Returns'!G452-$B453</f>
        <v>4.9847329573847856E-3</v>
      </c>
      <c r="I453" s="8">
        <f>'Sector Returns'!H452-$B453</f>
        <v>7.9297398409679254E-3</v>
      </c>
      <c r="J453" s="8">
        <f>'Sector Returns'!I452-$B453</f>
        <v>3.2256284215026007E-2</v>
      </c>
      <c r="K453" s="8">
        <f>'Sector Returns'!J452-$B453</f>
        <v>7.5521407642116286E-3</v>
      </c>
      <c r="L453" s="8">
        <f>'Sector Returns'!K452-$B453</f>
        <v>9.681345237407428E-3</v>
      </c>
      <c r="M453" s="8">
        <f>'Sector Returns'!L452-$B453</f>
        <v>8.7113189785233674E-3</v>
      </c>
      <c r="N453" s="7">
        <f>LN('Stock TotRetIndx'!B452/'Stock TotRetIndx'!B451)-$B453</f>
        <v>-2.9537633342622393E-3</v>
      </c>
      <c r="O453" s="7">
        <f>LN('Stock TotRetIndx'!C452/'Stock TotRetIndx'!C451)-$B453</f>
        <v>2.1136106811699843E-3</v>
      </c>
      <c r="P453" s="7">
        <f>LN('Stock TotRetIndx'!D452/'Stock TotRetIndx'!D451)-$B453</f>
        <v>5.5679946212102227E-3</v>
      </c>
      <c r="Q453" s="7">
        <f>LN('Stock TotRetIndx'!E452/'Stock TotRetIndx'!E451)-$B453</f>
        <v>-8.8591708889497901E-3</v>
      </c>
      <c r="R453" s="7">
        <f>LN('Stock TotRetIndx'!F452/'Stock TotRetIndx'!F451)-$B453</f>
        <v>1.2363413018102833E-3</v>
      </c>
      <c r="S453" s="7">
        <f>LN('Stock TotRetIndx'!G452/'Stock TotRetIndx'!G451)-$B453</f>
        <v>1.5601586042170363E-3</v>
      </c>
      <c r="T453" s="7">
        <f>LN('Stock TotRetIndx'!H452/'Stock TotRetIndx'!H451)-$B453</f>
        <v>7.8222890395403793E-3</v>
      </c>
      <c r="U453" s="7">
        <f>LN('Stock TotRetIndx'!I452/'Stock TotRetIndx'!I451)-$B453</f>
        <v>2.2540564011617723E-2</v>
      </c>
      <c r="V453" s="7">
        <f>LN('Stock TotRetIndx'!J452/'Stock TotRetIndx'!J451)-$B453</f>
        <v>3.9891556709592173E-3</v>
      </c>
      <c r="W453" s="7">
        <f>LN('Stock TotRetIndx'!K452/'Stock TotRetIndx'!K451)-$B453</f>
        <v>6.5352777683174868E-3</v>
      </c>
      <c r="X453" s="7">
        <f>LN('Stock TotRetIndx'!L452/'Stock TotRetIndx'!L451)-$B453</f>
        <v>3.5972853109233313E-3</v>
      </c>
      <c r="Y453" s="7">
        <f>LN('Stock TotRetIndx'!M452/'Stock TotRetIndx'!M451)-$B453</f>
        <v>1.7123653887637261E-2</v>
      </c>
      <c r="Z453" s="7">
        <f>LN('Stock TotRetIndx'!N452/'Stock TotRetIndx'!N451)-$B453</f>
        <v>7.9906780309492494E-3</v>
      </c>
      <c r="AA453" s="7">
        <f>LN('Stock TotRetIndx'!O452/'Stock TotRetIndx'!O451)-$B453</f>
        <v>3.900153871669238E-3</v>
      </c>
      <c r="AB453" s="7">
        <f>LN('Stock TotRetIndx'!P452/'Stock TotRetIndx'!P451)-$B453</f>
        <v>9.6104743048854128E-3</v>
      </c>
      <c r="AC453" s="7">
        <f>LN('Stock TotRetIndx'!Q452/'Stock TotRetIndx'!Q451)-$B453</f>
        <v>7.4001977410590994E-3</v>
      </c>
      <c r="AD453" s="7">
        <f>LN('Stock TotRetIndx'!R452/'Stock TotRetIndx'!R451)-$B453</f>
        <v>3.2416804506394813E-3</v>
      </c>
      <c r="AE453" s="7">
        <f>LN('Stock TotRetIndx'!S452/'Stock TotRetIndx'!S451)-$B453</f>
        <v>1.8681453784232256E-3</v>
      </c>
      <c r="AF453" s="7">
        <f>LN('Stock TotRetIndx'!T452/'Stock TotRetIndx'!T451)-$B453</f>
        <v>2.6704016587185109E-3</v>
      </c>
      <c r="AG453" s="7">
        <f>LN('Stock TotRetIndx'!U452/'Stock TotRetIndx'!U451)-$B453</f>
        <v>3.5458561041863172E-2</v>
      </c>
      <c r="AH453" s="7">
        <f>LN('Stock TotRetIndx'!V452/'Stock TotRetIndx'!V451)-$B453</f>
        <v>-2.7739023445594326E-3</v>
      </c>
      <c r="AI453" s="7">
        <f>LN('Stock TotRetIndx'!W452/'Stock TotRetIndx'!W451)-$B453</f>
        <v>9.7589065536748277E-3</v>
      </c>
      <c r="AJ453" s="7">
        <f>LN('Stock TotRetIndx'!X452/'Stock TotRetIndx'!X451)-$B453</f>
        <v>7.8271276182672583E-3</v>
      </c>
    </row>
    <row r="454" spans="1:36" x14ac:dyDescent="0.5">
      <c r="A454" s="2">
        <f>'Sector Returns'!A453</f>
        <v>44922</v>
      </c>
      <c r="B454" s="3">
        <f>VLOOKUP(A454,'T-Bills'!$A$2:$C$493,3)</f>
        <v>1.5357142857142859E-4</v>
      </c>
      <c r="C454" s="8">
        <f>'Sector Returns'!B453-$B454</f>
        <v>-9.9762400688299616E-3</v>
      </c>
      <c r="D454" s="8">
        <f>'Sector Returns'!C453-$B454</f>
        <v>-4.9970681452630615E-3</v>
      </c>
      <c r="E454" s="8">
        <f>'Sector Returns'!D453-$B454</f>
        <v>-1.2467126300435331E-3</v>
      </c>
      <c r="F454" s="8">
        <f>'Sector Returns'!E453-$B454</f>
        <v>-1.4610719625796402E-2</v>
      </c>
      <c r="G454" s="8">
        <f>'Sector Returns'!F453-$B454</f>
        <v>2.359649006966111E-3</v>
      </c>
      <c r="H454" s="8">
        <f>'Sector Returns'!G453-$B454</f>
        <v>3.9252318894391468E-3</v>
      </c>
      <c r="I454" s="8">
        <f>'Sector Returns'!H453-$B454</f>
        <v>-9.4652077108418192E-3</v>
      </c>
      <c r="J454" s="8">
        <f>'Sector Returns'!I453-$B454</f>
        <v>9.8748552274652655E-3</v>
      </c>
      <c r="K454" s="8">
        <f>'Sector Returns'!J453-$B454</f>
        <v>1.1243152555536185E-3</v>
      </c>
      <c r="L454" s="8">
        <f>'Sector Returns'!K453-$B454</f>
        <v>5.6612728278280355E-3</v>
      </c>
      <c r="M454" s="8">
        <f>'Sector Returns'!L453-$B454</f>
        <v>-5.1602282724111468E-4</v>
      </c>
      <c r="N454" s="7">
        <f>LN('Stock TotRetIndx'!B453/'Stock TotRetIndx'!B452)-$B454</f>
        <v>-1.4127657354098908E-2</v>
      </c>
      <c r="O454" s="7">
        <f>LN('Stock TotRetIndx'!C453/'Stock TotRetIndx'!C452)-$B454</f>
        <v>-7.5952844709680743E-3</v>
      </c>
      <c r="P454" s="7">
        <f>LN('Stock TotRetIndx'!D453/'Stock TotRetIndx'!D452)-$B454</f>
        <v>-1.0130789923457091E-2</v>
      </c>
      <c r="Q454" s="7">
        <f>LN('Stock TotRetIndx'!E453/'Stock TotRetIndx'!E452)-$B454</f>
        <v>-7.4180774423460161E-2</v>
      </c>
      <c r="R454" s="7">
        <f>LN('Stock TotRetIndx'!F453/'Stock TotRetIndx'!F452)-$B454</f>
        <v>3.4456124790427554E-3</v>
      </c>
      <c r="S454" s="7">
        <f>LN('Stock TotRetIndx'!G453/'Stock TotRetIndx'!G452)-$B454</f>
        <v>-5.9421283392717943E-3</v>
      </c>
      <c r="T454" s="7">
        <f>LN('Stock TotRetIndx'!H453/'Stock TotRetIndx'!H452)-$B454</f>
        <v>1.1253515105755976E-3</v>
      </c>
      <c r="U454" s="7">
        <f>LN('Stock TotRetIndx'!I453/'Stock TotRetIndx'!I452)-$B454</f>
        <v>9.7228288894755082E-3</v>
      </c>
      <c r="V454" s="7">
        <f>LN('Stock TotRetIndx'!J453/'Stock TotRetIndx'!J452)-$B454</f>
        <v>6.4879829954883235E-3</v>
      </c>
      <c r="W454" s="7">
        <f>LN('Stock TotRetIndx'!K453/'Stock TotRetIndx'!K452)-$B454</f>
        <v>-1.034585535126873E-2</v>
      </c>
      <c r="X454" s="7">
        <f>LN('Stock TotRetIndx'!L453/'Stock TotRetIndx'!L452)-$B454</f>
        <v>2.0784953095554152E-3</v>
      </c>
      <c r="Y454" s="7">
        <f>LN('Stock TotRetIndx'!M453/'Stock TotRetIndx'!M452)-$B454</f>
        <v>-2.6419268174619051E-2</v>
      </c>
      <c r="Z454" s="7">
        <f>LN('Stock TotRetIndx'!N453/'Stock TotRetIndx'!N452)-$B454</f>
        <v>2.0782889029802992E-3</v>
      </c>
      <c r="AA454" s="7">
        <f>LN('Stock TotRetIndx'!O453/'Stock TotRetIndx'!O452)-$B454</f>
        <v>-2.8523789374748261E-3</v>
      </c>
      <c r="AB454" s="7">
        <f>LN('Stock TotRetIndx'!P453/'Stock TotRetIndx'!P452)-$B454</f>
        <v>1.3386534265884809E-2</v>
      </c>
      <c r="AC454" s="7">
        <f>LN('Stock TotRetIndx'!Q453/'Stock TotRetIndx'!Q452)-$B454</f>
        <v>5.9374988364043323E-3</v>
      </c>
      <c r="AD454" s="7">
        <f>LN('Stock TotRetIndx'!R453/'Stock TotRetIndx'!R452)-$B454</f>
        <v>-2.9332776069232159E-3</v>
      </c>
      <c r="AE454" s="7">
        <f>LN('Stock TotRetIndx'!S453/'Stock TotRetIndx'!S452)-$B454</f>
        <v>1.2479245413065353E-4</v>
      </c>
      <c r="AF454" s="7">
        <f>LN('Stock TotRetIndx'!T453/'Stock TotRetIndx'!T452)-$B454</f>
        <v>8.5231750466952527E-3</v>
      </c>
      <c r="AG454" s="7">
        <f>LN('Stock TotRetIndx'!U453/'Stock TotRetIndx'!U452)-$B454</f>
        <v>8.298601350933513E-4</v>
      </c>
      <c r="AH454" s="7">
        <f>LN('Stock TotRetIndx'!V453/'Stock TotRetIndx'!V452)-$B454</f>
        <v>-1.0715359479680081E-2</v>
      </c>
      <c r="AI454" s="7">
        <f>LN('Stock TotRetIndx'!W453/'Stock TotRetIndx'!W452)-$B454</f>
        <v>-2.1745675026145334E-3</v>
      </c>
      <c r="AJ454" s="7">
        <f>LN('Stock TotRetIndx'!X453/'Stock TotRetIndx'!X452)-$B454</f>
        <v>-5.5335882366392792E-3</v>
      </c>
    </row>
    <row r="455" spans="1:36" x14ac:dyDescent="0.5">
      <c r="A455" s="2">
        <f>'Sector Returns'!A454</f>
        <v>44923</v>
      </c>
      <c r="B455" s="3">
        <f>VLOOKUP(A455,'T-Bills'!$A$2:$C$493,3)</f>
        <v>1.5317460317460318E-4</v>
      </c>
      <c r="C455" s="8">
        <f>'Sector Returns'!B454-$B455</f>
        <v>-1.600255990311818E-2</v>
      </c>
      <c r="D455" s="8">
        <f>'Sector Returns'!C454-$B455</f>
        <v>-5.6709283451993938E-3</v>
      </c>
      <c r="E455" s="8">
        <f>'Sector Returns'!D454-$B455</f>
        <v>-6.4969047794374212E-3</v>
      </c>
      <c r="F455" s="8">
        <f>'Sector Returns'!E454-$B455</f>
        <v>-1.1123385520272259E-2</v>
      </c>
      <c r="G455" s="8">
        <f>'Sector Returns'!F454-$B455</f>
        <v>-1.4108265431709495E-2</v>
      </c>
      <c r="H455" s="8">
        <f>'Sector Returns'!G454-$B455</f>
        <v>-1.3014119703922869E-2</v>
      </c>
      <c r="I455" s="8">
        <f>'Sector Returns'!H454-$B455</f>
        <v>-1.5033570691024307E-2</v>
      </c>
      <c r="J455" s="8">
        <f>'Sector Returns'!I454-$B455</f>
        <v>-2.6085649247065027E-2</v>
      </c>
      <c r="K455" s="8">
        <f>'Sector Returns'!J454-$B455</f>
        <v>-1.6483299526915973E-2</v>
      </c>
      <c r="L455" s="8">
        <f>'Sector Returns'!K454-$B455</f>
        <v>-9.0180164994255203E-3</v>
      </c>
      <c r="M455" s="8">
        <f>'Sector Returns'!L454-$B455</f>
        <v>-1.7347520007728243E-2</v>
      </c>
      <c r="N455" s="7">
        <f>LN('Stock TotRetIndx'!B454/'Stock TotRetIndx'!B453)-$B455</f>
        <v>-3.1320192020320915E-2</v>
      </c>
      <c r="O455" s="7">
        <f>LN('Stock TotRetIndx'!C454/'Stock TotRetIndx'!C453)-$B455</f>
        <v>-1.0461269700140916E-2</v>
      </c>
      <c r="P455" s="7">
        <f>LN('Stock TotRetIndx'!D454/'Stock TotRetIndx'!D453)-$B455</f>
        <v>-2.053312689472514E-2</v>
      </c>
      <c r="Q455" s="7">
        <f>LN('Stock TotRetIndx'!E454/'Stock TotRetIndx'!E453)-$B455</f>
        <v>-6.190569066320299E-3</v>
      </c>
      <c r="R455" s="7">
        <f>LN('Stock TotRetIndx'!F454/'Stock TotRetIndx'!F453)-$B455</f>
        <v>-6.992906791872781E-3</v>
      </c>
      <c r="S455" s="7">
        <f>LN('Stock TotRetIndx'!G454/'Stock TotRetIndx'!G453)-$B455</f>
        <v>-2.9519085258404173E-3</v>
      </c>
      <c r="T455" s="7">
        <f>LN('Stock TotRetIndx'!H454/'Stock TotRetIndx'!H453)-$B455</f>
        <v>-6.8285318910253955E-3</v>
      </c>
      <c r="U455" s="7">
        <f>LN('Stock TotRetIndx'!I454/'Stock TotRetIndx'!I453)-$B455</f>
        <v>-1.36551863558556E-2</v>
      </c>
      <c r="V455" s="7">
        <f>LN('Stock TotRetIndx'!J454/'Stock TotRetIndx'!J453)-$B455</f>
        <v>-9.195656764177107E-3</v>
      </c>
      <c r="W455" s="7">
        <f>LN('Stock TotRetIndx'!K454/'Stock TotRetIndx'!K453)-$B455</f>
        <v>-1.1634018989653726E-2</v>
      </c>
      <c r="X455" s="7">
        <f>LN('Stock TotRetIndx'!L454/'Stock TotRetIndx'!L453)-$B455</f>
        <v>-6.4749276193387167E-3</v>
      </c>
      <c r="Y455" s="7">
        <f>LN('Stock TotRetIndx'!M454/'Stock TotRetIndx'!M453)-$B455</f>
        <v>-1.4953881519500768E-2</v>
      </c>
      <c r="Z455" s="7">
        <f>LN('Stock TotRetIndx'!N454/'Stock TotRetIndx'!N453)-$B455</f>
        <v>-1.6214999688833977E-2</v>
      </c>
      <c r="AA455" s="7">
        <f>LN('Stock TotRetIndx'!O454/'Stock TotRetIndx'!O453)-$B455</f>
        <v>-1.320284964106903E-2</v>
      </c>
      <c r="AB455" s="7">
        <f>LN('Stock TotRetIndx'!P454/'Stock TotRetIndx'!P453)-$B455</f>
        <v>-1.5738011291961555E-2</v>
      </c>
      <c r="AC455" s="7">
        <f>LN('Stock TotRetIndx'!Q454/'Stock TotRetIndx'!Q453)-$B455</f>
        <v>-1.0169377429515344E-2</v>
      </c>
      <c r="AD455" s="7">
        <f>LN('Stock TotRetIndx'!R454/'Stock TotRetIndx'!R453)-$B455</f>
        <v>-8.1464215302624043E-3</v>
      </c>
      <c r="AE455" s="7">
        <f>LN('Stock TotRetIndx'!S454/'Stock TotRetIndx'!S453)-$B455</f>
        <v>-1.7831547806742773E-2</v>
      </c>
      <c r="AF455" s="7">
        <f>LN('Stock TotRetIndx'!T454/'Stock TotRetIndx'!T453)-$B455</f>
        <v>-1.3163928835629286E-2</v>
      </c>
      <c r="AG455" s="7">
        <f>LN('Stock TotRetIndx'!U454/'Stock TotRetIndx'!U453)-$B455</f>
        <v>-4.0214969208705729E-2</v>
      </c>
      <c r="AH455" s="7">
        <f>LN('Stock TotRetIndx'!V454/'Stock TotRetIndx'!V453)-$B455</f>
        <v>-1.8417410540803616E-2</v>
      </c>
      <c r="AI455" s="7">
        <f>LN('Stock TotRetIndx'!W454/'Stock TotRetIndx'!W453)-$B455</f>
        <v>-1.020376589100966E-2</v>
      </c>
      <c r="AJ455" s="7">
        <f>LN('Stock TotRetIndx'!X454/'Stock TotRetIndx'!X453)-$B455</f>
        <v>-2.0850174170799759E-2</v>
      </c>
    </row>
    <row r="456" spans="1:36" x14ac:dyDescent="0.5">
      <c r="A456" s="2">
        <f>'Sector Returns'!A455</f>
        <v>44924</v>
      </c>
      <c r="B456" s="3">
        <f>VLOOKUP(A456,'T-Bills'!$A$2:$C$493,3)</f>
        <v>1.6031746031746033E-4</v>
      </c>
      <c r="C456" s="8">
        <f>'Sector Returns'!B455-$B456</f>
        <v>2.6732890643752005E-2</v>
      </c>
      <c r="D456" s="8">
        <f>'Sector Returns'!C455-$B456</f>
        <v>1.2051352202726229E-2</v>
      </c>
      <c r="E456" s="8">
        <f>'Sector Returns'!D455-$B456</f>
        <v>1.5622454085591082E-2</v>
      </c>
      <c r="F456" s="8">
        <f>'Sector Returns'!E455-$B456</f>
        <v>2.5403647893897912E-2</v>
      </c>
      <c r="G456" s="8">
        <f>'Sector Returns'!F455-$B456</f>
        <v>1.4939543992744098E-2</v>
      </c>
      <c r="H456" s="8">
        <f>'Sector Returns'!G455-$B456</f>
        <v>4.837417525094272E-3</v>
      </c>
      <c r="I456" s="8">
        <f>'Sector Returns'!H455-$B456</f>
        <v>2.622442905845563E-2</v>
      </c>
      <c r="J456" s="8">
        <f>'Sector Returns'!I455-$B456</f>
        <v>1.1356124601241841E-2</v>
      </c>
      <c r="K456" s="8">
        <f>'Sector Returns'!J455-$B456</f>
        <v>1.1222946542869964E-2</v>
      </c>
      <c r="L456" s="8">
        <f>'Sector Returns'!K455-$B456</f>
        <v>7.6086845084083641E-3</v>
      </c>
      <c r="M456" s="8">
        <f>'Sector Returns'!L455-$B456</f>
        <v>2.1497738239732191E-2</v>
      </c>
      <c r="N456" s="7">
        <f>LN('Stock TotRetIndx'!B455/'Stock TotRetIndx'!B454)-$B456</f>
        <v>2.7766911025146342E-2</v>
      </c>
      <c r="O456" s="7">
        <f>LN('Stock TotRetIndx'!C455/'Stock TotRetIndx'!C454)-$B456</f>
        <v>2.709472407767971E-2</v>
      </c>
      <c r="P456" s="7">
        <f>LN('Stock TotRetIndx'!D455/'Stock TotRetIndx'!D454)-$B456</f>
        <v>2.7623001632283803E-2</v>
      </c>
      <c r="Q456" s="7">
        <f>LN('Stock TotRetIndx'!E455/'Stock TotRetIndx'!E454)-$B456</f>
        <v>3.944126429738129E-2</v>
      </c>
      <c r="R456" s="7">
        <f>LN('Stock TotRetIndx'!F455/'Stock TotRetIndx'!F454)-$B456</f>
        <v>2.2578492450586948E-2</v>
      </c>
      <c r="S456" s="7">
        <f>LN('Stock TotRetIndx'!G455/'Stock TotRetIndx'!G454)-$B456</f>
        <v>7.2513934689279191E-3</v>
      </c>
      <c r="T456" s="7">
        <f>LN('Stock TotRetIndx'!H455/'Stock TotRetIndx'!H454)-$B456</f>
        <v>2.540618062295523E-3</v>
      </c>
      <c r="U456" s="7">
        <f>LN('Stock TotRetIndx'!I455/'Stock TotRetIndx'!I454)-$B456</f>
        <v>2.8783612258369468E-2</v>
      </c>
      <c r="V456" s="7">
        <f>LN('Stock TotRetIndx'!J455/'Stock TotRetIndx'!J454)-$B456</f>
        <v>8.0869441121088643E-3</v>
      </c>
      <c r="W456" s="7">
        <f>LN('Stock TotRetIndx'!K455/'Stock TotRetIndx'!K454)-$B456</f>
        <v>4.3435029832010606E-2</v>
      </c>
      <c r="X456" s="7">
        <f>LN('Stock TotRetIndx'!L455/'Stock TotRetIndx'!L454)-$B456</f>
        <v>1.4705068705198332E-2</v>
      </c>
      <c r="Y456" s="7">
        <f>LN('Stock TotRetIndx'!M455/'Stock TotRetIndx'!M454)-$B456</f>
        <v>2.8275333380854726E-2</v>
      </c>
      <c r="Z456" s="7">
        <f>LN('Stock TotRetIndx'!N455/'Stock TotRetIndx'!N454)-$B456</f>
        <v>1.590150762534185E-2</v>
      </c>
      <c r="AA456" s="7">
        <f>LN('Stock TotRetIndx'!O455/'Stock TotRetIndx'!O454)-$B456</f>
        <v>3.1187686183894161E-3</v>
      </c>
      <c r="AB456" s="7">
        <f>LN('Stock TotRetIndx'!P455/'Stock TotRetIndx'!P454)-$B456</f>
        <v>3.259002381053588E-3</v>
      </c>
      <c r="AC456" s="7">
        <f>LN('Stock TotRetIndx'!Q455/'Stock TotRetIndx'!Q454)-$B456</f>
        <v>5.7988022448486418E-3</v>
      </c>
      <c r="AD456" s="7">
        <f>LN('Stock TotRetIndx'!R455/'Stock TotRetIndx'!R454)-$B456</f>
        <v>6.7743743333134781E-3</v>
      </c>
      <c r="AE456" s="7">
        <f>LN('Stock TotRetIndx'!S455/'Stock TotRetIndx'!S454)-$B456</f>
        <v>5.9081777047186347E-3</v>
      </c>
      <c r="AF456" s="7">
        <f>LN('Stock TotRetIndx'!T455/'Stock TotRetIndx'!T454)-$B456</f>
        <v>3.9773250606657254E-3</v>
      </c>
      <c r="AG456" s="7">
        <f>LN('Stock TotRetIndx'!U455/'Stock TotRetIndx'!U454)-$B456</f>
        <v>5.1029959593401307E-2</v>
      </c>
      <c r="AH456" s="7">
        <f>LN('Stock TotRetIndx'!V455/'Stock TotRetIndx'!V454)-$B456</f>
        <v>4.8290405379459146E-2</v>
      </c>
      <c r="AI456" s="7">
        <f>LN('Stock TotRetIndx'!W455/'Stock TotRetIndx'!W454)-$B456</f>
        <v>1.0841569407489036E-2</v>
      </c>
      <c r="AJ456" s="7">
        <f>LN('Stock TotRetIndx'!X455/'Stock TotRetIndx'!X454)-$B456</f>
        <v>2.0264016802278371E-2</v>
      </c>
    </row>
    <row r="457" spans="1:36" x14ac:dyDescent="0.5">
      <c r="A457" s="2">
        <f>'Sector Returns'!A456</f>
        <v>44925</v>
      </c>
      <c r="B457" s="3">
        <f>VLOOKUP(A457,'T-Bills'!$A$2:$C$493,3)</f>
        <v>1.6349206349206349E-4</v>
      </c>
      <c r="C457" s="8">
        <f>'Sector Returns'!B456-$B457</f>
        <v>-6.9559880118898079E-4</v>
      </c>
      <c r="D457" s="8">
        <f>'Sector Returns'!C456-$B457</f>
        <v>-3.2630463199300125E-3</v>
      </c>
      <c r="E457" s="8">
        <f>'Sector Returns'!D456-$B457</f>
        <v>-3.662304800874816E-3</v>
      </c>
      <c r="F457" s="8">
        <f>'Sector Returns'!E456-$B457</f>
        <v>-2.3070002783242022E-3</v>
      </c>
      <c r="G457" s="8">
        <f>'Sector Returns'!F456-$B457</f>
        <v>-4.8607152927299217E-3</v>
      </c>
      <c r="H457" s="8">
        <f>'Sector Returns'!G456-$B457</f>
        <v>-5.2657681657668964E-3</v>
      </c>
      <c r="I457" s="8">
        <f>'Sector Returns'!H456-$B457</f>
        <v>6.8786693377641966E-4</v>
      </c>
      <c r="J457" s="8">
        <f>'Sector Returns'!I456-$B457</f>
        <v>6.1223530615749627E-3</v>
      </c>
      <c r="K457" s="8">
        <f>'Sector Returns'!J456-$B457</f>
        <v>-7.1894209929994077E-3</v>
      </c>
      <c r="L457" s="8">
        <f>'Sector Returns'!K456-$B457</f>
        <v>-1.118783545363926E-2</v>
      </c>
      <c r="M457" s="8">
        <f>'Sector Returns'!L456-$B457</f>
        <v>-7.4122628581352358E-3</v>
      </c>
      <c r="N457" s="7">
        <f>LN('Stock TotRetIndx'!B456/'Stock TotRetIndx'!B455)-$B457</f>
        <v>2.3073208246330778E-3</v>
      </c>
      <c r="O457" s="7">
        <f>LN('Stock TotRetIndx'!C456/'Stock TotRetIndx'!C455)-$B457</f>
        <v>-5.1133626146894163E-3</v>
      </c>
      <c r="P457" s="7">
        <f>LN('Stock TotRetIndx'!D456/'Stock TotRetIndx'!D455)-$B457</f>
        <v>-3.278713167325596E-3</v>
      </c>
      <c r="Q457" s="7">
        <f>LN('Stock TotRetIndx'!E456/'Stock TotRetIndx'!E455)-$B457</f>
        <v>5.8977480562273795E-4</v>
      </c>
      <c r="R457" s="7">
        <f>LN('Stock TotRetIndx'!F456/'Stock TotRetIndx'!F455)-$B457</f>
        <v>-4.8884829487782821E-3</v>
      </c>
      <c r="S457" s="7">
        <f>LN('Stock TotRetIndx'!G456/'Stock TotRetIndx'!G455)-$B457</f>
        <v>-2.9503574420501589E-3</v>
      </c>
      <c r="T457" s="7">
        <f>LN('Stock TotRetIndx'!H456/'Stock TotRetIndx'!H455)-$B457</f>
        <v>4.0419756561433707E-4</v>
      </c>
      <c r="U457" s="7">
        <f>LN('Stock TotRetIndx'!I456/'Stock TotRetIndx'!I455)-$B457</f>
        <v>1.044805056060469E-3</v>
      </c>
      <c r="V457" s="7">
        <f>LN('Stock TotRetIndx'!J456/'Stock TotRetIndx'!J455)-$B457</f>
        <v>-1.1621840925388311E-2</v>
      </c>
      <c r="W457" s="7">
        <f>LN('Stock TotRetIndx'!K456/'Stock TotRetIndx'!K455)-$B457</f>
        <v>9.1467740876036169E-3</v>
      </c>
      <c r="X457" s="7">
        <f>LN('Stock TotRetIndx'!L456/'Stock TotRetIndx'!L455)-$B457</f>
        <v>-1.6064618758562714E-3</v>
      </c>
      <c r="Y457" s="7">
        <f>LN('Stock TotRetIndx'!M456/'Stock TotRetIndx'!M455)-$B457</f>
        <v>-2.3040565626030519E-3</v>
      </c>
      <c r="Z457" s="7">
        <f>LN('Stock TotRetIndx'!N456/'Stock TotRetIndx'!N455)-$B457</f>
        <v>-8.9530864139046006E-3</v>
      </c>
      <c r="AA457" s="7">
        <f>LN('Stock TotRetIndx'!O456/'Stock TotRetIndx'!O455)-$B457</f>
        <v>-3.4425781421988885E-3</v>
      </c>
      <c r="AB457" s="7">
        <f>LN('Stock TotRetIndx'!P456/'Stock TotRetIndx'!P455)-$B457</f>
        <v>-2.8314134447143353E-3</v>
      </c>
      <c r="AC457" s="7">
        <f>LN('Stock TotRetIndx'!Q456/'Stock TotRetIndx'!Q455)-$B457</f>
        <v>-5.4942108640387427E-3</v>
      </c>
      <c r="AD457" s="7">
        <f>LN('Stock TotRetIndx'!R456/'Stock TotRetIndx'!R455)-$B457</f>
        <v>-7.0981838571230107E-3</v>
      </c>
      <c r="AE457" s="7">
        <f>LN('Stock TotRetIndx'!S456/'Stock TotRetIndx'!S455)-$B457</f>
        <v>-2.6995191529327225E-3</v>
      </c>
      <c r="AF457" s="7">
        <f>LN('Stock TotRetIndx'!T456/'Stock TotRetIndx'!T455)-$B457</f>
        <v>-6.9368621210203138E-3</v>
      </c>
      <c r="AG457" s="7">
        <f>LN('Stock TotRetIndx'!U456/'Stock TotRetIndx'!U455)-$B457</f>
        <v>7.3813867449673901E-3</v>
      </c>
      <c r="AH457" s="7">
        <f>LN('Stock TotRetIndx'!V456/'Stock TotRetIndx'!V455)-$B457</f>
        <v>-9.1005223840349564E-3</v>
      </c>
      <c r="AI457" s="7">
        <f>LN('Stock TotRetIndx'!W456/'Stock TotRetIndx'!W455)-$B457</f>
        <v>-5.8883523848052123E-3</v>
      </c>
      <c r="AJ457" s="7">
        <f>LN('Stock TotRetIndx'!X456/'Stock TotRetIndx'!X455)-$B457</f>
        <v>3.0678294629229537E-3</v>
      </c>
    </row>
    <row r="458" spans="1:36" x14ac:dyDescent="0.5">
      <c r="A458" s="2">
        <f>'Sector Returns'!A457</f>
        <v>44929</v>
      </c>
      <c r="B458" s="3">
        <f>VLOOKUP(A458,'T-Bills'!$A$2:$C$493,3)</f>
        <v>1.6547619047619047E-4</v>
      </c>
      <c r="C458" s="8">
        <f>'Sector Returns'!B457-$B458</f>
        <v>-9.7918229263023529E-3</v>
      </c>
      <c r="D458" s="8">
        <f>'Sector Returns'!C457-$B458</f>
        <v>-4.2858691191218264E-3</v>
      </c>
      <c r="E458" s="8">
        <f>'Sector Returns'!D457-$B458</f>
        <v>2.9721167742172002E-3</v>
      </c>
      <c r="F458" s="8">
        <f>'Sector Returns'!E457-$B458</f>
        <v>-5.7973870605868482E-3</v>
      </c>
      <c r="G458" s="8">
        <f>'Sector Returns'!F457-$B458</f>
        <v>2.2403623976948667E-3</v>
      </c>
      <c r="H458" s="8">
        <f>'Sector Returns'!G457-$B458</f>
        <v>-3.2498716370855441E-3</v>
      </c>
      <c r="I458" s="8">
        <f>'Sector Returns'!H457-$B458</f>
        <v>1.1079043707793409E-2</v>
      </c>
      <c r="J458" s="8">
        <f>'Sector Returns'!I457-$B458</f>
        <v>-4.0633340779238691E-2</v>
      </c>
      <c r="K458" s="8">
        <f>'Sector Returns'!J457-$B458</f>
        <v>-7.5292099266315927E-4</v>
      </c>
      <c r="L458" s="8">
        <f>'Sector Returns'!K457-$B458</f>
        <v>3.0536638853140318E-5</v>
      </c>
      <c r="M458" s="8">
        <f>'Sector Returns'!L457-$B458</f>
        <v>8.0421920360561447E-4</v>
      </c>
      <c r="N458" s="7">
        <f>LN('Stock TotRetIndx'!B457/'Stock TotRetIndx'!B456)-$B458</f>
        <v>-3.8287876545524686E-2</v>
      </c>
      <c r="O458" s="7">
        <f>LN('Stock TotRetIndx'!C457/'Stock TotRetIndx'!C456)-$B458</f>
        <v>-1.1665346355303901E-3</v>
      </c>
      <c r="P458" s="7">
        <f>LN('Stock TotRetIndx'!D457/'Stock TotRetIndx'!D456)-$B458</f>
        <v>9.9273909973851267E-4</v>
      </c>
      <c r="Q458" s="7">
        <f>LN('Stock TotRetIndx'!E457/'Stock TotRetIndx'!E456)-$B458</f>
        <v>-2.0838061267527682E-2</v>
      </c>
      <c r="R458" s="7">
        <f>LN('Stock TotRetIndx'!F457/'Stock TotRetIndx'!F456)-$B458</f>
        <v>-2.0796679892776874E-3</v>
      </c>
      <c r="S458" s="7">
        <f>LN('Stock TotRetIndx'!G457/'Stock TotRetIndx'!G456)-$B458</f>
        <v>-3.1739964035071601E-3</v>
      </c>
      <c r="T458" s="7">
        <f>LN('Stock TotRetIndx'!H457/'Stock TotRetIndx'!H456)-$B458</f>
        <v>-2.217280068644837E-2</v>
      </c>
      <c r="U458" s="7">
        <f>LN('Stock TotRetIndx'!I457/'Stock TotRetIndx'!I456)-$B458</f>
        <v>8.6559640866547116E-3</v>
      </c>
      <c r="V458" s="7">
        <f>LN('Stock TotRetIndx'!J457/'Stock TotRetIndx'!J456)-$B458</f>
        <v>-9.3199545217662935E-3</v>
      </c>
      <c r="W458" s="7">
        <f>LN('Stock TotRetIndx'!K457/'Stock TotRetIndx'!K456)-$B458</f>
        <v>4.5933220710566901E-2</v>
      </c>
      <c r="X458" s="7">
        <f>LN('Stock TotRetIndx'!L457/'Stock TotRetIndx'!L456)-$B458</f>
        <v>-1.947709678842951E-3</v>
      </c>
      <c r="Y458" s="7">
        <f>LN('Stock TotRetIndx'!M457/'Stock TotRetIndx'!M456)-$B458</f>
        <v>2.1269804529588678E-2</v>
      </c>
      <c r="Z458" s="7">
        <f>LN('Stock TotRetIndx'!N457/'Stock TotRetIndx'!N456)-$B458</f>
        <v>9.9439027676975454E-3</v>
      </c>
      <c r="AA458" s="7">
        <f>LN('Stock TotRetIndx'!O457/'Stock TotRetIndx'!O456)-$B458</f>
        <v>1.0774565932831199E-4</v>
      </c>
      <c r="AB458" s="7">
        <f>LN('Stock TotRetIndx'!P457/'Stock TotRetIndx'!P456)-$B458</f>
        <v>-3.0080892764672009E-3</v>
      </c>
      <c r="AC458" s="7">
        <f>LN('Stock TotRetIndx'!Q457/'Stock TotRetIndx'!Q456)-$B458</f>
        <v>-1.0594729166402828E-2</v>
      </c>
      <c r="AD458" s="7">
        <f>LN('Stock TotRetIndx'!R457/'Stock TotRetIndx'!R456)-$B458</f>
        <v>-1.2815771467821943E-2</v>
      </c>
      <c r="AE458" s="7">
        <f>LN('Stock TotRetIndx'!S457/'Stock TotRetIndx'!S456)-$B458</f>
        <v>1.2518996953124608E-2</v>
      </c>
      <c r="AF458" s="7">
        <f>LN('Stock TotRetIndx'!T457/'Stock TotRetIndx'!T456)-$B458</f>
        <v>-9.9150857111738108E-5</v>
      </c>
      <c r="AG458" s="7">
        <f>LN('Stock TotRetIndx'!U457/'Stock TotRetIndx'!U456)-$B458</f>
        <v>-4.4292420424004948E-2</v>
      </c>
      <c r="AH458" s="7">
        <f>LN('Stock TotRetIndx'!V457/'Stock TotRetIndx'!V456)-$B458</f>
        <v>3.1686571378236064E-2</v>
      </c>
      <c r="AI458" s="7">
        <f>LN('Stock TotRetIndx'!W457/'Stock TotRetIndx'!W456)-$B458</f>
        <v>2.5818479938460388E-3</v>
      </c>
      <c r="AJ458" s="7">
        <f>LN('Stock TotRetIndx'!X457/'Stock TotRetIndx'!X456)-$B458</f>
        <v>-1.093226519451383E-2</v>
      </c>
    </row>
    <row r="459" spans="1:36" x14ac:dyDescent="0.5">
      <c r="A459" s="2">
        <f>'Sector Returns'!A458</f>
        <v>44930</v>
      </c>
      <c r="B459" s="3">
        <f>VLOOKUP(A459,'T-Bills'!$A$2:$C$493,3)</f>
        <v>1.6666666666666666E-4</v>
      </c>
      <c r="C459" s="8">
        <f>'Sector Returns'!B458-$B459</f>
        <v>4.1545852171078028E-3</v>
      </c>
      <c r="D459" s="8">
        <f>'Sector Returns'!C458-$B459</f>
        <v>4.1956668149093551E-3</v>
      </c>
      <c r="E459" s="8">
        <f>'Sector Returns'!D458-$B459</f>
        <v>1.4783034728352729E-2</v>
      </c>
      <c r="F459" s="8">
        <f>'Sector Returns'!E458-$B459</f>
        <v>1.5956829582136522E-2</v>
      </c>
      <c r="G459" s="8">
        <f>'Sector Returns'!F458-$B459</f>
        <v>9.1844552657900664E-3</v>
      </c>
      <c r="H459" s="8">
        <f>'Sector Returns'!G458-$B459</f>
        <v>3.7522595914343546E-3</v>
      </c>
      <c r="I459" s="8">
        <f>'Sector Returns'!H458-$B459</f>
        <v>1.817780903279791E-2</v>
      </c>
      <c r="J459" s="8">
        <f>'Sector Returns'!I458-$B459</f>
        <v>1.6344067360565078E-3</v>
      </c>
      <c r="K459" s="8">
        <f>'Sector Returns'!J458-$B459</f>
        <v>1.7489404385894192E-2</v>
      </c>
      <c r="L459" s="8">
        <f>'Sector Returns'!K458-$B459</f>
        <v>9.6291154207105521E-3</v>
      </c>
      <c r="M459" s="8">
        <f>'Sector Returns'!L458-$B459</f>
        <v>2.2231432707610032E-2</v>
      </c>
      <c r="N459" s="7">
        <f>LN('Stock TotRetIndx'!B458/'Stock TotRetIndx'!B457)-$B459</f>
        <v>1.009056016018383E-2</v>
      </c>
      <c r="O459" s="7">
        <f>LN('Stock TotRetIndx'!C458/'Stock TotRetIndx'!C457)-$B459</f>
        <v>-4.4895804869724179E-2</v>
      </c>
      <c r="P459" s="7">
        <f>LN('Stock TotRetIndx'!D458/'Stock TotRetIndx'!D457)-$B459</f>
        <v>1.3071920971604535E-2</v>
      </c>
      <c r="Q459" s="7">
        <f>LN('Stock TotRetIndx'!E458/'Stock TotRetIndx'!E457)-$B459</f>
        <v>2.9700883591672934E-2</v>
      </c>
      <c r="R459" s="7">
        <f>LN('Stock TotRetIndx'!F458/'Stock TotRetIndx'!F457)-$B459</f>
        <v>1.4598498276278852E-2</v>
      </c>
      <c r="S459" s="7">
        <f>LN('Stock TotRetIndx'!G458/'Stock TotRetIndx'!G457)-$B459</f>
        <v>-1.0227544139708526E-2</v>
      </c>
      <c r="T459" s="7">
        <f>LN('Stock TotRetIndx'!H458/'Stock TotRetIndx'!H457)-$B459</f>
        <v>-2.7808815120010148E-2</v>
      </c>
      <c r="U459" s="7">
        <f>LN('Stock TotRetIndx'!I458/'Stock TotRetIndx'!I457)-$B459</f>
        <v>3.2043654324117252E-2</v>
      </c>
      <c r="V459" s="7">
        <f>LN('Stock TotRetIndx'!J458/'Stock TotRetIndx'!J457)-$B459</f>
        <v>-2.3328956534280527E-3</v>
      </c>
      <c r="W459" s="7">
        <f>LN('Stock TotRetIndx'!K458/'Stock TotRetIndx'!K457)-$B459</f>
        <v>4.0687507544988025E-2</v>
      </c>
      <c r="X459" s="7">
        <f>LN('Stock TotRetIndx'!L458/'Stock TotRetIndx'!L457)-$B459</f>
        <v>2.4691552550355628E-2</v>
      </c>
      <c r="Y459" s="7">
        <f>LN('Stock TotRetIndx'!M458/'Stock TotRetIndx'!M457)-$B459</f>
        <v>-8.1217858300389138E-3</v>
      </c>
      <c r="Z459" s="7">
        <f>LN('Stock TotRetIndx'!N458/'Stock TotRetIndx'!N457)-$B459</f>
        <v>3.8010126519715658E-2</v>
      </c>
      <c r="AA459" s="7">
        <f>LN('Stock TotRetIndx'!O458/'Stock TotRetIndx'!O457)-$B459</f>
        <v>1.0447074056321315E-2</v>
      </c>
      <c r="AB459" s="7">
        <f>LN('Stock TotRetIndx'!P458/'Stock TotRetIndx'!P457)-$B459</f>
        <v>1.0161831112437535E-2</v>
      </c>
      <c r="AC459" s="7">
        <f>LN('Stock TotRetIndx'!Q458/'Stock TotRetIndx'!Q457)-$B459</f>
        <v>-6.4324927680279448E-4</v>
      </c>
      <c r="AD459" s="7">
        <f>LN('Stock TotRetIndx'!R458/'Stock TotRetIndx'!R457)-$B459</f>
        <v>2.1255778466822074E-2</v>
      </c>
      <c r="AE459" s="7">
        <f>LN('Stock TotRetIndx'!S458/'Stock TotRetIndx'!S457)-$B459</f>
        <v>9.4696689169454864E-4</v>
      </c>
      <c r="AF459" s="7">
        <f>LN('Stock TotRetIndx'!T458/'Stock TotRetIndx'!T457)-$B459</f>
        <v>4.1784670286537894E-3</v>
      </c>
      <c r="AG459" s="7">
        <f>LN('Stock TotRetIndx'!U458/'Stock TotRetIndx'!U457)-$B459</f>
        <v>1.0849820468235223E-2</v>
      </c>
      <c r="AH459" s="7">
        <f>LN('Stock TotRetIndx'!V458/'Stock TotRetIndx'!V457)-$B459</f>
        <v>4.1295854937756116E-2</v>
      </c>
      <c r="AI459" s="7">
        <f>LN('Stock TotRetIndx'!W458/'Stock TotRetIndx'!W457)-$B459</f>
        <v>7.6749630810112679E-3</v>
      </c>
      <c r="AJ459" s="7">
        <f>LN('Stock TotRetIndx'!X458/'Stock TotRetIndx'!X457)-$B459</f>
        <v>1.8940376477611324E-2</v>
      </c>
    </row>
    <row r="460" spans="1:36" x14ac:dyDescent="0.5">
      <c r="A460" s="2">
        <f>'Sector Returns'!A459</f>
        <v>44931</v>
      </c>
      <c r="B460" s="3">
        <f>VLOOKUP(A460,'T-Bills'!$A$2:$C$493,3)</f>
        <v>1.7063492063492064E-4</v>
      </c>
      <c r="C460" s="8">
        <f>'Sector Returns'!B459-$B460</f>
        <v>-2.1098181235925002E-2</v>
      </c>
      <c r="D460" s="8">
        <f>'Sector Returns'!C459-$B460</f>
        <v>-9.2805359325216497E-3</v>
      </c>
      <c r="E460" s="8">
        <f>'Sector Returns'!D459-$B460</f>
        <v>-8.6348196551417795E-3</v>
      </c>
      <c r="F460" s="8">
        <f>'Sector Returns'!E459-$B460</f>
        <v>-8.3364501960486587E-3</v>
      </c>
      <c r="G460" s="8">
        <f>'Sector Returns'!F459-$B460</f>
        <v>-1.1271028591234801E-2</v>
      </c>
      <c r="H460" s="8">
        <f>'Sector Returns'!G459-$B460</f>
        <v>-9.4452325719753746E-3</v>
      </c>
      <c r="I460" s="8">
        <f>'Sector Returns'!H459-$B460</f>
        <v>-1.1156247458297165E-3</v>
      </c>
      <c r="J460" s="8">
        <f>'Sector Returns'!I459-$B460</f>
        <v>1.6403935168585189E-2</v>
      </c>
      <c r="K460" s="8">
        <f>'Sector Returns'!J459-$B460</f>
        <v>-1.4657125827123394E-2</v>
      </c>
      <c r="L460" s="8">
        <f>'Sector Returns'!K459-$B460</f>
        <v>-2.24306940426581E-2</v>
      </c>
      <c r="M460" s="8">
        <f>'Sector Returns'!L459-$B460</f>
        <v>-2.7425501350297615E-2</v>
      </c>
      <c r="N460" s="7">
        <f>LN('Stock TotRetIndx'!B459/'Stock TotRetIndx'!B458)-$B460</f>
        <v>-1.0831481669629169E-2</v>
      </c>
      <c r="O460" s="7">
        <f>LN('Stock TotRetIndx'!C459/'Stock TotRetIndx'!C458)-$B460</f>
        <v>-3.0256383975753528E-2</v>
      </c>
      <c r="P460" s="7">
        <f>LN('Stock TotRetIndx'!D459/'Stock TotRetIndx'!D458)-$B460</f>
        <v>-3.8900563165481163E-2</v>
      </c>
      <c r="Q460" s="7">
        <f>LN('Stock TotRetIndx'!E459/'Stock TotRetIndx'!E458)-$B460</f>
        <v>-3.3536982827718012E-2</v>
      </c>
      <c r="R460" s="7">
        <f>LN('Stock TotRetIndx'!F459/'Stock TotRetIndx'!F458)-$B460</f>
        <v>-3.8641382631610529E-3</v>
      </c>
      <c r="S460" s="7">
        <f>LN('Stock TotRetIndx'!G459/'Stock TotRetIndx'!G458)-$B460</f>
        <v>-1.6944460566613785E-2</v>
      </c>
      <c r="T460" s="7">
        <f>LN('Stock TotRetIndx'!H459/'Stock TotRetIndx'!H458)-$B460</f>
        <v>-2.9415805738832068E-2</v>
      </c>
      <c r="U460" s="7">
        <f>LN('Stock TotRetIndx'!I459/'Stock TotRetIndx'!I458)-$B460</f>
        <v>-1.477260475199573E-2</v>
      </c>
      <c r="V460" s="7">
        <f>LN('Stock TotRetIndx'!J459/'Stock TotRetIndx'!J458)-$B460</f>
        <v>-2.7653361116395148E-2</v>
      </c>
      <c r="W460" s="7">
        <f>LN('Stock TotRetIndx'!K459/'Stock TotRetIndx'!K458)-$B460</f>
        <v>-1.8617507706817141E-2</v>
      </c>
      <c r="X460" s="7">
        <f>LN('Stock TotRetIndx'!L459/'Stock TotRetIndx'!L458)-$B460</f>
        <v>-7.2505283798006068E-3</v>
      </c>
      <c r="Y460" s="7">
        <f>LN('Stock TotRetIndx'!M459/'Stock TotRetIndx'!M458)-$B460</f>
        <v>-2.4182248529669246E-2</v>
      </c>
      <c r="Z460" s="7">
        <f>LN('Stock TotRetIndx'!N459/'Stock TotRetIndx'!N458)-$B460</f>
        <v>-1.9400146905592629E-2</v>
      </c>
      <c r="AA460" s="7">
        <f>LN('Stock TotRetIndx'!O459/'Stock TotRetIndx'!O458)-$B460</f>
        <v>-1.7373175988033073E-2</v>
      </c>
      <c r="AB460" s="7">
        <f>LN('Stock TotRetIndx'!P459/'Stock TotRetIndx'!P458)-$B460</f>
        <v>-4.6553576854427414E-3</v>
      </c>
      <c r="AC460" s="7">
        <f>LN('Stock TotRetIndx'!Q459/'Stock TotRetIndx'!Q458)-$B460</f>
        <v>-1.1680343941962028E-2</v>
      </c>
      <c r="AD460" s="7">
        <f>LN('Stock TotRetIndx'!R459/'Stock TotRetIndx'!R458)-$B460</f>
        <v>-1.3724029863256397E-2</v>
      </c>
      <c r="AE460" s="7">
        <f>LN('Stock TotRetIndx'!S459/'Stock TotRetIndx'!S458)-$B460</f>
        <v>-3.5849350651952416E-3</v>
      </c>
      <c r="AF460" s="7">
        <f>LN('Stock TotRetIndx'!T459/'Stock TotRetIndx'!T458)-$B460</f>
        <v>-1.2664302922123186E-2</v>
      </c>
      <c r="AG460" s="7">
        <f>LN('Stock TotRetIndx'!U459/'Stock TotRetIndx'!U458)-$B460</f>
        <v>7.3697755746322544E-3</v>
      </c>
      <c r="AH460" s="7">
        <f>LN('Stock TotRetIndx'!V459/'Stock TotRetIndx'!V458)-$B460</f>
        <v>-1.7889813905737833E-2</v>
      </c>
      <c r="AI460" s="7">
        <f>LN('Stock TotRetIndx'!W459/'Stock TotRetIndx'!W458)-$B460</f>
        <v>-2.243009765419739E-2</v>
      </c>
      <c r="AJ460" s="7">
        <f>LN('Stock TotRetIndx'!X459/'Stock TotRetIndx'!X458)-$B460</f>
        <v>-2.6660419567044572E-2</v>
      </c>
    </row>
    <row r="461" spans="1:36" x14ac:dyDescent="0.5">
      <c r="A461" s="2">
        <f>'Sector Returns'!A460</f>
        <v>44932</v>
      </c>
      <c r="B461" s="3">
        <f>VLOOKUP(A461,'T-Bills'!$A$2:$C$493,3)</f>
        <v>1.7142857142857145E-4</v>
      </c>
      <c r="C461" s="8">
        <f>'Sector Returns'!B460-$B461</f>
        <v>2.8031701477384149E-2</v>
      </c>
      <c r="D461" s="8">
        <f>'Sector Returns'!C460-$B461</f>
        <v>8.212475105131874E-3</v>
      </c>
      <c r="E461" s="8">
        <f>'Sector Returns'!D460-$B461</f>
        <v>2.3724565641097733E-2</v>
      </c>
      <c r="F461" s="8">
        <f>'Sector Returns'!E460-$B461</f>
        <v>2.2259932408449909E-2</v>
      </c>
      <c r="G461" s="8">
        <f>'Sector Returns'!F460-$B461</f>
        <v>2.6180037556255541E-2</v>
      </c>
      <c r="H461" s="8">
        <f>'Sector Returns'!G460-$B461</f>
        <v>2.6117294492720263E-2</v>
      </c>
      <c r="I461" s="8">
        <f>'Sector Returns'!H460-$B461</f>
        <v>1.7744240079749774E-2</v>
      </c>
      <c r="J461" s="8">
        <f>'Sector Returns'!I460-$B461</f>
        <v>1.6629839227872419E-2</v>
      </c>
      <c r="K461" s="8">
        <f>'Sector Returns'!J460-$B461</f>
        <v>3.2516087496807858E-2</v>
      </c>
      <c r="L461" s="8">
        <f>'Sector Returns'!K460-$B461</f>
        <v>2.0020939290246287E-2</v>
      </c>
      <c r="M461" s="8">
        <f>'Sector Returns'!L460-$B461</f>
        <v>2.6371811395443971E-2</v>
      </c>
      <c r="N461" s="7">
        <f>LN('Stock TotRetIndx'!B460/'Stock TotRetIndx'!B459)-$B461</f>
        <v>3.5960129849178256E-2</v>
      </c>
      <c r="O461" s="7">
        <f>LN('Stock TotRetIndx'!C460/'Stock TotRetIndx'!C459)-$B461</f>
        <v>1.154498987723121E-2</v>
      </c>
      <c r="P461" s="7">
        <f>LN('Stock TotRetIndx'!D460/'Stock TotRetIndx'!D459)-$B461</f>
        <v>1.2865855863204444E-2</v>
      </c>
      <c r="Q461" s="7">
        <f>LN('Stock TotRetIndx'!E460/'Stock TotRetIndx'!E459)-$B461</f>
        <v>4.0625449450061871E-2</v>
      </c>
      <c r="R461" s="7">
        <f>LN('Stock TotRetIndx'!F460/'Stock TotRetIndx'!F459)-$B461</f>
        <v>1.3542766253426793E-2</v>
      </c>
      <c r="S461" s="7">
        <f>LN('Stock TotRetIndx'!G460/'Stock TotRetIndx'!G459)-$B461</f>
        <v>1.246275640883223E-2</v>
      </c>
      <c r="T461" s="7">
        <f>LN('Stock TotRetIndx'!H460/'Stock TotRetIndx'!H459)-$B461</f>
        <v>-8.9682556252022226E-5</v>
      </c>
      <c r="U461" s="7">
        <f>LN('Stock TotRetIndx'!I460/'Stock TotRetIndx'!I459)-$B461</f>
        <v>3.062985505709712E-2</v>
      </c>
      <c r="V461" s="7">
        <f>LN('Stock TotRetIndx'!J460/'Stock TotRetIndx'!J459)-$B461</f>
        <v>2.546995327442397E-2</v>
      </c>
      <c r="W461" s="7">
        <f>LN('Stock TotRetIndx'!K460/'Stock TotRetIndx'!K459)-$B461</f>
        <v>2.5781639955702136E-3</v>
      </c>
      <c r="X461" s="7">
        <f>LN('Stock TotRetIndx'!L460/'Stock TotRetIndx'!L459)-$B461</f>
        <v>3.0796768800124052E-2</v>
      </c>
      <c r="Y461" s="7">
        <f>LN('Stock TotRetIndx'!M460/'Stock TotRetIndx'!M459)-$B461</f>
        <v>3.4820321051073744E-2</v>
      </c>
      <c r="Z461" s="7">
        <f>LN('Stock TotRetIndx'!N460/'Stock TotRetIndx'!N459)-$B461</f>
        <v>3.8703964093797907E-2</v>
      </c>
      <c r="AA461" s="7">
        <f>LN('Stock TotRetIndx'!O460/'Stock TotRetIndx'!O459)-$B461</f>
        <v>5.8708534027914474E-3</v>
      </c>
      <c r="AB461" s="7">
        <f>LN('Stock TotRetIndx'!P460/'Stock TotRetIndx'!P459)-$B461</f>
        <v>3.4914270936139635E-2</v>
      </c>
      <c r="AC461" s="7">
        <f>LN('Stock TotRetIndx'!Q460/'Stock TotRetIndx'!Q459)-$B461</f>
        <v>1.8937977093259593E-2</v>
      </c>
      <c r="AD461" s="7">
        <f>LN('Stock TotRetIndx'!R460/'Stock TotRetIndx'!R459)-$B461</f>
        <v>8.6983396711833479E-3</v>
      </c>
      <c r="AE461" s="7">
        <f>LN('Stock TotRetIndx'!S460/'Stock TotRetIndx'!S459)-$B461</f>
        <v>2.4032304047983642E-2</v>
      </c>
      <c r="AF461" s="7">
        <f>LN('Stock TotRetIndx'!T460/'Stock TotRetIndx'!T459)-$B461</f>
        <v>2.3362593540236256E-2</v>
      </c>
      <c r="AG461" s="7">
        <f>LN('Stock TotRetIndx'!U460/'Stock TotRetIndx'!U459)-$B461</f>
        <v>6.1356980918387694E-3</v>
      </c>
      <c r="AH461" s="7">
        <f>LN('Stock TotRetIndx'!V460/'Stock TotRetIndx'!V459)-$B461</f>
        <v>2.5202243774206441E-2</v>
      </c>
      <c r="AI461" s="7">
        <f>LN('Stock TotRetIndx'!W460/'Stock TotRetIndx'!W459)-$B461</f>
        <v>1.2097167753475401E-2</v>
      </c>
      <c r="AJ461" s="7">
        <f>LN('Stock TotRetIndx'!X460/'Stock TotRetIndx'!X459)-$B461</f>
        <v>3.1140181771986644E-2</v>
      </c>
    </row>
    <row r="462" spans="1:36" x14ac:dyDescent="0.5">
      <c r="A462" s="2">
        <f>'Sector Returns'!A461</f>
        <v>44935</v>
      </c>
      <c r="B462" s="3">
        <f>VLOOKUP(A462,'T-Bills'!$A$2:$C$493,3)</f>
        <v>1.7341269841269843E-4</v>
      </c>
      <c r="C462" s="8">
        <f>'Sector Returns'!B461-$B462</f>
        <v>1.2278551555993908E-2</v>
      </c>
      <c r="D462" s="8">
        <f>'Sector Returns'!C461-$B462</f>
        <v>-1.5946747206417495E-2</v>
      </c>
      <c r="E462" s="8">
        <f>'Sector Returns'!D461-$B462</f>
        <v>-3.8034209807747041E-3</v>
      </c>
      <c r="F462" s="8">
        <f>'Sector Returns'!E461-$B462</f>
        <v>5.3787780954967388E-3</v>
      </c>
      <c r="G462" s="8">
        <f>'Sector Returns'!F461-$B462</f>
        <v>-2.841938878598889E-3</v>
      </c>
      <c r="H462" s="8">
        <f>'Sector Returns'!G461-$B462</f>
        <v>-1.08441347363071E-2</v>
      </c>
      <c r="I462" s="8">
        <f>'Sector Returns'!H461-$B462</f>
        <v>2.1443812169622913E-3</v>
      </c>
      <c r="J462" s="8">
        <f>'Sector Returns'!I461-$B462</f>
        <v>-1.9153143279089268E-3</v>
      </c>
      <c r="K462" s="8">
        <f>'Sector Returns'!J461-$B462</f>
        <v>5.0879275308386108E-3</v>
      </c>
      <c r="L462" s="8">
        <f>'Sector Returns'!K461-$B462</f>
        <v>5.5029371761960398E-3</v>
      </c>
      <c r="M462" s="8">
        <f>'Sector Returns'!L461-$B462</f>
        <v>1.8190874353363469E-4</v>
      </c>
      <c r="N462" s="7">
        <f>LN('Stock TotRetIndx'!B461/'Stock TotRetIndx'!B460)-$B462</f>
        <v>3.9104958477957875E-3</v>
      </c>
      <c r="O462" s="7">
        <f>LN('Stock TotRetIndx'!C461/'Stock TotRetIndx'!C460)-$B462</f>
        <v>9.5158949982064277E-3</v>
      </c>
      <c r="P462" s="7">
        <f>LN('Stock TotRetIndx'!D461/'Stock TotRetIndx'!D460)-$B462</f>
        <v>2.7187385846813138E-2</v>
      </c>
      <c r="Q462" s="7">
        <f>LN('Stock TotRetIndx'!E461/'Stock TotRetIndx'!E460)-$B462</f>
        <v>5.0284949376270718E-2</v>
      </c>
      <c r="R462" s="7">
        <f>LN('Stock TotRetIndx'!F461/'Stock TotRetIndx'!F460)-$B462</f>
        <v>-1.7771705654560288E-3</v>
      </c>
      <c r="S462" s="7">
        <f>LN('Stock TotRetIndx'!G461/'Stock TotRetIndx'!G460)-$B462</f>
        <v>-1.3752111360041126E-3</v>
      </c>
      <c r="T462" s="7">
        <f>LN('Stock TotRetIndx'!H461/'Stock TotRetIndx'!H460)-$B462</f>
        <v>-4.980946463528066E-5</v>
      </c>
      <c r="U462" s="7">
        <f>LN('Stock TotRetIndx'!I461/'Stock TotRetIndx'!I460)-$B462</f>
        <v>1.2018509876689081E-2</v>
      </c>
      <c r="V462" s="7">
        <f>LN('Stock TotRetIndx'!J461/'Stock TotRetIndx'!J460)-$B462</f>
        <v>-1.7286710061139118E-2</v>
      </c>
      <c r="W462" s="7">
        <f>LN('Stock TotRetIndx'!K461/'Stock TotRetIndx'!K460)-$B462</f>
        <v>7.641162104607014E-3</v>
      </c>
      <c r="X462" s="7">
        <f>LN('Stock TotRetIndx'!L461/'Stock TotRetIndx'!L460)-$B462</f>
        <v>3.7222709861645517E-3</v>
      </c>
      <c r="Y462" s="7">
        <f>LN('Stock TotRetIndx'!M461/'Stock TotRetIndx'!M460)-$B462</f>
        <v>1.4587002884707975E-2</v>
      </c>
      <c r="Z462" s="7">
        <f>LN('Stock TotRetIndx'!N461/'Stock TotRetIndx'!N460)-$B462</f>
        <v>-2.1646422986845409E-2</v>
      </c>
      <c r="AA462" s="7">
        <f>LN('Stock TotRetIndx'!O461/'Stock TotRetIndx'!O460)-$B462</f>
        <v>-1.7341269841269843E-4</v>
      </c>
      <c r="AB462" s="7">
        <f>LN('Stock TotRetIndx'!P461/'Stock TotRetIndx'!P460)-$B462</f>
        <v>-9.2155186455234444E-3</v>
      </c>
      <c r="AC462" s="7">
        <f>LN('Stock TotRetIndx'!Q461/'Stock TotRetIndx'!Q460)-$B462</f>
        <v>-1.2712152716757113E-2</v>
      </c>
      <c r="AD462" s="7">
        <f>LN('Stock TotRetIndx'!R461/'Stock TotRetIndx'!R460)-$B462</f>
        <v>-3.0277051390366688E-3</v>
      </c>
      <c r="AE462" s="7">
        <f>LN('Stock TotRetIndx'!S461/'Stock TotRetIndx'!S460)-$B462</f>
        <v>-1.271908977792378E-2</v>
      </c>
      <c r="AF462" s="7">
        <f>LN('Stock TotRetIndx'!T461/'Stock TotRetIndx'!T460)-$B462</f>
        <v>-1.2462933537789125E-2</v>
      </c>
      <c r="AG462" s="7">
        <f>LN('Stock TotRetIndx'!U461/'Stock TotRetIndx'!U460)-$B462</f>
        <v>-1.4817892290323929E-2</v>
      </c>
      <c r="AH462" s="7">
        <f>LN('Stock TotRetIndx'!V461/'Stock TotRetIndx'!V460)-$B462</f>
        <v>1.7319744749104641E-2</v>
      </c>
      <c r="AI462" s="7">
        <f>LN('Stock TotRetIndx'!W461/'Stock TotRetIndx'!W460)-$B462</f>
        <v>4.8350718792622366E-3</v>
      </c>
      <c r="AJ462" s="7">
        <f>LN('Stock TotRetIndx'!X461/'Stock TotRetIndx'!X460)-$B462</f>
        <v>-7.0397014839812169E-3</v>
      </c>
    </row>
    <row r="463" spans="1:36" x14ac:dyDescent="0.5">
      <c r="A463" s="2">
        <f>'Sector Returns'!A462</f>
        <v>44936</v>
      </c>
      <c r="B463" s="3">
        <f>VLOOKUP(A463,'T-Bills'!$A$2:$C$493,3)</f>
        <v>1.75E-4</v>
      </c>
      <c r="C463" s="8">
        <f>'Sector Returns'!B462-$B463</f>
        <v>6.2846184952039096E-3</v>
      </c>
      <c r="D463" s="8">
        <f>'Sector Returns'!C462-$B463</f>
        <v>9.8139937579019461E-3</v>
      </c>
      <c r="E463" s="8">
        <f>'Sector Returns'!D462-$B463</f>
        <v>7.5370183230361191E-3</v>
      </c>
      <c r="F463" s="8">
        <f>'Sector Returns'!E462-$B463</f>
        <v>1.3244774993456498E-2</v>
      </c>
      <c r="G463" s="8">
        <f>'Sector Returns'!F462-$B463</f>
        <v>8.0738432734061144E-3</v>
      </c>
      <c r="H463" s="8">
        <f>'Sector Returns'!G462-$B463</f>
        <v>4.9847706189008539E-4</v>
      </c>
      <c r="I463" s="8">
        <f>'Sector Returns'!H462-$B463</f>
        <v>1.4307992682080549E-2</v>
      </c>
      <c r="J463" s="8">
        <f>'Sector Returns'!I462-$B463</f>
        <v>8.0940960332740817E-3</v>
      </c>
      <c r="K463" s="8">
        <f>'Sector Returns'!J462-$B463</f>
        <v>1.1045621544870963E-2</v>
      </c>
      <c r="L463" s="8">
        <f>'Sector Returns'!K462-$B463</f>
        <v>1.2395212175640546E-3</v>
      </c>
      <c r="M463" s="8">
        <f>'Sector Returns'!L462-$B463</f>
        <v>2.0739189055936184E-3</v>
      </c>
      <c r="N463" s="7">
        <f>LN('Stock TotRetIndx'!B462/'Stock TotRetIndx'!B461)-$B463</f>
        <v>4.2708679687633658E-3</v>
      </c>
      <c r="O463" s="7">
        <f>LN('Stock TotRetIndx'!C462/'Stock TotRetIndx'!C461)-$B463</f>
        <v>7.4132138838535842E-3</v>
      </c>
      <c r="P463" s="7">
        <f>LN('Stock TotRetIndx'!D462/'Stock TotRetIndx'!D461)-$B463</f>
        <v>-9.8124959967209689E-3</v>
      </c>
      <c r="Q463" s="7">
        <f>LN('Stock TotRetIndx'!E462/'Stock TotRetIndx'!E461)-$B463</f>
        <v>1.7646060649306836E-2</v>
      </c>
      <c r="R463" s="7">
        <f>LN('Stock TotRetIndx'!F462/'Stock TotRetIndx'!F461)-$B463</f>
        <v>1.4869439004714682E-2</v>
      </c>
      <c r="S463" s="7">
        <f>LN('Stock TotRetIndx'!G462/'Stock TotRetIndx'!G461)-$B463</f>
        <v>-9.3979024656752948E-3</v>
      </c>
      <c r="T463" s="7">
        <f>LN('Stock TotRetIndx'!H462/'Stock TotRetIndx'!H461)-$B463</f>
        <v>-8.4944022927316634E-3</v>
      </c>
      <c r="U463" s="7">
        <f>LN('Stock TotRetIndx'!I462/'Stock TotRetIndx'!I461)-$B463</f>
        <v>-1.1035937107151152E-2</v>
      </c>
      <c r="V463" s="7">
        <f>LN('Stock TotRetIndx'!J462/'Stock TotRetIndx'!J461)-$B463</f>
        <v>-1.193688585004465E-2</v>
      </c>
      <c r="W463" s="7">
        <f>LN('Stock TotRetIndx'!K462/'Stock TotRetIndx'!K461)-$B463</f>
        <v>1.0663815788114043E-2</v>
      </c>
      <c r="X463" s="7">
        <f>LN('Stock TotRetIndx'!L462/'Stock TotRetIndx'!L461)-$B463</f>
        <v>1.1151531503692923E-2</v>
      </c>
      <c r="Y463" s="7">
        <f>LN('Stock TotRetIndx'!M462/'Stock TotRetIndx'!M461)-$B463</f>
        <v>2.8151669673687155E-2</v>
      </c>
      <c r="Z463" s="7">
        <f>LN('Stock TotRetIndx'!N462/'Stock TotRetIndx'!N461)-$B463</f>
        <v>1.3407488178661373E-2</v>
      </c>
      <c r="AA463" s="7">
        <f>LN('Stock TotRetIndx'!O462/'Stock TotRetIndx'!O461)-$B463</f>
        <v>-9.9801993967881192E-4</v>
      </c>
      <c r="AB463" s="7">
        <f>LN('Stock TotRetIndx'!P462/'Stock TotRetIndx'!P461)-$B463</f>
        <v>1.547521272642329E-2</v>
      </c>
      <c r="AC463" s="7">
        <f>LN('Stock TotRetIndx'!Q462/'Stock TotRetIndx'!Q461)-$B463</f>
        <v>-7.8724848225564456E-3</v>
      </c>
      <c r="AD463" s="7">
        <f>LN('Stock TotRetIndx'!R462/'Stock TotRetIndx'!R461)-$B463</f>
        <v>4.2431201497822642E-3</v>
      </c>
      <c r="AE463" s="7">
        <f>LN('Stock TotRetIndx'!S462/'Stock TotRetIndx'!S461)-$B463</f>
        <v>-7.9633217887732362E-4</v>
      </c>
      <c r="AF463" s="7">
        <f>LN('Stock TotRetIndx'!T462/'Stock TotRetIndx'!T461)-$B463</f>
        <v>-1.1622213295654693E-3</v>
      </c>
      <c r="AG463" s="7">
        <f>LN('Stock TotRetIndx'!U462/'Stock TotRetIndx'!U461)-$B463</f>
        <v>3.0064478741695658E-2</v>
      </c>
      <c r="AH463" s="7">
        <f>LN('Stock TotRetIndx'!V462/'Stock TotRetIndx'!V461)-$B463</f>
        <v>3.1018256138224665E-2</v>
      </c>
      <c r="AI463" s="7">
        <f>LN('Stock TotRetIndx'!W462/'Stock TotRetIndx'!W461)-$B463</f>
        <v>5.3991715093008171E-3</v>
      </c>
      <c r="AJ463" s="7">
        <f>LN('Stock TotRetIndx'!X462/'Stock TotRetIndx'!X461)-$B463</f>
        <v>7.0981011659751389E-3</v>
      </c>
    </row>
    <row r="464" spans="1:36" x14ac:dyDescent="0.5">
      <c r="A464" s="2">
        <f>'Sector Returns'!A463</f>
        <v>44937</v>
      </c>
      <c r="B464" s="3">
        <f>VLOOKUP(A464,'T-Bills'!$A$2:$C$493,3)</f>
        <v>1.753968253968254E-4</v>
      </c>
      <c r="C464" s="8">
        <f>'Sector Returns'!B463-$B464</f>
        <v>1.6547177164254582E-2</v>
      </c>
      <c r="D464" s="8">
        <f>'Sector Returns'!C463-$B464</f>
        <v>6.0930007071019424E-3</v>
      </c>
      <c r="E464" s="8">
        <f>'Sector Returns'!D463-$B464</f>
        <v>8.4023421248224234E-3</v>
      </c>
      <c r="F464" s="8">
        <f>'Sector Returns'!E463-$B464</f>
        <v>2.5666470014901761E-2</v>
      </c>
      <c r="G464" s="8">
        <f>'Sector Returns'!F463-$B464</f>
        <v>9.3709505267854862E-3</v>
      </c>
      <c r="H464" s="8">
        <f>'Sector Returns'!G463-$B464</f>
        <v>1.1184020314156601E-3</v>
      </c>
      <c r="I464" s="8">
        <f>'Sector Returns'!H463-$B464</f>
        <v>1.1058194603273461E-2</v>
      </c>
      <c r="J464" s="8">
        <f>'Sector Returns'!I463-$B464</f>
        <v>3.2775171503775283E-3</v>
      </c>
      <c r="K464" s="8">
        <f>'Sector Returns'!J463-$B464</f>
        <v>1.4336198222562817E-2</v>
      </c>
      <c r="L464" s="8">
        <f>'Sector Returns'!K463-$B464</f>
        <v>7.9493716635290843E-3</v>
      </c>
      <c r="M464" s="8">
        <f>'Sector Returns'!L463-$B464</f>
        <v>3.5018398005958053E-2</v>
      </c>
      <c r="N464" s="7">
        <f>LN('Stock TotRetIndx'!B463/'Stock TotRetIndx'!B462)-$B464</f>
        <v>2.0717453133854157E-2</v>
      </c>
      <c r="O464" s="7">
        <f>LN('Stock TotRetIndx'!C463/'Stock TotRetIndx'!C462)-$B464</f>
        <v>2.9614849063243385E-2</v>
      </c>
      <c r="P464" s="7">
        <f>LN('Stock TotRetIndx'!D463/'Stock TotRetIndx'!D462)-$B464</f>
        <v>1.2236188056673956E-2</v>
      </c>
      <c r="Q464" s="7">
        <f>LN('Stock TotRetIndx'!E463/'Stock TotRetIndx'!E462)-$B464</f>
        <v>5.5906526253157772E-3</v>
      </c>
      <c r="R464" s="7">
        <f>LN('Stock TotRetIndx'!F463/'Stock TotRetIndx'!F462)-$B464</f>
        <v>-6.3427289316972625E-3</v>
      </c>
      <c r="S464" s="7">
        <f>LN('Stock TotRetIndx'!G463/'Stock TotRetIndx'!G462)-$B464</f>
        <v>-1.0153538526294798E-2</v>
      </c>
      <c r="T464" s="7">
        <f>LN('Stock TotRetIndx'!H463/'Stock TotRetIndx'!H462)-$B464</f>
        <v>1.493658262515128E-2</v>
      </c>
      <c r="U464" s="7">
        <f>LN('Stock TotRetIndx'!I463/'Stock TotRetIndx'!I462)-$B464</f>
        <v>2.5738184972477229E-3</v>
      </c>
      <c r="V464" s="7">
        <f>LN('Stock TotRetIndx'!J463/'Stock TotRetIndx'!J462)-$B464</f>
        <v>1.0332267796478485E-2</v>
      </c>
      <c r="W464" s="7">
        <f>LN('Stock TotRetIndx'!K463/'Stock TotRetIndx'!K462)-$B464</f>
        <v>7.7499929901871725E-3</v>
      </c>
      <c r="X464" s="7">
        <f>LN('Stock TotRetIndx'!L463/'Stock TotRetIndx'!L462)-$B464</f>
        <v>4.3823409725419473E-3</v>
      </c>
      <c r="Y464" s="7">
        <f>LN('Stock TotRetIndx'!M463/'Stock TotRetIndx'!M462)-$B464</f>
        <v>5.6284233055674031E-2</v>
      </c>
      <c r="Z464" s="7">
        <f>LN('Stock TotRetIndx'!N463/'Stock TotRetIndx'!N462)-$B464</f>
        <v>3.738278481203785E-3</v>
      </c>
      <c r="AA464" s="7">
        <f>LN('Stock TotRetIndx'!O463/'Stock TotRetIndx'!O462)-$B464</f>
        <v>3.2703272465549257E-2</v>
      </c>
      <c r="AB464" s="7">
        <f>LN('Stock TotRetIndx'!P463/'Stock TotRetIndx'!P462)-$B464</f>
        <v>7.0267540379190382E-4</v>
      </c>
      <c r="AC464" s="7">
        <f>LN('Stock TotRetIndx'!Q463/'Stock TotRetIndx'!Q462)-$B464</f>
        <v>-2.1082964699146041E-3</v>
      </c>
      <c r="AD464" s="7">
        <f>LN('Stock TotRetIndx'!R463/'Stock TotRetIndx'!R462)-$B464</f>
        <v>1.5768258321360872E-2</v>
      </c>
      <c r="AE464" s="7">
        <f>LN('Stock TotRetIndx'!S463/'Stock TotRetIndx'!S462)-$B464</f>
        <v>8.5539780965862827E-3</v>
      </c>
      <c r="AF464" s="7">
        <f>LN('Stock TotRetIndx'!T463/'Stock TotRetIndx'!T462)-$B464</f>
        <v>-8.3060606089016501E-3</v>
      </c>
      <c r="AG464" s="7">
        <f>LN('Stock TotRetIndx'!U463/'Stock TotRetIndx'!U462)-$B464</f>
        <v>-2.4986300979551704E-3</v>
      </c>
      <c r="AH464" s="7">
        <f>LN('Stock TotRetIndx'!V463/'Stock TotRetIndx'!V462)-$B464</f>
        <v>2.9268562121711285E-2</v>
      </c>
      <c r="AI464" s="7">
        <f>LN('Stock TotRetIndx'!W463/'Stock TotRetIndx'!W462)-$B464</f>
        <v>5.2508812506918117E-3</v>
      </c>
      <c r="AJ464" s="7">
        <f>LN('Stock TotRetIndx'!X463/'Stock TotRetIndx'!X462)-$B464</f>
        <v>3.9914704130196023E-2</v>
      </c>
    </row>
    <row r="465" spans="1:36" x14ac:dyDescent="0.5">
      <c r="A465" s="2">
        <f>'Sector Returns'!A464</f>
        <v>44938</v>
      </c>
      <c r="B465" s="3">
        <f>VLOOKUP(A465,'T-Bills'!$A$2:$C$493,3)</f>
        <v>1.8134920634920636E-4</v>
      </c>
      <c r="C465" s="8">
        <f>'Sector Returns'!B464-$B465</f>
        <v>7.5978966791435546E-3</v>
      </c>
      <c r="D465" s="8">
        <f>'Sector Returns'!C464-$B465</f>
        <v>-6.6540598874520864E-4</v>
      </c>
      <c r="E465" s="8">
        <f>'Sector Returns'!D464-$B465</f>
        <v>4.8850965548907707E-3</v>
      </c>
      <c r="F465" s="8">
        <f>'Sector Returns'!E464-$B465</f>
        <v>4.4078812554141176E-3</v>
      </c>
      <c r="G465" s="8">
        <f>'Sector Returns'!F464-$B465</f>
        <v>6.9327682683928589E-3</v>
      </c>
      <c r="H465" s="8">
        <f>'Sector Returns'!G464-$B465</f>
        <v>-5.9395163337387395E-3</v>
      </c>
      <c r="I465" s="8">
        <f>'Sector Returns'!H464-$B465</f>
        <v>8.2470508743210467E-3</v>
      </c>
      <c r="J465" s="8">
        <f>'Sector Returns'!I464-$B465</f>
        <v>1.9726063459048787E-2</v>
      </c>
      <c r="K465" s="8">
        <f>'Sector Returns'!J464-$B465</f>
        <v>6.5046786367778629E-3</v>
      </c>
      <c r="L465" s="8">
        <f>'Sector Returns'!K464-$B465</f>
        <v>-4.5237112639389069E-3</v>
      </c>
      <c r="M465" s="8">
        <f>'Sector Returns'!L464-$B465</f>
        <v>1.2406990561944107E-2</v>
      </c>
      <c r="N465" s="7">
        <f>LN('Stock TotRetIndx'!B464/'Stock TotRetIndx'!B463)-$B465</f>
        <v>-7.8201885981787488E-4</v>
      </c>
      <c r="O465" s="7">
        <f>LN('Stock TotRetIndx'!C464/'Stock TotRetIndx'!C463)-$B465</f>
        <v>1.1373223246299722E-2</v>
      </c>
      <c r="P465" s="7">
        <f>LN('Stock TotRetIndx'!D464/'Stock TotRetIndx'!D463)-$B465</f>
        <v>4.5025001060772308E-3</v>
      </c>
      <c r="Q465" s="7">
        <f>LN('Stock TotRetIndx'!E464/'Stock TotRetIndx'!E463)-$B465</f>
        <v>3.1194443200817934E-2</v>
      </c>
      <c r="R465" s="7">
        <f>LN('Stock TotRetIndx'!F464/'Stock TotRetIndx'!F463)-$B465</f>
        <v>-1.1558024388098408E-2</v>
      </c>
      <c r="S465" s="7">
        <f>LN('Stock TotRetIndx'!G464/'Stock TotRetIndx'!G463)-$B465</f>
        <v>-6.553264896111204E-3</v>
      </c>
      <c r="T465" s="7">
        <f>LN('Stock TotRetIndx'!H464/'Stock TotRetIndx'!H463)-$B465</f>
        <v>4.4076044855442132E-3</v>
      </c>
      <c r="U465" s="7">
        <f>LN('Stock TotRetIndx'!I464/'Stock TotRetIndx'!I463)-$B465</f>
        <v>2.5527282717316996E-2</v>
      </c>
      <c r="V465" s="7">
        <f>LN('Stock TotRetIndx'!J464/'Stock TotRetIndx'!J463)-$B465</f>
        <v>1.3247932880178974E-2</v>
      </c>
      <c r="W465" s="7">
        <f>LN('Stock TotRetIndx'!K464/'Stock TotRetIndx'!K463)-$B465</f>
        <v>1.5483448121047683E-2</v>
      </c>
      <c r="X465" s="7">
        <f>LN('Stock TotRetIndx'!L464/'Stock TotRetIndx'!L463)-$B465</f>
        <v>6.6390728176995697E-3</v>
      </c>
      <c r="Y465" s="7">
        <f>LN('Stock TotRetIndx'!M464/'Stock TotRetIndx'!M463)-$B465</f>
        <v>1.7098049609857655E-3</v>
      </c>
      <c r="Z465" s="7">
        <f>LN('Stock TotRetIndx'!N464/'Stock TotRetIndx'!N463)-$B465</f>
        <v>-1.5888176721677264E-3</v>
      </c>
      <c r="AA465" s="7">
        <f>LN('Stock TotRetIndx'!O464/'Stock TotRetIndx'!O463)-$B465</f>
        <v>-4.699411553330278E-3</v>
      </c>
      <c r="AB465" s="7">
        <f>LN('Stock TotRetIndx'!P464/'Stock TotRetIndx'!P463)-$B465</f>
        <v>1.6979825751358094E-2</v>
      </c>
      <c r="AC465" s="7">
        <f>LN('Stock TotRetIndx'!Q464/'Stock TotRetIndx'!Q463)-$B465</f>
        <v>-1.3165783525463281E-2</v>
      </c>
      <c r="AD465" s="7">
        <f>LN('Stock TotRetIndx'!R464/'Stock TotRetIndx'!R463)-$B465</f>
        <v>-8.2876373585824836E-3</v>
      </c>
      <c r="AE465" s="7">
        <f>LN('Stock TotRetIndx'!S464/'Stock TotRetIndx'!S463)-$B465</f>
        <v>-9.256001196532828E-3</v>
      </c>
      <c r="AF465" s="7">
        <f>LN('Stock TotRetIndx'!T464/'Stock TotRetIndx'!T463)-$B465</f>
        <v>-5.8389737757848096E-3</v>
      </c>
      <c r="AG465" s="7">
        <f>LN('Stock TotRetIndx'!U464/'Stock TotRetIndx'!U463)-$B465</f>
        <v>1.0231895405359383E-2</v>
      </c>
      <c r="AH465" s="7">
        <f>LN('Stock TotRetIndx'!V464/'Stock TotRetIndx'!V463)-$B465</f>
        <v>1.0268668085303746E-3</v>
      </c>
      <c r="AI465" s="7">
        <f>LN('Stock TotRetIndx'!W464/'Stock TotRetIndx'!W463)-$B465</f>
        <v>6.4186292284972414E-4</v>
      </c>
      <c r="AJ465" s="7">
        <f>LN('Stock TotRetIndx'!X464/'Stock TotRetIndx'!X463)-$B465</f>
        <v>1.3902360603001807E-2</v>
      </c>
    </row>
    <row r="466" spans="1:36" x14ac:dyDescent="0.5">
      <c r="A466" s="2">
        <f>'Sector Returns'!A465</f>
        <v>44939</v>
      </c>
      <c r="B466" s="3">
        <f>VLOOKUP(A466,'T-Bills'!$A$2:$C$493,3)</f>
        <v>1.8174603174603174E-4</v>
      </c>
      <c r="C466" s="8">
        <f>'Sector Returns'!B465-$B466</f>
        <v>4.027764353004679E-3</v>
      </c>
      <c r="D466" s="8">
        <f>'Sector Returns'!C465-$B466</f>
        <v>4.1248749362250512E-3</v>
      </c>
      <c r="E466" s="8">
        <f>'Sector Returns'!D465-$B466</f>
        <v>6.3422282318285929E-3</v>
      </c>
      <c r="F466" s="8">
        <f>'Sector Returns'!E465-$B466</f>
        <v>9.563573399645706E-3</v>
      </c>
      <c r="G466" s="8">
        <f>'Sector Returns'!F465-$B466</f>
        <v>5.4766505565707934E-4</v>
      </c>
      <c r="H466" s="8">
        <f>'Sector Returns'!G465-$B466</f>
        <v>4.4377097005675568E-3</v>
      </c>
      <c r="I466" s="8">
        <f>'Sector Returns'!H465-$B466</f>
        <v>3.7265974273599646E-3</v>
      </c>
      <c r="J466" s="8">
        <f>'Sector Returns'!I465-$B466</f>
        <v>1.9879658164473311E-3</v>
      </c>
      <c r="K466" s="8">
        <f>'Sector Returns'!J465-$B466</f>
        <v>5.7544768944998758E-3</v>
      </c>
      <c r="L466" s="8">
        <f>'Sector Returns'!K465-$B466</f>
        <v>-5.3144164967012814E-3</v>
      </c>
      <c r="M466" s="8">
        <f>'Sector Returns'!L465-$B466</f>
        <v>-6.3997887985598112E-3</v>
      </c>
      <c r="N466" s="7">
        <f>LN('Stock TotRetIndx'!B465/'Stock TotRetIndx'!B464)-$B466</f>
        <v>9.8854283183570889E-3</v>
      </c>
      <c r="O466" s="7">
        <f>LN('Stock TotRetIndx'!C465/'Stock TotRetIndx'!C464)-$B466</f>
        <v>2.832278543497341E-3</v>
      </c>
      <c r="P466" s="7">
        <f>LN('Stock TotRetIndx'!D465/'Stock TotRetIndx'!D464)-$B466</f>
        <v>-6.4624119192941126E-4</v>
      </c>
      <c r="Q466" s="7">
        <f>LN('Stock TotRetIndx'!E465/'Stock TotRetIndx'!E464)-$B466</f>
        <v>2.3045835871369033E-2</v>
      </c>
      <c r="R466" s="7">
        <f>LN('Stock TotRetIndx'!F465/'Stock TotRetIndx'!F464)-$B466</f>
        <v>1.8940385323578838E-2</v>
      </c>
      <c r="S466" s="7">
        <f>LN('Stock TotRetIndx'!G465/'Stock TotRetIndx'!G464)-$B466</f>
        <v>8.0827505280185088E-3</v>
      </c>
      <c r="T466" s="7">
        <f>LN('Stock TotRetIndx'!H465/'Stock TotRetIndx'!H464)-$B466</f>
        <v>-1.2564503567407997E-2</v>
      </c>
      <c r="U466" s="7">
        <f>LN('Stock TotRetIndx'!I465/'Stock TotRetIndx'!I464)-$B466</f>
        <v>-6.5703585964816376E-3</v>
      </c>
      <c r="V466" s="7">
        <f>LN('Stock TotRetIndx'!J465/'Stock TotRetIndx'!J464)-$B466</f>
        <v>1.7671701252705656E-2</v>
      </c>
      <c r="W466" s="7">
        <f>LN('Stock TotRetIndx'!K465/'Stock TotRetIndx'!K464)-$B466</f>
        <v>-3.9491748253904242E-3</v>
      </c>
      <c r="X466" s="7">
        <f>LN('Stock TotRetIndx'!L465/'Stock TotRetIndx'!L464)-$B466</f>
        <v>-2.6891708715899307E-3</v>
      </c>
      <c r="Y466" s="7">
        <f>LN('Stock TotRetIndx'!M465/'Stock TotRetIndx'!M464)-$B466</f>
        <v>2.9294507639854635E-2</v>
      </c>
      <c r="Z466" s="7">
        <f>LN('Stock TotRetIndx'!N465/'Stock TotRetIndx'!N464)-$B466</f>
        <v>-1.4443311443025424E-2</v>
      </c>
      <c r="AA466" s="7">
        <f>LN('Stock TotRetIndx'!O465/'Stock TotRetIndx'!O464)-$B466</f>
        <v>5.9259129625047723E-3</v>
      </c>
      <c r="AB466" s="7">
        <f>LN('Stock TotRetIndx'!P465/'Stock TotRetIndx'!P464)-$B466</f>
        <v>1.3021332927299888E-2</v>
      </c>
      <c r="AC466" s="7">
        <f>LN('Stock TotRetIndx'!Q465/'Stock TotRetIndx'!Q464)-$B466</f>
        <v>3.4062764975579169E-3</v>
      </c>
      <c r="AD466" s="7">
        <f>LN('Stock TotRetIndx'!R465/'Stock TotRetIndx'!R464)-$B466</f>
        <v>1.4111182926939799E-2</v>
      </c>
      <c r="AE466" s="7">
        <f>LN('Stock TotRetIndx'!S465/'Stock TotRetIndx'!S464)-$B466</f>
        <v>3.1276026327395055E-3</v>
      </c>
      <c r="AF466" s="7">
        <f>LN('Stock TotRetIndx'!T465/'Stock TotRetIndx'!T464)-$B466</f>
        <v>6.935109861863486E-3</v>
      </c>
      <c r="AG466" s="7">
        <f>LN('Stock TotRetIndx'!U465/'Stock TotRetIndx'!U464)-$B466</f>
        <v>-2.294464533163447E-3</v>
      </c>
      <c r="AH466" s="7">
        <f>LN('Stock TotRetIndx'!V465/'Stock TotRetIndx'!V464)-$B466</f>
        <v>2.0531999932623397E-2</v>
      </c>
      <c r="AI466" s="7">
        <f>LN('Stock TotRetIndx'!W465/'Stock TotRetIndx'!W464)-$B466</f>
        <v>-4.776541949330161E-3</v>
      </c>
      <c r="AJ466" s="7">
        <f>LN('Stock TotRetIndx'!X465/'Stock TotRetIndx'!X464)-$B466</f>
        <v>-2.1721196586914687E-3</v>
      </c>
    </row>
    <row r="467" spans="1:36" x14ac:dyDescent="0.5">
      <c r="A467" s="2">
        <f>'Sector Returns'!A466</f>
        <v>44943</v>
      </c>
      <c r="B467" s="3">
        <f>VLOOKUP(A467,'T-Bills'!$A$2:$C$493,3)</f>
        <v>1.8253968253968252E-4</v>
      </c>
      <c r="C467" s="8">
        <f>'Sector Returns'!B466-$B467</f>
        <v>4.8104005176830156E-3</v>
      </c>
      <c r="D467" s="8">
        <f>'Sector Returns'!C466-$B467</f>
        <v>-4.1260960988326678E-3</v>
      </c>
      <c r="E467" s="8">
        <f>'Sector Returns'!D466-$B467</f>
        <v>-6.2478979794504093E-3</v>
      </c>
      <c r="F467" s="8">
        <f>'Sector Returns'!E466-$B467</f>
        <v>4.0538194897216128E-4</v>
      </c>
      <c r="G467" s="8">
        <f>'Sector Returns'!F466-$B467</f>
        <v>-6.9766350515186523E-3</v>
      </c>
      <c r="H467" s="8">
        <f>'Sector Returns'!G466-$B467</f>
        <v>6.9764450702879577E-4</v>
      </c>
      <c r="I467" s="8">
        <f>'Sector Returns'!H466-$B467</f>
        <v>-6.6681956398367695E-3</v>
      </c>
      <c r="J467" s="8">
        <f>'Sector Returns'!I466-$B467</f>
        <v>8.603778666225238E-4</v>
      </c>
      <c r="K467" s="8">
        <f>'Sector Returns'!J466-$B467</f>
        <v>-1.0168928884406321E-2</v>
      </c>
      <c r="L467" s="8">
        <f>'Sector Returns'!K466-$B467</f>
        <v>-2.1782570478193256E-3</v>
      </c>
      <c r="M467" s="8">
        <f>'Sector Returns'!L466-$B467</f>
        <v>2.6484447013068965E-3</v>
      </c>
      <c r="N467" s="7">
        <f>LN('Stock TotRetIndx'!B466/'Stock TotRetIndx'!B465)-$B467</f>
        <v>8.5402206131498688E-3</v>
      </c>
      <c r="O467" s="7">
        <f>LN('Stock TotRetIndx'!C466/'Stock TotRetIndx'!C465)-$B467</f>
        <v>4.4882793231479003E-3</v>
      </c>
      <c r="P467" s="7">
        <f>LN('Stock TotRetIndx'!D466/'Stock TotRetIndx'!D465)-$B467</f>
        <v>-1.8253968253968252E-4</v>
      </c>
      <c r="Q467" s="7">
        <f>LN('Stock TotRetIndx'!E466/'Stock TotRetIndx'!E465)-$B467</f>
        <v>4.624061785334091E-2</v>
      </c>
      <c r="R467" s="7">
        <f>LN('Stock TotRetIndx'!F466/'Stock TotRetIndx'!F465)-$B467</f>
        <v>-1.2397525704691808E-3</v>
      </c>
      <c r="S467" s="7">
        <f>LN('Stock TotRetIndx'!G466/'Stock TotRetIndx'!G465)-$B467</f>
        <v>-6.3178337594960868E-3</v>
      </c>
      <c r="T467" s="7">
        <f>LN('Stock TotRetIndx'!H466/'Stock TotRetIndx'!H465)-$B467</f>
        <v>-9.3960537680916854E-3</v>
      </c>
      <c r="U467" s="7">
        <f>LN('Stock TotRetIndx'!I466/'Stock TotRetIndx'!I465)-$B467</f>
        <v>3.4505425139521644E-2</v>
      </c>
      <c r="V467" s="7">
        <f>LN('Stock TotRetIndx'!J466/'Stock TotRetIndx'!J465)-$B467</f>
        <v>-2.0652070548412064E-2</v>
      </c>
      <c r="W467" s="7">
        <f>LN('Stock TotRetIndx'!K466/'Stock TotRetIndx'!K465)-$B467</f>
        <v>8.5861498482050665E-3</v>
      </c>
      <c r="X467" s="7">
        <f>LN('Stock TotRetIndx'!L466/'Stock TotRetIndx'!L465)-$B467</f>
        <v>-4.5139159569847274E-4</v>
      </c>
      <c r="Y467" s="7">
        <f>LN('Stock TotRetIndx'!M466/'Stock TotRetIndx'!M465)-$B467</f>
        <v>-2.1504869858262606E-2</v>
      </c>
      <c r="Z467" s="7">
        <f>LN('Stock TotRetIndx'!N466/'Stock TotRetIndx'!N465)-$B467</f>
        <v>-1.263969935250453E-2</v>
      </c>
      <c r="AA467" s="7">
        <f>LN('Stock TotRetIndx'!O466/'Stock TotRetIndx'!O465)-$B467</f>
        <v>-1.4848861959175782E-2</v>
      </c>
      <c r="AB467" s="7">
        <f>LN('Stock TotRetIndx'!P466/'Stock TotRetIndx'!P465)-$B467</f>
        <v>-8.7311118089736395E-3</v>
      </c>
      <c r="AC467" s="7">
        <f>LN('Stock TotRetIndx'!Q466/'Stock TotRetIndx'!Q465)-$B467</f>
        <v>3.877513896633847E-3</v>
      </c>
      <c r="AD467" s="7">
        <f>LN('Stock TotRetIndx'!R466/'Stock TotRetIndx'!R465)-$B467</f>
        <v>2.4242410603722075E-2</v>
      </c>
      <c r="AE467" s="7">
        <f>LN('Stock TotRetIndx'!S466/'Stock TotRetIndx'!S465)-$B467</f>
        <v>-6.2577339824630672E-3</v>
      </c>
      <c r="AF467" s="7">
        <f>LN('Stock TotRetIndx'!T466/'Stock TotRetIndx'!T465)-$B467</f>
        <v>-3.1031347990882387E-3</v>
      </c>
      <c r="AG467" s="7">
        <f>LN('Stock TotRetIndx'!U466/'Stock TotRetIndx'!U465)-$B467</f>
        <v>7.288630807776527E-3</v>
      </c>
      <c r="AH467" s="7">
        <f>LN('Stock TotRetIndx'!V466/'Stock TotRetIndx'!V465)-$B467</f>
        <v>8.0258501539424987E-4</v>
      </c>
      <c r="AI467" s="7">
        <f>LN('Stock TotRetIndx'!W466/'Stock TotRetIndx'!W465)-$B467</f>
        <v>1.2258280053613785E-2</v>
      </c>
      <c r="AJ467" s="7">
        <f>LN('Stock TotRetIndx'!X466/'Stock TotRetIndx'!X465)-$B467</f>
        <v>3.6025833889933626E-3</v>
      </c>
    </row>
    <row r="468" spans="1:36" x14ac:dyDescent="0.5">
      <c r="A468" s="2">
        <f>'Sector Returns'!A467</f>
        <v>44944</v>
      </c>
      <c r="B468" s="3">
        <f>VLOOKUP(A468,'T-Bills'!$A$2:$C$493,3)</f>
        <v>1.8214285714285714E-4</v>
      </c>
      <c r="C468" s="8">
        <f>'Sector Returns'!B467-$B468</f>
        <v>-1.2861231299915231E-2</v>
      </c>
      <c r="D468" s="8">
        <f>'Sector Returns'!C467-$B468</f>
        <v>-1.4312744815732014E-2</v>
      </c>
      <c r="E468" s="8">
        <f>'Sector Returns'!D467-$B468</f>
        <v>-1.9069267263464522E-2</v>
      </c>
      <c r="F468" s="8">
        <f>'Sector Returns'!E467-$B468</f>
        <v>-1.3700171770435863E-2</v>
      </c>
      <c r="G468" s="8">
        <f>'Sector Returns'!F467-$B468</f>
        <v>-1.705116501748757E-2</v>
      </c>
      <c r="H468" s="8">
        <f>'Sector Returns'!G467-$B468</f>
        <v>-2.7135903604078138E-2</v>
      </c>
      <c r="I468" s="8">
        <f>'Sector Returns'!H467-$B468</f>
        <v>-1.1577361191619952E-2</v>
      </c>
      <c r="J468" s="8">
        <f>'Sector Returns'!I467-$B468</f>
        <v>-1.912538010639522E-2</v>
      </c>
      <c r="K468" s="8">
        <f>'Sector Returns'!J467-$B468</f>
        <v>-1.3765042849824244E-2</v>
      </c>
      <c r="L468" s="8">
        <f>'Sector Returns'!K467-$B468</f>
        <v>-2.3723197363111882E-2</v>
      </c>
      <c r="M468" s="8">
        <f>'Sector Returns'!L467-$B468</f>
        <v>-1.4876933097159113E-2</v>
      </c>
      <c r="N468" s="7">
        <f>LN('Stock TotRetIndx'!B467/'Stock TotRetIndx'!B466)-$B468</f>
        <v>-5.569135161425853E-3</v>
      </c>
      <c r="O468" s="7">
        <f>LN('Stock TotRetIndx'!C467/'Stock TotRetIndx'!C466)-$B468</f>
        <v>-1.9252018740828939E-2</v>
      </c>
      <c r="P468" s="7">
        <f>LN('Stock TotRetIndx'!D467/'Stock TotRetIndx'!D466)-$B468</f>
        <v>-9.1366864954478145E-3</v>
      </c>
      <c r="Q468" s="7">
        <f>LN('Stock TotRetIndx'!E467/'Stock TotRetIndx'!E466)-$B468</f>
        <v>-1.8712298569261678E-2</v>
      </c>
      <c r="R468" s="7">
        <f>LN('Stock TotRetIndx'!F467/'Stock TotRetIndx'!F466)-$B468</f>
        <v>-1.6901432092043353E-2</v>
      </c>
      <c r="S468" s="7">
        <f>LN('Stock TotRetIndx'!G467/'Stock TotRetIndx'!G466)-$B468</f>
        <v>-1.3361085837613971E-2</v>
      </c>
      <c r="T468" s="7">
        <f>LN('Stock TotRetIndx'!H467/'Stock TotRetIndx'!H466)-$B468</f>
        <v>-1.8574433083146248E-2</v>
      </c>
      <c r="U468" s="7">
        <f>LN('Stock TotRetIndx'!I467/'Stock TotRetIndx'!I466)-$B468</f>
        <v>-2.0575748890549323E-2</v>
      </c>
      <c r="V468" s="7">
        <f>LN('Stock TotRetIndx'!J467/'Stock TotRetIndx'!J466)-$B468</f>
        <v>-2.998909426173138E-2</v>
      </c>
      <c r="W468" s="7">
        <f>LN('Stock TotRetIndx'!K467/'Stock TotRetIndx'!K466)-$B468</f>
        <v>-3.6632936739120443E-2</v>
      </c>
      <c r="X468" s="7">
        <f>LN('Stock TotRetIndx'!L467/'Stock TotRetIndx'!L466)-$B468</f>
        <v>-1.6184077499127709E-2</v>
      </c>
      <c r="Y468" s="7">
        <f>LN('Stock TotRetIndx'!M467/'Stock TotRetIndx'!M466)-$B468</f>
        <v>-6.3437204939579984E-3</v>
      </c>
      <c r="Z468" s="7">
        <f>LN('Stock TotRetIndx'!N467/'Stock TotRetIndx'!N466)-$B468</f>
        <v>-2.0147402689927773E-2</v>
      </c>
      <c r="AA468" s="7">
        <f>LN('Stock TotRetIndx'!O467/'Stock TotRetIndx'!O466)-$B468</f>
        <v>-1.506410308021384E-2</v>
      </c>
      <c r="AB468" s="7">
        <f>LN('Stock TotRetIndx'!P467/'Stock TotRetIndx'!P466)-$B468</f>
        <v>-1.3696842897571934E-2</v>
      </c>
      <c r="AC468" s="7">
        <f>LN('Stock TotRetIndx'!Q467/'Stock TotRetIndx'!Q466)-$B468</f>
        <v>-3.0968324636107381E-2</v>
      </c>
      <c r="AD468" s="7">
        <f>LN('Stock TotRetIndx'!R467/'Stock TotRetIndx'!R466)-$B468</f>
        <v>-2.3406660378549014E-2</v>
      </c>
      <c r="AE468" s="7">
        <f>LN('Stock TotRetIndx'!S467/'Stock TotRetIndx'!S466)-$B468</f>
        <v>-2.5213874876807461E-2</v>
      </c>
      <c r="AF468" s="7">
        <f>LN('Stock TotRetIndx'!T467/'Stock TotRetIndx'!T466)-$B468</f>
        <v>-2.7335835139211874E-2</v>
      </c>
      <c r="AG468" s="7">
        <f>LN('Stock TotRetIndx'!U467/'Stock TotRetIndx'!U466)-$B468</f>
        <v>1.7785180607007622E-2</v>
      </c>
      <c r="AH468" s="7">
        <f>LN('Stock TotRetIndx'!V467/'Stock TotRetIndx'!V466)-$B468</f>
        <v>-1.3644090047047605E-3</v>
      </c>
      <c r="AI468" s="7">
        <f>LN('Stock TotRetIndx'!W467/'Stock TotRetIndx'!W466)-$B468</f>
        <v>-2.3069345857397543E-2</v>
      </c>
      <c r="AJ468" s="7">
        <f>LN('Stock TotRetIndx'!X467/'Stock TotRetIndx'!X466)-$B468</f>
        <v>-6.4132044352928942E-3</v>
      </c>
    </row>
    <row r="469" spans="1:36" x14ac:dyDescent="0.5">
      <c r="A469" s="2">
        <f>'Sector Returns'!A468</f>
        <v>44945</v>
      </c>
      <c r="B469" s="3">
        <f>VLOOKUP(A469,'T-Bills'!$A$2:$C$493,3)</f>
        <v>1.8611111111111112E-4</v>
      </c>
      <c r="C469" s="8">
        <f>'Sector Returns'!B468-$B469</f>
        <v>-1.2541378680661555E-2</v>
      </c>
      <c r="D469" s="8">
        <f>'Sector Returns'!C468-$B469</f>
        <v>1.2440850599592869E-3</v>
      </c>
      <c r="E469" s="8">
        <f>'Sector Returns'!D468-$B469</f>
        <v>-1.1715142776526029E-2</v>
      </c>
      <c r="F469" s="8">
        <f>'Sector Returns'!E468-$B469</f>
        <v>-1.6955030009455932E-2</v>
      </c>
      <c r="G469" s="8">
        <f>'Sector Returns'!F468-$B469</f>
        <v>-2.0115757481492622E-2</v>
      </c>
      <c r="H469" s="8">
        <f>'Sector Returns'!G468-$B469</f>
        <v>-8.6728373166655749E-3</v>
      </c>
      <c r="I469" s="8">
        <f>'Sector Returns'!H468-$B469</f>
        <v>2.3072112441150034E-3</v>
      </c>
      <c r="J469" s="8">
        <f>'Sector Returns'!I468-$B469</f>
        <v>1.1028959709028893E-2</v>
      </c>
      <c r="K469" s="8">
        <f>'Sector Returns'!J468-$B469</f>
        <v>-8.3051422696486642E-3</v>
      </c>
      <c r="L469" s="8">
        <f>'Sector Returns'!K468-$B469</f>
        <v>-1.0266723820075764E-2</v>
      </c>
      <c r="M469" s="8">
        <f>'Sector Returns'!L468-$B469</f>
        <v>-5.7099653849030131E-3</v>
      </c>
      <c r="N469" s="7">
        <f>LN('Stock TotRetIndx'!B468/'Stock TotRetIndx'!B467)-$B469</f>
        <v>2.6025703293293721E-4</v>
      </c>
      <c r="O469" s="7">
        <f>LN('Stock TotRetIndx'!C468/'Stock TotRetIndx'!C467)-$B469</f>
        <v>-1.677700375792876E-2</v>
      </c>
      <c r="P469" s="7">
        <f>LN('Stock TotRetIndx'!D468/'Stock TotRetIndx'!D467)-$B469</f>
        <v>3.3819787764210463E-3</v>
      </c>
      <c r="Q469" s="7">
        <f>LN('Stock TotRetIndx'!E468/'Stock TotRetIndx'!E467)-$B469</f>
        <v>-3.6040560561098479E-2</v>
      </c>
      <c r="R469" s="7">
        <f>LN('Stock TotRetIndx'!F468/'Stock TotRetIndx'!F467)-$B469</f>
        <v>2.411412299560628E-3</v>
      </c>
      <c r="S469" s="7">
        <f>LN('Stock TotRetIndx'!G468/'Stock TotRetIndx'!G467)-$B469</f>
        <v>-1.4909388313701531E-3</v>
      </c>
      <c r="T469" s="7">
        <f>LN('Stock TotRetIndx'!H468/'Stock TotRetIndx'!H467)-$B469</f>
        <v>1.6720799349495784E-2</v>
      </c>
      <c r="U469" s="7">
        <f>LN('Stock TotRetIndx'!I468/'Stock TotRetIndx'!I467)-$B469</f>
        <v>-5.4187644378850316E-3</v>
      </c>
      <c r="V469" s="7">
        <f>LN('Stock TotRetIndx'!J468/'Stock TotRetIndx'!J467)-$B469</f>
        <v>-2.1288829506939895E-2</v>
      </c>
      <c r="W469" s="7">
        <f>LN('Stock TotRetIndx'!K468/'Stock TotRetIndx'!K467)-$B469</f>
        <v>-7.4560379761879365E-3</v>
      </c>
      <c r="X469" s="7">
        <f>LN('Stock TotRetIndx'!L468/'Stock TotRetIndx'!L467)-$B469</f>
        <v>4.1333909377660747E-3</v>
      </c>
      <c r="Y469" s="7">
        <f>LN('Stock TotRetIndx'!M468/'Stock TotRetIndx'!M467)-$B469</f>
        <v>-1.9008703399399581E-2</v>
      </c>
      <c r="Z469" s="7">
        <f>LN('Stock TotRetIndx'!N468/'Stock TotRetIndx'!N467)-$B469</f>
        <v>-2.7946601105504731E-2</v>
      </c>
      <c r="AA469" s="7">
        <f>LN('Stock TotRetIndx'!O468/'Stock TotRetIndx'!O467)-$B469</f>
        <v>-2.3631909877662286E-2</v>
      </c>
      <c r="AB469" s="7">
        <f>LN('Stock TotRetIndx'!P468/'Stock TotRetIndx'!P467)-$B469</f>
        <v>-2.3677996529172279E-2</v>
      </c>
      <c r="AC469" s="7">
        <f>LN('Stock TotRetIndx'!Q468/'Stock TotRetIndx'!Q467)-$B469</f>
        <v>-1.6916953969369057E-3</v>
      </c>
      <c r="AD469" s="7">
        <f>LN('Stock TotRetIndx'!R468/'Stock TotRetIndx'!R467)-$B469</f>
        <v>6.171859308758197E-3</v>
      </c>
      <c r="AE469" s="7">
        <f>LN('Stock TotRetIndx'!S468/'Stock TotRetIndx'!S467)-$B469</f>
        <v>-1.4560577616299E-2</v>
      </c>
      <c r="AF469" s="7">
        <f>LN('Stock TotRetIndx'!T468/'Stock TotRetIndx'!T467)-$B469</f>
        <v>-2.1424121008741994E-2</v>
      </c>
      <c r="AG469" s="7">
        <f>LN('Stock TotRetIndx'!U468/'Stock TotRetIndx'!U467)-$B469</f>
        <v>2.8635837348678458E-2</v>
      </c>
      <c r="AH469" s="7">
        <f>LN('Stock TotRetIndx'!V468/'Stock TotRetIndx'!V467)-$B469</f>
        <v>-3.9801223796225332E-2</v>
      </c>
      <c r="AI469" s="7">
        <f>LN('Stock TotRetIndx'!W468/'Stock TotRetIndx'!W467)-$B469</f>
        <v>-1.4730724782177594E-2</v>
      </c>
      <c r="AJ469" s="7">
        <f>LN('Stock TotRetIndx'!X468/'Stock TotRetIndx'!X467)-$B469</f>
        <v>-5.6783014877354191E-3</v>
      </c>
    </row>
    <row r="470" spans="1:36" x14ac:dyDescent="0.5">
      <c r="A470" s="2">
        <f>'Sector Returns'!A469</f>
        <v>44946</v>
      </c>
      <c r="B470" s="3">
        <f>VLOOKUP(A470,'T-Bills'!$A$2:$C$493,3)</f>
        <v>1.8611111111111112E-4</v>
      </c>
      <c r="C470" s="8">
        <f>'Sector Returns'!B469-$B470</f>
        <v>2.7423741004463615E-2</v>
      </c>
      <c r="D470" s="8">
        <f>'Sector Returns'!C469-$B470</f>
        <v>6.4886276390898794E-3</v>
      </c>
      <c r="E470" s="8">
        <f>'Sector Returns'!D469-$B470</f>
        <v>1.7059086141920841E-2</v>
      </c>
      <c r="F470" s="8">
        <f>'Sector Returns'!E469-$B470</f>
        <v>2.3829213289453775E-2</v>
      </c>
      <c r="G470" s="8">
        <f>'Sector Returns'!F469-$B470</f>
        <v>1.5253322057314288E-2</v>
      </c>
      <c r="H470" s="8">
        <f>'Sector Returns'!G469-$B470</f>
        <v>7.3968805097679446E-3</v>
      </c>
      <c r="I470" s="8">
        <f>'Sector Returns'!H469-$B470</f>
        <v>3.2220044692375098E-2</v>
      </c>
      <c r="J470" s="8">
        <f>'Sector Returns'!I469-$B470</f>
        <v>1.2661184144133123E-2</v>
      </c>
      <c r="K470" s="8">
        <f>'Sector Returns'!J469-$B470</f>
        <v>1.9539708046269026E-2</v>
      </c>
      <c r="L470" s="8">
        <f>'Sector Returns'!K469-$B470</f>
        <v>5.3970643330521987E-3</v>
      </c>
      <c r="M470" s="8">
        <f>'Sector Returns'!L469-$B470</f>
        <v>1.1629761935613775E-2</v>
      </c>
      <c r="N470" s="7">
        <f>LN('Stock TotRetIndx'!B469/'Stock TotRetIndx'!B468)-$B470</f>
        <v>1.8850350779426813E-2</v>
      </c>
      <c r="O470" s="7">
        <f>LN('Stock TotRetIndx'!C469/'Stock TotRetIndx'!C468)-$B470</f>
        <v>3.4933344827664428E-2</v>
      </c>
      <c r="P470" s="7">
        <f>LN('Stock TotRetIndx'!D469/'Stock TotRetIndx'!D468)-$B470</f>
        <v>3.9452221080890436E-2</v>
      </c>
      <c r="Q470" s="7">
        <f>LN('Stock TotRetIndx'!E469/'Stock TotRetIndx'!E468)-$B470</f>
        <v>6.1908051920470004E-2</v>
      </c>
      <c r="R470" s="7">
        <f>LN('Stock TotRetIndx'!F469/'Stock TotRetIndx'!F468)-$B470</f>
        <v>8.8962135858283112E-3</v>
      </c>
      <c r="S470" s="7">
        <f>LN('Stock TotRetIndx'!G469/'Stock TotRetIndx'!G468)-$B470</f>
        <v>-5.6876861675722919E-3</v>
      </c>
      <c r="T470" s="7">
        <f>LN('Stock TotRetIndx'!H469/'Stock TotRetIndx'!H468)-$B470</f>
        <v>4.674977435658513E-3</v>
      </c>
      <c r="U470" s="7">
        <f>LN('Stock TotRetIndx'!I469/'Stock TotRetIndx'!I468)-$B470</f>
        <v>2.9736839995939932E-2</v>
      </c>
      <c r="V470" s="7">
        <f>LN('Stock TotRetIndx'!J469/'Stock TotRetIndx'!J468)-$B470</f>
        <v>3.0014941303060844E-3</v>
      </c>
      <c r="W470" s="7">
        <f>LN('Stock TotRetIndx'!K469/'Stock TotRetIndx'!K468)-$B470</f>
        <v>2.984694695290822E-2</v>
      </c>
      <c r="X470" s="7">
        <f>LN('Stock TotRetIndx'!L469/'Stock TotRetIndx'!L468)-$B470</f>
        <v>1.7353475058033061E-2</v>
      </c>
      <c r="Y470" s="7">
        <f>LN('Stock TotRetIndx'!M469/'Stock TotRetIndx'!M468)-$B470</f>
        <v>3.7214152097982678E-2</v>
      </c>
      <c r="Z470" s="7">
        <f>LN('Stock TotRetIndx'!N469/'Stock TotRetIndx'!N468)-$B470</f>
        <v>1.1627507391760362E-2</v>
      </c>
      <c r="AA470" s="7">
        <f>LN('Stock TotRetIndx'!O469/'Stock TotRetIndx'!O468)-$B470</f>
        <v>7.5973212527063504E-3</v>
      </c>
      <c r="AB470" s="7">
        <f>LN('Stock TotRetIndx'!P469/'Stock TotRetIndx'!P468)-$B470</f>
        <v>1.5799268935940556E-2</v>
      </c>
      <c r="AC470" s="7">
        <f>LN('Stock TotRetIndx'!Q469/'Stock TotRetIndx'!Q468)-$B470</f>
        <v>5.8242527633312379E-3</v>
      </c>
      <c r="AD470" s="7">
        <f>LN('Stock TotRetIndx'!R469/'Stock TotRetIndx'!R468)-$B470</f>
        <v>7.1541377971020359E-3</v>
      </c>
      <c r="AE470" s="7">
        <f>LN('Stock TotRetIndx'!S469/'Stock TotRetIndx'!S468)-$B470</f>
        <v>1.20556575712825E-2</v>
      </c>
      <c r="AF470" s="7">
        <f>LN('Stock TotRetIndx'!T469/'Stock TotRetIndx'!T468)-$B470</f>
        <v>3.6685192122734261E-3</v>
      </c>
      <c r="AG470" s="7">
        <f>LN('Stock TotRetIndx'!U469/'Stock TotRetIndx'!U468)-$B470</f>
        <v>3.59402234329654E-2</v>
      </c>
      <c r="AH470" s="7">
        <f>LN('Stock TotRetIndx'!V469/'Stock TotRetIndx'!V468)-$B470</f>
        <v>3.9429001574003197E-2</v>
      </c>
      <c r="AI470" s="7">
        <f>LN('Stock TotRetIndx'!W469/'Stock TotRetIndx'!W468)-$B470</f>
        <v>-9.5520731127409983E-3</v>
      </c>
      <c r="AJ470" s="7">
        <f>LN('Stock TotRetIndx'!X469/'Stock TotRetIndx'!X468)-$B470</f>
        <v>1.7156730383635507E-2</v>
      </c>
    </row>
    <row r="471" spans="1:36" x14ac:dyDescent="0.5">
      <c r="A471" s="2">
        <f>'Sector Returns'!A470</f>
        <v>44949</v>
      </c>
      <c r="B471" s="3">
        <f>VLOOKUP(A471,'T-Bills'!$A$2:$C$493,3)</f>
        <v>1.8611111111111112E-4</v>
      </c>
      <c r="C471" s="8">
        <f>'Sector Returns'!B470-$B471</f>
        <v>2.3279820908450616E-2</v>
      </c>
      <c r="D471" s="8">
        <f>'Sector Returns'!C470-$B471</f>
        <v>3.8213854207866829E-3</v>
      </c>
      <c r="E471" s="8">
        <f>'Sector Returns'!D470-$B471</f>
        <v>1.2181856577647639E-2</v>
      </c>
      <c r="F471" s="8">
        <f>'Sector Returns'!E470-$B471</f>
        <v>1.6811019894485343E-2</v>
      </c>
      <c r="G471" s="8">
        <f>'Sector Returns'!F470-$B471</f>
        <v>1.1530732844281431E-2</v>
      </c>
      <c r="H471" s="8">
        <f>'Sector Returns'!G470-$B471</f>
        <v>3.4249482134050277E-3</v>
      </c>
      <c r="I471" s="8">
        <f>'Sector Returns'!H470-$B471</f>
        <v>1.6763782135645947E-2</v>
      </c>
      <c r="J471" s="8">
        <f>'Sector Returns'!I470-$B471</f>
        <v>5.3164637853398257E-4</v>
      </c>
      <c r="K471" s="8">
        <f>'Sector Returns'!J470-$B471</f>
        <v>4.3096859236353988E-3</v>
      </c>
      <c r="L471" s="8">
        <f>'Sector Returns'!K470-$B471</f>
        <v>8.0785772813767509E-4</v>
      </c>
      <c r="M471" s="8">
        <f>'Sector Returns'!L470-$B471</f>
        <v>4.3650670265616845E-3</v>
      </c>
      <c r="N471" s="7">
        <f>LN('Stock TotRetIndx'!B470/'Stock TotRetIndx'!B469)-$B471</f>
        <v>2.3042533978705496E-2</v>
      </c>
      <c r="O471" s="7">
        <f>LN('Stock TotRetIndx'!C470/'Stock TotRetIndx'!C469)-$B471</f>
        <v>9.5904942434435984E-3</v>
      </c>
      <c r="P471" s="7">
        <f>LN('Stock TotRetIndx'!D470/'Stock TotRetIndx'!D469)-$B471</f>
        <v>2.3658869150289173E-2</v>
      </c>
      <c r="Q471" s="7">
        <f>LN('Stock TotRetIndx'!E470/'Stock TotRetIndx'!E469)-$B471</f>
        <v>7.2972096161312242E-2</v>
      </c>
      <c r="R471" s="7">
        <f>LN('Stock TotRetIndx'!F470/'Stock TotRetIndx'!F469)-$B471</f>
        <v>1.0305727962916201E-2</v>
      </c>
      <c r="S471" s="7">
        <f>LN('Stock TotRetIndx'!G470/'Stock TotRetIndx'!G469)-$B471</f>
        <v>2.1104379610144262E-3</v>
      </c>
      <c r="T471" s="7">
        <f>LN('Stock TotRetIndx'!H470/'Stock TotRetIndx'!H469)-$B471</f>
        <v>-2.0585338130176484E-3</v>
      </c>
      <c r="U471" s="7">
        <f>LN('Stock TotRetIndx'!I470/'Stock TotRetIndx'!I469)-$B471</f>
        <v>1.303734803977589E-2</v>
      </c>
      <c r="V471" s="7">
        <f>LN('Stock TotRetIndx'!J470/'Stock TotRetIndx'!J469)-$B471</f>
        <v>1.4313214330993657E-2</v>
      </c>
      <c r="W471" s="7">
        <f>LN('Stock TotRetIndx'!K470/'Stock TotRetIndx'!K469)-$B471</f>
        <v>4.9844660178491075E-3</v>
      </c>
      <c r="X471" s="7">
        <f>LN('Stock TotRetIndx'!L470/'Stock TotRetIndx'!L469)-$B471</f>
        <v>-7.6583455169779266E-4</v>
      </c>
      <c r="Y471" s="7">
        <f>LN('Stock TotRetIndx'!M470/'Stock TotRetIndx'!M469)-$B471</f>
        <v>2.5863915633491811E-3</v>
      </c>
      <c r="Z471" s="7">
        <f>LN('Stock TotRetIndx'!N470/'Stock TotRetIndx'!N469)-$B471</f>
        <v>5.212936448402242E-3</v>
      </c>
      <c r="AA471" s="7">
        <f>LN('Stock TotRetIndx'!O470/'Stock TotRetIndx'!O469)-$B471</f>
        <v>9.2203932599650967E-4</v>
      </c>
      <c r="AB471" s="7">
        <f>LN('Stock TotRetIndx'!P470/'Stock TotRetIndx'!P469)-$B471</f>
        <v>1.1716538238402794E-2</v>
      </c>
      <c r="AC471" s="7">
        <f>LN('Stock TotRetIndx'!Q470/'Stock TotRetIndx'!Q469)-$B471</f>
        <v>2.3069278202597098E-3</v>
      </c>
      <c r="AD471" s="7">
        <f>LN('Stock TotRetIndx'!R470/'Stock TotRetIndx'!R469)-$B471</f>
        <v>-1.3696810490159534E-3</v>
      </c>
      <c r="AE471" s="7">
        <f>LN('Stock TotRetIndx'!S470/'Stock TotRetIndx'!S469)-$B471</f>
        <v>1.4646092609220829E-2</v>
      </c>
      <c r="AF471" s="7">
        <f>LN('Stock TotRetIndx'!T470/'Stock TotRetIndx'!T469)-$B471</f>
        <v>-1.3707081557318115E-2</v>
      </c>
      <c r="AG471" s="7">
        <f>LN('Stock TotRetIndx'!U470/'Stock TotRetIndx'!U469)-$B471</f>
        <v>1.5499689799594615E-2</v>
      </c>
      <c r="AH471" s="7">
        <f>LN('Stock TotRetIndx'!V470/'Stock TotRetIndx'!V469)-$B471</f>
        <v>2.3967770562317262E-2</v>
      </c>
      <c r="AI471" s="7">
        <f>LN('Stock TotRetIndx'!W470/'Stock TotRetIndx'!W469)-$B471</f>
        <v>1.0148548255377126E-2</v>
      </c>
      <c r="AJ471" s="7">
        <f>LN('Stock TotRetIndx'!X470/'Stock TotRetIndx'!X469)-$B471</f>
        <v>1.2469064837091013E-2</v>
      </c>
    </row>
    <row r="472" spans="1:36" x14ac:dyDescent="0.5">
      <c r="A472" s="2">
        <f>'Sector Returns'!A471</f>
        <v>44950</v>
      </c>
      <c r="B472" s="3">
        <f>VLOOKUP(A472,'T-Bills'!$A$2:$C$493,3)</f>
        <v>1.865079365079365E-4</v>
      </c>
      <c r="C472" s="8">
        <f>'Sector Returns'!B471-$B472</f>
        <v>-1.8631197984528467E-3</v>
      </c>
      <c r="D472" s="8">
        <f>'Sector Returns'!C471-$B472</f>
        <v>-6.9969482447783844E-3</v>
      </c>
      <c r="E472" s="8">
        <f>'Sector Returns'!D471-$B472</f>
        <v>-1.221447132627451E-3</v>
      </c>
      <c r="F472" s="8">
        <f>'Sector Returns'!E471-$B472</f>
        <v>-3.3465782959719282E-3</v>
      </c>
      <c r="G472" s="8">
        <f>'Sector Returns'!F471-$B472</f>
        <v>4.7780434537124028E-3</v>
      </c>
      <c r="H472" s="8">
        <f>'Sector Returns'!G471-$B472</f>
        <v>3.5697175318330286E-3</v>
      </c>
      <c r="I472" s="8">
        <f>'Sector Returns'!H471-$B472</f>
        <v>-4.5053483840047266E-3</v>
      </c>
      <c r="J472" s="8">
        <f>'Sector Returns'!I471-$B472</f>
        <v>-3.540704428573791E-3</v>
      </c>
      <c r="K472" s="8">
        <f>'Sector Returns'!J471-$B472</f>
        <v>-4.5994168542588126E-4</v>
      </c>
      <c r="L472" s="8">
        <f>'Sector Returns'!K471-$B472</f>
        <v>4.7015047738954091E-3</v>
      </c>
      <c r="M472" s="8">
        <f>'Sector Returns'!L471-$B472</f>
        <v>2.3078921143192851E-3</v>
      </c>
      <c r="N472" s="7">
        <f>LN('Stock TotRetIndx'!B471/'Stock TotRetIndx'!B470)-$B472</f>
        <v>9.8270083879110869E-3</v>
      </c>
      <c r="O472" s="7">
        <f>LN('Stock TotRetIndx'!C471/'Stock TotRetIndx'!C470)-$B472</f>
        <v>-2.4149337921729706E-3</v>
      </c>
      <c r="P472" s="7">
        <f>LN('Stock TotRetIndx'!D471/'Stock TotRetIndx'!D470)-$B472</f>
        <v>-1.0265073215534158E-2</v>
      </c>
      <c r="Q472" s="7">
        <f>LN('Stock TotRetIndx'!E471/'Stock TotRetIndx'!E470)-$B472</f>
        <v>3.5581505962287525E-3</v>
      </c>
      <c r="R472" s="7">
        <f>LN('Stock TotRetIndx'!F471/'Stock TotRetIndx'!F470)-$B472</f>
        <v>-1.3252355428613109E-2</v>
      </c>
      <c r="S472" s="7">
        <f>LN('Stock TotRetIndx'!G471/'Stock TotRetIndx'!G470)-$B472</f>
        <v>-1.3811691268615745E-2</v>
      </c>
      <c r="T472" s="7">
        <f>LN('Stock TotRetIndx'!H471/'Stock TotRetIndx'!H470)-$B472</f>
        <v>1.1661742155932586E-2</v>
      </c>
      <c r="U472" s="7">
        <f>LN('Stock TotRetIndx'!I471/'Stock TotRetIndx'!I470)-$B472</f>
        <v>-1.0287864556087529E-2</v>
      </c>
      <c r="V472" s="7">
        <f>LN('Stock TotRetIndx'!J471/'Stock TotRetIndx'!J470)-$B472</f>
        <v>-5.0444646948677608E-3</v>
      </c>
      <c r="W472" s="7">
        <f>LN('Stock TotRetIndx'!K471/'Stock TotRetIndx'!K470)-$B472</f>
        <v>8.1927540198847067E-4</v>
      </c>
      <c r="X472" s="7">
        <f>LN('Stock TotRetIndx'!L471/'Stock TotRetIndx'!L470)-$B472</f>
        <v>-1.4806440499003416E-3</v>
      </c>
      <c r="Y472" s="7">
        <f>LN('Stock TotRetIndx'!M471/'Stock TotRetIndx'!M470)-$B472</f>
        <v>-1.2568011549013101E-2</v>
      </c>
      <c r="Z472" s="7">
        <f>LN('Stock TotRetIndx'!N471/'Stock TotRetIndx'!N470)-$B472</f>
        <v>5.1013110387405393E-3</v>
      </c>
      <c r="AA472" s="7">
        <f>LN('Stock TotRetIndx'!O471/'Stock TotRetIndx'!O470)-$B472</f>
        <v>4.5034151823852139E-3</v>
      </c>
      <c r="AB472" s="7">
        <f>LN('Stock TotRetIndx'!P471/'Stock TotRetIndx'!P470)-$B472</f>
        <v>1.9057531830210667E-2</v>
      </c>
      <c r="AC472" s="7">
        <f>LN('Stock TotRetIndx'!Q471/'Stock TotRetIndx'!Q470)-$B472</f>
        <v>5.1118153955553311E-3</v>
      </c>
      <c r="AD472" s="7">
        <f>LN('Stock TotRetIndx'!R471/'Stock TotRetIndx'!R470)-$B472</f>
        <v>-7.9694917024166947E-3</v>
      </c>
      <c r="AE472" s="7">
        <f>LN('Stock TotRetIndx'!S471/'Stock TotRetIndx'!S470)-$B472</f>
        <v>2.4740272527183169E-3</v>
      </c>
      <c r="AF472" s="7">
        <f>LN('Stock TotRetIndx'!T471/'Stock TotRetIndx'!T470)-$B472</f>
        <v>5.25819250505518E-3</v>
      </c>
      <c r="AG472" s="7">
        <f>LN('Stock TotRetIndx'!U471/'Stock TotRetIndx'!U470)-$B472</f>
        <v>9.620667479452576E-3</v>
      </c>
      <c r="AH472" s="7">
        <f>LN('Stock TotRetIndx'!V471/'Stock TotRetIndx'!V470)-$B472</f>
        <v>-1.1022527277787297E-2</v>
      </c>
      <c r="AI472" s="7">
        <f>LN('Stock TotRetIndx'!W471/'Stock TotRetIndx'!W470)-$B472</f>
        <v>1.4582374159299385E-2</v>
      </c>
      <c r="AJ472" s="7">
        <f>LN('Stock TotRetIndx'!X471/'Stock TotRetIndx'!X470)-$B472</f>
        <v>-2.831003901504512E-3</v>
      </c>
    </row>
    <row r="473" spans="1:36" x14ac:dyDescent="0.5">
      <c r="A473" s="2">
        <f>'Sector Returns'!A472</f>
        <v>44951</v>
      </c>
      <c r="B473" s="3">
        <f>VLOOKUP(A473,'T-Bills'!$A$2:$C$493,3)</f>
        <v>1.8531746031746031E-4</v>
      </c>
      <c r="C473" s="8">
        <f>'Sector Returns'!B472-$B473</f>
        <v>-2.2993128777970473E-3</v>
      </c>
      <c r="D473" s="8">
        <f>'Sector Returns'!C472-$B473</f>
        <v>1.1158106645199073E-3</v>
      </c>
      <c r="E473" s="8">
        <f>'Sector Returns'!D472-$B473</f>
        <v>6.5763348903523193E-3</v>
      </c>
      <c r="F473" s="8">
        <f>'Sector Returns'!E472-$B473</f>
        <v>5.3793849694000855E-3</v>
      </c>
      <c r="G473" s="8">
        <f>'Sector Returns'!F472-$B473</f>
        <v>-3.7744682259328818E-3</v>
      </c>
      <c r="H473" s="8">
        <f>'Sector Returns'!G472-$B473</f>
        <v>3.1889865015715178E-3</v>
      </c>
      <c r="I473" s="8">
        <f>'Sector Returns'!H472-$B473</f>
        <v>3.4872557406048122E-3</v>
      </c>
      <c r="J473" s="8">
        <f>'Sector Returns'!I472-$B473</f>
        <v>-8.252793492588271E-4</v>
      </c>
      <c r="K473" s="8">
        <f>'Sector Returns'!J472-$B473</f>
        <v>2.001115507903363E-3</v>
      </c>
      <c r="L473" s="8">
        <f>'Sector Returns'!K472-$B473</f>
        <v>-1.2383806039890827E-2</v>
      </c>
      <c r="M473" s="8">
        <f>'Sector Returns'!L472-$B473</f>
        <v>2.6657796222524343E-4</v>
      </c>
      <c r="N473" s="7">
        <f>LN('Stock TotRetIndx'!B472/'Stock TotRetIndx'!B471)-$B473</f>
        <v>-4.8969727127756131E-3</v>
      </c>
      <c r="O473" s="7">
        <f>LN('Stock TotRetIndx'!C472/'Stock TotRetIndx'!C471)-$B473</f>
        <v>-6.1112558921613512E-3</v>
      </c>
      <c r="P473" s="7">
        <f>LN('Stock TotRetIndx'!D472/'Stock TotRetIndx'!D471)-$B473</f>
        <v>-8.9415757165535771E-3</v>
      </c>
      <c r="Q473" s="7">
        <f>LN('Stock TotRetIndx'!E472/'Stock TotRetIndx'!E471)-$B473</f>
        <v>2.8206034817495748E-3</v>
      </c>
      <c r="R473" s="7">
        <f>LN('Stock TotRetIndx'!F472/'Stock TotRetIndx'!F471)-$B473</f>
        <v>-1.3874924502131179E-2</v>
      </c>
      <c r="S473" s="7">
        <f>LN('Stock TotRetIndx'!G472/'Stock TotRetIndx'!G471)-$B473</f>
        <v>-3.3291886733890943E-3</v>
      </c>
      <c r="T473" s="7">
        <f>LN('Stock TotRetIndx'!H472/'Stock TotRetIndx'!H471)-$B473</f>
        <v>1.6432522087163723E-3</v>
      </c>
      <c r="U473" s="7">
        <f>LN('Stock TotRetIndx'!I472/'Stock TotRetIndx'!I471)-$B473</f>
        <v>-5.6328710326872316E-3</v>
      </c>
      <c r="V473" s="7">
        <f>LN('Stock TotRetIndx'!J472/'Stock TotRetIndx'!J471)-$B473</f>
        <v>-1.0117175510546214E-2</v>
      </c>
      <c r="W473" s="7">
        <f>LN('Stock TotRetIndx'!K472/'Stock TotRetIndx'!K471)-$B473</f>
        <v>-6.2352476854919438E-3</v>
      </c>
      <c r="X473" s="7">
        <f>LN('Stock TotRetIndx'!L472/'Stock TotRetIndx'!L471)-$B473</f>
        <v>4.3155479157118469E-3</v>
      </c>
      <c r="Y473" s="7">
        <f>LN('Stock TotRetIndx'!M472/'Stock TotRetIndx'!M471)-$B473</f>
        <v>8.7036299569287542E-3</v>
      </c>
      <c r="Z473" s="7">
        <f>LN('Stock TotRetIndx'!N472/'Stock TotRetIndx'!N471)-$B473</f>
        <v>4.3373402600127434E-3</v>
      </c>
      <c r="AA473" s="7">
        <f>LN('Stock TotRetIndx'!O472/'Stock TotRetIndx'!O471)-$B473</f>
        <v>3.6705485804930469E-4</v>
      </c>
      <c r="AB473" s="7">
        <f>LN('Stock TotRetIndx'!P472/'Stock TotRetIndx'!P471)-$B473</f>
        <v>3.0314654161110641E-3</v>
      </c>
      <c r="AC473" s="7">
        <f>LN('Stock TotRetIndx'!Q472/'Stock TotRetIndx'!Q471)-$B473</f>
        <v>6.0716568601538673E-3</v>
      </c>
      <c r="AD473" s="7">
        <f>LN('Stock TotRetIndx'!R472/'Stock TotRetIndx'!R471)-$B473</f>
        <v>1.3994500544891453E-4</v>
      </c>
      <c r="AE473" s="7">
        <f>LN('Stock TotRetIndx'!S472/'Stock TotRetIndx'!S471)-$B473</f>
        <v>-4.9516091599922912E-3</v>
      </c>
      <c r="AF473" s="7">
        <f>LN('Stock TotRetIndx'!T472/'Stock TotRetIndx'!T471)-$B473</f>
        <v>-8.9054817412663543E-4</v>
      </c>
      <c r="AG473" s="7">
        <f>LN('Stock TotRetIndx'!U472/'Stock TotRetIndx'!U471)-$B473</f>
        <v>-1.5890304149591743E-2</v>
      </c>
      <c r="AH473" s="7">
        <f>LN('Stock TotRetIndx'!V472/'Stock TotRetIndx'!V471)-$B473</f>
        <v>-1.6267248679617853E-2</v>
      </c>
      <c r="AI473" s="7">
        <f>LN('Stock TotRetIndx'!W472/'Stock TotRetIndx'!W471)-$B473</f>
        <v>-9.1344697703975464E-2</v>
      </c>
      <c r="AJ473" s="7">
        <f>LN('Stock TotRetIndx'!X472/'Stock TotRetIndx'!X471)-$B473</f>
        <v>-1.1980680438743452E-2</v>
      </c>
    </row>
    <row r="474" spans="1:36" x14ac:dyDescent="0.5">
      <c r="A474" s="2">
        <f>'Sector Returns'!A473</f>
        <v>44952</v>
      </c>
      <c r="B474" s="3">
        <f>VLOOKUP(A474,'T-Bills'!$A$2:$C$493,3)</f>
        <v>1.8293650793650796E-4</v>
      </c>
      <c r="C474" s="8">
        <f>'Sector Returns'!B473-$B474</f>
        <v>1.560840771787647E-2</v>
      </c>
      <c r="D474" s="8">
        <f>'Sector Returns'!C473-$B474</f>
        <v>2.2918572540846999E-3</v>
      </c>
      <c r="E474" s="8">
        <f>'Sector Returns'!D473-$B474</f>
        <v>6.4202669348508868E-3</v>
      </c>
      <c r="F474" s="8">
        <f>'Sector Returns'!E473-$B474</f>
        <v>1.8565137615947212E-2</v>
      </c>
      <c r="G474" s="8">
        <f>'Sector Returns'!F473-$B474</f>
        <v>4.985667359931556E-3</v>
      </c>
      <c r="H474" s="8">
        <f>'Sector Returns'!G473-$B474</f>
        <v>-3.0290498577775177E-3</v>
      </c>
      <c r="I474" s="8">
        <f>'Sector Returns'!H473-$B474</f>
        <v>1.3733474187036816E-2</v>
      </c>
      <c r="J474" s="8">
        <f>'Sector Returns'!I473-$B474</f>
        <v>2.9547569406664403E-2</v>
      </c>
      <c r="K474" s="8">
        <f>'Sector Returns'!J473-$B474</f>
        <v>6.5644702285838387E-3</v>
      </c>
      <c r="L474" s="8">
        <f>'Sector Returns'!K473-$B474</f>
        <v>3.6781327102974677E-3</v>
      </c>
      <c r="M474" s="8">
        <f>'Sector Returns'!L473-$B474</f>
        <v>1.0960491549600392E-2</v>
      </c>
      <c r="N474" s="7">
        <f>LN('Stock TotRetIndx'!B473/'Stock TotRetIndx'!B472)-$B474</f>
        <v>1.4511702911445518E-2</v>
      </c>
      <c r="O474" s="7">
        <f>LN('Stock TotRetIndx'!C473/'Stock TotRetIndx'!C472)-$B474</f>
        <v>3.0068540898957413E-2</v>
      </c>
      <c r="P474" s="7">
        <f>LN('Stock TotRetIndx'!D473/'Stock TotRetIndx'!D472)-$B474</f>
        <v>2.0950738614436647E-2</v>
      </c>
      <c r="Q474" s="7">
        <f>LN('Stock TotRetIndx'!E473/'Stock TotRetIndx'!E472)-$B474</f>
        <v>2.4303803457969248E-2</v>
      </c>
      <c r="R474" s="7">
        <f>LN('Stock TotRetIndx'!F473/'Stock TotRetIndx'!F472)-$B474</f>
        <v>4.4740215648575107E-4</v>
      </c>
      <c r="S474" s="7">
        <f>LN('Stock TotRetIndx'!G473/'Stock TotRetIndx'!G472)-$B474</f>
        <v>2.1846728245846565E-2</v>
      </c>
      <c r="T474" s="7">
        <f>LN('Stock TotRetIndx'!H473/'Stock TotRetIndx'!H472)-$B474</f>
        <v>-2.2260936555782665E-4</v>
      </c>
      <c r="U474" s="7">
        <f>LN('Stock TotRetIndx'!I473/'Stock TotRetIndx'!I472)-$B474</f>
        <v>7.3107892422455212E-3</v>
      </c>
      <c r="V474" s="7">
        <f>LN('Stock TotRetIndx'!J473/'Stock TotRetIndx'!J472)-$B474</f>
        <v>-2.0642101264693158E-3</v>
      </c>
      <c r="W474" s="7">
        <f>LN('Stock TotRetIndx'!K473/'Stock TotRetIndx'!K472)-$B474</f>
        <v>2.1204908963811695E-2</v>
      </c>
      <c r="X474" s="7">
        <f>LN('Stock TotRetIndx'!L473/'Stock TotRetIndx'!L472)-$B474</f>
        <v>-1.0283843885838804E-3</v>
      </c>
      <c r="Y474" s="7">
        <f>LN('Stock TotRetIndx'!M473/'Stock TotRetIndx'!M472)-$B474</f>
        <v>2.0591741387209421E-2</v>
      </c>
      <c r="Z474" s="7">
        <f>LN('Stock TotRetIndx'!N473/'Stock TotRetIndx'!N472)-$B474</f>
        <v>6.5206580163734446E-3</v>
      </c>
      <c r="AA474" s="7">
        <f>LN('Stock TotRetIndx'!O473/'Stock TotRetIndx'!O472)-$B474</f>
        <v>-5.701477285313142E-3</v>
      </c>
      <c r="AB474" s="7">
        <f>LN('Stock TotRetIndx'!P473/'Stock TotRetIndx'!P472)-$B474</f>
        <v>1.3955858078614767E-2</v>
      </c>
      <c r="AC474" s="7">
        <f>LN('Stock TotRetIndx'!Q473/'Stock TotRetIndx'!Q472)-$B474</f>
        <v>-2.1539397064566737E-3</v>
      </c>
      <c r="AD474" s="7">
        <f>LN('Stock TotRetIndx'!R473/'Stock TotRetIndx'!R472)-$B474</f>
        <v>-5.7615759428139894E-2</v>
      </c>
      <c r="AE474" s="7">
        <f>LN('Stock TotRetIndx'!S473/'Stock TotRetIndx'!S472)-$B474</f>
        <v>-1.0964009754627496E-3</v>
      </c>
      <c r="AF474" s="7">
        <f>LN('Stock TotRetIndx'!T473/'Stock TotRetIndx'!T472)-$B474</f>
        <v>-4.2131523989441888E-3</v>
      </c>
      <c r="AG474" s="7">
        <f>LN('Stock TotRetIndx'!U473/'Stock TotRetIndx'!U472)-$B474</f>
        <v>2.8790848424524371E-2</v>
      </c>
      <c r="AH474" s="7">
        <f>LN('Stock TotRetIndx'!V473/'Stock TotRetIndx'!V472)-$B474</f>
        <v>-9.3190477218880914E-3</v>
      </c>
      <c r="AI474" s="7">
        <f>LN('Stock TotRetIndx'!W473/'Stock TotRetIndx'!W472)-$B474</f>
        <v>-2.6670052943635839E-3</v>
      </c>
      <c r="AJ474" s="7">
        <f>LN('Stock TotRetIndx'!X473/'Stock TotRetIndx'!X472)-$B474</f>
        <v>2.620051035047337E-3</v>
      </c>
    </row>
    <row r="475" spans="1:36" x14ac:dyDescent="0.5">
      <c r="A475" s="2">
        <f>'Sector Returns'!A474</f>
        <v>44953</v>
      </c>
      <c r="B475" s="3">
        <f>VLOOKUP(A475,'T-Bills'!$A$2:$C$493,3)</f>
        <v>1.8293650793650796E-4</v>
      </c>
      <c r="C475" s="8">
        <f>'Sector Returns'!B474-$B475</f>
        <v>4.4011064369649227E-3</v>
      </c>
      <c r="D475" s="8">
        <f>'Sector Returns'!C474-$B475</f>
        <v>-6.3206574113215197E-3</v>
      </c>
      <c r="E475" s="8">
        <f>'Sector Returns'!D474-$B475</f>
        <v>1.9701552797169904E-3</v>
      </c>
      <c r="F475" s="8">
        <f>'Sector Returns'!E474-$B475</f>
        <v>2.1924119254917648E-2</v>
      </c>
      <c r="G475" s="8">
        <f>'Sector Returns'!F474-$B475</f>
        <v>4.8536977485922747E-3</v>
      </c>
      <c r="H475" s="8">
        <f>'Sector Returns'!G474-$B475</f>
        <v>-2.9841682192338049E-3</v>
      </c>
      <c r="I475" s="8">
        <f>'Sector Returns'!H474-$B475</f>
        <v>6.9155552987268136E-3</v>
      </c>
      <c r="J475" s="8">
        <f>'Sector Returns'!I474-$B475</f>
        <v>-1.8373400916496696E-2</v>
      </c>
      <c r="K475" s="8">
        <f>'Sector Returns'!J474-$B475</f>
        <v>-2.137056952247213E-3</v>
      </c>
      <c r="L475" s="8">
        <f>'Sector Returns'!K474-$B475</f>
        <v>-3.8208742428188895E-4</v>
      </c>
      <c r="M475" s="8">
        <f>'Sector Returns'!L474-$B475</f>
        <v>1.0948667785208373E-2</v>
      </c>
      <c r="N475" s="7">
        <f>LN('Stock TotRetIndx'!B474/'Stock TotRetIndx'!B473)-$B475</f>
        <v>1.3404136268197381E-2</v>
      </c>
      <c r="O475" s="7">
        <f>LN('Stock TotRetIndx'!C474/'Stock TotRetIndx'!C473)-$B475</f>
        <v>4.6202469073465102E-4</v>
      </c>
      <c r="P475" s="7">
        <f>LN('Stock TotRetIndx'!D474/'Stock TotRetIndx'!D473)-$B475</f>
        <v>1.3095740128492437E-2</v>
      </c>
      <c r="Q475" s="7">
        <f>LN('Stock TotRetIndx'!E474/'Stock TotRetIndx'!E473)-$B475</f>
        <v>2.7852184313458296E-2</v>
      </c>
      <c r="R475" s="7">
        <f>LN('Stock TotRetIndx'!F474/'Stock TotRetIndx'!F473)-$B475</f>
        <v>-1.0318108091044149E-2</v>
      </c>
      <c r="S475" s="7">
        <f>LN('Stock TotRetIndx'!G474/'Stock TotRetIndx'!G473)-$B475</f>
        <v>1.1854713149864287E-3</v>
      </c>
      <c r="T475" s="7">
        <f>LN('Stock TotRetIndx'!H474/'Stock TotRetIndx'!H473)-$B475</f>
        <v>-1.3325519582872191E-2</v>
      </c>
      <c r="U475" s="7">
        <f>LN('Stock TotRetIndx'!I474/'Stock TotRetIndx'!I473)-$B475</f>
        <v>1.5044178102936645E-3</v>
      </c>
      <c r="V475" s="7">
        <f>LN('Stock TotRetIndx'!J474/'Stock TotRetIndx'!J473)-$B475</f>
        <v>1.9888264770800091E-3</v>
      </c>
      <c r="W475" s="7">
        <f>LN('Stock TotRetIndx'!K474/'Stock TotRetIndx'!K473)-$B475</f>
        <v>1.2360267785997602E-2</v>
      </c>
      <c r="X475" s="7">
        <f>LN('Stock TotRetIndx'!L474/'Stock TotRetIndx'!L473)-$B475</f>
        <v>2.9327358319844139E-2</v>
      </c>
      <c r="Y475" s="7">
        <f>LN('Stock TotRetIndx'!M474/'Stock TotRetIndx'!M473)-$B475</f>
        <v>2.9800447248385344E-2</v>
      </c>
      <c r="Z475" s="7">
        <f>LN('Stock TotRetIndx'!N474/'Stock TotRetIndx'!N473)-$B475</f>
        <v>-6.804666763968013E-3</v>
      </c>
      <c r="AA475" s="7">
        <f>LN('Stock TotRetIndx'!O474/'Stock TotRetIndx'!O473)-$B475</f>
        <v>-3.5092819820500285E-3</v>
      </c>
      <c r="AB475" s="7">
        <f>LN('Stock TotRetIndx'!P474/'Stock TotRetIndx'!P473)-$B475</f>
        <v>9.0072381427326823E-3</v>
      </c>
      <c r="AC475" s="7">
        <f>LN('Stock TotRetIndx'!Q474/'Stock TotRetIndx'!Q473)-$B475</f>
        <v>-5.4601092292100792E-3</v>
      </c>
      <c r="AD475" s="7">
        <f>LN('Stock TotRetIndx'!R474/'Stock TotRetIndx'!R473)-$B475</f>
        <v>-1.092567939641928E-2</v>
      </c>
      <c r="AE475" s="7">
        <f>LN('Stock TotRetIndx'!S474/'Stock TotRetIndx'!S473)-$B475</f>
        <v>7.4525877149112353E-3</v>
      </c>
      <c r="AF475" s="7">
        <f>LN('Stock TotRetIndx'!T474/'Stock TotRetIndx'!T473)-$B475</f>
        <v>-4.300515692394505E-3</v>
      </c>
      <c r="AG475" s="7">
        <f>LN('Stock TotRetIndx'!U474/'Stock TotRetIndx'!U473)-$B475</f>
        <v>-3.8417581492154941E-2</v>
      </c>
      <c r="AH475" s="7">
        <f>LN('Stock TotRetIndx'!V474/'Stock TotRetIndx'!V473)-$B475</f>
        <v>1.7222566188521866E-2</v>
      </c>
      <c r="AI475" s="7">
        <f>LN('Stock TotRetIndx'!W474/'Stock TotRetIndx'!W473)-$B475</f>
        <v>-1.0973123774260069E-2</v>
      </c>
      <c r="AJ475" s="7">
        <f>LN('Stock TotRetIndx'!X474/'Stock TotRetIndx'!X473)-$B475</f>
        <v>2.1712598757244385E-2</v>
      </c>
    </row>
    <row r="476" spans="1:36" x14ac:dyDescent="0.5">
      <c r="A476" s="2">
        <f>'Sector Returns'!A475</f>
        <v>44956</v>
      </c>
      <c r="B476" s="3">
        <f>VLOOKUP(A476,'T-Bills'!$A$2:$C$493,3)</f>
        <v>1.8253968253968252E-4</v>
      </c>
      <c r="C476" s="8">
        <f>'Sector Returns'!B475-$B476</f>
        <v>-1.9920549289334233E-2</v>
      </c>
      <c r="D476" s="8">
        <f>'Sector Returns'!C475-$B476</f>
        <v>-1.0510453890526239E-2</v>
      </c>
      <c r="E476" s="8">
        <f>'Sector Returns'!D475-$B476</f>
        <v>-5.5178286722100825E-3</v>
      </c>
      <c r="F476" s="8">
        <f>'Sector Returns'!E475-$B476</f>
        <v>-1.6050308527786546E-2</v>
      </c>
      <c r="G476" s="8">
        <f>'Sector Returns'!F475-$B476</f>
        <v>-1.0969209668698895E-2</v>
      </c>
      <c r="H476" s="8">
        <f>'Sector Returns'!G475-$B476</f>
        <v>7.6955951062111446E-4</v>
      </c>
      <c r="I476" s="8">
        <f>'Sector Returns'!H475-$B476</f>
        <v>-1.5071541335533159E-2</v>
      </c>
      <c r="J476" s="8">
        <f>'Sector Returns'!I475-$B476</f>
        <v>-2.2991700557492448E-2</v>
      </c>
      <c r="K476" s="8">
        <f>'Sector Returns'!J475-$B476</f>
        <v>-7.9835374424038954E-3</v>
      </c>
      <c r="L476" s="8">
        <f>'Sector Returns'!K475-$B476</f>
        <v>-5.7138367482029318E-3</v>
      </c>
      <c r="M476" s="8">
        <f>'Sector Returns'!L475-$B476</f>
        <v>-1.2994676389214957E-2</v>
      </c>
      <c r="N476" s="7">
        <f>LN('Stock TotRetIndx'!B475/'Stock TotRetIndx'!B474)-$B476</f>
        <v>-2.0459984691557374E-2</v>
      </c>
      <c r="O476" s="7">
        <f>LN('Stock TotRetIndx'!C475/'Stock TotRetIndx'!C474)-$B476</f>
        <v>-2.2388972091989947E-2</v>
      </c>
      <c r="P476" s="7">
        <f>LN('Stock TotRetIndx'!D475/'Stock TotRetIndx'!D474)-$B476</f>
        <v>-2.0043435245837501E-2</v>
      </c>
      <c r="Q476" s="7">
        <f>LN('Stock TotRetIndx'!E475/'Stock TotRetIndx'!E474)-$B476</f>
        <v>-6.1071208392907445E-2</v>
      </c>
      <c r="R476" s="7">
        <f>LN('Stock TotRetIndx'!F475/'Stock TotRetIndx'!F474)-$B476</f>
        <v>-1.4564689746800197E-3</v>
      </c>
      <c r="S476" s="7">
        <f>LN('Stock TotRetIndx'!G475/'Stock TotRetIndx'!G474)-$B476</f>
        <v>-8.5340225115085634E-3</v>
      </c>
      <c r="T476" s="7">
        <f>LN('Stock TotRetIndx'!H475/'Stock TotRetIndx'!H474)-$B476</f>
        <v>-7.173227060731683E-4</v>
      </c>
      <c r="U476" s="7">
        <f>LN('Stock TotRetIndx'!I475/'Stock TotRetIndx'!I474)-$B476</f>
        <v>-2.1887725563373026E-2</v>
      </c>
      <c r="V476" s="7">
        <f>LN('Stock TotRetIndx'!J475/'Stock TotRetIndx'!J474)-$B476</f>
        <v>-1.3408694208726587E-3</v>
      </c>
      <c r="W476" s="7">
        <f>LN('Stock TotRetIndx'!K475/'Stock TotRetIndx'!K474)-$B476</f>
        <v>-2.7309985025834472E-2</v>
      </c>
      <c r="X476" s="7">
        <f>LN('Stock TotRetIndx'!L475/'Stock TotRetIndx'!L474)-$B476</f>
        <v>-1.0344614915153873E-2</v>
      </c>
      <c r="Y476" s="7">
        <f>LN('Stock TotRetIndx'!M475/'Stock TotRetIndx'!M474)-$B476</f>
        <v>-1.6850414093103335E-2</v>
      </c>
      <c r="Z476" s="7">
        <f>LN('Stock TotRetIndx'!N475/'Stock TotRetIndx'!N474)-$B476</f>
        <v>-7.6752833792980216E-3</v>
      </c>
      <c r="AA476" s="7">
        <f>LN('Stock TotRetIndx'!O475/'Stock TotRetIndx'!O474)-$B476</f>
        <v>-9.6686343595689082E-3</v>
      </c>
      <c r="AB476" s="7">
        <f>LN('Stock TotRetIndx'!P475/'Stock TotRetIndx'!P474)-$B476</f>
        <v>-1.1740912474010844E-2</v>
      </c>
      <c r="AC476" s="7">
        <f>LN('Stock TotRetIndx'!Q475/'Stock TotRetIndx'!Q474)-$B476</f>
        <v>2.2951898483173053E-3</v>
      </c>
      <c r="AD476" s="7">
        <f>LN('Stock TotRetIndx'!R475/'Stock TotRetIndx'!R474)-$B476</f>
        <v>-6.7662238305142338E-3</v>
      </c>
      <c r="AE476" s="7">
        <f>LN('Stock TotRetIndx'!S475/'Stock TotRetIndx'!S474)-$B476</f>
        <v>-8.2399969306324872E-3</v>
      </c>
      <c r="AF476" s="7">
        <f>LN('Stock TotRetIndx'!T475/'Stock TotRetIndx'!T474)-$B476</f>
        <v>2.9424829198948757E-3</v>
      </c>
      <c r="AG476" s="7">
        <f>LN('Stock TotRetIndx'!U475/'Stock TotRetIndx'!U474)-$B476</f>
        <v>-1.8610580658815844E-2</v>
      </c>
      <c r="AH476" s="7">
        <f>LN('Stock TotRetIndx'!V475/'Stock TotRetIndx'!V474)-$B476</f>
        <v>-2.4595779536402577E-2</v>
      </c>
      <c r="AI476" s="7">
        <f>LN('Stock TotRetIndx'!W475/'Stock TotRetIndx'!W474)-$B476</f>
        <v>-7.2194910896397763E-3</v>
      </c>
      <c r="AJ476" s="7">
        <f>LN('Stock TotRetIndx'!X475/'Stock TotRetIndx'!X474)-$B476</f>
        <v>-2.093379567656755E-2</v>
      </c>
    </row>
    <row r="477" spans="1:36" x14ac:dyDescent="0.5">
      <c r="A477" s="2">
        <f>'Sector Returns'!A476</f>
        <v>44957</v>
      </c>
      <c r="B477" s="3">
        <f>VLOOKUP(A477,'T-Bills'!$A$2:$C$493,3)</f>
        <v>1.8174603174603174E-4</v>
      </c>
      <c r="C477" s="8">
        <f>'Sector Returns'!B476-$B477</f>
        <v>1.4886534137306024E-2</v>
      </c>
      <c r="D477" s="8">
        <f>'Sector Returns'!C476-$B477</f>
        <v>1.3484070952761586E-2</v>
      </c>
      <c r="E477" s="8">
        <f>'Sector Returns'!D476-$B477</f>
        <v>1.5180190715447935E-2</v>
      </c>
      <c r="F477" s="8">
        <f>'Sector Returns'!E476-$B477</f>
        <v>2.1117534766367883E-2</v>
      </c>
      <c r="G477" s="8">
        <f>'Sector Returns'!F476-$B477</f>
        <v>1.9670704138676654E-2</v>
      </c>
      <c r="H477" s="8">
        <f>'Sector Returns'!G476-$B477</f>
        <v>1.1122931709355291E-2</v>
      </c>
      <c r="I477" s="8">
        <f>'Sector Returns'!H476-$B477</f>
        <v>1.3333358715311492E-2</v>
      </c>
      <c r="J477" s="8">
        <f>'Sector Returns'!I476-$B477</f>
        <v>1.0687005051878222E-2</v>
      </c>
      <c r="K477" s="8">
        <f>'Sector Returns'!J476-$B477</f>
        <v>2.2183692236843269E-2</v>
      </c>
      <c r="L477" s="8">
        <f>'Sector Returns'!K476-$B477</f>
        <v>8.4681564623860488E-3</v>
      </c>
      <c r="M477" s="8">
        <f>'Sector Returns'!L476-$B477</f>
        <v>2.0568530893286075E-2</v>
      </c>
      <c r="N477" s="7">
        <f>LN('Stock TotRetIndx'!B476/'Stock TotRetIndx'!B475)-$B477</f>
        <v>8.7951419103264646E-3</v>
      </c>
      <c r="O477" s="7">
        <f>LN('Stock TotRetIndx'!C476/'Stock TotRetIndx'!C475)-$B477</f>
        <v>2.0613168917179306E-2</v>
      </c>
      <c r="P477" s="7">
        <f>LN('Stock TotRetIndx'!D476/'Stock TotRetIndx'!D475)-$B477</f>
        <v>1.8680566357012797E-2</v>
      </c>
      <c r="Q477" s="7">
        <f>LN('Stock TotRetIndx'!E476/'Stock TotRetIndx'!E475)-$B477</f>
        <v>1.9199109605582888E-2</v>
      </c>
      <c r="R477" s="7">
        <f>LN('Stock TotRetIndx'!F476/'Stock TotRetIndx'!F475)-$B477</f>
        <v>6.5343233886730771E-3</v>
      </c>
      <c r="S477" s="7">
        <f>LN('Stock TotRetIndx'!G476/'Stock TotRetIndx'!G475)-$B477</f>
        <v>1.316983118119381E-2</v>
      </c>
      <c r="T477" s="7">
        <f>LN('Stock TotRetIndx'!H476/'Stock TotRetIndx'!H475)-$B477</f>
        <v>2.7027578292986288E-2</v>
      </c>
      <c r="U477" s="7">
        <f>LN('Stock TotRetIndx'!I476/'Stock TotRetIndx'!I475)-$B477</f>
        <v>2.1611892604645268E-2</v>
      </c>
      <c r="V477" s="7">
        <f>LN('Stock TotRetIndx'!J476/'Stock TotRetIndx'!J475)-$B477</f>
        <v>2.9207452505005945E-2</v>
      </c>
      <c r="W477" s="7">
        <f>LN('Stock TotRetIndx'!K476/'Stock TotRetIndx'!K475)-$B477</f>
        <v>2.2782088104386859E-2</v>
      </c>
      <c r="X477" s="7">
        <f>LN('Stock TotRetIndx'!L476/'Stock TotRetIndx'!L475)-$B477</f>
        <v>4.6513381941420831E-3</v>
      </c>
      <c r="Y477" s="7">
        <f>LN('Stock TotRetIndx'!M476/'Stock TotRetIndx'!M475)-$B477</f>
        <v>2.5153466077570446E-2</v>
      </c>
      <c r="Z477" s="7">
        <f>LN('Stock TotRetIndx'!N476/'Stock TotRetIndx'!N475)-$B477</f>
        <v>2.0674060507297989E-2</v>
      </c>
      <c r="AA477" s="7">
        <f>LN('Stock TotRetIndx'!O476/'Stock TotRetIndx'!O475)-$B477</f>
        <v>1.9799144902840609E-2</v>
      </c>
      <c r="AB477" s="7">
        <f>LN('Stock TotRetIndx'!P476/'Stock TotRetIndx'!P475)-$B477</f>
        <v>-3.6036682160010929E-2</v>
      </c>
      <c r="AC477" s="7">
        <f>LN('Stock TotRetIndx'!Q476/'Stock TotRetIndx'!Q475)-$B477</f>
        <v>1.0969310357153188E-2</v>
      </c>
      <c r="AD477" s="7">
        <f>LN('Stock TotRetIndx'!R476/'Stock TotRetIndx'!R475)-$B477</f>
        <v>3.2989322895058446E-2</v>
      </c>
      <c r="AE477" s="7">
        <f>LN('Stock TotRetIndx'!S476/'Stock TotRetIndx'!S475)-$B477</f>
        <v>1.1845195782825248E-2</v>
      </c>
      <c r="AF477" s="7">
        <f>LN('Stock TotRetIndx'!T476/'Stock TotRetIndx'!T475)-$B477</f>
        <v>9.4873197810397009E-3</v>
      </c>
      <c r="AG477" s="7">
        <f>LN('Stock TotRetIndx'!U476/'Stock TotRetIndx'!U475)-$B477</f>
        <v>1.719175776110634E-2</v>
      </c>
      <c r="AH477" s="7">
        <f>LN('Stock TotRetIndx'!V476/'Stock TotRetIndx'!V475)-$B477</f>
        <v>5.7400751292042765E-2</v>
      </c>
      <c r="AI477" s="7">
        <f>LN('Stock TotRetIndx'!W476/'Stock TotRetIndx'!W475)-$B477</f>
        <v>-5.7938746708012974E-3</v>
      </c>
      <c r="AJ477" s="7">
        <f>LN('Stock TotRetIndx'!X476/'Stock TotRetIndx'!X475)-$B477</f>
        <v>2.0943212396934269E-2</v>
      </c>
    </row>
    <row r="478" spans="1:36" x14ac:dyDescent="0.5">
      <c r="A478" s="2">
        <f>'Sector Returns'!A477</f>
        <v>44958</v>
      </c>
      <c r="B478" s="3">
        <f>VLOOKUP(A478,'T-Bills'!$A$2:$C$493,3)</f>
        <v>1.8214285714285714E-4</v>
      </c>
      <c r="C478" s="8">
        <f>'Sector Returns'!B477-$B478</f>
        <v>2.4066228091167041E-2</v>
      </c>
      <c r="D478" s="8">
        <f>'Sector Returns'!C477-$B478</f>
        <v>5.6927387505754943E-3</v>
      </c>
      <c r="E478" s="8">
        <f>'Sector Returns'!D477-$B478</f>
        <v>2.951619130559992E-3</v>
      </c>
      <c r="F478" s="8">
        <f>'Sector Returns'!E477-$B478</f>
        <v>1.9393914315866533E-2</v>
      </c>
      <c r="G478" s="8">
        <f>'Sector Returns'!F477-$B478</f>
        <v>9.7263724280031508E-3</v>
      </c>
      <c r="H478" s="8">
        <f>'Sector Returns'!G477-$B478</f>
        <v>8.1488737424903167E-3</v>
      </c>
      <c r="I478" s="8">
        <f>'Sector Returns'!H477-$B478</f>
        <v>1.4300547308368354E-2</v>
      </c>
      <c r="J478" s="8">
        <f>'Sector Returns'!I477-$B478</f>
        <v>-1.8689804931676934E-2</v>
      </c>
      <c r="K478" s="8">
        <f>'Sector Returns'!J477-$B478</f>
        <v>9.3055309211913656E-3</v>
      </c>
      <c r="L478" s="8">
        <f>'Sector Returns'!K477-$B478</f>
        <v>2.8607868355682328E-3</v>
      </c>
      <c r="M478" s="8">
        <f>'Sector Returns'!L477-$B478</f>
        <v>5.948238870371058E-3</v>
      </c>
      <c r="N478" s="7">
        <f>LN('Stock TotRetIndx'!B477/'Stock TotRetIndx'!B476)-$B478</f>
        <v>7.6878791130131846E-3</v>
      </c>
      <c r="O478" s="7">
        <f>LN('Stock TotRetIndx'!C477/'Stock TotRetIndx'!C476)-$B478</f>
        <v>1.9556683401394163E-2</v>
      </c>
      <c r="P478" s="7">
        <f>LN('Stock TotRetIndx'!D477/'Stock TotRetIndx'!D476)-$B478</f>
        <v>3.5830552083177404E-2</v>
      </c>
      <c r="Q478" s="7">
        <f>LN('Stock TotRetIndx'!E477/'Stock TotRetIndx'!E476)-$B478</f>
        <v>6.9312138875762777E-2</v>
      </c>
      <c r="R478" s="7">
        <f>LN('Stock TotRetIndx'!F477/'Stock TotRetIndx'!F476)-$B478</f>
        <v>1.1241060156985488E-2</v>
      </c>
      <c r="S478" s="7">
        <f>LN('Stock TotRetIndx'!G477/'Stock TotRetIndx'!G476)-$B478</f>
        <v>-8.4917981607337649E-3</v>
      </c>
      <c r="T478" s="7">
        <f>LN('Stock TotRetIndx'!H477/'Stock TotRetIndx'!H476)-$B478</f>
        <v>-4.5774698295270033E-3</v>
      </c>
      <c r="U478" s="7">
        <f>LN('Stock TotRetIndx'!I477/'Stock TotRetIndx'!I476)-$B478</f>
        <v>2.4008336157093954E-2</v>
      </c>
      <c r="V478" s="7">
        <f>LN('Stock TotRetIndx'!J477/'Stock TotRetIndx'!J476)-$B478</f>
        <v>4.4467007689726343E-3</v>
      </c>
      <c r="W478" s="7">
        <f>LN('Stock TotRetIndx'!K477/'Stock TotRetIndx'!K476)-$B478</f>
        <v>1.7093225938856021E-2</v>
      </c>
      <c r="X478" s="7">
        <f>LN('Stock TotRetIndx'!L477/'Stock TotRetIndx'!L476)-$B478</f>
        <v>2.8106725547040225E-3</v>
      </c>
      <c r="Y478" s="7">
        <f>LN('Stock TotRetIndx'!M477/'Stock TotRetIndx'!M476)-$B478</f>
        <v>1.9215430963588499E-2</v>
      </c>
      <c r="Z478" s="7">
        <f>LN('Stock TotRetIndx'!N477/'Stock TotRetIndx'!N476)-$B478</f>
        <v>1.2764734371403491E-2</v>
      </c>
      <c r="AA478" s="7">
        <f>LN('Stock TotRetIndx'!O477/'Stock TotRetIndx'!O476)-$B478</f>
        <v>-1.8320528632099404E-3</v>
      </c>
      <c r="AB478" s="7">
        <f>LN('Stock TotRetIndx'!P477/'Stock TotRetIndx'!P476)-$B478</f>
        <v>-1.1142161450489126E-2</v>
      </c>
      <c r="AC478" s="7">
        <f>LN('Stock TotRetIndx'!Q477/'Stock TotRetIndx'!Q476)-$B478</f>
        <v>-1.962717595651415E-5</v>
      </c>
      <c r="AD478" s="7">
        <f>LN('Stock TotRetIndx'!R477/'Stock TotRetIndx'!R476)-$B478</f>
        <v>5.5123680613522489E-3</v>
      </c>
      <c r="AE478" s="7">
        <f>LN('Stock TotRetIndx'!S477/'Stock TotRetIndx'!S476)-$B478</f>
        <v>5.363266509236712E-3</v>
      </c>
      <c r="AF478" s="7">
        <f>LN('Stock TotRetIndx'!T477/'Stock TotRetIndx'!T476)-$B478</f>
        <v>5.490234477368957E-3</v>
      </c>
      <c r="AG478" s="7">
        <f>LN('Stock TotRetIndx'!U477/'Stock TotRetIndx'!U476)-$B478</f>
        <v>-4.052711067060525E-2</v>
      </c>
      <c r="AH478" s="7">
        <f>LN('Stock TotRetIndx'!V477/'Stock TotRetIndx'!V476)-$B478</f>
        <v>4.705323279377692E-2</v>
      </c>
      <c r="AI478" s="7">
        <f>LN('Stock TotRetIndx'!W477/'Stock TotRetIndx'!W476)-$B478</f>
        <v>-5.4226875170871915E-3</v>
      </c>
      <c r="AJ478" s="7">
        <f>LN('Stock TotRetIndx'!X477/'Stock TotRetIndx'!X476)-$B478</f>
        <v>1.5434988407765074E-2</v>
      </c>
    </row>
    <row r="479" spans="1:36" x14ac:dyDescent="0.5">
      <c r="A479" s="2">
        <f>'Sector Returns'!A478</f>
        <v>44959</v>
      </c>
      <c r="B479" s="3">
        <f>VLOOKUP(A479,'T-Bills'!$A$2:$C$493,3)</f>
        <v>1.8333333333333334E-4</v>
      </c>
      <c r="C479" s="8">
        <f>'Sector Returns'!B478-$B479</f>
        <v>2.9187772532084419E-2</v>
      </c>
      <c r="D479" s="8">
        <f>'Sector Returns'!C478-$B479</f>
        <v>-3.4609731675071301E-3</v>
      </c>
      <c r="E479" s="8">
        <f>'Sector Returns'!D478-$B479</f>
        <v>3.38658211844735E-3</v>
      </c>
      <c r="F479" s="8">
        <f>'Sector Returns'!E478-$B479</f>
        <v>2.750073539759354E-2</v>
      </c>
      <c r="G479" s="8">
        <f>'Sector Returns'!F478-$B479</f>
        <v>9.7808229629312449E-3</v>
      </c>
      <c r="H479" s="8">
        <f>'Sector Returns'!G478-$B479</f>
        <v>-7.1036731548022843E-3</v>
      </c>
      <c r="I479" s="8">
        <f>'Sector Returns'!H478-$B479</f>
        <v>5.2874607438860903E-2</v>
      </c>
      <c r="J479" s="8">
        <f>'Sector Returns'!I478-$B479</f>
        <v>-2.3956335690635478E-2</v>
      </c>
      <c r="K479" s="8">
        <f>'Sector Returns'!J478-$B479</f>
        <v>5.0583087899614201E-4</v>
      </c>
      <c r="L479" s="8">
        <f>'Sector Returns'!K478-$B479</f>
        <v>2.7845802840055266E-3</v>
      </c>
      <c r="M479" s="8">
        <f>'Sector Returns'!L478-$B479</f>
        <v>2.226561388099231E-2</v>
      </c>
      <c r="N479" s="7">
        <f>LN('Stock TotRetIndx'!B478/'Stock TotRetIndx'!B477)-$B479</f>
        <v>3.6212015727966534E-2</v>
      </c>
      <c r="O479" s="7">
        <f>LN('Stock TotRetIndx'!C478/'Stock TotRetIndx'!C477)-$B479</f>
        <v>4.5635023124601534E-2</v>
      </c>
      <c r="P479" s="7">
        <f>LN('Stock TotRetIndx'!D478/'Stock TotRetIndx'!D477)-$B479</f>
        <v>2.1230871539515868E-2</v>
      </c>
      <c r="Q479" s="7">
        <f>LN('Stock TotRetIndx'!E478/'Stock TotRetIndx'!E477)-$B479</f>
        <v>3.5739274521772169E-2</v>
      </c>
      <c r="R479" s="7">
        <f>LN('Stock TotRetIndx'!F478/'Stock TotRetIndx'!F477)-$B479</f>
        <v>3.6539437234872209E-3</v>
      </c>
      <c r="S479" s="7">
        <f>LN('Stock TotRetIndx'!G478/'Stock TotRetIndx'!G477)-$B479</f>
        <v>-1.5269838199046946E-2</v>
      </c>
      <c r="T479" s="7">
        <f>LN('Stock TotRetIndx'!H478/'Stock TotRetIndx'!H477)-$B479</f>
        <v>-5.4275889847861934E-2</v>
      </c>
      <c r="U479" s="7">
        <f>LN('Stock TotRetIndx'!I478/'Stock TotRetIndx'!I477)-$B479</f>
        <v>5.6022864710010816E-3</v>
      </c>
      <c r="V479" s="7">
        <f>LN('Stock TotRetIndx'!J478/'Stock TotRetIndx'!J477)-$B479</f>
        <v>2.0452536142718587E-2</v>
      </c>
      <c r="W479" s="7">
        <f>LN('Stock TotRetIndx'!K478/'Stock TotRetIndx'!K477)-$B479</f>
        <v>4.7509227351493405E-2</v>
      </c>
      <c r="X479" s="7">
        <f>LN('Stock TotRetIndx'!L478/'Stock TotRetIndx'!L477)-$B479</f>
        <v>-6.0036532050734472E-3</v>
      </c>
      <c r="Y479" s="7">
        <f>LN('Stock TotRetIndx'!M478/'Stock TotRetIndx'!M477)-$B479</f>
        <v>7.1019805710388698E-2</v>
      </c>
      <c r="Z479" s="7">
        <f>LN('Stock TotRetIndx'!N478/'Stock TotRetIndx'!N477)-$B479</f>
        <v>1.7324236589167101E-3</v>
      </c>
      <c r="AA479" s="7">
        <f>LN('Stock TotRetIndx'!O478/'Stock TotRetIndx'!O477)-$B479</f>
        <v>-6.5337792077009562E-3</v>
      </c>
      <c r="AB479" s="7">
        <f>LN('Stock TotRetIndx'!P478/'Stock TotRetIndx'!P477)-$B479</f>
        <v>-1.8952714605949668E-2</v>
      </c>
      <c r="AC479" s="7">
        <f>LN('Stock TotRetIndx'!Q478/'Stock TotRetIndx'!Q477)-$B479</f>
        <v>-1.7451598077962135E-2</v>
      </c>
      <c r="AD479" s="7">
        <f>LN('Stock TotRetIndx'!R478/'Stock TotRetIndx'!R477)-$B479</f>
        <v>-8.4256512597869204E-3</v>
      </c>
      <c r="AE479" s="7">
        <f>LN('Stock TotRetIndx'!S478/'Stock TotRetIndx'!S477)-$B479</f>
        <v>-7.4675446727274705E-3</v>
      </c>
      <c r="AF479" s="7">
        <f>LN('Stock TotRetIndx'!T478/'Stock TotRetIndx'!T477)-$B479</f>
        <v>-7.3320405185453817E-3</v>
      </c>
      <c r="AG479" s="7">
        <f>LN('Stock TotRetIndx'!U478/'Stock TotRetIndx'!U477)-$B479</f>
        <v>-1.1224005193294109E-2</v>
      </c>
      <c r="AH479" s="7">
        <f>LN('Stock TotRetIndx'!V478/'Stock TotRetIndx'!V477)-$B479</f>
        <v>4.0414282840662084E-2</v>
      </c>
      <c r="AI479" s="7">
        <f>LN('Stock TotRetIndx'!W478/'Stock TotRetIndx'!W477)-$B479</f>
        <v>1.797070089483805E-2</v>
      </c>
      <c r="AJ479" s="7">
        <f>LN('Stock TotRetIndx'!X478/'Stock TotRetIndx'!X477)-$B479</f>
        <v>4.5021388610042665E-2</v>
      </c>
    </row>
    <row r="480" spans="1:36" x14ac:dyDescent="0.5">
      <c r="A480" s="2">
        <f>'Sector Returns'!A479</f>
        <v>44960</v>
      </c>
      <c r="B480" s="3">
        <f>VLOOKUP(A480,'T-Bills'!$A$2:$C$493,3)</f>
        <v>1.8293650793650796E-4</v>
      </c>
      <c r="C480" s="8">
        <f>'Sector Returns'!B479-$B480</f>
        <v>-1.0843237138584275E-2</v>
      </c>
      <c r="D480" s="8">
        <f>'Sector Returns'!C479-$B480</f>
        <v>-4.5294427011358159E-3</v>
      </c>
      <c r="E480" s="8">
        <f>'Sector Returns'!D479-$B480</f>
        <v>-1.8293650793650796E-4</v>
      </c>
      <c r="F480" s="8">
        <f>'Sector Returns'!E479-$B480</f>
        <v>-2.813840514180372E-2</v>
      </c>
      <c r="G480" s="8">
        <f>'Sector Returns'!F479-$B480</f>
        <v>-5.6891298049477563E-3</v>
      </c>
      <c r="H480" s="8">
        <f>'Sector Returns'!G479-$B480</f>
        <v>-3.2155336156257401E-3</v>
      </c>
      <c r="I480" s="8">
        <f>'Sector Returns'!H479-$B480</f>
        <v>-2.0645712574443659E-2</v>
      </c>
      <c r="J480" s="8">
        <f>'Sector Returns'!I479-$B480</f>
        <v>-2.4416031179972982E-3</v>
      </c>
      <c r="K480" s="8">
        <f>'Sector Returns'!J479-$B480</f>
        <v>-1.6968253306849E-2</v>
      </c>
      <c r="L480" s="8">
        <f>'Sector Returns'!K479-$B480</f>
        <v>-1.9465721759808863E-2</v>
      </c>
      <c r="M480" s="8">
        <f>'Sector Returns'!L479-$B480</f>
        <v>-1.9145462671092277E-2</v>
      </c>
      <c r="N480" s="7">
        <f>LN('Stock TotRetIndx'!B479/'Stock TotRetIndx'!B478)-$B480</f>
        <v>2.3920239278462367E-2</v>
      </c>
      <c r="O480" s="7">
        <f>LN('Stock TotRetIndx'!C479/'Stock TotRetIndx'!C478)-$B480</f>
        <v>-2.4087013900180147E-2</v>
      </c>
      <c r="P480" s="7">
        <f>LN('Stock TotRetIndx'!D479/'Stock TotRetIndx'!D478)-$B480</f>
        <v>-3.3624800297439687E-2</v>
      </c>
      <c r="Q480" s="7">
        <f>LN('Stock TotRetIndx'!E479/'Stock TotRetIndx'!E478)-$B480</f>
        <v>-2.8636816238745998E-2</v>
      </c>
      <c r="R480" s="7">
        <f>LN('Stock TotRetIndx'!F479/'Stock TotRetIndx'!F478)-$B480</f>
        <v>-4.288621827455423E-3</v>
      </c>
      <c r="S480" s="7">
        <f>LN('Stock TotRetIndx'!G479/'Stock TotRetIndx'!G478)-$B480</f>
        <v>-4.9514776677245806E-3</v>
      </c>
      <c r="T480" s="7">
        <f>LN('Stock TotRetIndx'!H479/'Stock TotRetIndx'!H478)-$B480</f>
        <v>2.3410980630941187E-3</v>
      </c>
      <c r="U480" s="7">
        <f>LN('Stock TotRetIndx'!I479/'Stock TotRetIndx'!I478)-$B480</f>
        <v>-2.7147556386466775E-2</v>
      </c>
      <c r="V480" s="7">
        <f>LN('Stock TotRetIndx'!J479/'Stock TotRetIndx'!J478)-$B480</f>
        <v>1.4378060129389258E-2</v>
      </c>
      <c r="W480" s="7">
        <f>LN('Stock TotRetIndx'!K479/'Stock TotRetIndx'!K478)-$B480</f>
        <v>-1.6880912604100646E-2</v>
      </c>
      <c r="X480" s="7">
        <f>LN('Stock TotRetIndx'!L479/'Stock TotRetIndx'!L478)-$B480</f>
        <v>2.2969324918708073E-3</v>
      </c>
      <c r="Y480" s="7">
        <f>LN('Stock TotRetIndx'!M479/'Stock TotRetIndx'!M478)-$B480</f>
        <v>-8.8265732101765554E-2</v>
      </c>
      <c r="Z480" s="7">
        <f>LN('Stock TotRetIndx'!N479/'Stock TotRetIndx'!N478)-$B480</f>
        <v>1.0124521750594279E-3</v>
      </c>
      <c r="AA480" s="7">
        <f>LN('Stock TotRetIndx'!O479/'Stock TotRetIndx'!O478)-$B480</f>
        <v>-1.2163471562088366E-2</v>
      </c>
      <c r="AB480" s="7">
        <f>LN('Stock TotRetIndx'!P479/'Stock TotRetIndx'!P478)-$B480</f>
        <v>1.14277527384263E-2</v>
      </c>
      <c r="AC480" s="7">
        <f>LN('Stock TotRetIndx'!Q479/'Stock TotRetIndx'!Q478)-$B480</f>
        <v>-7.6761181286715136E-3</v>
      </c>
      <c r="AD480" s="7">
        <f>LN('Stock TotRetIndx'!R479/'Stock TotRetIndx'!R478)-$B480</f>
        <v>-7.6370430539714042E-3</v>
      </c>
      <c r="AE480" s="7">
        <f>LN('Stock TotRetIndx'!S479/'Stock TotRetIndx'!S478)-$B480</f>
        <v>-1.3571159543626589E-2</v>
      </c>
      <c r="AF480" s="7">
        <f>LN('Stock TotRetIndx'!T479/'Stock TotRetIndx'!T478)-$B480</f>
        <v>2.9069715129421457E-3</v>
      </c>
      <c r="AG480" s="7">
        <f>LN('Stock TotRetIndx'!U479/'Stock TotRetIndx'!U478)-$B480</f>
        <v>-1.6973160728422091E-2</v>
      </c>
      <c r="AH480" s="7">
        <f>LN('Stock TotRetIndx'!V479/'Stock TotRetIndx'!V478)-$B480</f>
        <v>-2.3027015465392819E-2</v>
      </c>
      <c r="AI480" s="7">
        <f>LN('Stock TotRetIndx'!W479/'Stock TotRetIndx'!W478)-$B480</f>
        <v>-1.2560948058709517E-2</v>
      </c>
      <c r="AJ480" s="7">
        <f>LN('Stock TotRetIndx'!X479/'Stock TotRetIndx'!X478)-$B480</f>
        <v>-1.8079982710499494E-2</v>
      </c>
    </row>
    <row r="481" spans="1:36" x14ac:dyDescent="0.5">
      <c r="A481" s="2">
        <f>'Sector Returns'!A480</f>
        <v>44963</v>
      </c>
      <c r="B481" s="3">
        <f>VLOOKUP(A481,'T-Bills'!$A$2:$C$493,3)</f>
        <v>1.8293650793650796E-4</v>
      </c>
      <c r="C481" s="8">
        <f>'Sector Returns'!B480-$B481</f>
        <v>-1.3393222644875852E-2</v>
      </c>
      <c r="D481" s="8">
        <f>'Sector Returns'!C480-$B481</f>
        <v>-7.2091572032558417E-3</v>
      </c>
      <c r="E481" s="8">
        <f>'Sector Returns'!D480-$B481</f>
        <v>-3.4178645560707329E-3</v>
      </c>
      <c r="F481" s="8">
        <f>'Sector Returns'!E480-$B481</f>
        <v>-3.9129900727209741E-3</v>
      </c>
      <c r="G481" s="8">
        <f>'Sector Returns'!F480-$B481</f>
        <v>-3.5628464193977168E-3</v>
      </c>
      <c r="H481" s="8">
        <f>'Sector Returns'!G480-$B481</f>
        <v>-1.5979008263680968E-3</v>
      </c>
      <c r="I481" s="8">
        <f>'Sector Returns'!H480-$B481</f>
        <v>-1.1542180069276044E-2</v>
      </c>
      <c r="J481" s="8">
        <f>'Sector Returns'!I480-$B481</f>
        <v>-5.5556175070502964E-3</v>
      </c>
      <c r="K481" s="8">
        <f>'Sector Returns'!J480-$B481</f>
        <v>-1.1404626043728818E-2</v>
      </c>
      <c r="L481" s="8">
        <f>'Sector Returns'!K480-$B481</f>
        <v>6.5083631581492234E-3</v>
      </c>
      <c r="M481" s="8">
        <f>'Sector Returns'!L480-$B481</f>
        <v>-7.496439803095817E-3</v>
      </c>
      <c r="N481" s="7">
        <f>LN('Stock TotRetIndx'!B480/'Stock TotRetIndx'!B479)-$B481</f>
        <v>-1.8274116022979056E-2</v>
      </c>
      <c r="O481" s="7">
        <f>LN('Stock TotRetIndx'!C480/'Stock TotRetIndx'!C479)-$B481</f>
        <v>-6.3175720983473464E-3</v>
      </c>
      <c r="P481" s="7">
        <f>LN('Stock TotRetIndx'!D480/'Stock TotRetIndx'!D479)-$B481</f>
        <v>-1.1050303849545169E-2</v>
      </c>
      <c r="Q481" s="7">
        <f>LN('Stock TotRetIndx'!E480/'Stock TotRetIndx'!E479)-$B481</f>
        <v>-7.0459381837666526E-4</v>
      </c>
      <c r="R481" s="7">
        <f>LN('Stock TotRetIndx'!F480/'Stock TotRetIndx'!F479)-$B481</f>
        <v>-9.5302462415683201E-3</v>
      </c>
      <c r="S481" s="7">
        <f>LN('Stock TotRetIndx'!G480/'Stock TotRetIndx'!G479)-$B481</f>
        <v>-6.2641176937377353E-3</v>
      </c>
      <c r="T481" s="7">
        <f>LN('Stock TotRetIndx'!H480/'Stock TotRetIndx'!H479)-$B481</f>
        <v>6.6155171278631719E-3</v>
      </c>
      <c r="U481" s="7">
        <f>LN('Stock TotRetIndx'!I480/'Stock TotRetIndx'!I479)-$B481</f>
        <v>-1.7040562590533971E-2</v>
      </c>
      <c r="V481" s="7">
        <f>LN('Stock TotRetIndx'!J480/'Stock TotRetIndx'!J479)-$B481</f>
        <v>-1.1596437402644702E-2</v>
      </c>
      <c r="W481" s="7">
        <f>LN('Stock TotRetIndx'!K480/'Stock TotRetIndx'!K479)-$B481</f>
        <v>-3.8197641914391602E-2</v>
      </c>
      <c r="X481" s="7">
        <f>LN('Stock TotRetIndx'!L480/'Stock TotRetIndx'!L479)-$B481</f>
        <v>-3.1853504944429306E-3</v>
      </c>
      <c r="Y481" s="7">
        <f>LN('Stock TotRetIndx'!M480/'Stock TotRetIndx'!M479)-$B481</f>
        <v>-1.1955218203886285E-2</v>
      </c>
      <c r="Z481" s="7">
        <f>LN('Stock TotRetIndx'!N480/'Stock TotRetIndx'!N479)-$B481</f>
        <v>-5.2135163459778953E-3</v>
      </c>
      <c r="AA481" s="7">
        <f>LN('Stock TotRetIndx'!O480/'Stock TotRetIndx'!O479)-$B481</f>
        <v>-7.4278547311707052E-4</v>
      </c>
      <c r="AB481" s="7">
        <f>LN('Stock TotRetIndx'!P480/'Stock TotRetIndx'!P479)-$B481</f>
        <v>1.4481260822381624E-2</v>
      </c>
      <c r="AC481" s="7">
        <f>LN('Stock TotRetIndx'!Q480/'Stock TotRetIndx'!Q479)-$B481</f>
        <v>5.4836166562404476E-3</v>
      </c>
      <c r="AD481" s="7">
        <f>LN('Stock TotRetIndx'!R480/'Stock TotRetIndx'!R479)-$B481</f>
        <v>-3.6158630813373808E-3</v>
      </c>
      <c r="AE481" s="7">
        <f>LN('Stock TotRetIndx'!S480/'Stock TotRetIndx'!S479)-$B481</f>
        <v>-7.4779402162031021E-3</v>
      </c>
      <c r="AF481" s="7">
        <f>LN('Stock TotRetIndx'!T480/'Stock TotRetIndx'!T479)-$B481</f>
        <v>-8.703432533687985E-3</v>
      </c>
      <c r="AG481" s="7">
        <f>LN('Stock TotRetIndx'!U480/'Stock TotRetIndx'!U479)-$B481</f>
        <v>-1.4395271484254927E-2</v>
      </c>
      <c r="AH481" s="7">
        <f>LN('Stock TotRetIndx'!V480/'Stock TotRetIndx'!V479)-$B481</f>
        <v>-1.7574679219805728E-2</v>
      </c>
      <c r="AI481" s="7">
        <f>LN('Stock TotRetIndx'!W480/'Stock TotRetIndx'!W479)-$B481</f>
        <v>1.1004041898158281E-2</v>
      </c>
      <c r="AJ481" s="7">
        <f>LN('Stock TotRetIndx'!X480/'Stock TotRetIndx'!X479)-$B481</f>
        <v>-3.3466738692147892E-3</v>
      </c>
    </row>
    <row r="482" spans="1:36" x14ac:dyDescent="0.5">
      <c r="A482" s="2">
        <f>'Sector Returns'!A481</f>
        <v>44964</v>
      </c>
      <c r="B482" s="3">
        <f>VLOOKUP(A482,'T-Bills'!$A$2:$C$493,3)</f>
        <v>1.8333333333333334E-4</v>
      </c>
      <c r="C482" s="8">
        <f>'Sector Returns'!B481-$B482</f>
        <v>2.3497907838429831E-2</v>
      </c>
      <c r="D482" s="8">
        <f>'Sector Returns'!C481-$B482</f>
        <v>6.1508974348858251E-3</v>
      </c>
      <c r="E482" s="8">
        <f>'Sector Returns'!D481-$B482</f>
        <v>1.2250283605718287E-2</v>
      </c>
      <c r="F482" s="8">
        <f>'Sector Returns'!E481-$B482</f>
        <v>2.3439747142930643E-3</v>
      </c>
      <c r="G482" s="8">
        <f>'Sector Returns'!F481-$B482</f>
        <v>4.5758456649977282E-3</v>
      </c>
      <c r="H482" s="8">
        <f>'Sector Returns'!G481-$B482</f>
        <v>-3.4928909270076198E-3</v>
      </c>
      <c r="I482" s="8">
        <f>'Sector Returns'!H481-$B482</f>
        <v>1.4900578359414921E-2</v>
      </c>
      <c r="J482" s="8">
        <f>'Sector Returns'!I481-$B482</f>
        <v>3.0323020185039226E-2</v>
      </c>
      <c r="K482" s="8">
        <f>'Sector Returns'!J481-$B482</f>
        <v>1.0175121140537636E-2</v>
      </c>
      <c r="L482" s="8">
        <f>'Sector Returns'!K481-$B482</f>
        <v>-7.8372646740576795E-4</v>
      </c>
      <c r="M482" s="8">
        <f>'Sector Returns'!L481-$B482</f>
        <v>-2.3775664148607094E-3</v>
      </c>
      <c r="N482" s="7">
        <f>LN('Stock TotRetIndx'!B481/'Stock TotRetIndx'!B480)-$B482</f>
        <v>1.8880982574416134E-2</v>
      </c>
      <c r="O482" s="7">
        <f>LN('Stock TotRetIndx'!C481/'Stock TotRetIndx'!C480)-$B482</f>
        <v>4.0979919040414217E-2</v>
      </c>
      <c r="P482" s="7">
        <f>LN('Stock TotRetIndx'!D481/'Stock TotRetIndx'!D480)-$B482</f>
        <v>2.2451188065040494E-2</v>
      </c>
      <c r="Q482" s="7">
        <f>LN('Stock TotRetIndx'!E481/'Stock TotRetIndx'!E480)-$B482</f>
        <v>4.9940592978977731E-2</v>
      </c>
      <c r="R482" s="7">
        <f>LN('Stock TotRetIndx'!F481/'Stock TotRetIndx'!F480)-$B482</f>
        <v>1.0951429237485755E-2</v>
      </c>
      <c r="S482" s="7">
        <f>LN('Stock TotRetIndx'!G481/'Stock TotRetIndx'!G480)-$B482</f>
        <v>8.3437340064178838E-3</v>
      </c>
      <c r="T482" s="7">
        <f>LN('Stock TotRetIndx'!H481/'Stock TotRetIndx'!H480)-$B482</f>
        <v>3.2600987226374533E-3</v>
      </c>
      <c r="U482" s="7">
        <f>LN('Stock TotRetIndx'!I481/'Stock TotRetIndx'!I480)-$B482</f>
        <v>2.7319860494009439E-2</v>
      </c>
      <c r="V482" s="7">
        <f>LN('Stock TotRetIndx'!J481/'Stock TotRetIndx'!J480)-$B482</f>
        <v>8.1184471658789312E-3</v>
      </c>
      <c r="W482" s="7">
        <f>LN('Stock TotRetIndx'!K481/'Stock TotRetIndx'!K480)-$B482</f>
        <v>1.0688965114335749E-2</v>
      </c>
      <c r="X482" s="7">
        <f>LN('Stock TotRetIndx'!L481/'Stock TotRetIndx'!L480)-$B482</f>
        <v>7.9769809887003419E-3</v>
      </c>
      <c r="Y482" s="7">
        <f>LN('Stock TotRetIndx'!M481/'Stock TotRetIndx'!M480)-$B482</f>
        <v>-8.686336685386956E-4</v>
      </c>
      <c r="Z482" s="7">
        <f>LN('Stock TotRetIndx'!N481/'Stock TotRetIndx'!N480)-$B482</f>
        <v>-1.9175081686142893E-2</v>
      </c>
      <c r="AA482" s="7">
        <f>LN('Stock TotRetIndx'!O481/'Stock TotRetIndx'!O480)-$B482</f>
        <v>1.7775080705516044E-3</v>
      </c>
      <c r="AB482" s="7">
        <f>LN('Stock TotRetIndx'!P481/'Stock TotRetIndx'!P480)-$B482</f>
        <v>-7.2081423436019913E-3</v>
      </c>
      <c r="AC482" s="7">
        <f>LN('Stock TotRetIndx'!Q481/'Stock TotRetIndx'!Q480)-$B482</f>
        <v>-1.8473795906744713E-3</v>
      </c>
      <c r="AD482" s="7">
        <f>LN('Stock TotRetIndx'!R481/'Stock TotRetIndx'!R480)-$B482</f>
        <v>-9.22162290264349E-3</v>
      </c>
      <c r="AE482" s="7">
        <f>LN('Stock TotRetIndx'!S481/'Stock TotRetIndx'!S480)-$B482</f>
        <v>1.9465562806343952E-3</v>
      </c>
      <c r="AF482" s="7">
        <f>LN('Stock TotRetIndx'!T481/'Stock TotRetIndx'!T480)-$B482</f>
        <v>-9.9910750711909684E-3</v>
      </c>
      <c r="AG482" s="7">
        <f>LN('Stock TotRetIndx'!U481/'Stock TotRetIndx'!U480)-$B482</f>
        <v>4.1310481084478691E-2</v>
      </c>
      <c r="AH482" s="7">
        <f>LN('Stock TotRetIndx'!V481/'Stock TotRetIndx'!V480)-$B482</f>
        <v>6.1269733720672459E-3</v>
      </c>
      <c r="AI482" s="7">
        <f>LN('Stock TotRetIndx'!W481/'Stock TotRetIndx'!W480)-$B482</f>
        <v>7.3364521142634748E-3</v>
      </c>
      <c r="AJ482" s="7">
        <f>LN('Stock TotRetIndx'!X481/'Stock TotRetIndx'!X480)-$B482</f>
        <v>-2.7573212720955567E-3</v>
      </c>
    </row>
    <row r="483" spans="1:36" x14ac:dyDescent="0.5">
      <c r="A483" s="2">
        <f>'Sector Returns'!A482</f>
        <v>44965</v>
      </c>
      <c r="B483" s="3">
        <f>VLOOKUP(A483,'T-Bills'!$A$2:$C$493,3)</f>
        <v>1.8412698412698412E-4</v>
      </c>
      <c r="C483" s="8">
        <f>'Sector Returns'!B482-$B483</f>
        <v>-1.2927028271219816E-2</v>
      </c>
      <c r="D483" s="8">
        <f>'Sector Returns'!C482-$B483</f>
        <v>-5.0028228331789543E-3</v>
      </c>
      <c r="E483" s="8">
        <f>'Sector Returns'!D482-$B483</f>
        <v>-6.0477544203038939E-3</v>
      </c>
      <c r="F483" s="8">
        <f>'Sector Returns'!E482-$B483</f>
        <v>-1.1390510803320793E-2</v>
      </c>
      <c r="G483" s="8">
        <f>'Sector Returns'!F482-$B483</f>
        <v>-6.6375545351486957E-3</v>
      </c>
      <c r="H483" s="8">
        <f>'Sector Returns'!G482-$B483</f>
        <v>-8.5857083528824395E-3</v>
      </c>
      <c r="I483" s="8">
        <f>'Sector Returns'!H482-$B483</f>
        <v>-2.9754495375785298E-2</v>
      </c>
      <c r="J483" s="8">
        <f>'Sector Returns'!I482-$B483</f>
        <v>-8.0529236959096025E-3</v>
      </c>
      <c r="K483" s="8">
        <f>'Sector Returns'!J482-$B483</f>
        <v>-9.7796763774360401E-3</v>
      </c>
      <c r="L483" s="8">
        <f>'Sector Returns'!K482-$B483</f>
        <v>-1.7889262884243976E-2</v>
      </c>
      <c r="M483" s="8">
        <f>'Sector Returns'!L482-$B483</f>
        <v>-4.9168030299628265E-3</v>
      </c>
      <c r="N483" s="7">
        <f>LN('Stock TotRetIndx'!B482/'Stock TotRetIndx'!B481)-$B483</f>
        <v>-1.799695169429278E-2</v>
      </c>
      <c r="O483" s="7">
        <f>LN('Stock TotRetIndx'!C482/'Stock TotRetIndx'!C481)-$B483</f>
        <v>-3.2912098675818655E-3</v>
      </c>
      <c r="P483" s="7">
        <f>LN('Stock TotRetIndx'!D482/'Stock TotRetIndx'!D481)-$B483</f>
        <v>-1.4511696329258384E-2</v>
      </c>
      <c r="Q483" s="7">
        <f>LN('Stock TotRetIndx'!E482/'Stock TotRetIndx'!E481)-$B483</f>
        <v>1.2581983749925048E-3</v>
      </c>
      <c r="R483" s="7">
        <f>LN('Stock TotRetIndx'!F482/'Stock TotRetIndx'!F481)-$B483</f>
        <v>-1.6296916733479157E-2</v>
      </c>
      <c r="S483" s="7">
        <f>LN('Stock TotRetIndx'!G482/'Stock TotRetIndx'!G481)-$B483</f>
        <v>3.388733005408516E-2</v>
      </c>
      <c r="T483" s="7">
        <f>LN('Stock TotRetIndx'!H482/'Stock TotRetIndx'!H481)-$B483</f>
        <v>1.3023523866413476E-2</v>
      </c>
      <c r="U483" s="7">
        <f>LN('Stock TotRetIndx'!I482/'Stock TotRetIndx'!I481)-$B483</f>
        <v>-2.3558053098476139E-2</v>
      </c>
      <c r="V483" s="7">
        <f>LN('Stock TotRetIndx'!J482/'Stock TotRetIndx'!J481)-$B483</f>
        <v>-6.8470390402026781E-3</v>
      </c>
      <c r="W483" s="7">
        <f>LN('Stock TotRetIndx'!K482/'Stock TotRetIndx'!K481)-$B483</f>
        <v>-4.327149139753686E-2</v>
      </c>
      <c r="X483" s="7">
        <f>LN('Stock TotRetIndx'!L482/'Stock TotRetIndx'!L481)-$B483</f>
        <v>-5.0377324027437885E-3</v>
      </c>
      <c r="Y483" s="7">
        <f>LN('Stock TotRetIndx'!M482/'Stock TotRetIndx'!M481)-$B483</f>
        <v>-2.0564729521831158E-2</v>
      </c>
      <c r="Z483" s="7">
        <f>LN('Stock TotRetIndx'!N482/'Stock TotRetIndx'!N481)-$B483</f>
        <v>-9.7754835501053985E-3</v>
      </c>
      <c r="AA483" s="7">
        <f>LN('Stock TotRetIndx'!O482/'Stock TotRetIndx'!O481)-$B483</f>
        <v>-5.5161690158445909E-3</v>
      </c>
      <c r="AB483" s="7">
        <f>LN('Stock TotRetIndx'!P482/'Stock TotRetIndx'!P481)-$B483</f>
        <v>-3.3533827341600407E-3</v>
      </c>
      <c r="AC483" s="7">
        <f>LN('Stock TotRetIndx'!Q482/'Stock TotRetIndx'!Q481)-$B483</f>
        <v>-6.0270136650956369E-3</v>
      </c>
      <c r="AD483" s="7">
        <f>LN('Stock TotRetIndx'!R482/'Stock TotRetIndx'!R481)-$B483</f>
        <v>-3.3696524363260268E-3</v>
      </c>
      <c r="AE483" s="7">
        <f>LN('Stock TotRetIndx'!S482/'Stock TotRetIndx'!S481)-$B483</f>
        <v>-5.5896051663234655E-3</v>
      </c>
      <c r="AF483" s="7">
        <f>LN('Stock TotRetIndx'!T482/'Stock TotRetIndx'!T481)-$B483</f>
        <v>-1.0593467871508323E-2</v>
      </c>
      <c r="AG483" s="7">
        <f>LN('Stock TotRetIndx'!U482/'Stock TotRetIndx'!U481)-$B483</f>
        <v>-2.8220140104416966E-2</v>
      </c>
      <c r="AH483" s="7">
        <f>LN('Stock TotRetIndx'!V482/'Stock TotRetIndx'!V481)-$B483</f>
        <v>-9.5738673339660161E-3</v>
      </c>
      <c r="AI483" s="7">
        <f>LN('Stock TotRetIndx'!W482/'Stock TotRetIndx'!W481)-$B483</f>
        <v>-1.4081874485294427E-2</v>
      </c>
      <c r="AJ483" s="7">
        <f>LN('Stock TotRetIndx'!X482/'Stock TotRetIndx'!X481)-$B483</f>
        <v>-6.2565497508077998E-3</v>
      </c>
    </row>
    <row r="484" spans="1:36" x14ac:dyDescent="0.5">
      <c r="A484" s="2">
        <f>'Sector Returns'!A483</f>
        <v>44966</v>
      </c>
      <c r="B484" s="3">
        <f>VLOOKUP(A484,'T-Bills'!$A$2:$C$493,3)</f>
        <v>1.8492063492063493E-4</v>
      </c>
      <c r="C484" s="8">
        <f>'Sector Returns'!B483-$B484</f>
        <v>-4.4138133890085631E-3</v>
      </c>
      <c r="D484" s="8">
        <f>'Sector Returns'!C483-$B484</f>
        <v>-9.0491760247590827E-3</v>
      </c>
      <c r="E484" s="8">
        <f>'Sector Returns'!D483-$B484</f>
        <v>-1.4153914223192775E-2</v>
      </c>
      <c r="F484" s="8">
        <f>'Sector Returns'!E483-$B484</f>
        <v>-3.6858094852227929E-3</v>
      </c>
      <c r="G484" s="8">
        <f>'Sector Returns'!F483-$B484</f>
        <v>-1.0203586113040062E-2</v>
      </c>
      <c r="H484" s="8">
        <f>'Sector Returns'!G483-$B484</f>
        <v>-4.9181176117430387E-3</v>
      </c>
      <c r="I484" s="8">
        <f>'Sector Returns'!H483-$B484</f>
        <v>-2.2897970001736791E-2</v>
      </c>
      <c r="J484" s="8">
        <f>'Sector Returns'!I483-$B484</f>
        <v>-9.6934484161614078E-3</v>
      </c>
      <c r="K484" s="8">
        <f>'Sector Returns'!J483-$B484</f>
        <v>-1.5113427946846484E-2</v>
      </c>
      <c r="L484" s="8">
        <f>'Sector Returns'!K483-$B484</f>
        <v>-1.3999944377732332E-2</v>
      </c>
      <c r="M484" s="8">
        <f>'Sector Returns'!L483-$B484</f>
        <v>-1.1166600358359959E-2</v>
      </c>
      <c r="N484" s="7">
        <f>LN('Stock TotRetIndx'!B483/'Stock TotRetIndx'!B482)-$B484</f>
        <v>-7.1203822262381833E-3</v>
      </c>
      <c r="O484" s="7">
        <f>LN('Stock TotRetIndx'!C483/'Stock TotRetIndx'!C482)-$B484</f>
        <v>-1.1912955155751716E-2</v>
      </c>
      <c r="P484" s="7">
        <f>LN('Stock TotRetIndx'!D483/'Stock TotRetIndx'!D482)-$B484</f>
        <v>-6.9473474556801459E-3</v>
      </c>
      <c r="Q484" s="7">
        <f>LN('Stock TotRetIndx'!E483/'Stock TotRetIndx'!E482)-$B484</f>
        <v>5.7420528881501828E-3</v>
      </c>
      <c r="R484" s="7">
        <f>LN('Stock TotRetIndx'!F483/'Stock TotRetIndx'!F482)-$B484</f>
        <v>-1.9702551164369395E-2</v>
      </c>
      <c r="S484" s="7">
        <f>LN('Stock TotRetIndx'!G483/'Stock TotRetIndx'!G482)-$B484</f>
        <v>1.2216256746709429E-2</v>
      </c>
      <c r="T484" s="7">
        <f>LN('Stock TotRetIndx'!H483/'Stock TotRetIndx'!H482)-$B484</f>
        <v>4.9973888787871691E-3</v>
      </c>
      <c r="U484" s="7">
        <f>LN('Stock TotRetIndx'!I483/'Stock TotRetIndx'!I482)-$B484</f>
        <v>-9.5612143436487872E-5</v>
      </c>
      <c r="V484" s="7">
        <f>LN('Stock TotRetIndx'!J483/'Stock TotRetIndx'!J482)-$B484</f>
        <v>-1.8356624667230526E-2</v>
      </c>
      <c r="W484" s="7">
        <f>LN('Stock TotRetIndx'!K483/'Stock TotRetIndx'!K482)-$B484</f>
        <v>-1.6626419115329014E-2</v>
      </c>
      <c r="X484" s="7">
        <f>LN('Stock TotRetIndx'!L483/'Stock TotRetIndx'!L482)-$B484</f>
        <v>-1.9239532839412806E-3</v>
      </c>
      <c r="Y484" s="7">
        <f>LN('Stock TotRetIndx'!M483/'Stock TotRetIndx'!M482)-$B484</f>
        <v>-1.8441517265830768E-2</v>
      </c>
      <c r="Z484" s="7">
        <f>LN('Stock TotRetIndx'!N483/'Stock TotRetIndx'!N482)-$B484</f>
        <v>3.5155813068492654E-3</v>
      </c>
      <c r="AA484" s="7">
        <f>LN('Stock TotRetIndx'!O483/'Stock TotRetIndx'!O482)-$B484</f>
        <v>-1.8492063492063493E-4</v>
      </c>
      <c r="AB484" s="7">
        <f>LN('Stock TotRetIndx'!P483/'Stock TotRetIndx'!P482)-$B484</f>
        <v>-1.0646484056225735E-2</v>
      </c>
      <c r="AC484" s="7">
        <f>LN('Stock TotRetIndx'!Q483/'Stock TotRetIndx'!Q482)-$B484</f>
        <v>-1.8615162985152725E-3</v>
      </c>
      <c r="AD484" s="7">
        <f>LN('Stock TotRetIndx'!R483/'Stock TotRetIndx'!R482)-$B484</f>
        <v>-1.2704413492677682E-4</v>
      </c>
      <c r="AE484" s="7">
        <f>LN('Stock TotRetIndx'!S483/'Stock TotRetIndx'!S482)-$B484</f>
        <v>9.0436490651330404E-3</v>
      </c>
      <c r="AF484" s="7">
        <f>LN('Stock TotRetIndx'!T483/'Stock TotRetIndx'!T482)-$B484</f>
        <v>-1.1215191625380249E-2</v>
      </c>
      <c r="AG484" s="7">
        <f>LN('Stock TotRetIndx'!U483/'Stock TotRetIndx'!U482)-$B484</f>
        <v>-1.4979645490014466E-2</v>
      </c>
      <c r="AH484" s="7">
        <f>LN('Stock TotRetIndx'!V483/'Stock TotRetIndx'!V482)-$B484</f>
        <v>3.7380689080687146E-2</v>
      </c>
      <c r="AI484" s="7">
        <f>LN('Stock TotRetIndx'!W483/'Stock TotRetIndx'!W482)-$B484</f>
        <v>-2.3921584481483557E-2</v>
      </c>
      <c r="AJ484" s="7">
        <f>LN('Stock TotRetIndx'!X483/'Stock TotRetIndx'!X482)-$B484</f>
        <v>-4.5968575212468749E-3</v>
      </c>
    </row>
    <row r="485" spans="1:36" x14ac:dyDescent="0.5">
      <c r="A485" s="2">
        <f>'Sector Returns'!A484</f>
        <v>44967</v>
      </c>
      <c r="B485" s="3">
        <f>VLOOKUP(A485,'T-Bills'!$A$2:$C$493,3)</f>
        <v>1.8492063492063493E-4</v>
      </c>
      <c r="C485" s="8">
        <f>'Sector Returns'!B484-$B485</f>
        <v>-6.5619816432035492E-3</v>
      </c>
      <c r="D485" s="8">
        <f>'Sector Returns'!C484-$B485</f>
        <v>7.4505585733732581E-3</v>
      </c>
      <c r="E485" s="8">
        <f>'Sector Returns'!D484-$B485</f>
        <v>2.7365400624372242E-3</v>
      </c>
      <c r="F485" s="8">
        <f>'Sector Returns'!E484-$B485</f>
        <v>-1.2874734909479867E-2</v>
      </c>
      <c r="G485" s="8">
        <f>'Sector Returns'!F484-$B485</f>
        <v>4.8884545806647771E-3</v>
      </c>
      <c r="H485" s="8">
        <f>'Sector Returns'!G484-$B485</f>
        <v>9.3125641172748588E-3</v>
      </c>
      <c r="I485" s="8">
        <f>'Sector Returns'!H484-$B485</f>
        <v>-1.1148472911612504E-2</v>
      </c>
      <c r="J485" s="8">
        <f>'Sector Returns'!I484-$B485</f>
        <v>3.8518222996305057E-2</v>
      </c>
      <c r="K485" s="8">
        <f>'Sector Returns'!J484-$B485</f>
        <v>2.5220407708681589E-3</v>
      </c>
      <c r="L485" s="8">
        <f>'Sector Returns'!K484-$B485</f>
        <v>1.8846142759580072E-2</v>
      </c>
      <c r="M485" s="8">
        <f>'Sector Returns'!L484-$B485</f>
        <v>3.2665319200547204E-3</v>
      </c>
      <c r="N485" s="7">
        <f>LN('Stock TotRetIndx'!B484/'Stock TotRetIndx'!B483)-$B485</f>
        <v>2.2653062868525317E-3</v>
      </c>
      <c r="O485" s="7">
        <f>LN('Stock TotRetIndx'!C484/'Stock TotRetIndx'!C483)-$B485</f>
        <v>-2.1593353966973847E-3</v>
      </c>
      <c r="P485" s="7">
        <f>LN('Stock TotRetIndx'!D484/'Stock TotRetIndx'!D483)-$B485</f>
        <v>-1.3093509092863675E-2</v>
      </c>
      <c r="Q485" s="7">
        <f>LN('Stock TotRetIndx'!E484/'Stock TotRetIndx'!E483)-$B485</f>
        <v>-4.9366926520517357E-2</v>
      </c>
      <c r="R485" s="7">
        <f>LN('Stock TotRetIndx'!F484/'Stock TotRetIndx'!F483)-$B485</f>
        <v>6.4689171177546585E-4</v>
      </c>
      <c r="S485" s="7">
        <f>LN('Stock TotRetIndx'!G484/'Stock TotRetIndx'!G483)-$B485</f>
        <v>-4.7481034872898665E-3</v>
      </c>
      <c r="T485" s="7">
        <f>LN('Stock TotRetIndx'!H484/'Stock TotRetIndx'!H483)-$B485</f>
        <v>1.7203111666314771E-2</v>
      </c>
      <c r="U485" s="7">
        <f>LN('Stock TotRetIndx'!I484/'Stock TotRetIndx'!I483)-$B485</f>
        <v>5.4202889173510529E-2</v>
      </c>
      <c r="V485" s="7">
        <f>LN('Stock TotRetIndx'!J484/'Stock TotRetIndx'!J483)-$B485</f>
        <v>2.034258466584163E-3</v>
      </c>
      <c r="W485" s="7">
        <f>LN('Stock TotRetIndx'!K484/'Stock TotRetIndx'!K483)-$B485</f>
        <v>2.9713048027943327E-2</v>
      </c>
      <c r="X485" s="7">
        <f>LN('Stock TotRetIndx'!L484/'Stock TotRetIndx'!L483)-$B485</f>
        <v>-9.6033207803892604E-3</v>
      </c>
      <c r="Y485" s="7">
        <f>LN('Stock TotRetIndx'!M484/'Stock TotRetIndx'!M483)-$B485</f>
        <v>-6.6184378468791705E-3</v>
      </c>
      <c r="Z485" s="7">
        <f>LN('Stock TotRetIndx'!N484/'Stock TotRetIndx'!N483)-$B485</f>
        <v>-1.4174416531287553E-3</v>
      </c>
      <c r="AA485" s="7">
        <f>LN('Stock TotRetIndx'!O484/'Stock TotRetIndx'!O483)-$B485</f>
        <v>1.4671561245277956E-2</v>
      </c>
      <c r="AB485" s="7">
        <f>LN('Stock TotRetIndx'!P484/'Stock TotRetIndx'!P483)-$B485</f>
        <v>5.4431479517929619E-3</v>
      </c>
      <c r="AC485" s="7">
        <f>LN('Stock TotRetIndx'!Q484/'Stock TotRetIndx'!Q483)-$B485</f>
        <v>-1.8492063492063493E-4</v>
      </c>
      <c r="AD485" s="7">
        <f>LN('Stock TotRetIndx'!R484/'Stock TotRetIndx'!R483)-$B485</f>
        <v>-7.4042524813709302E-3</v>
      </c>
      <c r="AE485" s="7">
        <f>LN('Stock TotRetIndx'!S484/'Stock TotRetIndx'!S483)-$B485</f>
        <v>1.5240804020632262E-2</v>
      </c>
      <c r="AF485" s="7">
        <f>LN('Stock TotRetIndx'!T484/'Stock TotRetIndx'!T483)-$B485</f>
        <v>8.6055245914473128E-3</v>
      </c>
      <c r="AG485" s="7">
        <f>LN('Stock TotRetIndx'!U484/'Stock TotRetIndx'!U483)-$B485</f>
        <v>5.7366311740112655E-2</v>
      </c>
      <c r="AH485" s="7">
        <f>LN('Stock TotRetIndx'!V484/'Stock TotRetIndx'!V483)-$B485</f>
        <v>-2.4593631540721732E-2</v>
      </c>
      <c r="AI485" s="7">
        <f>LN('Stock TotRetIndx'!W484/'Stock TotRetIndx'!W483)-$B485</f>
        <v>1.9679769917276126E-2</v>
      </c>
      <c r="AJ485" s="7">
        <f>LN('Stock TotRetIndx'!X484/'Stock TotRetIndx'!X483)-$B485</f>
        <v>3.3823202402903031E-3</v>
      </c>
    </row>
    <row r="486" spans="1:36" x14ac:dyDescent="0.5">
      <c r="A486" s="2">
        <f>'Sector Returns'!A485</f>
        <v>44970</v>
      </c>
      <c r="B486" s="3">
        <f>VLOOKUP(A486,'T-Bills'!$A$2:$C$493,3)</f>
        <v>1.8492063492063493E-4</v>
      </c>
      <c r="C486" s="8">
        <f>'Sector Returns'!B485-$B486</f>
        <v>1.6676612316851736E-2</v>
      </c>
      <c r="D486" s="8">
        <f>'Sector Returns'!C485-$B486</f>
        <v>7.4905842135934405E-3</v>
      </c>
      <c r="E486" s="8">
        <f>'Sector Returns'!D485-$B486</f>
        <v>1.1749874261023382E-2</v>
      </c>
      <c r="F486" s="8">
        <f>'Sector Returns'!E485-$B486</f>
        <v>1.5730532606284466E-2</v>
      </c>
      <c r="G486" s="8">
        <f>'Sector Returns'!F485-$B486</f>
        <v>9.0672787523387414E-3</v>
      </c>
      <c r="H486" s="8">
        <f>'Sector Returns'!G485-$B486</f>
        <v>1.188845838256215E-2</v>
      </c>
      <c r="I486" s="8">
        <f>'Sector Returns'!H485-$B486</f>
        <v>1.0567342229134784E-2</v>
      </c>
      <c r="J486" s="8">
        <f>'Sector Returns'!I485-$B486</f>
        <v>-4.1889941000930256E-3</v>
      </c>
      <c r="K486" s="8">
        <f>'Sector Returns'!J485-$B486</f>
        <v>6.0809414818013404E-3</v>
      </c>
      <c r="L486" s="8">
        <f>'Sector Returns'!K485-$B486</f>
        <v>6.2132690814939631E-3</v>
      </c>
      <c r="M486" s="8">
        <f>'Sector Returns'!L485-$B486</f>
        <v>8.6686681887574082E-3</v>
      </c>
      <c r="N486" s="7">
        <f>LN('Stock TotRetIndx'!B485/'Stock TotRetIndx'!B484)-$B486</f>
        <v>1.8446138879621047E-2</v>
      </c>
      <c r="O486" s="7">
        <f>LN('Stock TotRetIndx'!C485/'Stock TotRetIndx'!C484)-$B486</f>
        <v>3.0579695477265058E-2</v>
      </c>
      <c r="P486" s="7">
        <f>LN('Stock TotRetIndx'!D485/'Stock TotRetIndx'!D484)-$B486</f>
        <v>1.0565997269223004E-2</v>
      </c>
      <c r="Q486" s="7">
        <f>LN('Stock TotRetIndx'!E485/'Stock TotRetIndx'!E484)-$B486</f>
        <v>2.4111645003526708E-2</v>
      </c>
      <c r="R486" s="7">
        <f>LN('Stock TotRetIndx'!F485/'Stock TotRetIndx'!F484)-$B486</f>
        <v>3.1381029851968909E-3</v>
      </c>
      <c r="S486" s="7">
        <f>LN('Stock TotRetIndx'!G485/'Stock TotRetIndx'!G484)-$B486</f>
        <v>2.1549722963189947E-3</v>
      </c>
      <c r="T486" s="7">
        <f>LN('Stock TotRetIndx'!H485/'Stock TotRetIndx'!H484)-$B486</f>
        <v>2.0382326555082805E-3</v>
      </c>
      <c r="U486" s="7">
        <f>LN('Stock TotRetIndx'!I485/'Stock TotRetIndx'!I484)-$B486</f>
        <v>-2.6834518822268307E-2</v>
      </c>
      <c r="V486" s="7">
        <f>LN('Stock TotRetIndx'!J485/'Stock TotRetIndx'!J484)-$B486</f>
        <v>1.0844224224555147E-2</v>
      </c>
      <c r="W486" s="7">
        <f>LN('Stock TotRetIndx'!K485/'Stock TotRetIndx'!K484)-$B486</f>
        <v>-1.7033993179245303E-2</v>
      </c>
      <c r="X486" s="7">
        <f>LN('Stock TotRetIndx'!L485/'Stock TotRetIndx'!L484)-$B486</f>
        <v>7.182184382317193E-3</v>
      </c>
      <c r="Y486" s="7">
        <f>LN('Stock TotRetIndx'!M485/'Stock TotRetIndx'!M484)-$B486</f>
        <v>1.9394705608613831E-2</v>
      </c>
      <c r="Z486" s="7">
        <f>LN('Stock TotRetIndx'!N485/'Stock TotRetIndx'!N484)-$B486</f>
        <v>7.9174360028081477E-3</v>
      </c>
      <c r="AA486" s="7">
        <f>LN('Stock TotRetIndx'!O485/'Stock TotRetIndx'!O484)-$B486</f>
        <v>9.4559425453656057E-5</v>
      </c>
      <c r="AB486" s="7">
        <f>LN('Stock TotRetIndx'!P485/'Stock TotRetIndx'!P484)-$B486</f>
        <v>1.751358896169512E-3</v>
      </c>
      <c r="AC486" s="7">
        <f>LN('Stock TotRetIndx'!Q485/'Stock TotRetIndx'!Q484)-$B486</f>
        <v>1.6119174749392194E-2</v>
      </c>
      <c r="AD486" s="7">
        <f>LN('Stock TotRetIndx'!R485/'Stock TotRetIndx'!R484)-$B486</f>
        <v>1.8455131975036076E-2</v>
      </c>
      <c r="AE486" s="7">
        <f>LN('Stock TotRetIndx'!S485/'Stock TotRetIndx'!S484)-$B486</f>
        <v>1.4938049899370164E-2</v>
      </c>
      <c r="AF486" s="7">
        <f>LN('Stock TotRetIndx'!T485/'Stock TotRetIndx'!T484)-$B486</f>
        <v>1.2821544382826507E-2</v>
      </c>
      <c r="AG486" s="7">
        <f>LN('Stock TotRetIndx'!U485/'Stock TotRetIndx'!U484)-$B486</f>
        <v>-7.0632864739744597E-3</v>
      </c>
      <c r="AH486" s="7">
        <f>LN('Stock TotRetIndx'!V485/'Stock TotRetIndx'!V484)-$B486</f>
        <v>1.650580773921068E-2</v>
      </c>
      <c r="AI486" s="7">
        <f>LN('Stock TotRetIndx'!W485/'Stock TotRetIndx'!W484)-$B486</f>
        <v>1.1520387485850849E-2</v>
      </c>
      <c r="AJ486" s="7">
        <f>LN('Stock TotRetIndx'!X485/'Stock TotRetIndx'!X484)-$B486</f>
        <v>7.7509035331500015E-3</v>
      </c>
    </row>
    <row r="487" spans="1:36" x14ac:dyDescent="0.5">
      <c r="A487" s="2">
        <f>'Sector Returns'!A486</f>
        <v>44971</v>
      </c>
      <c r="B487" s="3">
        <f>VLOOKUP(A487,'T-Bills'!$A$2:$C$493,3)</f>
        <v>1.8373015873015871E-4</v>
      </c>
      <c r="C487" s="8">
        <f>'Sector Returns'!B486-$B487</f>
        <v>5.1123694280611216E-3</v>
      </c>
      <c r="D487" s="8">
        <f>'Sector Returns'!C486-$B487</f>
        <v>-5.0761999439648906E-3</v>
      </c>
      <c r="E487" s="8">
        <f>'Sector Returns'!D486-$B487</f>
        <v>-5.8544946631139501E-3</v>
      </c>
      <c r="F487" s="8">
        <f>'Sector Returns'!E486-$B487</f>
        <v>1.0948214214326927E-2</v>
      </c>
      <c r="G487" s="8">
        <f>'Sector Returns'!F486-$B487</f>
        <v>-1.719997113729023E-3</v>
      </c>
      <c r="H487" s="8">
        <f>'Sector Returns'!G486-$B487</f>
        <v>-8.9882212387616626E-3</v>
      </c>
      <c r="I487" s="8">
        <f>'Sector Returns'!H486-$B487</f>
        <v>3.4597028152636973E-4</v>
      </c>
      <c r="J487" s="8">
        <f>'Sector Returns'!I486-$B487</f>
        <v>1.4996540466213956E-3</v>
      </c>
      <c r="K487" s="8">
        <f>'Sector Returns'!J486-$B487</f>
        <v>2.7711336678585535E-3</v>
      </c>
      <c r="L487" s="8">
        <f>'Sector Returns'!K486-$B487</f>
        <v>-5.6361181836659027E-3</v>
      </c>
      <c r="M487" s="8">
        <f>'Sector Returns'!L486-$B487</f>
        <v>-8.1482162616318306E-3</v>
      </c>
      <c r="N487" s="7">
        <f>LN('Stock TotRetIndx'!B486/'Stock TotRetIndx'!B485)-$B487</f>
        <v>-4.4187610426287697E-3</v>
      </c>
      <c r="O487" s="7">
        <f>LN('Stock TotRetIndx'!C486/'Stock TotRetIndx'!C485)-$B487</f>
        <v>2.9443109109455021E-3</v>
      </c>
      <c r="P487" s="7">
        <f>LN('Stock TotRetIndx'!D486/'Stock TotRetIndx'!D485)-$B487</f>
        <v>7.5198542263023461E-3</v>
      </c>
      <c r="Q487" s="7">
        <f>LN('Stock TotRetIndx'!E486/'Stock TotRetIndx'!E485)-$B487</f>
        <v>5.268949431824474E-2</v>
      </c>
      <c r="R487" s="7">
        <f>LN('Stock TotRetIndx'!F486/'Stock TotRetIndx'!F485)-$B487</f>
        <v>-1.1862495917816296E-2</v>
      </c>
      <c r="S487" s="7">
        <f>LN('Stock TotRetIndx'!G486/'Stock TotRetIndx'!G485)-$B487</f>
        <v>-1.5320018659324071E-2</v>
      </c>
      <c r="T487" s="7">
        <f>LN('Stock TotRetIndx'!H486/'Stock TotRetIndx'!H485)-$B487</f>
        <v>-5.2849649215048608E-3</v>
      </c>
      <c r="U487" s="7">
        <f>LN('Stock TotRetIndx'!I486/'Stock TotRetIndx'!I485)-$B487</f>
        <v>1.1939205337458892E-2</v>
      </c>
      <c r="V487" s="7">
        <f>LN('Stock TotRetIndx'!J486/'Stock TotRetIndx'!J485)-$B487</f>
        <v>-1.2738031477291661E-2</v>
      </c>
      <c r="W487" s="7">
        <f>LN('Stock TotRetIndx'!K486/'Stock TotRetIndx'!K485)-$B487</f>
        <v>-2.8135265903319828E-2</v>
      </c>
      <c r="X487" s="7">
        <f>LN('Stock TotRetIndx'!L486/'Stock TotRetIndx'!L485)-$B487</f>
        <v>2.0420771632310027E-3</v>
      </c>
      <c r="Y487" s="7">
        <f>LN('Stock TotRetIndx'!M486/'Stock TotRetIndx'!M485)-$B487</f>
        <v>1.4223733786543021E-3</v>
      </c>
      <c r="Z487" s="7">
        <f>LN('Stock TotRetIndx'!N486/'Stock TotRetIndx'!N485)-$B487</f>
        <v>-1.5707013163343802E-3</v>
      </c>
      <c r="AA487" s="7">
        <f>LN('Stock TotRetIndx'!O486/'Stock TotRetIndx'!O485)-$B487</f>
        <v>-8.8430904337562059E-3</v>
      </c>
      <c r="AB487" s="7">
        <f>LN('Stock TotRetIndx'!P486/'Stock TotRetIndx'!P485)-$B487</f>
        <v>-1.5574613672025015E-2</v>
      </c>
      <c r="AC487" s="7">
        <f>LN('Stock TotRetIndx'!Q486/'Stock TotRetIndx'!Q485)-$B487</f>
        <v>-1.6991034305671868E-2</v>
      </c>
      <c r="AD487" s="7">
        <f>LN('Stock TotRetIndx'!R486/'Stock TotRetIndx'!R485)-$B487</f>
        <v>-8.1498963677606613E-4</v>
      </c>
      <c r="AE487" s="7">
        <f>LN('Stock TotRetIndx'!S486/'Stock TotRetIndx'!S485)-$B487</f>
        <v>-3.0659091187735256E-3</v>
      </c>
      <c r="AF487" s="7">
        <f>LN('Stock TotRetIndx'!T486/'Stock TotRetIndx'!T485)-$B487</f>
        <v>-5.8400637831625881E-3</v>
      </c>
      <c r="AG487" s="7">
        <f>LN('Stock TotRetIndx'!U486/'Stock TotRetIndx'!U485)-$B487</f>
        <v>5.430839216308418E-3</v>
      </c>
      <c r="AH487" s="7">
        <f>LN('Stock TotRetIndx'!V486/'Stock TotRetIndx'!V485)-$B487</f>
        <v>-7.6583209657935349E-6</v>
      </c>
      <c r="AI487" s="7">
        <f>LN('Stock TotRetIndx'!W486/'Stock TotRetIndx'!W485)-$B487</f>
        <v>5.2230650479506866E-3</v>
      </c>
      <c r="AJ487" s="7">
        <f>LN('Stock TotRetIndx'!X486/'Stock TotRetIndx'!X485)-$B487</f>
        <v>-1.1747619590544598E-2</v>
      </c>
    </row>
    <row r="488" spans="1:36" x14ac:dyDescent="0.5">
      <c r="A488" s="2">
        <f>'Sector Returns'!A487</f>
        <v>44972</v>
      </c>
      <c r="B488" s="3">
        <f>VLOOKUP(A488,'T-Bills'!$A$2:$C$493,3)</f>
        <v>1.8412698412698412E-4</v>
      </c>
      <c r="C488" s="8">
        <f>'Sector Returns'!B487-$B488</f>
        <v>6.8339883008937839E-3</v>
      </c>
      <c r="D488" s="8">
        <f>'Sector Returns'!C487-$B488</f>
        <v>-3.0490276732138884E-3</v>
      </c>
      <c r="E488" s="8">
        <f>'Sector Returns'!D487-$B488</f>
        <v>2.9332351165759756E-3</v>
      </c>
      <c r="F488" s="8">
        <f>'Sector Returns'!E487-$B488</f>
        <v>1.3434011659534237E-2</v>
      </c>
      <c r="G488" s="8">
        <f>'Sector Returns'!F487-$B488</f>
        <v>7.6255826073094984E-3</v>
      </c>
      <c r="H488" s="8">
        <f>'Sector Returns'!G487-$B488</f>
        <v>3.2837450851336001E-3</v>
      </c>
      <c r="I488" s="8">
        <f>'Sector Returns'!H487-$B488</f>
        <v>1.6710866022586285E-2</v>
      </c>
      <c r="J488" s="8">
        <f>'Sector Returns'!I487-$B488</f>
        <v>-1.511536399143029E-2</v>
      </c>
      <c r="K488" s="8">
        <f>'Sector Returns'!J487-$B488</f>
        <v>5.2104627640114009E-3</v>
      </c>
      <c r="L488" s="8">
        <f>'Sector Returns'!K487-$B488</f>
        <v>6.2080334649825463E-3</v>
      </c>
      <c r="M488" s="8">
        <f>'Sector Returns'!L487-$B488</f>
        <v>3.8060451762274897E-3</v>
      </c>
      <c r="N488" s="7">
        <f>LN('Stock TotRetIndx'!B487/'Stock TotRetIndx'!B486)-$B488</f>
        <v>1.3625982327681372E-2</v>
      </c>
      <c r="O488" s="7">
        <f>LN('Stock TotRetIndx'!C487/'Stock TotRetIndx'!C486)-$B488</f>
        <v>-8.1891138430351274E-3</v>
      </c>
      <c r="P488" s="7">
        <f>LN('Stock TotRetIndx'!D487/'Stock TotRetIndx'!D486)-$B488</f>
        <v>-5.3841811511208711E-3</v>
      </c>
      <c r="Q488" s="7">
        <f>LN('Stock TotRetIndx'!E487/'Stock TotRetIndx'!E486)-$B488</f>
        <v>-9.2363770868493754E-3</v>
      </c>
      <c r="R488" s="7">
        <f>LN('Stock TotRetIndx'!F487/'Stock TotRetIndx'!F486)-$B488</f>
        <v>2.6776598200207525E-6</v>
      </c>
      <c r="S488" s="7">
        <f>LN('Stock TotRetIndx'!G487/'Stock TotRetIndx'!G486)-$B488</f>
        <v>-2.1064031708595242E-3</v>
      </c>
      <c r="T488" s="7">
        <f>LN('Stock TotRetIndx'!H487/'Stock TotRetIndx'!H486)-$B488</f>
        <v>-3.3946129522061789E-3</v>
      </c>
      <c r="U488" s="7">
        <f>LN('Stock TotRetIndx'!I487/'Stock TotRetIndx'!I486)-$B488</f>
        <v>1.5021434577597909E-2</v>
      </c>
      <c r="V488" s="7">
        <f>LN('Stock TotRetIndx'!J487/'Stock TotRetIndx'!J486)-$B488</f>
        <v>8.1107222763549848E-3</v>
      </c>
      <c r="W488" s="7">
        <f>LN('Stock TotRetIndx'!K487/'Stock TotRetIndx'!K486)-$B488</f>
        <v>8.1938301205043331E-3</v>
      </c>
      <c r="X488" s="7">
        <f>LN('Stock TotRetIndx'!L487/'Stock TotRetIndx'!L486)-$B488</f>
        <v>-2.2354944782334791E-3</v>
      </c>
      <c r="Y488" s="7">
        <f>LN('Stock TotRetIndx'!M487/'Stock TotRetIndx'!M486)-$B488</f>
        <v>1.4353617849844754E-2</v>
      </c>
      <c r="Z488" s="7">
        <f>LN('Stock TotRetIndx'!N487/'Stock TotRetIndx'!N486)-$B488</f>
        <v>1.9362502899183602E-3</v>
      </c>
      <c r="AA488" s="7">
        <f>LN('Stock TotRetIndx'!O487/'Stock TotRetIndx'!O486)-$B488</f>
        <v>7.3622761850179515E-3</v>
      </c>
      <c r="AB488" s="7">
        <f>LN('Stock TotRetIndx'!P487/'Stock TotRetIndx'!P486)-$B488</f>
        <v>1.7420401660823585E-2</v>
      </c>
      <c r="AC488" s="7">
        <f>LN('Stock TotRetIndx'!Q487/'Stock TotRetIndx'!Q486)-$B488</f>
        <v>-1.8412698412698412E-4</v>
      </c>
      <c r="AD488" s="7">
        <f>LN('Stock TotRetIndx'!R487/'Stock TotRetIndx'!R486)-$B488</f>
        <v>2.0518260246465097E-3</v>
      </c>
      <c r="AE488" s="7">
        <f>LN('Stock TotRetIndx'!S487/'Stock TotRetIndx'!S486)-$B488</f>
        <v>7.2117958512900211E-3</v>
      </c>
      <c r="AF488" s="7">
        <f>LN('Stock TotRetIndx'!T487/'Stock TotRetIndx'!T486)-$B488</f>
        <v>-2.4844011729400015E-3</v>
      </c>
      <c r="AG488" s="7">
        <f>LN('Stock TotRetIndx'!U487/'Stock TotRetIndx'!U486)-$B488</f>
        <v>-1.5839720981898908E-2</v>
      </c>
      <c r="AH488" s="7">
        <f>LN('Stock TotRetIndx'!V487/'Stock TotRetIndx'!V486)-$B488</f>
        <v>-2.6519583088622091E-3</v>
      </c>
      <c r="AI488" s="7">
        <f>LN('Stock TotRetIndx'!W487/'Stock TotRetIndx'!W486)-$B488</f>
        <v>1.1714080086517578E-2</v>
      </c>
      <c r="AJ488" s="7">
        <f>LN('Stock TotRetIndx'!X487/'Stock TotRetIndx'!X486)-$B488</f>
        <v>1.7524027051147896E-3</v>
      </c>
    </row>
    <row r="489" spans="1:36" x14ac:dyDescent="0.5">
      <c r="A489" s="2">
        <f>'Sector Returns'!A488</f>
        <v>44973</v>
      </c>
      <c r="B489" s="3">
        <f>VLOOKUP(A489,'T-Bills'!$A$2:$C$493,3)</f>
        <v>1.8492063492063493E-4</v>
      </c>
      <c r="C489" s="8">
        <f>'Sector Returns'!B488-$B489</f>
        <v>-1.8590180943956581E-2</v>
      </c>
      <c r="D489" s="8">
        <f>'Sector Returns'!C488-$B489</f>
        <v>-9.7396030882173426E-3</v>
      </c>
      <c r="E489" s="8">
        <f>'Sector Returns'!D488-$B489</f>
        <v>-1.0352351999694242E-2</v>
      </c>
      <c r="F489" s="8">
        <f>'Sector Returns'!E488-$B489</f>
        <v>-2.0232594751619756E-2</v>
      </c>
      <c r="G489" s="8">
        <f>'Sector Returns'!F488-$B489</f>
        <v>-9.2766580209171414E-3</v>
      </c>
      <c r="H489" s="8">
        <f>'Sector Returns'!G488-$B489</f>
        <v>-7.5554746808003115E-3</v>
      </c>
      <c r="I489" s="8">
        <f>'Sector Returns'!H488-$B489</f>
        <v>-1.5388624829106263E-2</v>
      </c>
      <c r="J489" s="8">
        <f>'Sector Returns'!I488-$B489</f>
        <v>-1.0154409876673293E-2</v>
      </c>
      <c r="K489" s="8">
        <f>'Sector Returns'!J488-$B489</f>
        <v>-9.686055873986469E-3</v>
      </c>
      <c r="L489" s="8">
        <f>'Sector Returns'!K488-$B489</f>
        <v>-6.9824060542565004E-3</v>
      </c>
      <c r="M489" s="8">
        <f>'Sector Returns'!L488-$B489</f>
        <v>-9.9673945005211654E-3</v>
      </c>
      <c r="N489" s="7">
        <f>LN('Stock TotRetIndx'!B488/'Stock TotRetIndx'!B487)-$B489</f>
        <v>-1.066599702365884E-2</v>
      </c>
      <c r="O489" s="7">
        <f>LN('Stock TotRetIndx'!C488/'Stock TotRetIndx'!C487)-$B489</f>
        <v>-2.7168219263835672E-2</v>
      </c>
      <c r="P489" s="7">
        <f>LN('Stock TotRetIndx'!D488/'Stock TotRetIndx'!D487)-$B489</f>
        <v>-2.9278863126489911E-2</v>
      </c>
      <c r="Q489" s="7">
        <f>LN('Stock TotRetIndx'!E488/'Stock TotRetIndx'!E487)-$B489</f>
        <v>-3.4231859635526385E-2</v>
      </c>
      <c r="R489" s="7">
        <f>LN('Stock TotRetIndx'!F488/'Stock TotRetIndx'!F487)-$B489</f>
        <v>-1.1433524970025085E-2</v>
      </c>
      <c r="S489" s="7">
        <f>LN('Stock TotRetIndx'!G488/'Stock TotRetIndx'!G487)-$B489</f>
        <v>-4.4946078644946888E-3</v>
      </c>
      <c r="T489" s="7">
        <f>LN('Stock TotRetIndx'!H488/'Stock TotRetIndx'!H487)-$B489</f>
        <v>-8.1552857547746299E-3</v>
      </c>
      <c r="U489" s="7">
        <f>LN('Stock TotRetIndx'!I488/'Stock TotRetIndx'!I487)-$B489</f>
        <v>-5.3699440433985397E-3</v>
      </c>
      <c r="V489" s="7">
        <f>LN('Stock TotRetIndx'!J488/'Stock TotRetIndx'!J487)-$B489</f>
        <v>-9.8696205085480795E-3</v>
      </c>
      <c r="W489" s="7">
        <f>LN('Stock TotRetIndx'!K488/'Stock TotRetIndx'!K487)-$B489</f>
        <v>-1.5446468788113465E-2</v>
      </c>
      <c r="X489" s="7">
        <f>LN('Stock TotRetIndx'!L488/'Stock TotRetIndx'!L487)-$B489</f>
        <v>-1.377472622354404E-2</v>
      </c>
      <c r="Y489" s="7">
        <f>LN('Stock TotRetIndx'!M488/'Stock TotRetIndx'!M487)-$B489</f>
        <v>-3.0391421714214818E-2</v>
      </c>
      <c r="Z489" s="7">
        <f>LN('Stock TotRetIndx'!N488/'Stock TotRetIndx'!N487)-$B489</f>
        <v>-2.0601613287645286E-3</v>
      </c>
      <c r="AA489" s="7">
        <f>LN('Stock TotRetIndx'!O488/'Stock TotRetIndx'!O487)-$B489</f>
        <v>7.3049606044773632E-3</v>
      </c>
      <c r="AB489" s="7">
        <f>LN('Stock TotRetIndx'!P488/'Stock TotRetIndx'!P487)-$B489</f>
        <v>-8.9890355841567866E-3</v>
      </c>
      <c r="AC489" s="7">
        <f>LN('Stock TotRetIndx'!Q488/'Stock TotRetIndx'!Q487)-$B489</f>
        <v>-6.413140869242032E-3</v>
      </c>
      <c r="AD489" s="7">
        <f>LN('Stock TotRetIndx'!R488/'Stock TotRetIndx'!R487)-$B489</f>
        <v>-1.2736777448930639E-3</v>
      </c>
      <c r="AE489" s="7">
        <f>LN('Stock TotRetIndx'!S488/'Stock TotRetIndx'!S487)-$B489</f>
        <v>-1.600209937214413E-2</v>
      </c>
      <c r="AF489" s="7">
        <f>LN('Stock TotRetIndx'!T488/'Stock TotRetIndx'!T487)-$B489</f>
        <v>-1.3368801911288111E-2</v>
      </c>
      <c r="AG489" s="7">
        <f>LN('Stock TotRetIndx'!U488/'Stock TotRetIndx'!U487)-$B489</f>
        <v>-1.2926453503652381E-2</v>
      </c>
      <c r="AH489" s="7">
        <f>LN('Stock TotRetIndx'!V488/'Stock TotRetIndx'!V487)-$B489</f>
        <v>-1.7991658939546375E-2</v>
      </c>
      <c r="AI489" s="7">
        <f>LN('Stock TotRetIndx'!W488/'Stock TotRetIndx'!W487)-$B489</f>
        <v>-1.6564646268300804E-2</v>
      </c>
      <c r="AJ489" s="7">
        <f>LN('Stock TotRetIndx'!X488/'Stock TotRetIndx'!X487)-$B489</f>
        <v>-2.0893305914777234E-2</v>
      </c>
    </row>
    <row r="490" spans="1:36" x14ac:dyDescent="0.5">
      <c r="A490" s="2">
        <f>'Sector Returns'!A489</f>
        <v>44974</v>
      </c>
      <c r="B490" s="3">
        <f>VLOOKUP(A490,'T-Bills'!$A$2:$C$493,3)</f>
        <v>1.8412698412698412E-4</v>
      </c>
      <c r="C490" s="8">
        <f>'Sector Returns'!B489-$B490</f>
        <v>-1.2506786848480994E-2</v>
      </c>
      <c r="D490" s="8">
        <f>'Sector Returns'!C489-$B490</f>
        <v>9.8624470537277166E-3</v>
      </c>
      <c r="E490" s="8">
        <f>'Sector Returns'!D489-$B490</f>
        <v>6.0191188838330432E-4</v>
      </c>
      <c r="F490" s="8">
        <f>'Sector Returns'!E489-$B490</f>
        <v>-9.664560000904412E-4</v>
      </c>
      <c r="G490" s="8">
        <f>'Sector Returns'!F489-$B490</f>
        <v>4.9336554089582634E-3</v>
      </c>
      <c r="H490" s="8">
        <f>'Sector Returns'!G489-$B490</f>
        <v>1.1844079668218146E-2</v>
      </c>
      <c r="I490" s="8">
        <f>'Sector Returns'!H489-$B490</f>
        <v>-3.252804255188744E-3</v>
      </c>
      <c r="J490" s="8">
        <f>'Sector Returns'!I489-$B490</f>
        <v>-3.7586658120067708E-2</v>
      </c>
      <c r="K490" s="8">
        <f>'Sector Returns'!J489-$B490</f>
        <v>-7.452199654287308E-3</v>
      </c>
      <c r="L490" s="8">
        <f>'Sector Returns'!K489-$B490</f>
        <v>1.1230437058409289E-2</v>
      </c>
      <c r="M490" s="8">
        <f>'Sector Returns'!L489-$B490</f>
        <v>-4.1011622647284321E-3</v>
      </c>
      <c r="N490" s="7">
        <f>LN('Stock TotRetIndx'!B489/'Stock TotRetIndx'!B488)-$B490</f>
        <v>-7.7597252510346664E-3</v>
      </c>
      <c r="O490" s="7">
        <f>LN('Stock TotRetIndx'!C489/'Stock TotRetIndx'!C488)-$B490</f>
        <v>-1.5909083407800739E-2</v>
      </c>
      <c r="P490" s="7">
        <f>LN('Stock TotRetIndx'!D489/'Stock TotRetIndx'!D488)-$B490</f>
        <v>-2.3204215263930669E-2</v>
      </c>
      <c r="Q490" s="7">
        <f>LN('Stock TotRetIndx'!E489/'Stock TotRetIndx'!E488)-$B490</f>
        <v>-2.8487601305275678E-2</v>
      </c>
      <c r="R490" s="7">
        <f>LN('Stock TotRetIndx'!F489/'Stock TotRetIndx'!F488)-$B490</f>
        <v>6.0184390563367439E-3</v>
      </c>
      <c r="S490" s="7">
        <f>LN('Stock TotRetIndx'!G489/'Stock TotRetIndx'!G488)-$B490</f>
        <v>6.7261653572617723E-3</v>
      </c>
      <c r="T490" s="7">
        <f>LN('Stock TotRetIndx'!H489/'Stock TotRetIndx'!H488)-$B490</f>
        <v>2.3599565877993601E-2</v>
      </c>
      <c r="U490" s="7">
        <f>LN('Stock TotRetIndx'!I489/'Stock TotRetIndx'!I488)-$B490</f>
        <v>-9.0863005333394857E-3</v>
      </c>
      <c r="V490" s="7">
        <f>LN('Stock TotRetIndx'!J489/'Stock TotRetIndx'!J488)-$B490</f>
        <v>1.1701222975679488E-2</v>
      </c>
      <c r="W490" s="7">
        <f>LN('Stock TotRetIndx'!K489/'Stock TotRetIndx'!K488)-$B490</f>
        <v>-2.7532419687263138E-2</v>
      </c>
      <c r="X490" s="7">
        <f>LN('Stock TotRetIndx'!L489/'Stock TotRetIndx'!L488)-$B490</f>
        <v>-1.0287033522406692E-2</v>
      </c>
      <c r="Y490" s="7">
        <f>LN('Stock TotRetIndx'!M489/'Stock TotRetIndx'!M488)-$B490</f>
        <v>-9.9103362402037133E-3</v>
      </c>
      <c r="Z490" s="7">
        <f>LN('Stock TotRetIndx'!N489/'Stock TotRetIndx'!N488)-$B490</f>
        <v>-5.5845768333081802E-3</v>
      </c>
      <c r="AA490" s="7">
        <f>LN('Stock TotRetIndx'!O489/'Stock TotRetIndx'!O488)-$B490</f>
        <v>3.1261896842842258E-3</v>
      </c>
      <c r="AB490" s="7">
        <f>LN('Stock TotRetIndx'!P489/'Stock TotRetIndx'!P488)-$B490</f>
        <v>4.9543881743748857E-3</v>
      </c>
      <c r="AC490" s="7">
        <f>LN('Stock TotRetIndx'!Q489/'Stock TotRetIndx'!Q488)-$B490</f>
        <v>1.4899153617260758E-2</v>
      </c>
      <c r="AD490" s="7">
        <f>LN('Stock TotRetIndx'!R489/'Stock TotRetIndx'!R488)-$B490</f>
        <v>-1.8412698412698412E-4</v>
      </c>
      <c r="AE490" s="7">
        <f>LN('Stock TotRetIndx'!S489/'Stock TotRetIndx'!S488)-$B490</f>
        <v>1.4745300021824517E-2</v>
      </c>
      <c r="AF490" s="7">
        <f>LN('Stock TotRetIndx'!T489/'Stock TotRetIndx'!T488)-$B490</f>
        <v>2.0527724632815807E-2</v>
      </c>
      <c r="AG490" s="7">
        <f>LN('Stock TotRetIndx'!U489/'Stock TotRetIndx'!U488)-$B490</f>
        <v>-2.8648217949320532E-2</v>
      </c>
      <c r="AH490" s="7">
        <f>LN('Stock TotRetIndx'!V489/'Stock TotRetIndx'!V488)-$B490</f>
        <v>-3.4358306796720417E-2</v>
      </c>
      <c r="AI490" s="7">
        <f>LN('Stock TotRetIndx'!W489/'Stock TotRetIndx'!W488)-$B490</f>
        <v>4.824281713893536E-3</v>
      </c>
      <c r="AJ490" s="7">
        <f>LN('Stock TotRetIndx'!X489/'Stock TotRetIndx'!X488)-$B490</f>
        <v>-2.8422221808244905E-3</v>
      </c>
    </row>
    <row r="491" spans="1:36" x14ac:dyDescent="0.5">
      <c r="A491" s="2">
        <f>'Sector Returns'!A490</f>
        <v>44978</v>
      </c>
      <c r="B491" s="3">
        <f>VLOOKUP(A491,'T-Bills'!$A$2:$C$493,3)</f>
        <v>1.8373015873015871E-4</v>
      </c>
      <c r="C491" s="8">
        <f>'Sector Returns'!B490-$B491</f>
        <v>-2.4668300807969792E-2</v>
      </c>
      <c r="D491" s="8">
        <f>'Sector Returns'!C490-$B491</f>
        <v>-1.7247882534033018E-2</v>
      </c>
      <c r="E491" s="8">
        <f>'Sector Returns'!D490-$B491</f>
        <v>-2.1619019836045795E-2</v>
      </c>
      <c r="F491" s="8">
        <f>'Sector Returns'!E490-$B491</f>
        <v>-3.384222569062733E-2</v>
      </c>
      <c r="G491" s="8">
        <f>'Sector Returns'!F490-$B491</f>
        <v>-2.5305063317856008E-2</v>
      </c>
      <c r="H491" s="8">
        <f>'Sector Returns'!G490-$B491</f>
        <v>-5.2081476652530113E-3</v>
      </c>
      <c r="I491" s="8">
        <f>'Sector Returns'!H490-$B491</f>
        <v>-2.3123338833575022E-2</v>
      </c>
      <c r="J491" s="8">
        <f>'Sector Returns'!I490-$B491</f>
        <v>-6.6841039348476275E-3</v>
      </c>
      <c r="K491" s="8">
        <f>'Sector Returns'!J490-$B491</f>
        <v>-1.994083487350223E-2</v>
      </c>
      <c r="L491" s="8">
        <f>'Sector Returns'!K490-$B491</f>
        <v>-1.9598978412359642E-2</v>
      </c>
      <c r="M491" s="8">
        <f>'Sector Returns'!L490-$B491</f>
        <v>-2.0462333441939328E-2</v>
      </c>
      <c r="N491" s="7">
        <f>LN('Stock TotRetIndx'!B490/'Stock TotRetIndx'!B489)-$B491</f>
        <v>-2.7226155840508155E-2</v>
      </c>
      <c r="O491" s="7">
        <f>LN('Stock TotRetIndx'!C490/'Stock TotRetIndx'!C489)-$B491</f>
        <v>-2.1291662227302707E-2</v>
      </c>
      <c r="P491" s="7">
        <f>LN('Stock TotRetIndx'!D490/'Stock TotRetIndx'!D489)-$B491</f>
        <v>-2.9039402884828935E-2</v>
      </c>
      <c r="Q491" s="7">
        <f>LN('Stock TotRetIndx'!E490/'Stock TotRetIndx'!E489)-$B491</f>
        <v>-3.505589172932963E-2</v>
      </c>
      <c r="R491" s="7">
        <f>LN('Stock TotRetIndx'!F490/'Stock TotRetIndx'!F489)-$B491</f>
        <v>-2.9559850370488784E-2</v>
      </c>
      <c r="S491" s="7">
        <f>LN('Stock TotRetIndx'!G490/'Stock TotRetIndx'!G489)-$B491</f>
        <v>-1.1080629063993314E-2</v>
      </c>
      <c r="T491" s="7">
        <f>LN('Stock TotRetIndx'!H490/'Stock TotRetIndx'!H489)-$B491</f>
        <v>-1.5875757681811493E-2</v>
      </c>
      <c r="U491" s="7">
        <f>LN('Stock TotRetIndx'!I490/'Stock TotRetIndx'!I489)-$B491</f>
        <v>-2.7993489358381224E-2</v>
      </c>
      <c r="V491" s="7">
        <f>LN('Stock TotRetIndx'!J490/'Stock TotRetIndx'!J489)-$B491</f>
        <v>-1.6247602049400279E-2</v>
      </c>
      <c r="W491" s="7">
        <f>LN('Stock TotRetIndx'!K490/'Stock TotRetIndx'!K489)-$B491</f>
        <v>7.5548007876617305E-3</v>
      </c>
      <c r="X491" s="7">
        <f>LN('Stock TotRetIndx'!L490/'Stock TotRetIndx'!L489)-$B491</f>
        <v>-1.3421700952049876E-2</v>
      </c>
      <c r="Y491" s="7">
        <f>LN('Stock TotRetIndx'!M490/'Stock TotRetIndx'!M489)-$B491</f>
        <v>-2.7508404409393891E-2</v>
      </c>
      <c r="Z491" s="7">
        <f>LN('Stock TotRetIndx'!N490/'Stock TotRetIndx'!N489)-$B491</f>
        <v>-2.4178850083176391E-2</v>
      </c>
      <c r="AA491" s="7">
        <f>LN('Stock TotRetIndx'!O490/'Stock TotRetIndx'!O489)-$B491</f>
        <v>-2.5852890199151594E-2</v>
      </c>
      <c r="AB491" s="7">
        <f>LN('Stock TotRetIndx'!P490/'Stock TotRetIndx'!P489)-$B491</f>
        <v>-2.9172369519275019E-2</v>
      </c>
      <c r="AC491" s="7">
        <f>LN('Stock TotRetIndx'!Q490/'Stock TotRetIndx'!Q489)-$B491</f>
        <v>-5.5200479806756571E-3</v>
      </c>
      <c r="AD491" s="7">
        <f>LN('Stock TotRetIndx'!R490/'Stock TotRetIndx'!R489)-$B491</f>
        <v>6.9564424811056581E-3</v>
      </c>
      <c r="AE491" s="7">
        <f>LN('Stock TotRetIndx'!S490/'Stock TotRetIndx'!S489)-$B491</f>
        <v>5.8752569274943076E-3</v>
      </c>
      <c r="AF491" s="7">
        <f>LN('Stock TotRetIndx'!T490/'Stock TotRetIndx'!T489)-$B491</f>
        <v>-8.9808120189230388E-4</v>
      </c>
      <c r="AG491" s="7">
        <f>LN('Stock TotRetIndx'!U490/'Stock TotRetIndx'!U489)-$B491</f>
        <v>8.7629725725275505E-3</v>
      </c>
      <c r="AH491" s="7">
        <f>LN('Stock TotRetIndx'!V490/'Stock TotRetIndx'!V489)-$B491</f>
        <v>-6.4685070355247398E-2</v>
      </c>
      <c r="AI491" s="7">
        <f>LN('Stock TotRetIndx'!W490/'Stock TotRetIndx'!W489)-$B491</f>
        <v>-3.2377676490196391E-2</v>
      </c>
      <c r="AJ491" s="7">
        <f>LN('Stock TotRetIndx'!X490/'Stock TotRetIndx'!X489)-$B491</f>
        <v>-2.594898647002784E-2</v>
      </c>
    </row>
    <row r="492" spans="1:36" x14ac:dyDescent="0.5">
      <c r="A492" s="2">
        <f>'Sector Returns'!A491</f>
        <v>44979</v>
      </c>
      <c r="B492" s="3">
        <f>VLOOKUP(A492,'T-Bills'!$A$2:$C$493,3)</f>
        <v>1.8333333333333334E-4</v>
      </c>
      <c r="C492" s="8">
        <f>'Sector Returns'!B491-$B492</f>
        <v>-4.1085070700128709E-4</v>
      </c>
      <c r="D492" s="8">
        <f>'Sector Returns'!C491-$B492</f>
        <v>-2.2692755272478334E-3</v>
      </c>
      <c r="E492" s="8">
        <f>'Sector Returns'!D491-$B492</f>
        <v>-1.7901319082609657E-3</v>
      </c>
      <c r="F492" s="8">
        <f>'Sector Returns'!E491-$B492</f>
        <v>6.3901435525209665E-3</v>
      </c>
      <c r="G492" s="8">
        <f>'Sector Returns'!F491-$B492</f>
        <v>-4.4512157259126773E-4</v>
      </c>
      <c r="H492" s="8">
        <f>'Sector Returns'!G491-$B492</f>
        <v>-1.7589996862463102E-3</v>
      </c>
      <c r="I492" s="8">
        <f>'Sector Returns'!H491-$B492</f>
        <v>2.4153994245277913E-3</v>
      </c>
      <c r="J492" s="8">
        <f>'Sector Returns'!I491-$B492</f>
        <v>-7.2448834057294896E-3</v>
      </c>
      <c r="K492" s="8">
        <f>'Sector Returns'!J491-$B492</f>
        <v>7.2853659075296229E-3</v>
      </c>
      <c r="L492" s="8">
        <f>'Sector Returns'!K491-$B492</f>
        <v>-3.8661549991073955E-3</v>
      </c>
      <c r="M492" s="8">
        <f>'Sector Returns'!L491-$B492</f>
        <v>-9.2651830071755602E-3</v>
      </c>
      <c r="N492" s="7">
        <f>LN('Stock TotRetIndx'!B491/'Stock TotRetIndx'!B490)-$B492</f>
        <v>2.7073510467282439E-3</v>
      </c>
      <c r="O492" s="7">
        <f>LN('Stock TotRetIndx'!C491/'Stock TotRetIndx'!C490)-$B492</f>
        <v>-4.7845409576474252E-3</v>
      </c>
      <c r="P492" s="7">
        <f>LN('Stock TotRetIndx'!D491/'Stock TotRetIndx'!D490)-$B492</f>
        <v>5.6261219058262365E-3</v>
      </c>
      <c r="Q492" s="7">
        <f>LN('Stock TotRetIndx'!E491/'Stock TotRetIndx'!E490)-$B492</f>
        <v>4.5980971999921979E-3</v>
      </c>
      <c r="R492" s="7">
        <f>LN('Stock TotRetIndx'!F491/'Stock TotRetIndx'!F490)-$B492</f>
        <v>-9.4885278656148212E-3</v>
      </c>
      <c r="S492" s="7">
        <f>LN('Stock TotRetIndx'!G491/'Stock TotRetIndx'!G490)-$B492</f>
        <v>-4.8733181420443882E-3</v>
      </c>
      <c r="T492" s="7">
        <f>LN('Stock TotRetIndx'!H491/'Stock TotRetIndx'!H490)-$B492</f>
        <v>-5.1207881116981805E-3</v>
      </c>
      <c r="U492" s="7">
        <f>LN('Stock TotRetIndx'!I491/'Stock TotRetIndx'!I490)-$B492</f>
        <v>7.0394948729880693E-3</v>
      </c>
      <c r="V492" s="7">
        <f>LN('Stock TotRetIndx'!J491/'Stock TotRetIndx'!J490)-$B492</f>
        <v>-1.8333333333333334E-4</v>
      </c>
      <c r="W492" s="7">
        <f>LN('Stock TotRetIndx'!K491/'Stock TotRetIndx'!K490)-$B492</f>
        <v>3.001382734186586E-3</v>
      </c>
      <c r="X492" s="7">
        <f>LN('Stock TotRetIndx'!L491/'Stock TotRetIndx'!L490)-$B492</f>
        <v>-2.9067540486201865E-3</v>
      </c>
      <c r="Y492" s="7">
        <f>LN('Stock TotRetIndx'!M491/'Stock TotRetIndx'!M490)-$B492</f>
        <v>1.2528924845737378E-2</v>
      </c>
      <c r="Z492" s="7">
        <f>LN('Stock TotRetIndx'!N491/'Stock TotRetIndx'!N490)-$B492</f>
        <v>7.101074532672857E-3</v>
      </c>
      <c r="AA492" s="7">
        <f>LN('Stock TotRetIndx'!O491/'Stock TotRetIndx'!O490)-$B492</f>
        <v>9.4628651821276671E-4</v>
      </c>
      <c r="AB492" s="7">
        <f>LN('Stock TotRetIndx'!P491/'Stock TotRetIndx'!P490)-$B492</f>
        <v>-1.1967853503396563E-2</v>
      </c>
      <c r="AC492" s="7">
        <f>LN('Stock TotRetIndx'!Q491/'Stock TotRetIndx'!Q490)-$B492</f>
        <v>2.8215518624432659E-3</v>
      </c>
      <c r="AD492" s="7">
        <f>LN('Stock TotRetIndx'!R491/'Stock TotRetIndx'!R490)-$B492</f>
        <v>1.3518882325821897E-3</v>
      </c>
      <c r="AE492" s="7">
        <f>LN('Stock TotRetIndx'!S491/'Stock TotRetIndx'!S490)-$B492</f>
        <v>-2.1379343494022558E-2</v>
      </c>
      <c r="AF492" s="7">
        <f>LN('Stock TotRetIndx'!T491/'Stock TotRetIndx'!T490)-$B492</f>
        <v>4.0247251695553722E-3</v>
      </c>
      <c r="AG492" s="7">
        <f>LN('Stock TotRetIndx'!U491/'Stock TotRetIndx'!U490)-$B492</f>
        <v>-1.5108770906428596E-3</v>
      </c>
      <c r="AH492" s="7">
        <f>LN('Stock TotRetIndx'!V491/'Stock TotRetIndx'!V490)-$B492</f>
        <v>1.2623461742371311E-2</v>
      </c>
      <c r="AI492" s="7">
        <f>LN('Stock TotRetIndx'!W491/'Stock TotRetIndx'!W490)-$B492</f>
        <v>8.7967200512321556E-5</v>
      </c>
      <c r="AJ492" s="7">
        <f>LN('Stock TotRetIndx'!X491/'Stock TotRetIndx'!X490)-$B492</f>
        <v>-1.052456456413391E-2</v>
      </c>
    </row>
    <row r="493" spans="1:36" x14ac:dyDescent="0.5">
      <c r="A493" s="2">
        <f>'Sector Returns'!A492</f>
        <v>44980</v>
      </c>
      <c r="B493" s="3">
        <f>VLOOKUP(A493,'T-Bills'!$A$2:$C$493,3)</f>
        <v>1.8492063492063493E-4</v>
      </c>
      <c r="C493" s="8">
        <f>'Sector Returns'!B492-$B493</f>
        <v>1.5079680591126927E-2</v>
      </c>
      <c r="D493" s="8">
        <f>'Sector Returns'!C492-$B493</f>
        <v>2.5257132164575331E-3</v>
      </c>
      <c r="E493" s="8">
        <f>'Sector Returns'!D492-$B493</f>
        <v>1.9949526661891519E-3</v>
      </c>
      <c r="F493" s="8">
        <f>'Sector Returns'!E492-$B493</f>
        <v>-1.7536954242694451E-3</v>
      </c>
      <c r="G493" s="8">
        <f>'Sector Returns'!F492-$B493</f>
        <v>4.7768675939439571E-3</v>
      </c>
      <c r="H493" s="8">
        <f>'Sector Returns'!G492-$B493</f>
        <v>-1.3419557952798434E-3</v>
      </c>
      <c r="I493" s="8">
        <f>'Sector Returns'!H492-$B493</f>
        <v>-5.4992479447131893E-3</v>
      </c>
      <c r="J493" s="8">
        <f>'Sector Returns'!I492-$B493</f>
        <v>1.5761471955788517E-2</v>
      </c>
      <c r="K493" s="8">
        <f>'Sector Returns'!J492-$B493</f>
        <v>7.6572106581946459E-4</v>
      </c>
      <c r="L493" s="8">
        <f>'Sector Returns'!K492-$B493</f>
        <v>-5.0473065052797231E-3</v>
      </c>
      <c r="M493" s="8">
        <f>'Sector Returns'!L492-$B493</f>
        <v>7.2935975442512879E-3</v>
      </c>
      <c r="N493" s="7">
        <f>LN('Stock TotRetIndx'!B492/'Stock TotRetIndx'!B491)-$B493</f>
        <v>3.1009603333301086E-3</v>
      </c>
      <c r="O493" s="7">
        <f>LN('Stock TotRetIndx'!C492/'Stock TotRetIndx'!C491)-$B493</f>
        <v>1.2693286596482341E-2</v>
      </c>
      <c r="P493" s="7">
        <f>LN('Stock TotRetIndx'!D492/'Stock TotRetIndx'!D491)-$B493</f>
        <v>-5.0718133915322048E-3</v>
      </c>
      <c r="Q493" s="7">
        <f>LN('Stock TotRetIndx'!E492/'Stock TotRetIndx'!E491)-$B493</f>
        <v>0.13103077449292116</v>
      </c>
      <c r="R493" s="7">
        <f>LN('Stock TotRetIndx'!F492/'Stock TotRetIndx'!F491)-$B493</f>
        <v>-1.5489752765335788E-3</v>
      </c>
      <c r="S493" s="7">
        <f>LN('Stock TotRetIndx'!G492/'Stock TotRetIndx'!G491)-$B493</f>
        <v>-4.0921875594450222E-3</v>
      </c>
      <c r="T493" s="7">
        <f>LN('Stock TotRetIndx'!H492/'Stock TotRetIndx'!H491)-$B493</f>
        <v>5.52572570388869E-3</v>
      </c>
      <c r="U493" s="7">
        <f>LN('Stock TotRetIndx'!I492/'Stock TotRetIndx'!I491)-$B493</f>
        <v>-1.8531773298139688E-3</v>
      </c>
      <c r="V493" s="7">
        <f>LN('Stock TotRetIndx'!J492/'Stock TotRetIndx'!J491)-$B493</f>
        <v>-7.6115689377167046E-3</v>
      </c>
      <c r="W493" s="7">
        <f>LN('Stock TotRetIndx'!K492/'Stock TotRetIndx'!K491)-$B493</f>
        <v>-4.0343977453346615E-3</v>
      </c>
      <c r="X493" s="7">
        <f>LN('Stock TotRetIndx'!L492/'Stock TotRetIndx'!L491)-$B493</f>
        <v>4.8475457273631957E-3</v>
      </c>
      <c r="Y493" s="7">
        <f>LN('Stock TotRetIndx'!M492/'Stock TotRetIndx'!M491)-$B493</f>
        <v>1.2821542525491244E-4</v>
      </c>
      <c r="Z493" s="7">
        <f>LN('Stock TotRetIndx'!N492/'Stock TotRetIndx'!N491)-$B493</f>
        <v>2.8964973450093493E-3</v>
      </c>
      <c r="AA493" s="7">
        <f>LN('Stock TotRetIndx'!O492/'Stock TotRetIndx'!O491)-$B493</f>
        <v>-3.8622422405968212E-3</v>
      </c>
      <c r="AB493" s="7">
        <f>LN('Stock TotRetIndx'!P492/'Stock TotRetIndx'!P491)-$B493</f>
        <v>6.7427928605169488E-5</v>
      </c>
      <c r="AC493" s="7">
        <f>LN('Stock TotRetIndx'!Q492/'Stock TotRetIndx'!Q491)-$B493</f>
        <v>1.6474894964554863E-3</v>
      </c>
      <c r="AD493" s="7">
        <f>LN('Stock TotRetIndx'!R492/'Stock TotRetIndx'!R491)-$B493</f>
        <v>7.8061477992137683E-4</v>
      </c>
      <c r="AE493" s="7">
        <f>LN('Stock TotRetIndx'!S492/'Stock TotRetIndx'!S491)-$B493</f>
        <v>-1.5202590251698981E-2</v>
      </c>
      <c r="AF493" s="7">
        <f>LN('Stock TotRetIndx'!T492/'Stock TotRetIndx'!T491)-$B493</f>
        <v>-3.3933021995903633E-3</v>
      </c>
      <c r="AG493" s="7">
        <f>LN('Stock TotRetIndx'!U492/'Stock TotRetIndx'!U491)-$B493</f>
        <v>1.1886992675773346E-2</v>
      </c>
      <c r="AH493" s="7">
        <f>LN('Stock TotRetIndx'!V492/'Stock TotRetIndx'!V491)-$B493</f>
        <v>8.1980117782345738E-3</v>
      </c>
      <c r="AI493" s="7">
        <f>LN('Stock TotRetIndx'!W492/'Stock TotRetIndx'!W491)-$B493</f>
        <v>-1.1239183249739926E-2</v>
      </c>
      <c r="AJ493" s="7">
        <f>LN('Stock TotRetIndx'!X492/'Stock TotRetIndx'!X491)-$B493</f>
        <v>-4.4145231586232897E-4</v>
      </c>
    </row>
    <row r="494" spans="1:36" x14ac:dyDescent="0.5">
      <c r="A494" s="2">
        <f>'Sector Returns'!A493</f>
        <v>44981</v>
      </c>
      <c r="B494" s="3">
        <f>VLOOKUP(A494,'T-Bills'!$A$2:$C$493,3)</f>
        <v>1.8571428571428569E-4</v>
      </c>
      <c r="C494" s="8">
        <f>'Sector Returns'!B493-$B494</f>
        <v>-1.7727218742751249E-2</v>
      </c>
      <c r="D494" s="8">
        <f>'Sector Returns'!C493-$B494</f>
        <v>-1.351765743711931E-2</v>
      </c>
      <c r="E494" s="8">
        <f>'Sector Returns'!D493-$B494</f>
        <v>-4.1512432423276813E-4</v>
      </c>
      <c r="F494" s="8">
        <f>'Sector Returns'!E493-$B494</f>
        <v>-1.4540599930184131E-2</v>
      </c>
      <c r="G494" s="8">
        <f>'Sector Returns'!F493-$B494</f>
        <v>-6.6145804436226066E-3</v>
      </c>
      <c r="H494" s="8">
        <f>'Sector Returns'!G493-$B494</f>
        <v>-5.9905518989774691E-3</v>
      </c>
      <c r="I494" s="8">
        <f>'Sector Returns'!H493-$B494</f>
        <v>-1.5083316280502823E-2</v>
      </c>
      <c r="J494" s="8">
        <f>'Sector Returns'!I493-$B494</f>
        <v>2.3631142354233409E-3</v>
      </c>
      <c r="K494" s="8">
        <f>'Sector Returns'!J493-$B494</f>
        <v>3.9972540320055488E-3</v>
      </c>
      <c r="L494" s="8">
        <f>'Sector Returns'!K493-$B494</f>
        <v>-8.0383788286131103E-4</v>
      </c>
      <c r="M494" s="8">
        <f>'Sector Returns'!L493-$B494</f>
        <v>-1.7879345817705485E-2</v>
      </c>
      <c r="N494" s="7">
        <f>LN('Stock TotRetIndx'!B493/'Stock TotRetIndx'!B492)-$B494</f>
        <v>-1.835947782581843E-2</v>
      </c>
      <c r="O494" s="7">
        <f>LN('Stock TotRetIndx'!C493/'Stock TotRetIndx'!C492)-$B494</f>
        <v>-2.2210925351145838E-2</v>
      </c>
      <c r="P494" s="7">
        <f>LN('Stock TotRetIndx'!D493/'Stock TotRetIndx'!D492)-$B494</f>
        <v>-7.9561055893810517E-2</v>
      </c>
      <c r="Q494" s="7">
        <f>LN('Stock TotRetIndx'!E493/'Stock TotRetIndx'!E492)-$B494</f>
        <v>-1.6288035409013676E-2</v>
      </c>
      <c r="R494" s="7">
        <f>LN('Stock TotRetIndx'!F493/'Stock TotRetIndx'!F492)-$B494</f>
        <v>-2.0776643359418225E-2</v>
      </c>
      <c r="S494" s="7">
        <f>LN('Stock TotRetIndx'!G493/'Stock TotRetIndx'!G492)-$B494</f>
        <v>-1.2928834724366496E-2</v>
      </c>
      <c r="T494" s="7">
        <f>LN('Stock TotRetIndx'!H493/'Stock TotRetIndx'!H492)-$B494</f>
        <v>-1.5267966081714716E-2</v>
      </c>
      <c r="U494" s="7">
        <f>LN('Stock TotRetIndx'!I493/'Stock TotRetIndx'!I492)-$B494</f>
        <v>-1.381675875714589E-2</v>
      </c>
      <c r="V494" s="7">
        <f>LN('Stock TotRetIndx'!J493/'Stock TotRetIndx'!J492)-$B494</f>
        <v>-3.4267778897276889E-3</v>
      </c>
      <c r="W494" s="7">
        <f>LN('Stock TotRetIndx'!K493/'Stock TotRetIndx'!K492)-$B494</f>
        <v>-2.2238510628203319E-2</v>
      </c>
      <c r="X494" s="7">
        <f>LN('Stock TotRetIndx'!L493/'Stock TotRetIndx'!L492)-$B494</f>
        <v>-7.3565549039390247E-3</v>
      </c>
      <c r="Y494" s="7">
        <f>LN('Stock TotRetIndx'!M493/'Stock TotRetIndx'!M492)-$B494</f>
        <v>-2.4695709446048986E-2</v>
      </c>
      <c r="Z494" s="7">
        <f>LN('Stock TotRetIndx'!N493/'Stock TotRetIndx'!N492)-$B494</f>
        <v>7.0393460064856403E-3</v>
      </c>
      <c r="AA494" s="7">
        <f>LN('Stock TotRetIndx'!O493/'Stock TotRetIndx'!O492)-$B494</f>
        <v>-5.0145871407142493E-3</v>
      </c>
      <c r="AB494" s="7">
        <f>LN('Stock TotRetIndx'!P493/'Stock TotRetIndx'!P492)-$B494</f>
        <v>-7.694401236185245E-3</v>
      </c>
      <c r="AC494" s="7">
        <f>LN('Stock TotRetIndx'!Q493/'Stock TotRetIndx'!Q492)-$B494</f>
        <v>-4.3550053261276851E-3</v>
      </c>
      <c r="AD494" s="7">
        <f>LN('Stock TotRetIndx'!R493/'Stock TotRetIndx'!R492)-$B494</f>
        <v>-3.996604853031595E-3</v>
      </c>
      <c r="AE494" s="7">
        <f>LN('Stock TotRetIndx'!S493/'Stock TotRetIndx'!S492)-$B494</f>
        <v>2.4844251465795286E-3</v>
      </c>
      <c r="AF494" s="7">
        <f>LN('Stock TotRetIndx'!T493/'Stock TotRetIndx'!T492)-$B494</f>
        <v>-5.8421777799805398E-3</v>
      </c>
      <c r="AG494" s="7">
        <f>LN('Stock TotRetIndx'!U493/'Stock TotRetIndx'!U492)-$B494</f>
        <v>-5.7873704891885092E-2</v>
      </c>
      <c r="AH494" s="7">
        <f>LN('Stock TotRetIndx'!V493/'Stock TotRetIndx'!V492)-$B494</f>
        <v>-2.694316345526359E-2</v>
      </c>
      <c r="AI494" s="7">
        <f>LN('Stock TotRetIndx'!W493/'Stock TotRetIndx'!W492)-$B494</f>
        <v>4.9908615219231413E-4</v>
      </c>
      <c r="AJ494" s="7">
        <f>LN('Stock TotRetIndx'!X493/'Stock TotRetIndx'!X492)-$B494</f>
        <v>-2.6654500404714843E-2</v>
      </c>
    </row>
    <row r="495" spans="1:36" x14ac:dyDescent="0.5">
      <c r="A495" s="2">
        <f>'Sector Returns'!A494</f>
        <v>44984</v>
      </c>
      <c r="B495" s="3">
        <f>VLOOKUP(A495,'T-Bills'!$A$2:$C$493,3)</f>
        <v>1.8531746031746031E-4</v>
      </c>
      <c r="C495" s="8">
        <f>'Sector Returns'!B494-$B495</f>
        <v>4.2784221273942094E-3</v>
      </c>
      <c r="D495" s="8">
        <f>'Sector Returns'!C494-$B495</f>
        <v>-2.5089792513804891E-3</v>
      </c>
      <c r="E495" s="8">
        <f>'Sector Returns'!D494-$B495</f>
        <v>-1.1023854771284147E-3</v>
      </c>
      <c r="F495" s="8">
        <f>'Sector Returns'!E494-$B495</f>
        <v>9.6905563266468445E-3</v>
      </c>
      <c r="G495" s="8">
        <f>'Sector Returns'!F494-$B495</f>
        <v>7.5974715191009859E-3</v>
      </c>
      <c r="H495" s="8">
        <f>'Sector Returns'!G494-$B495</f>
        <v>-2.0920382922171412E-3</v>
      </c>
      <c r="I495" s="8">
        <f>'Sector Returns'!H494-$B495</f>
        <v>1.7992456578714813E-3</v>
      </c>
      <c r="J495" s="8">
        <f>'Sector Returns'!I494-$B495</f>
        <v>3.6250086451108032E-3</v>
      </c>
      <c r="K495" s="8">
        <f>'Sector Returns'!J494-$B495</f>
        <v>4.202672113096194E-3</v>
      </c>
      <c r="L495" s="8">
        <f>'Sector Returns'!K494-$B495</f>
        <v>-6.4567180888155185E-3</v>
      </c>
      <c r="M495" s="8">
        <f>'Sector Returns'!L494-$B495</f>
        <v>1.3309134894815972E-3</v>
      </c>
      <c r="N495" s="7">
        <f>LN('Stock TotRetIndx'!B494/'Stock TotRetIndx'!B493)-$B495</f>
        <v>8.0314351775870214E-3</v>
      </c>
      <c r="O495" s="7">
        <f>LN('Stock TotRetIndx'!C494/'Stock TotRetIndx'!C493)-$B495</f>
        <v>3.5794097130396963E-3</v>
      </c>
      <c r="P495" s="7">
        <f>LN('Stock TotRetIndx'!D494/'Stock TotRetIndx'!D493)-$B495</f>
        <v>5.3524498573449394E-3</v>
      </c>
      <c r="Q495" s="7">
        <f>LN('Stock TotRetIndx'!E494/'Stock TotRetIndx'!E493)-$B495</f>
        <v>9.005305001665671E-3</v>
      </c>
      <c r="R495" s="7">
        <f>LN('Stock TotRetIndx'!F494/'Stock TotRetIndx'!F493)-$B495</f>
        <v>-7.0776419643631908E-3</v>
      </c>
      <c r="S495" s="7">
        <f>LN('Stock TotRetIndx'!G494/'Stock TotRetIndx'!G493)-$B495</f>
        <v>-1.1087184423564031E-2</v>
      </c>
      <c r="T495" s="7">
        <f>LN('Stock TotRetIndx'!H494/'Stock TotRetIndx'!H493)-$B495</f>
        <v>-2.2711187207047684E-3</v>
      </c>
      <c r="U495" s="7">
        <f>LN('Stock TotRetIndx'!I494/'Stock TotRetIndx'!I493)-$B495</f>
        <v>1.1597339393687024E-2</v>
      </c>
      <c r="V495" s="7">
        <f>LN('Stock TotRetIndx'!J494/'Stock TotRetIndx'!J493)-$B495</f>
        <v>-3.8601225664587815E-3</v>
      </c>
      <c r="W495" s="7">
        <f>LN('Stock TotRetIndx'!K494/'Stock TotRetIndx'!K493)-$B495</f>
        <v>2.8013803884469135E-3</v>
      </c>
      <c r="X495" s="7">
        <f>LN('Stock TotRetIndx'!L494/'Stock TotRetIndx'!L493)-$B495</f>
        <v>3.451721733226944E-3</v>
      </c>
      <c r="Y495" s="7">
        <f>LN('Stock TotRetIndx'!M494/'Stock TotRetIndx'!M493)-$B495</f>
        <v>2.5915720737438447E-3</v>
      </c>
      <c r="Z495" s="7">
        <f>LN('Stock TotRetIndx'!N494/'Stock TotRetIndx'!N493)-$B495</f>
        <v>4.0261714660941601E-3</v>
      </c>
      <c r="AA495" s="7">
        <f>LN('Stock TotRetIndx'!O494/'Stock TotRetIndx'!O493)-$B495</f>
        <v>-7.5479276673032583E-4</v>
      </c>
      <c r="AB495" s="7">
        <f>LN('Stock TotRetIndx'!P494/'Stock TotRetIndx'!P493)-$B495</f>
        <v>1.5818067989606534E-2</v>
      </c>
      <c r="AC495" s="7">
        <f>LN('Stock TotRetIndx'!Q494/'Stock TotRetIndx'!Q493)-$B495</f>
        <v>-5.2005717951729121E-4</v>
      </c>
      <c r="AD495" s="7">
        <f>LN('Stock TotRetIndx'!R494/'Stock TotRetIndx'!R493)-$B495</f>
        <v>1.6935691176071996E-3</v>
      </c>
      <c r="AE495" s="7">
        <f>LN('Stock TotRetIndx'!S494/'Stock TotRetIndx'!S493)-$B495</f>
        <v>-7.4405841047636232E-3</v>
      </c>
      <c r="AF495" s="7">
        <f>LN('Stock TotRetIndx'!T494/'Stock TotRetIndx'!T493)-$B495</f>
        <v>-1.0477658830516912E-3</v>
      </c>
      <c r="AG495" s="7">
        <f>LN('Stock TotRetIndx'!U494/'Stock TotRetIndx'!U493)-$B495</f>
        <v>1.3621252312801388E-2</v>
      </c>
      <c r="AH495" s="7">
        <f>LN('Stock TotRetIndx'!V494/'Stock TotRetIndx'!V493)-$B495</f>
        <v>2.4434340592857526E-2</v>
      </c>
      <c r="AI495" s="7">
        <f>LN('Stock TotRetIndx'!W494/'Stock TotRetIndx'!W493)-$B495</f>
        <v>-8.3432556913947496E-3</v>
      </c>
      <c r="AJ495" s="7">
        <f>LN('Stock TotRetIndx'!X494/'Stock TotRetIndx'!X493)-$B495</f>
        <v>-1.570305154660693E-3</v>
      </c>
    </row>
    <row r="496" spans="1:36" x14ac:dyDescent="0.5">
      <c r="A496" s="2">
        <f>'Sector Returns'!A495</f>
        <v>44985</v>
      </c>
      <c r="B496" s="3">
        <f>VLOOKUP(A496,'T-Bills'!$A$2:$C$493,3)</f>
        <v>1.8452380952380953E-4</v>
      </c>
      <c r="C496" s="8">
        <f>'Sector Returns'!B495-$B496</f>
        <v>-1.2345701493936875E-3</v>
      </c>
      <c r="D496" s="8">
        <f>'Sector Returns'!C495-$B496</f>
        <v>-7.1038245630119885E-3</v>
      </c>
      <c r="E496" s="8">
        <f>'Sector Returns'!D495-$B496</f>
        <v>1.8779719478592934E-3</v>
      </c>
      <c r="F496" s="8">
        <f>'Sector Returns'!E495-$B496</f>
        <v>2.6022809560428289E-4</v>
      </c>
      <c r="G496" s="8">
        <f>'Sector Returns'!F495-$B496</f>
        <v>-2.0596356635897515E-3</v>
      </c>
      <c r="H496" s="8">
        <f>'Sector Returns'!G495-$B496</f>
        <v>-8.6514210387509619E-3</v>
      </c>
      <c r="I496" s="8">
        <f>'Sector Returns'!H495-$B496</f>
        <v>-6.2531796092196008E-4</v>
      </c>
      <c r="J496" s="8">
        <f>'Sector Returns'!I495-$B496</f>
        <v>-1.4828374803566463E-2</v>
      </c>
      <c r="K496" s="8">
        <f>'Sector Returns'!J495-$B496</f>
        <v>4.9558831317406907E-3</v>
      </c>
      <c r="L496" s="8">
        <f>'Sector Returns'!K495-$B496</f>
        <v>-1.6774951354187669E-2</v>
      </c>
      <c r="M496" s="8">
        <f>'Sector Returns'!L495-$B496</f>
        <v>-1.583787703999035E-3</v>
      </c>
      <c r="N496" s="7">
        <f>LN('Stock TotRetIndx'!B495/'Stock TotRetIndx'!B494)-$B496</f>
        <v>-3.6373949269523603E-3</v>
      </c>
      <c r="O496" s="7">
        <f>LN('Stock TotRetIndx'!C495/'Stock TotRetIndx'!C494)-$B496</f>
        <v>-3.1468144005584431E-3</v>
      </c>
      <c r="P496" s="7">
        <f>LN('Stock TotRetIndx'!D495/'Stock TotRetIndx'!D494)-$B496</f>
        <v>4.8598182033505613E-3</v>
      </c>
      <c r="Q496" s="7">
        <f>LN('Stock TotRetIndx'!E495/'Stock TotRetIndx'!E494)-$B496</f>
        <v>-1.2385722057490993E-2</v>
      </c>
      <c r="R496" s="7">
        <f>LN('Stock TotRetIndx'!F495/'Stock TotRetIndx'!F494)-$B496</f>
        <v>1.9172171512378048E-2</v>
      </c>
      <c r="S496" s="7">
        <f>LN('Stock TotRetIndx'!G495/'Stock TotRetIndx'!G494)-$B496</f>
        <v>-1.562609578219569E-2</v>
      </c>
      <c r="T496" s="7">
        <f>LN('Stock TotRetIndx'!H495/'Stock TotRetIndx'!H494)-$B496</f>
        <v>-1.5573062149697843E-2</v>
      </c>
      <c r="U496" s="7">
        <f>LN('Stock TotRetIndx'!I495/'Stock TotRetIndx'!I494)-$B496</f>
        <v>-1.2056915207692993E-2</v>
      </c>
      <c r="V496" s="7">
        <f>LN('Stock TotRetIndx'!J495/'Stock TotRetIndx'!J494)-$B496</f>
        <v>-3.1627857946023752E-3</v>
      </c>
      <c r="W496" s="7">
        <f>LN('Stock TotRetIndx'!K495/'Stock TotRetIndx'!K494)-$B496</f>
        <v>-2.4916429709041345E-3</v>
      </c>
      <c r="X496" s="7">
        <f>LN('Stock TotRetIndx'!L495/'Stock TotRetIndx'!L494)-$B496</f>
        <v>-2.0466633622481445E-3</v>
      </c>
      <c r="Y496" s="7">
        <f>LN('Stock TotRetIndx'!M495/'Stock TotRetIndx'!M494)-$B496</f>
        <v>4.8157525804385865E-3</v>
      </c>
      <c r="Z496" s="7">
        <f>LN('Stock TotRetIndx'!N495/'Stock TotRetIndx'!N494)-$B496</f>
        <v>-1.5629431050948644E-2</v>
      </c>
      <c r="AA496" s="7">
        <f>LN('Stock TotRetIndx'!O495/'Stock TotRetIndx'!O494)-$B496</f>
        <v>2.6596152311727751E-3</v>
      </c>
      <c r="AB496" s="7">
        <f>LN('Stock TotRetIndx'!P495/'Stock TotRetIndx'!P494)-$B496</f>
        <v>-1.9777082738955919E-3</v>
      </c>
      <c r="AC496" s="7">
        <f>LN('Stock TotRetIndx'!Q495/'Stock TotRetIndx'!Q494)-$B496</f>
        <v>-5.3801918906416692E-3</v>
      </c>
      <c r="AD496" s="7">
        <f>LN('Stock TotRetIndx'!R495/'Stock TotRetIndx'!R494)-$B496</f>
        <v>-1.6008688825634863E-2</v>
      </c>
      <c r="AE496" s="7">
        <f>LN('Stock TotRetIndx'!S495/'Stock TotRetIndx'!S494)-$B496</f>
        <v>4.6815760335145624E-3</v>
      </c>
      <c r="AF496" s="7">
        <f>LN('Stock TotRetIndx'!T495/'Stock TotRetIndx'!T494)-$B496</f>
        <v>-1.160494462574701E-2</v>
      </c>
      <c r="AG496" s="7">
        <f>LN('Stock TotRetIndx'!U495/'Stock TotRetIndx'!U494)-$B496</f>
        <v>-2.6581920782221061E-2</v>
      </c>
      <c r="AH496" s="7">
        <f>LN('Stock TotRetIndx'!V495/'Stock TotRetIndx'!V494)-$B496</f>
        <v>-5.4512871787352306E-3</v>
      </c>
      <c r="AI496" s="7">
        <f>LN('Stock TotRetIndx'!W495/'Stock TotRetIndx'!W494)-$B496</f>
        <v>-1.1801804127381165E-2</v>
      </c>
      <c r="AJ496" s="7">
        <f>LN('Stock TotRetIndx'!X495/'Stock TotRetIndx'!X494)-$B496</f>
        <v>-1.1800665834716919E-2</v>
      </c>
    </row>
    <row r="497" spans="1:36" x14ac:dyDescent="0.5">
      <c r="A497" s="2">
        <f>'Sector Returns'!A496</f>
        <v>44986</v>
      </c>
      <c r="B497" s="3">
        <f>VLOOKUP(A497,'T-Bills'!$A$2:$C$493,3)</f>
        <v>1.8531746031746031E-4</v>
      </c>
      <c r="C497" s="8">
        <f>'Sector Returns'!B496-$B497</f>
        <v>-7.9399125878713318E-3</v>
      </c>
      <c r="D497" s="8">
        <f>'Sector Returns'!C496-$B497</f>
        <v>-1.5163325161423317E-5</v>
      </c>
      <c r="E497" s="8">
        <f>'Sector Returns'!D496-$B497</f>
        <v>-4.0855769648231489E-3</v>
      </c>
      <c r="F497" s="8">
        <f>'Sector Returns'!E496-$B497</f>
        <v>-1.1568445072577781E-2</v>
      </c>
      <c r="G497" s="8">
        <f>'Sector Returns'!F496-$B497</f>
        <v>4.3916482847306086E-3</v>
      </c>
      <c r="H497" s="8">
        <f>'Sector Returns'!G496-$B497</f>
        <v>-5.5470933412371673E-3</v>
      </c>
      <c r="I497" s="8">
        <f>'Sector Returns'!H496-$B497</f>
        <v>-7.0398634875483163E-3</v>
      </c>
      <c r="J497" s="8">
        <f>'Sector Returns'!I496-$B497</f>
        <v>1.9601000815323281E-2</v>
      </c>
      <c r="K497" s="8">
        <f>'Sector Returns'!J496-$B497</f>
        <v>7.9666151250838233E-3</v>
      </c>
      <c r="L497" s="8">
        <f>'Sector Returns'!K496-$B497</f>
        <v>-1.591236148074477E-2</v>
      </c>
      <c r="M497" s="8">
        <f>'Sector Returns'!L496-$B497</f>
        <v>-1.2864267347459782E-2</v>
      </c>
      <c r="N497" s="7">
        <f>LN('Stock TotRetIndx'!B496/'Stock TotRetIndx'!B495)-$B497</f>
        <v>-1.4531990935044238E-2</v>
      </c>
      <c r="O497" s="7">
        <f>LN('Stock TotRetIndx'!C496/'Stock TotRetIndx'!C495)-$B497</f>
        <v>-1.2895214588866331E-2</v>
      </c>
      <c r="P497" s="7">
        <f>LN('Stock TotRetIndx'!D496/'Stock TotRetIndx'!D495)-$B497</f>
        <v>-1.9463980446151343E-3</v>
      </c>
      <c r="Q497" s="7">
        <f>LN('Stock TotRetIndx'!E496/'Stock TotRetIndx'!E495)-$B497</f>
        <v>-2.2750261446063985E-2</v>
      </c>
      <c r="R497" s="7">
        <f>LN('Stock TotRetIndx'!F496/'Stock TotRetIndx'!F495)-$B497</f>
        <v>-8.9735282699241904E-3</v>
      </c>
      <c r="S497" s="7">
        <f>LN('Stock TotRetIndx'!G496/'Stock TotRetIndx'!G495)-$B497</f>
        <v>-1.307668700876231E-2</v>
      </c>
      <c r="T497" s="7">
        <f>LN('Stock TotRetIndx'!H496/'Stock TotRetIndx'!H495)-$B497</f>
        <v>-1.6992445407404255E-3</v>
      </c>
      <c r="U497" s="7">
        <f>LN('Stock TotRetIndx'!I496/'Stock TotRetIndx'!I495)-$B497</f>
        <v>-4.8308243636966458E-3</v>
      </c>
      <c r="V497" s="7">
        <f>LN('Stock TotRetIndx'!J496/'Stock TotRetIndx'!J495)-$B497</f>
        <v>1.2333658884070237E-3</v>
      </c>
      <c r="W497" s="7">
        <f>LN('Stock TotRetIndx'!K496/'Stock TotRetIndx'!K495)-$B497</f>
        <v>2.7993544067045502E-3</v>
      </c>
      <c r="X497" s="7">
        <f>LN('Stock TotRetIndx'!L496/'Stock TotRetIndx'!L495)-$B497</f>
        <v>-7.3950962914107448E-3</v>
      </c>
      <c r="Y497" s="7">
        <f>LN('Stock TotRetIndx'!M496/'Stock TotRetIndx'!M495)-$B497</f>
        <v>-2.22892216734095E-2</v>
      </c>
      <c r="Z497" s="7">
        <f>LN('Stock TotRetIndx'!N496/'Stock TotRetIndx'!N495)-$B497</f>
        <v>-1.2733409725363357E-3</v>
      </c>
      <c r="AA497" s="7">
        <f>LN('Stock TotRetIndx'!O496/'Stock TotRetIndx'!O495)-$B497</f>
        <v>-1.8822715055073193E-2</v>
      </c>
      <c r="AB497" s="7">
        <f>LN('Stock TotRetIndx'!P496/'Stock TotRetIndx'!P495)-$B497</f>
        <v>3.7179059270489076E-2</v>
      </c>
      <c r="AC497" s="7">
        <f>LN('Stock TotRetIndx'!Q496/'Stock TotRetIndx'!Q495)-$B497</f>
        <v>-1.1167794796696258E-2</v>
      </c>
      <c r="AD497" s="7">
        <f>LN('Stock TotRetIndx'!R496/'Stock TotRetIndx'!R495)-$B497</f>
        <v>-9.9448115683590729E-4</v>
      </c>
      <c r="AE497" s="7">
        <f>LN('Stock TotRetIndx'!S496/'Stock TotRetIndx'!S495)-$B497</f>
        <v>-1.421399995146028E-2</v>
      </c>
      <c r="AF497" s="7">
        <f>LN('Stock TotRetIndx'!T496/'Stock TotRetIndx'!T495)-$B497</f>
        <v>5.4192412792090558E-4</v>
      </c>
      <c r="AG497" s="7">
        <f>LN('Stock TotRetIndx'!U496/'Stock TotRetIndx'!U495)-$B497</f>
        <v>3.5183246233946114E-2</v>
      </c>
      <c r="AH497" s="7">
        <f>LN('Stock TotRetIndx'!V496/'Stock TotRetIndx'!V495)-$B497</f>
        <v>-1.456555147490248E-2</v>
      </c>
      <c r="AI497" s="7">
        <f>LN('Stock TotRetIndx'!W496/'Stock TotRetIndx'!W495)-$B497</f>
        <v>-1.6651077702671491E-2</v>
      </c>
      <c r="AJ497" s="7">
        <f>LN('Stock TotRetIndx'!X496/'Stock TotRetIndx'!X495)-$B497</f>
        <v>-4.7137660569034574E-2</v>
      </c>
    </row>
    <row r="498" spans="1:36" x14ac:dyDescent="0.5">
      <c r="A498" s="2">
        <f>'Sector Returns'!A497</f>
        <v>44987</v>
      </c>
      <c r="B498" s="3">
        <f>VLOOKUP(A498,'T-Bills'!$A$2:$C$493,3)</f>
        <v>1.8849206349206351E-4</v>
      </c>
      <c r="C498" s="8">
        <f>'Sector Returns'!B497-$B498</f>
        <v>1.1618812171064447E-2</v>
      </c>
      <c r="D498" s="8">
        <f>'Sector Returns'!C497-$B498</f>
        <v>5.3328308549593509E-3</v>
      </c>
      <c r="E498" s="8">
        <f>'Sector Returns'!D497-$B498</f>
        <v>-6.0664457474980298E-3</v>
      </c>
      <c r="F498" s="8">
        <f>'Sector Returns'!E497-$B498</f>
        <v>-1.866288450195808E-3</v>
      </c>
      <c r="G498" s="8">
        <f>'Sector Returns'!F497-$B498</f>
        <v>1.044362404714259E-2</v>
      </c>
      <c r="H498" s="8">
        <f>'Sector Returns'!G497-$B498</f>
        <v>1.2366504704484997E-2</v>
      </c>
      <c r="I498" s="8">
        <f>'Sector Returns'!H497-$B498</f>
        <v>9.966743918541205E-3</v>
      </c>
      <c r="J498" s="8">
        <f>'Sector Returns'!I497-$B498</f>
        <v>9.8502108900889347E-3</v>
      </c>
      <c r="K498" s="8">
        <f>'Sector Returns'!J497-$B498</f>
        <v>1.104265588943173E-2</v>
      </c>
      <c r="L498" s="8">
        <f>'Sector Returns'!K497-$B498</f>
        <v>1.6241135154367221E-2</v>
      </c>
      <c r="M498" s="8">
        <f>'Sector Returns'!L497-$B498</f>
        <v>1.1439449946055499E-2</v>
      </c>
      <c r="N498" s="7">
        <f>LN('Stock TotRetIndx'!B497/'Stock TotRetIndx'!B496)-$B498</f>
        <v>3.9306357837272099E-3</v>
      </c>
      <c r="O498" s="7">
        <f>LN('Stock TotRetIndx'!C497/'Stock TotRetIndx'!C496)-$B498</f>
        <v>1.9274198086813788E-2</v>
      </c>
      <c r="P498" s="7">
        <f>LN('Stock TotRetIndx'!D497/'Stock TotRetIndx'!D496)-$B498</f>
        <v>3.0626270980517827E-2</v>
      </c>
      <c r="Q498" s="7">
        <f>LN('Stock TotRetIndx'!E497/'Stock TotRetIndx'!E496)-$B498</f>
        <v>2.6588724799794562E-2</v>
      </c>
      <c r="R498" s="7">
        <f>LN('Stock TotRetIndx'!F497/'Stock TotRetIndx'!F496)-$B498</f>
        <v>1.7505695119956428E-2</v>
      </c>
      <c r="S498" s="7">
        <f>LN('Stock TotRetIndx'!G497/'Stock TotRetIndx'!G496)-$B498</f>
        <v>-1.2879333676560351E-2</v>
      </c>
      <c r="T498" s="7">
        <f>LN('Stock TotRetIndx'!H497/'Stock TotRetIndx'!H496)-$B498</f>
        <v>5.0174342197304858E-3</v>
      </c>
      <c r="U498" s="7">
        <f>LN('Stock TotRetIndx'!I497/'Stock TotRetIndx'!I496)-$B498</f>
        <v>-8.8214450597375593E-3</v>
      </c>
      <c r="V498" s="7">
        <f>LN('Stock TotRetIndx'!J497/'Stock TotRetIndx'!J496)-$B498</f>
        <v>-1.3611092748586505E-2</v>
      </c>
      <c r="W498" s="7">
        <f>LN('Stock TotRetIndx'!K497/'Stock TotRetIndx'!K496)-$B498</f>
        <v>3.5973426366966944E-3</v>
      </c>
      <c r="X498" s="7">
        <f>LN('Stock TotRetIndx'!L497/'Stock TotRetIndx'!L496)-$B498</f>
        <v>3.0120718036158174E-3</v>
      </c>
      <c r="Y498" s="7">
        <f>LN('Stock TotRetIndx'!M497/'Stock TotRetIndx'!M496)-$B498</f>
        <v>-6.2256694822434135E-4</v>
      </c>
      <c r="Z498" s="7">
        <f>LN('Stock TotRetIndx'!N497/'Stock TotRetIndx'!N496)-$B498</f>
        <v>1.444727138878959E-2</v>
      </c>
      <c r="AA498" s="7">
        <f>LN('Stock TotRetIndx'!O497/'Stock TotRetIndx'!O496)-$B498</f>
        <v>1.1609332947717085E-2</v>
      </c>
      <c r="AB498" s="7">
        <f>LN('Stock TotRetIndx'!P497/'Stock TotRetIndx'!P496)-$B498</f>
        <v>1.3827982883900639E-2</v>
      </c>
      <c r="AC498" s="7">
        <f>LN('Stock TotRetIndx'!Q497/'Stock TotRetIndx'!Q496)-$B498</f>
        <v>1.4317450667568048E-2</v>
      </c>
      <c r="AD498" s="7">
        <f>LN('Stock TotRetIndx'!R497/'Stock TotRetIndx'!R496)-$B498</f>
        <v>2.5835802499249948E-2</v>
      </c>
      <c r="AE498" s="7">
        <f>LN('Stock TotRetIndx'!S497/'Stock TotRetIndx'!S496)-$B498</f>
        <v>2.3054375737533105E-3</v>
      </c>
      <c r="AF498" s="7">
        <f>LN('Stock TotRetIndx'!T497/'Stock TotRetIndx'!T496)-$B498</f>
        <v>1.6166697214989433E-2</v>
      </c>
      <c r="AG498" s="7">
        <f>LN('Stock TotRetIndx'!U497/'Stock TotRetIndx'!U496)-$B498</f>
        <v>1.0815369002884002E-2</v>
      </c>
      <c r="AH498" s="7">
        <f>LN('Stock TotRetIndx'!V497/'Stock TotRetIndx'!V496)-$B498</f>
        <v>9.6832564156620268E-3</v>
      </c>
      <c r="AI498" s="7">
        <f>LN('Stock TotRetIndx'!W497/'Stock TotRetIndx'!W496)-$B498</f>
        <v>3.2752657080516626E-2</v>
      </c>
      <c r="AJ498" s="7">
        <f>LN('Stock TotRetIndx'!X497/'Stock TotRetIndx'!X496)-$B498</f>
        <v>1.6293850182131152E-3</v>
      </c>
    </row>
    <row r="499" spans="1:36" x14ac:dyDescent="0.5">
      <c r="A499" s="2">
        <f>'Sector Returns'!A498</f>
        <v>44988</v>
      </c>
      <c r="B499" s="3">
        <f>VLOOKUP(A499,'T-Bills'!$A$2:$C$493,3)</f>
        <v>1.8849206349206351E-4</v>
      </c>
      <c r="C499" s="8">
        <f>'Sector Returns'!B498-$B499</f>
        <v>2.0581699755429124E-2</v>
      </c>
      <c r="D499" s="8">
        <f>'Sector Returns'!C498-$B499</f>
        <v>1.2521712917751946E-2</v>
      </c>
      <c r="E499" s="8">
        <f>'Sector Returns'!D498-$B499</f>
        <v>1.5182775623595993E-2</v>
      </c>
      <c r="F499" s="8">
        <f>'Sector Returns'!E498-$B499</f>
        <v>1.9480213637786712E-2</v>
      </c>
      <c r="G499" s="8">
        <f>'Sector Returns'!F498-$B499</f>
        <v>1.0484480023330281E-2</v>
      </c>
      <c r="H499" s="8">
        <f>'Sector Returns'!G498-$B499</f>
        <v>1.2439638004982957E-3</v>
      </c>
      <c r="I499" s="8">
        <f>'Sector Returns'!H498-$B499</f>
        <v>1.8525754588336454E-2</v>
      </c>
      <c r="J499" s="8">
        <f>'Sector Returns'!I498-$B499</f>
        <v>1.4110327395669682E-2</v>
      </c>
      <c r="K499" s="8">
        <f>'Sector Returns'!J498-$B499</f>
        <v>1.531805421853796E-2</v>
      </c>
      <c r="L499" s="8">
        <f>'Sector Returns'!K498-$B499</f>
        <v>1.5768411347508584E-2</v>
      </c>
      <c r="M499" s="8">
        <f>'Sector Returns'!L498-$B499</f>
        <v>1.4879925439325609E-2</v>
      </c>
      <c r="N499" s="7">
        <f>LN('Stock TotRetIndx'!B498/'Stock TotRetIndx'!B497)-$B499</f>
        <v>3.4296191852139897E-2</v>
      </c>
      <c r="O499" s="7">
        <f>LN('Stock TotRetIndx'!C498/'Stock TotRetIndx'!C497)-$B499</f>
        <v>1.6320650848285424E-2</v>
      </c>
      <c r="P499" s="7">
        <f>LN('Stock TotRetIndx'!D498/'Stock TotRetIndx'!D497)-$B499</f>
        <v>3.0926572264108342E-2</v>
      </c>
      <c r="Q499" s="7">
        <f>LN('Stock TotRetIndx'!E498/'Stock TotRetIndx'!E497)-$B499</f>
        <v>2.4217332493454154E-2</v>
      </c>
      <c r="R499" s="7">
        <f>LN('Stock TotRetIndx'!F498/'Stock TotRetIndx'!F497)-$B499</f>
        <v>1.7389913003331474E-2</v>
      </c>
      <c r="S499" s="7">
        <f>LN('Stock TotRetIndx'!G498/'Stock TotRetIndx'!G497)-$B499</f>
        <v>4.4676885219013824E-3</v>
      </c>
      <c r="T499" s="7">
        <f>LN('Stock TotRetIndx'!H498/'Stock TotRetIndx'!H497)-$B499</f>
        <v>1.6095403931934641E-3</v>
      </c>
      <c r="U499" s="7">
        <f>LN('Stock TotRetIndx'!I498/'Stock TotRetIndx'!I497)-$B499</f>
        <v>1.8423959614515772E-2</v>
      </c>
      <c r="V499" s="7">
        <f>LN('Stock TotRetIndx'!J498/'Stock TotRetIndx'!J497)-$B499</f>
        <v>5.8307981497845414E-3</v>
      </c>
      <c r="W499" s="7">
        <f>LN('Stock TotRetIndx'!K498/'Stock TotRetIndx'!K497)-$B499</f>
        <v>2.8937843736604931E-2</v>
      </c>
      <c r="X499" s="7">
        <f>LN('Stock TotRetIndx'!L498/'Stock TotRetIndx'!L497)-$B499</f>
        <v>2.1084486281306009E-2</v>
      </c>
      <c r="Y499" s="7">
        <f>LN('Stock TotRetIndx'!M498/'Stock TotRetIndx'!M497)-$B499</f>
        <v>2.9434590431549609E-2</v>
      </c>
      <c r="Z499" s="7">
        <f>LN('Stock TotRetIndx'!N498/'Stock TotRetIndx'!N497)-$B499</f>
        <v>1.813575392626016E-2</v>
      </c>
      <c r="AA499" s="7">
        <f>LN('Stock TotRetIndx'!O498/'Stock TotRetIndx'!O497)-$B499</f>
        <v>1.0056165431097205E-2</v>
      </c>
      <c r="AB499" s="7">
        <f>LN('Stock TotRetIndx'!P498/'Stock TotRetIndx'!P497)-$B499</f>
        <v>1.2146742066813251E-2</v>
      </c>
      <c r="AC499" s="7">
        <f>LN('Stock TotRetIndx'!Q498/'Stock TotRetIndx'!Q497)-$B499</f>
        <v>-4.8881456114942086E-3</v>
      </c>
      <c r="AD499" s="7">
        <f>LN('Stock TotRetIndx'!R498/'Stock TotRetIndx'!R497)-$B499</f>
        <v>-4.5749546367151979E-3</v>
      </c>
      <c r="AE499" s="7">
        <f>LN('Stock TotRetIndx'!S498/'Stock TotRetIndx'!S497)-$B499</f>
        <v>1.0213527034955148E-3</v>
      </c>
      <c r="AF499" s="7">
        <f>LN('Stock TotRetIndx'!T498/'Stock TotRetIndx'!T497)-$B499</f>
        <v>7.074237218898027E-3</v>
      </c>
      <c r="AG499" s="7">
        <f>LN('Stock TotRetIndx'!U498/'Stock TotRetIndx'!U497)-$B499</f>
        <v>2.7833848291055379E-2</v>
      </c>
      <c r="AH499" s="7">
        <f>LN('Stock TotRetIndx'!V498/'Stock TotRetIndx'!V497)-$B499</f>
        <v>3.7595493556174121E-2</v>
      </c>
      <c r="AI499" s="7">
        <f>LN('Stock TotRetIndx'!W498/'Stock TotRetIndx'!W497)-$B499</f>
        <v>2.1999052267597088E-2</v>
      </c>
      <c r="AJ499" s="7">
        <f>LN('Stock TotRetIndx'!X498/'Stock TotRetIndx'!X497)-$B499</f>
        <v>4.4106224289144911E-3</v>
      </c>
    </row>
    <row r="500" spans="1:36" x14ac:dyDescent="0.5">
      <c r="A500" s="2">
        <f>'Sector Returns'!A499</f>
        <v>44991</v>
      </c>
      <c r="B500" s="3">
        <f>VLOOKUP(A500,'T-Bills'!$A$2:$C$493,3)</f>
        <v>1.8849206349206351E-4</v>
      </c>
      <c r="C500" s="8">
        <f>'Sector Returns'!B499-$B500</f>
        <v>3.4338762612236891E-3</v>
      </c>
      <c r="D500" s="8">
        <f>'Sector Returns'!C499-$B500</f>
        <v>-3.791372873963814E-3</v>
      </c>
      <c r="E500" s="8">
        <f>'Sector Returns'!D499-$B500</f>
        <v>-2.1258436503245708E-3</v>
      </c>
      <c r="F500" s="8">
        <f>'Sector Returns'!E499-$B500</f>
        <v>-8.0499556010284242E-3</v>
      </c>
      <c r="G500" s="8">
        <f>'Sector Returns'!F499-$B500</f>
        <v>-5.0257262809226162E-3</v>
      </c>
      <c r="H500" s="8">
        <f>'Sector Returns'!G499-$B500</f>
        <v>2.3563913741198278E-4</v>
      </c>
      <c r="I500" s="8">
        <f>'Sector Returns'!H499-$B500</f>
        <v>-1.8849206349206351E-4</v>
      </c>
      <c r="J500" s="8">
        <f>'Sector Returns'!I499-$B500</f>
        <v>-2.8178770329049443E-3</v>
      </c>
      <c r="K500" s="8">
        <f>'Sector Returns'!J499-$B500</f>
        <v>-1.9975976022488601E-2</v>
      </c>
      <c r="L500" s="8">
        <f>'Sector Returns'!K499-$B500</f>
        <v>5.0512757926227175E-3</v>
      </c>
      <c r="M500" s="8">
        <f>'Sector Returns'!L499-$B500</f>
        <v>-4.1077553912196845E-3</v>
      </c>
      <c r="N500" s="7">
        <f>LN('Stock TotRetIndx'!B499/'Stock TotRetIndx'!B498)-$B500</f>
        <v>1.8183247826955771E-2</v>
      </c>
      <c r="O500" s="7">
        <f>LN('Stock TotRetIndx'!C499/'Stock TotRetIndx'!C498)-$B500</f>
        <v>5.9813993808606599E-3</v>
      </c>
      <c r="P500" s="7">
        <f>LN('Stock TotRetIndx'!D499/'Stock TotRetIndx'!D498)-$B500</f>
        <v>8.4359934267546396E-3</v>
      </c>
      <c r="Q500" s="7">
        <f>LN('Stock TotRetIndx'!E499/'Stock TotRetIndx'!E498)-$B500</f>
        <v>-1.4352986534742339E-2</v>
      </c>
      <c r="R500" s="7">
        <f>LN('Stock TotRetIndx'!F499/'Stock TotRetIndx'!F498)-$B500</f>
        <v>-1.6597965683240099E-2</v>
      </c>
      <c r="S500" s="7">
        <f>LN('Stock TotRetIndx'!G499/'Stock TotRetIndx'!G498)-$B500</f>
        <v>1.3891561684694262E-2</v>
      </c>
      <c r="T500" s="7">
        <f>LN('Stock TotRetIndx'!H499/'Stock TotRetIndx'!H498)-$B500</f>
        <v>4.4408393920403058E-3</v>
      </c>
      <c r="U500" s="7">
        <f>LN('Stock TotRetIndx'!I499/'Stock TotRetIndx'!I498)-$B500</f>
        <v>-1.8744985684130372E-3</v>
      </c>
      <c r="V500" s="7">
        <f>LN('Stock TotRetIndx'!J499/'Stock TotRetIndx'!J498)-$B500</f>
        <v>-7.6470205917518212E-3</v>
      </c>
      <c r="W500" s="7">
        <f>LN('Stock TotRetIndx'!K499/'Stock TotRetIndx'!K498)-$B500</f>
        <v>6.2138294070214536E-3</v>
      </c>
      <c r="X500" s="7">
        <f>LN('Stock TotRetIndx'!L499/'Stock TotRetIndx'!L498)-$B500</f>
        <v>1.3040884916561375E-2</v>
      </c>
      <c r="Y500" s="7">
        <f>LN('Stock TotRetIndx'!M499/'Stock TotRetIndx'!M498)-$B500</f>
        <v>-1.2380532828854124E-2</v>
      </c>
      <c r="Z500" s="7">
        <f>LN('Stock TotRetIndx'!N499/'Stock TotRetIndx'!N498)-$B500</f>
        <v>-1.0290638749600732E-2</v>
      </c>
      <c r="AA500" s="7">
        <f>LN('Stock TotRetIndx'!O499/'Stock TotRetIndx'!O498)-$B500</f>
        <v>-1.8849206349206351E-4</v>
      </c>
      <c r="AB500" s="7">
        <f>LN('Stock TotRetIndx'!P499/'Stock TotRetIndx'!P498)-$B500</f>
        <v>-5.4112647035243922E-3</v>
      </c>
      <c r="AC500" s="7">
        <f>LN('Stock TotRetIndx'!Q499/'Stock TotRetIndx'!Q498)-$B500</f>
        <v>1.5171230323653966E-2</v>
      </c>
      <c r="AD500" s="7">
        <f>LN('Stock TotRetIndx'!R499/'Stock TotRetIndx'!R498)-$B500</f>
        <v>-6.6033464912993167E-3</v>
      </c>
      <c r="AE500" s="7">
        <f>LN('Stock TotRetIndx'!S499/'Stock TotRetIndx'!S498)-$B500</f>
        <v>-3.3111558552185658E-4</v>
      </c>
      <c r="AF500" s="7">
        <f>LN('Stock TotRetIndx'!T499/'Stock TotRetIndx'!T498)-$B500</f>
        <v>-4.454255098515012E-3</v>
      </c>
      <c r="AG500" s="7">
        <f>LN('Stock TotRetIndx'!U499/'Stock TotRetIndx'!U498)-$B500</f>
        <v>-1.922650613183911E-2</v>
      </c>
      <c r="AH500" s="7">
        <f>LN('Stock TotRetIndx'!V499/'Stock TotRetIndx'!V498)-$B500</f>
        <v>-3.8168960638893926E-2</v>
      </c>
      <c r="AI500" s="7">
        <f>LN('Stock TotRetIndx'!W499/'Stock TotRetIndx'!W498)-$B500</f>
        <v>7.5025193731744965E-3</v>
      </c>
      <c r="AJ500" s="7">
        <f>LN('Stock TotRetIndx'!X499/'Stock TotRetIndx'!X498)-$B500</f>
        <v>1.217984947366357E-2</v>
      </c>
    </row>
    <row r="501" spans="1:36" x14ac:dyDescent="0.5">
      <c r="A501" s="2">
        <f>'Sector Returns'!A500</f>
        <v>44992</v>
      </c>
      <c r="B501" s="3">
        <f>VLOOKUP(A501,'T-Bills'!$A$2:$C$493,3)</f>
        <v>1.9047619047619048E-4</v>
      </c>
      <c r="C501" s="8">
        <f>'Sector Returns'!B500-$B501</f>
        <v>-1.2577829082421608E-2</v>
      </c>
      <c r="D501" s="8">
        <f>'Sector Returns'!C500-$B501</f>
        <v>-1.5543101304716008E-2</v>
      </c>
      <c r="E501" s="8">
        <f>'Sector Returns'!D500-$B501</f>
        <v>-2.4198338265426753E-2</v>
      </c>
      <c r="F501" s="8">
        <f>'Sector Returns'!E500-$B501</f>
        <v>-1.2161586083936216E-2</v>
      </c>
      <c r="G501" s="8">
        <f>'Sector Returns'!F500-$B501</f>
        <v>-1.1173499094478531E-2</v>
      </c>
      <c r="H501" s="8">
        <f>'Sector Returns'!G500-$B501</f>
        <v>-9.4009493682138626E-3</v>
      </c>
      <c r="I501" s="8">
        <f>'Sector Returns'!H500-$B501</f>
        <v>-1.2773577622929877E-2</v>
      </c>
      <c r="J501" s="8">
        <f>'Sector Returns'!I500-$B501</f>
        <v>-1.728474002367936E-2</v>
      </c>
      <c r="K501" s="8">
        <f>'Sector Returns'!J500-$B501</f>
        <v>-1.9114341195246142E-2</v>
      </c>
      <c r="L501" s="8">
        <f>'Sector Returns'!K500-$B501</f>
        <v>-1.6063322441903571E-2</v>
      </c>
      <c r="M501" s="8">
        <f>'Sector Returns'!L500-$B501</f>
        <v>-2.3794868542811508E-2</v>
      </c>
      <c r="N501" s="7">
        <f>LN('Stock TotRetIndx'!B500/'Stock TotRetIndx'!B499)-$B501</f>
        <v>-1.4794282123163891E-2</v>
      </c>
      <c r="O501" s="7">
        <f>LN('Stock TotRetIndx'!C500/'Stock TotRetIndx'!C499)-$B501</f>
        <v>-1.0836180003628688E-2</v>
      </c>
      <c r="P501" s="7">
        <f>LN('Stock TotRetIndx'!D500/'Stock TotRetIndx'!D499)-$B501</f>
        <v>-6.6083525744638017E-3</v>
      </c>
      <c r="Q501" s="7">
        <f>LN('Stock TotRetIndx'!E500/'Stock TotRetIndx'!E499)-$B501</f>
        <v>-1.1375814008036568E-2</v>
      </c>
      <c r="R501" s="7">
        <f>LN('Stock TotRetIndx'!F500/'Stock TotRetIndx'!F499)-$B501</f>
        <v>-2.7519760920987676E-2</v>
      </c>
      <c r="S501" s="7">
        <f>LN('Stock TotRetIndx'!G500/'Stock TotRetIndx'!G499)-$B501</f>
        <v>-3.1033778131500354E-2</v>
      </c>
      <c r="T501" s="7">
        <f>LN('Stock TotRetIndx'!H500/'Stock TotRetIndx'!H499)-$B501</f>
        <v>-1.4646152587524304E-2</v>
      </c>
      <c r="U501" s="7">
        <f>LN('Stock TotRetIndx'!I500/'Stock TotRetIndx'!I499)-$B501</f>
        <v>-3.4426425873732867E-2</v>
      </c>
      <c r="V501" s="7">
        <f>LN('Stock TotRetIndx'!J500/'Stock TotRetIndx'!J499)-$B501</f>
        <v>-1.8496803936125426E-2</v>
      </c>
      <c r="W501" s="7">
        <f>LN('Stock TotRetIndx'!K500/'Stock TotRetIndx'!K499)-$B501</f>
        <v>-2.4847272803336359E-2</v>
      </c>
      <c r="X501" s="7">
        <f>LN('Stock TotRetIndx'!L500/'Stock TotRetIndx'!L499)-$B501</f>
        <v>-1.6104443413213043E-2</v>
      </c>
      <c r="Y501" s="7">
        <f>LN('Stock TotRetIndx'!M500/'Stock TotRetIndx'!M499)-$B501</f>
        <v>-2.3260883208977515E-3</v>
      </c>
      <c r="Z501" s="7">
        <f>LN('Stock TotRetIndx'!N500/'Stock TotRetIndx'!N499)-$B501</f>
        <v>-8.5778229729453932E-3</v>
      </c>
      <c r="AA501" s="7">
        <f>LN('Stock TotRetIndx'!O500/'Stock TotRetIndx'!O499)-$B501</f>
        <v>-6.1563109163331907E-3</v>
      </c>
      <c r="AB501" s="7">
        <f>LN('Stock TotRetIndx'!P500/'Stock TotRetIndx'!P499)-$B501</f>
        <v>-3.1545484701645005E-2</v>
      </c>
      <c r="AC501" s="7">
        <f>LN('Stock TotRetIndx'!Q500/'Stock TotRetIndx'!Q499)-$B501</f>
        <v>-6.006784196721987E-3</v>
      </c>
      <c r="AD501" s="7">
        <f>LN('Stock TotRetIndx'!R500/'Stock TotRetIndx'!R499)-$B501</f>
        <v>-2.2912347419768574E-2</v>
      </c>
      <c r="AE501" s="7">
        <f>LN('Stock TotRetIndx'!S500/'Stock TotRetIndx'!S499)-$B501</f>
        <v>-1.0193693156857159E-2</v>
      </c>
      <c r="AF501" s="7">
        <f>LN('Stock TotRetIndx'!T500/'Stock TotRetIndx'!T499)-$B501</f>
        <v>-2.0269873304563188E-2</v>
      </c>
      <c r="AG501" s="7">
        <f>LN('Stock TotRetIndx'!U500/'Stock TotRetIndx'!U499)-$B501</f>
        <v>-3.8439930324302165E-3</v>
      </c>
      <c r="AH501" s="7">
        <f>LN('Stock TotRetIndx'!V500/'Stock TotRetIndx'!V499)-$B501</f>
        <v>2.5567782846625114E-3</v>
      </c>
      <c r="AI501" s="7">
        <f>LN('Stock TotRetIndx'!W500/'Stock TotRetIndx'!W499)-$B501</f>
        <v>-8.9657226457225542E-3</v>
      </c>
      <c r="AJ501" s="7">
        <f>LN('Stock TotRetIndx'!X500/'Stock TotRetIndx'!X499)-$B501</f>
        <v>-3.0447058120871538E-2</v>
      </c>
    </row>
    <row r="502" spans="1:36" x14ac:dyDescent="0.5">
      <c r="A502" s="2">
        <f>'Sector Returns'!A501</f>
        <v>44993</v>
      </c>
      <c r="B502" s="3">
        <f>VLOOKUP(A502,'T-Bills'!$A$2:$C$493,3)</f>
        <v>1.8928571428571426E-4</v>
      </c>
      <c r="C502" s="8">
        <f>'Sector Returns'!B501-$B502</f>
        <v>7.6887290514851781E-3</v>
      </c>
      <c r="D502" s="8">
        <f>'Sector Returns'!C501-$B502</f>
        <v>-6.0455867119787281E-3</v>
      </c>
      <c r="E502" s="8">
        <f>'Sector Returns'!D501-$B502</f>
        <v>-4.2867513358990934E-3</v>
      </c>
      <c r="F502" s="8">
        <f>'Sector Returns'!E501-$B502</f>
        <v>-1.1726533459858548E-3</v>
      </c>
      <c r="G502" s="8">
        <f>'Sector Returns'!F501-$B502</f>
        <v>1.8214033593385217E-3</v>
      </c>
      <c r="H502" s="8">
        <f>'Sector Returns'!G501-$B502</f>
        <v>4.5271060519507374E-4</v>
      </c>
      <c r="I502" s="8">
        <f>'Sector Returns'!H501-$B502</f>
        <v>-1.3897338252554848E-3</v>
      </c>
      <c r="J502" s="8">
        <f>'Sector Returns'!I501-$B502</f>
        <v>-1.0960813293979223E-2</v>
      </c>
      <c r="K502" s="8">
        <f>'Sector Returns'!J501-$B502</f>
        <v>4.0180071543531185E-3</v>
      </c>
      <c r="L502" s="8">
        <f>'Sector Returns'!K501-$B502</f>
        <v>7.3974058757561639E-3</v>
      </c>
      <c r="M502" s="8">
        <f>'Sector Returns'!L501-$B502</f>
        <v>1.121493419235383E-2</v>
      </c>
      <c r="N502" s="7">
        <f>LN('Stock TotRetIndx'!B501/'Stock TotRetIndx'!B500)-$B502</f>
        <v>8.1578347845053419E-3</v>
      </c>
      <c r="O502" s="7">
        <f>LN('Stock TotRetIndx'!C501/'Stock TotRetIndx'!C500)-$B502</f>
        <v>-1.9611552328244494E-3</v>
      </c>
      <c r="P502" s="7">
        <f>LN('Stock TotRetIndx'!D501/'Stock TotRetIndx'!D500)-$B502</f>
        <v>2.8224158555524288E-3</v>
      </c>
      <c r="Q502" s="7">
        <f>LN('Stock TotRetIndx'!E501/'Stock TotRetIndx'!E500)-$B502</f>
        <v>3.7439539068270709E-2</v>
      </c>
      <c r="R502" s="7">
        <f>LN('Stock TotRetIndx'!F501/'Stock TotRetIndx'!F500)-$B502</f>
        <v>-6.0068942449009195E-3</v>
      </c>
      <c r="S502" s="7">
        <f>LN('Stock TotRetIndx'!G501/'Stock TotRetIndx'!G500)-$B502</f>
        <v>-8.1768061764905947E-3</v>
      </c>
      <c r="T502" s="7">
        <f>LN('Stock TotRetIndx'!H501/'Stock TotRetIndx'!H500)-$B502</f>
        <v>-7.1360135536594612E-3</v>
      </c>
      <c r="U502" s="7">
        <f>LN('Stock TotRetIndx'!I501/'Stock TotRetIndx'!I500)-$B502</f>
        <v>6.3766269390406788E-4</v>
      </c>
      <c r="V502" s="7">
        <f>LN('Stock TotRetIndx'!J501/'Stock TotRetIndx'!J500)-$B502</f>
        <v>-9.0253224476324039E-3</v>
      </c>
      <c r="W502" s="7">
        <f>LN('Stock TotRetIndx'!K501/'Stock TotRetIndx'!K500)-$B502</f>
        <v>1.2149179272689143E-2</v>
      </c>
      <c r="X502" s="7">
        <f>LN('Stock TotRetIndx'!L501/'Stock TotRetIndx'!L500)-$B502</f>
        <v>-4.5906363781905738E-3</v>
      </c>
      <c r="Y502" s="7">
        <f>LN('Stock TotRetIndx'!M501/'Stock TotRetIndx'!M500)-$B502</f>
        <v>3.7580176454021191E-3</v>
      </c>
      <c r="Z502" s="7">
        <f>LN('Stock TotRetIndx'!N501/'Stock TotRetIndx'!N500)-$B502</f>
        <v>-4.3680099595409989E-4</v>
      </c>
      <c r="AA502" s="7">
        <f>LN('Stock TotRetIndx'!O501/'Stock TotRetIndx'!O500)-$B502</f>
        <v>-2.469788413010932E-3</v>
      </c>
      <c r="AB502" s="7">
        <f>LN('Stock TotRetIndx'!P501/'Stock TotRetIndx'!P500)-$B502</f>
        <v>1.0237773274952709E-2</v>
      </c>
      <c r="AC502" s="7">
        <f>LN('Stock TotRetIndx'!Q501/'Stock TotRetIndx'!Q500)-$B502</f>
        <v>3.104019913020047E-4</v>
      </c>
      <c r="AD502" s="7">
        <f>LN('Stock TotRetIndx'!R501/'Stock TotRetIndx'!R500)-$B502</f>
        <v>1.3960364885548984E-3</v>
      </c>
      <c r="AE502" s="7">
        <f>LN('Stock TotRetIndx'!S501/'Stock TotRetIndx'!S500)-$B502</f>
        <v>-8.4827643039465574E-3</v>
      </c>
      <c r="AF502" s="7">
        <f>LN('Stock TotRetIndx'!T501/'Stock TotRetIndx'!T500)-$B502</f>
        <v>-4.3380213078323196E-5</v>
      </c>
      <c r="AG502" s="7">
        <f>LN('Stock TotRetIndx'!U501/'Stock TotRetIndx'!U500)-$B502</f>
        <v>-3.189352769458715E-2</v>
      </c>
      <c r="AH502" s="7">
        <f>LN('Stock TotRetIndx'!V501/'Stock TotRetIndx'!V500)-$B502</f>
        <v>2.1712936828231683E-2</v>
      </c>
      <c r="AI502" s="7">
        <f>LN('Stock TotRetIndx'!W501/'Stock TotRetIndx'!W500)-$B502</f>
        <v>6.5673303230356639E-3</v>
      </c>
      <c r="AJ502" s="7">
        <f>LN('Stock TotRetIndx'!X501/'Stock TotRetIndx'!X500)-$B502</f>
        <v>2.1169084697839617E-2</v>
      </c>
    </row>
    <row r="503" spans="1:36" x14ac:dyDescent="0.5">
      <c r="A503" s="2">
        <f>'Sector Returns'!A502</f>
        <v>44994</v>
      </c>
      <c r="B503" s="3">
        <f>VLOOKUP(A503,'T-Bills'!$A$2:$C$493,3)</f>
        <v>1.9166666666666667E-4</v>
      </c>
      <c r="C503" s="8">
        <f>'Sector Returns'!B502-$B503</f>
        <v>-1.6066269214133448E-2</v>
      </c>
      <c r="D503" s="8">
        <f>'Sector Returns'!C502-$B503</f>
        <v>-1.1921104485113264E-2</v>
      </c>
      <c r="E503" s="8">
        <f>'Sector Returns'!D502-$B503</f>
        <v>-4.2970517490391678E-2</v>
      </c>
      <c r="F503" s="8">
        <f>'Sector Returns'!E502-$B503</f>
        <v>-2.5058715464995364E-2</v>
      </c>
      <c r="G503" s="8">
        <f>'Sector Returns'!F502-$B503</f>
        <v>-1.7019090043784324E-2</v>
      </c>
      <c r="H503" s="8">
        <f>'Sector Returns'!G502-$B503</f>
        <v>-1.0345504997754494E-2</v>
      </c>
      <c r="I503" s="8">
        <f>'Sector Returns'!H502-$B503</f>
        <v>-2.47538298605629E-2</v>
      </c>
      <c r="J503" s="8">
        <f>'Sector Returns'!I502-$B503</f>
        <v>-1.639616777714907E-2</v>
      </c>
      <c r="K503" s="8">
        <f>'Sector Returns'!J502-$B503</f>
        <v>-2.5304279370774892E-2</v>
      </c>
      <c r="L503" s="8">
        <f>'Sector Returns'!K502-$B503</f>
        <v>-8.7566233931727147E-3</v>
      </c>
      <c r="M503" s="8">
        <f>'Sector Returns'!L502-$B503</f>
        <v>-2.33715454723811E-2</v>
      </c>
      <c r="N503" s="7">
        <f>LN('Stock TotRetIndx'!B502/'Stock TotRetIndx'!B501)-$B503</f>
        <v>-1.522239475965669E-2</v>
      </c>
      <c r="O503" s="7">
        <f>LN('Stock TotRetIndx'!C502/'Stock TotRetIndx'!C501)-$B503</f>
        <v>-5.6460714283706444E-3</v>
      </c>
      <c r="P503" s="7">
        <f>LN('Stock TotRetIndx'!D502/'Stock TotRetIndx'!D501)-$B503</f>
        <v>-2.202793570610774E-2</v>
      </c>
      <c r="Q503" s="7">
        <f>LN('Stock TotRetIndx'!E502/'Stock TotRetIndx'!E501)-$B503</f>
        <v>-3.148536796576501E-2</v>
      </c>
      <c r="R503" s="7">
        <f>LN('Stock TotRetIndx'!F502/'Stock TotRetIndx'!F501)-$B503</f>
        <v>-1.5908426875245744E-2</v>
      </c>
      <c r="S503" s="7">
        <f>LN('Stock TotRetIndx'!G502/'Stock TotRetIndx'!G501)-$B503</f>
        <v>-3.6035583593329049E-2</v>
      </c>
      <c r="T503" s="7">
        <f>LN('Stock TotRetIndx'!H502/'Stock TotRetIndx'!H501)-$B503</f>
        <v>-1.2355457714112731E-2</v>
      </c>
      <c r="U503" s="7">
        <f>LN('Stock TotRetIndx'!I502/'Stock TotRetIndx'!I501)-$B503</f>
        <v>-3.4754584743637698E-2</v>
      </c>
      <c r="V503" s="7">
        <f>LN('Stock TotRetIndx'!J502/'Stock TotRetIndx'!J501)-$B503</f>
        <v>-5.4135531237513829E-2</v>
      </c>
      <c r="W503" s="7">
        <f>LN('Stock TotRetIndx'!K502/'Stock TotRetIndx'!K501)-$B503</f>
        <v>9.9433861170940686E-4</v>
      </c>
      <c r="X503" s="7">
        <f>LN('Stock TotRetIndx'!L502/'Stock TotRetIndx'!L501)-$B503</f>
        <v>-1.0051273583470693E-2</v>
      </c>
      <c r="Y503" s="7">
        <f>LN('Stock TotRetIndx'!M502/'Stock TotRetIndx'!M501)-$B503</f>
        <v>-1.813273982581641E-2</v>
      </c>
      <c r="Z503" s="7">
        <f>LN('Stock TotRetIndx'!N502/'Stock TotRetIndx'!N501)-$B503</f>
        <v>-2.6382300299323279E-2</v>
      </c>
      <c r="AA503" s="7">
        <f>LN('Stock TotRetIndx'!O502/'Stock TotRetIndx'!O501)-$B503</f>
        <v>-6.4899983948142684E-3</v>
      </c>
      <c r="AB503" s="7">
        <f>LN('Stock TotRetIndx'!P502/'Stock TotRetIndx'!P501)-$B503</f>
        <v>-3.1888243158265751E-2</v>
      </c>
      <c r="AC503" s="7">
        <f>LN('Stock TotRetIndx'!Q502/'Stock TotRetIndx'!Q501)-$B503</f>
        <v>-9.8978896711970285E-3</v>
      </c>
      <c r="AD503" s="7">
        <f>LN('Stock TotRetIndx'!R502/'Stock TotRetIndx'!R501)-$B503</f>
        <v>-3.4241881564686378E-3</v>
      </c>
      <c r="AE503" s="7">
        <f>LN('Stock TotRetIndx'!S502/'Stock TotRetIndx'!S501)-$B503</f>
        <v>-6.9486775038325411E-3</v>
      </c>
      <c r="AF503" s="7">
        <f>LN('Stock TotRetIndx'!T502/'Stock TotRetIndx'!T501)-$B503</f>
        <v>-7.5598146012826562E-3</v>
      </c>
      <c r="AG503" s="7">
        <f>LN('Stock TotRetIndx'!U502/'Stock TotRetIndx'!U501)-$B503</f>
        <v>-9.1798733580043777E-3</v>
      </c>
      <c r="AH503" s="7">
        <f>LN('Stock TotRetIndx'!V502/'Stock TotRetIndx'!V501)-$B503</f>
        <v>-2.858167368792662E-2</v>
      </c>
      <c r="AI503" s="7">
        <f>LN('Stock TotRetIndx'!W502/'Stock TotRetIndx'!W501)-$B503</f>
        <v>-6.8130141632122138E-3</v>
      </c>
      <c r="AJ503" s="7">
        <f>LN('Stock TotRetIndx'!X502/'Stock TotRetIndx'!X501)-$B503</f>
        <v>-3.897165866429788E-2</v>
      </c>
    </row>
    <row r="504" spans="1:36" x14ac:dyDescent="0.5">
      <c r="A504" s="2">
        <f>'Sector Returns'!A503</f>
        <v>44995</v>
      </c>
      <c r="B504" s="3">
        <f>VLOOKUP(A504,'T-Bills'!$A$2:$C$493,3)</f>
        <v>1.9087301587301586E-4</v>
      </c>
      <c r="C504" s="8">
        <f>'Sector Returns'!B503-$B504</f>
        <v>-2.0165452521965225E-2</v>
      </c>
      <c r="D504" s="8">
        <f>'Sector Returns'!C503-$B504</f>
        <v>-1.0261427624005028E-2</v>
      </c>
      <c r="E504" s="8">
        <f>'Sector Returns'!D503-$B504</f>
        <v>-2.5232154356432938E-2</v>
      </c>
      <c r="F504" s="8">
        <f>'Sector Returns'!E503-$B504</f>
        <v>-1.1987651381925828E-2</v>
      </c>
      <c r="G504" s="8">
        <f>'Sector Returns'!F503-$B504</f>
        <v>-2.0989142407290617E-2</v>
      </c>
      <c r="H504" s="8">
        <f>'Sector Returns'!G503-$B504</f>
        <v>-6.3108595960530761E-3</v>
      </c>
      <c r="I504" s="8">
        <f>'Sector Returns'!H503-$B504</f>
        <v>-1.576892246878454E-2</v>
      </c>
      <c r="J504" s="8">
        <f>'Sector Returns'!I503-$B504</f>
        <v>-1.4916090324965933E-2</v>
      </c>
      <c r="K504" s="8">
        <f>'Sector Returns'!J503-$B504</f>
        <v>-2.3518561300924071E-2</v>
      </c>
      <c r="L504" s="8">
        <f>'Sector Returns'!K503-$B504</f>
        <v>-1.6122671691508928E-2</v>
      </c>
      <c r="M504" s="8">
        <f>'Sector Returns'!L503-$B504</f>
        <v>-3.3894825979106633E-2</v>
      </c>
      <c r="N504" s="7">
        <f>LN('Stock TotRetIndx'!B503/'Stock TotRetIndx'!B502)-$B504</f>
        <v>-1.4165932545462192E-2</v>
      </c>
      <c r="O504" s="7">
        <f>LN('Stock TotRetIndx'!C503/'Stock TotRetIndx'!C502)-$B504</f>
        <v>-1.5084043600308778E-2</v>
      </c>
      <c r="P504" s="7">
        <f>LN('Stock TotRetIndx'!D503/'Stock TotRetIndx'!D502)-$B504</f>
        <v>-2.7361654953489495E-2</v>
      </c>
      <c r="Q504" s="7">
        <f>LN('Stock TotRetIndx'!E503/'Stock TotRetIndx'!E502)-$B504</f>
        <v>-2.0493218315473634E-2</v>
      </c>
      <c r="R504" s="7">
        <f>LN('Stock TotRetIndx'!F503/'Stock TotRetIndx'!F502)-$B504</f>
        <v>-9.3282577866850621E-3</v>
      </c>
      <c r="S504" s="7">
        <f>LN('Stock TotRetIndx'!G503/'Stock TotRetIndx'!G502)-$B504</f>
        <v>1.1071768127650242E-3</v>
      </c>
      <c r="T504" s="7">
        <f>LN('Stock TotRetIndx'!H503/'Stock TotRetIndx'!H502)-$B504</f>
        <v>-6.5126634908945994E-3</v>
      </c>
      <c r="U504" s="7">
        <f>LN('Stock TotRetIndx'!I503/'Stock TotRetIndx'!I502)-$B504</f>
        <v>-5.0979422275168683E-2</v>
      </c>
      <c r="V504" s="7">
        <f>LN('Stock TotRetIndx'!J503/'Stock TotRetIndx'!J502)-$B504</f>
        <v>-2.885667001220767E-2</v>
      </c>
      <c r="W504" s="7">
        <f>LN('Stock TotRetIndx'!K503/'Stock TotRetIndx'!K502)-$B504</f>
        <v>-3.3670164777496271E-2</v>
      </c>
      <c r="X504" s="7">
        <f>LN('Stock TotRetIndx'!L503/'Stock TotRetIndx'!L502)-$B504</f>
        <v>-1.7937455767604218E-2</v>
      </c>
      <c r="Y504" s="7">
        <f>LN('Stock TotRetIndx'!M503/'Stock TotRetIndx'!M502)-$B504</f>
        <v>-1.6805092754971999E-2</v>
      </c>
      <c r="Z504" s="7">
        <f>LN('Stock TotRetIndx'!N503/'Stock TotRetIndx'!N502)-$B504</f>
        <v>-2.4563719699574833E-2</v>
      </c>
      <c r="AA504" s="7">
        <f>LN('Stock TotRetIndx'!O503/'Stock TotRetIndx'!O502)-$B504</f>
        <v>-4.2224686244525913E-3</v>
      </c>
      <c r="AB504" s="7">
        <f>LN('Stock TotRetIndx'!P503/'Stock TotRetIndx'!P502)-$B504</f>
        <v>-5.9828015981878716E-2</v>
      </c>
      <c r="AC504" s="7">
        <f>LN('Stock TotRetIndx'!Q503/'Stock TotRetIndx'!Q502)-$B504</f>
        <v>-4.4044297980501395E-3</v>
      </c>
      <c r="AD504" s="7">
        <f>LN('Stock TotRetIndx'!R503/'Stock TotRetIndx'!R502)-$B504</f>
        <v>-2.4899601107348434E-3</v>
      </c>
      <c r="AE504" s="7">
        <f>LN('Stock TotRetIndx'!S503/'Stock TotRetIndx'!S502)-$B504</f>
        <v>-1.6495139528928187E-3</v>
      </c>
      <c r="AF504" s="7">
        <f>LN('Stock TotRetIndx'!T503/'Stock TotRetIndx'!T502)-$B504</f>
        <v>4.3383251399327916E-3</v>
      </c>
      <c r="AG504" s="7">
        <f>LN('Stock TotRetIndx'!U503/'Stock TotRetIndx'!U502)-$B504</f>
        <v>-1.1693414758108634E-2</v>
      </c>
      <c r="AH504" s="7">
        <f>LN('Stock TotRetIndx'!V503/'Stock TotRetIndx'!V502)-$B504</f>
        <v>-3.7976718648196545E-2</v>
      </c>
      <c r="AI504" s="7">
        <f>LN('Stock TotRetIndx'!W503/'Stock TotRetIndx'!W502)-$B504</f>
        <v>-1.0410783558868542E-2</v>
      </c>
      <c r="AJ504" s="7">
        <f>LN('Stock TotRetIndx'!X503/'Stock TotRetIndx'!X502)-$B504</f>
        <v>-9.090172800022038E-2</v>
      </c>
    </row>
    <row r="505" spans="1:36" x14ac:dyDescent="0.5">
      <c r="A505" s="2">
        <f>'Sector Returns'!A504</f>
        <v>44998</v>
      </c>
      <c r="B505" s="3">
        <f>VLOOKUP(A505,'T-Bills'!$A$2:$C$493,3)</f>
        <v>1.8333333333333334E-4</v>
      </c>
      <c r="C505" s="8">
        <f>'Sector Returns'!B504-$B505</f>
        <v>4.4617679849875361E-3</v>
      </c>
      <c r="D505" s="8">
        <f>'Sector Returns'!C504-$B505</f>
        <v>9.4970458282857412E-3</v>
      </c>
      <c r="E505" s="8">
        <f>'Sector Returns'!D504-$B505</f>
        <v>-4.3409991252835824E-2</v>
      </c>
      <c r="F505" s="8">
        <f>'Sector Returns'!E504-$B505</f>
        <v>-1.630602717969911E-3</v>
      </c>
      <c r="G505" s="8">
        <f>'Sector Returns'!F504-$B505</f>
        <v>-9.207624853853966E-3</v>
      </c>
      <c r="H505" s="8">
        <f>'Sector Returns'!G504-$B505</f>
        <v>2.5832536491748651E-3</v>
      </c>
      <c r="I505" s="8">
        <f>'Sector Returns'!H504-$B505</f>
        <v>-1.777196403803202E-3</v>
      </c>
      <c r="J505" s="8">
        <f>'Sector Returns'!I504-$B505</f>
        <v>-2.2240087322523906E-2</v>
      </c>
      <c r="K505" s="8">
        <f>'Sector Returns'!J504-$B505</f>
        <v>-1.1819834398244126E-2</v>
      </c>
      <c r="L505" s="8">
        <f>'Sector Returns'!K504-$B505</f>
        <v>1.3297616349195057E-2</v>
      </c>
      <c r="M505" s="8">
        <f>'Sector Returns'!L504-$B505</f>
        <v>1.2848827429601783E-2</v>
      </c>
      <c r="N505" s="7">
        <f>LN('Stock TotRetIndx'!B504/'Stock TotRetIndx'!B503)-$B505</f>
        <v>1.2997452799744113E-2</v>
      </c>
      <c r="O505" s="7">
        <f>LN('Stock TotRetIndx'!C504/'Stock TotRetIndx'!C503)-$B505</f>
        <v>2.1031036302121615E-2</v>
      </c>
      <c r="P505" s="7">
        <f>LN('Stock TotRetIndx'!D504/'Stock TotRetIndx'!D503)-$B505</f>
        <v>-1.5576020619430803E-2</v>
      </c>
      <c r="Q505" s="7">
        <f>LN('Stock TotRetIndx'!E504/'Stock TotRetIndx'!E503)-$B505</f>
        <v>-1.3942532017911156E-4</v>
      </c>
      <c r="R505" s="7">
        <f>LN('Stock TotRetIndx'!F504/'Stock TotRetIndx'!F503)-$B505</f>
        <v>1.2422505054690303E-2</v>
      </c>
      <c r="S505" s="7">
        <f>LN('Stock TotRetIndx'!G504/'Stock TotRetIndx'!G503)-$B505</f>
        <v>-1.0875165256585717E-2</v>
      </c>
      <c r="T505" s="7">
        <f>LN('Stock TotRetIndx'!H504/'Stock TotRetIndx'!H503)-$B505</f>
        <v>7.066808251076786E-3</v>
      </c>
      <c r="U505" s="7">
        <f>LN('Stock TotRetIndx'!I504/'Stock TotRetIndx'!I503)-$B505</f>
        <v>-4.1213303592257104E-2</v>
      </c>
      <c r="V505" s="7">
        <f>LN('Stock TotRetIndx'!J504/'Stock TotRetIndx'!J503)-$B505</f>
        <v>-4.7561756205678409E-2</v>
      </c>
      <c r="W505" s="7">
        <f>LN('Stock TotRetIndx'!K504/'Stock TotRetIndx'!K503)-$B505</f>
        <v>-1.1413251404697155E-2</v>
      </c>
      <c r="X505" s="7">
        <f>LN('Stock TotRetIndx'!L504/'Stock TotRetIndx'!L503)-$B505</f>
        <v>-7.9399479000826449E-3</v>
      </c>
      <c r="Y505" s="7">
        <f>LN('Stock TotRetIndx'!M504/'Stock TotRetIndx'!M503)-$B505</f>
        <v>1.8380204761815396E-2</v>
      </c>
      <c r="Z505" s="7">
        <f>LN('Stock TotRetIndx'!N504/'Stock TotRetIndx'!N503)-$B505</f>
        <v>9.7576350300800068E-3</v>
      </c>
      <c r="AA505" s="7">
        <f>LN('Stock TotRetIndx'!O504/'Stock TotRetIndx'!O503)-$B505</f>
        <v>1.0433333154856774E-2</v>
      </c>
      <c r="AB505" s="7">
        <f>LN('Stock TotRetIndx'!P504/'Stock TotRetIndx'!P503)-$B505</f>
        <v>-1.0411263726747217E-2</v>
      </c>
      <c r="AC505" s="7">
        <f>LN('Stock TotRetIndx'!Q504/'Stock TotRetIndx'!Q503)-$B505</f>
        <v>9.8985822007141254E-3</v>
      </c>
      <c r="AD505" s="7">
        <f>LN('Stock TotRetIndx'!R504/'Stock TotRetIndx'!R503)-$B505</f>
        <v>8.6293591512696492E-3</v>
      </c>
      <c r="AE505" s="7">
        <f>LN('Stock TotRetIndx'!S504/'Stock TotRetIndx'!S503)-$B505</f>
        <v>2.7325295103319625E-3</v>
      </c>
      <c r="AF505" s="7">
        <f>LN('Stock TotRetIndx'!T504/'Stock TotRetIndx'!T503)-$B505</f>
        <v>6.7172012559690106E-3</v>
      </c>
      <c r="AG505" s="7">
        <f>LN('Stock TotRetIndx'!U504/'Stock TotRetIndx'!U503)-$B505</f>
        <v>-5.4397254057465878E-2</v>
      </c>
      <c r="AH505" s="7">
        <f>LN('Stock TotRetIndx'!V504/'Stock TotRetIndx'!V503)-$B505</f>
        <v>-3.4660609427708644E-3</v>
      </c>
      <c r="AI505" s="7">
        <f>LN('Stock TotRetIndx'!W504/'Stock TotRetIndx'!W503)-$B505</f>
        <v>3.6446948601922377E-3</v>
      </c>
      <c r="AJ505" s="7">
        <f>LN('Stock TotRetIndx'!X504/'Stock TotRetIndx'!X503)-$B505</f>
        <v>-5.5609690450951644E-3</v>
      </c>
    </row>
    <row r="506" spans="1:36" x14ac:dyDescent="0.5">
      <c r="A506" s="2">
        <f>'Sector Returns'!A505</f>
        <v>44999</v>
      </c>
      <c r="B506" s="3">
        <f>VLOOKUP(A506,'T-Bills'!$A$2:$C$493,3)</f>
        <v>1.7738095238095238E-4</v>
      </c>
      <c r="C506" s="8">
        <f>'Sector Returns'!B505-$B506</f>
        <v>2.2142102510625671E-2</v>
      </c>
      <c r="D506" s="8">
        <f>'Sector Returns'!C505-$B506</f>
        <v>1.1041652307480158E-2</v>
      </c>
      <c r="E506" s="8">
        <f>'Sector Returns'!D505-$B506</f>
        <v>2.3143227976104717E-2</v>
      </c>
      <c r="F506" s="8">
        <f>'Sector Returns'!E505-$B506</f>
        <v>1.470490549700388E-2</v>
      </c>
      <c r="G506" s="8">
        <f>'Sector Returns'!F505-$B506</f>
        <v>1.2796649665742361E-2</v>
      </c>
      <c r="H506" s="8">
        <f>'Sector Returns'!G505-$B506</f>
        <v>1.0385730170402254E-2</v>
      </c>
      <c r="I506" s="8">
        <f>'Sector Returns'!H505-$B506</f>
        <v>2.3247944417477646E-2</v>
      </c>
      <c r="J506" s="8">
        <f>'Sector Returns'!I505-$B506</f>
        <v>7.9960834614303533E-3</v>
      </c>
      <c r="K506" s="8">
        <f>'Sector Returns'!J505-$B506</f>
        <v>1.3655101831606394E-2</v>
      </c>
      <c r="L506" s="8">
        <f>'Sector Returns'!K505-$B506</f>
        <v>1.4575791061754899E-2</v>
      </c>
      <c r="M506" s="8">
        <f>'Sector Returns'!L505-$B506</f>
        <v>9.4255539963246215E-3</v>
      </c>
      <c r="N506" s="7">
        <f>LN('Stock TotRetIndx'!B505/'Stock TotRetIndx'!B504)-$B506</f>
        <v>1.3810229115285424E-2</v>
      </c>
      <c r="O506" s="7">
        <f>LN('Stock TotRetIndx'!C505/'Stock TotRetIndx'!C504)-$B506</f>
        <v>2.6518562237885044E-2</v>
      </c>
      <c r="P506" s="7">
        <f>LN('Stock TotRetIndx'!D505/'Stock TotRetIndx'!D504)-$B506</f>
        <v>2.7379107215424869E-2</v>
      </c>
      <c r="Q506" s="7">
        <f>LN('Stock TotRetIndx'!E505/'Stock TotRetIndx'!E504)-$B506</f>
        <v>4.6482981165864093E-2</v>
      </c>
      <c r="R506" s="7">
        <f>LN('Stock TotRetIndx'!F505/'Stock TotRetIndx'!F504)-$B506</f>
        <v>3.4824384295924497E-3</v>
      </c>
      <c r="S506" s="7">
        <f>LN('Stock TotRetIndx'!G505/'Stock TotRetIndx'!G504)-$B506</f>
        <v>-9.6615054702397177E-3</v>
      </c>
      <c r="T506" s="7">
        <f>LN('Stock TotRetIndx'!H505/'Stock TotRetIndx'!H504)-$B506</f>
        <v>1.7626506756202101E-3</v>
      </c>
      <c r="U506" s="7">
        <f>LN('Stock TotRetIndx'!I505/'Stock TotRetIndx'!I504)-$B506</f>
        <v>5.2780645150489996E-2</v>
      </c>
      <c r="V506" s="7">
        <f>LN('Stock TotRetIndx'!J505/'Stock TotRetIndx'!J504)-$B506</f>
        <v>4.8642889957997053E-3</v>
      </c>
      <c r="W506" s="7">
        <f>LN('Stock TotRetIndx'!K505/'Stock TotRetIndx'!K504)-$B506</f>
        <v>8.4616854617735483E-3</v>
      </c>
      <c r="X506" s="7">
        <f>LN('Stock TotRetIndx'!L505/'Stock TotRetIndx'!L504)-$B506</f>
        <v>1.917081112882139E-2</v>
      </c>
      <c r="Y506" s="7">
        <f>LN('Stock TotRetIndx'!M505/'Stock TotRetIndx'!M504)-$B506</f>
        <v>2.5983953020347953E-2</v>
      </c>
      <c r="Z506" s="7">
        <f>LN('Stock TotRetIndx'!N505/'Stock TotRetIndx'!N504)-$B506</f>
        <v>2.0340549818745411E-2</v>
      </c>
      <c r="AA506" s="7">
        <f>LN('Stock TotRetIndx'!O505/'Stock TotRetIndx'!O504)-$B506</f>
        <v>2.2395984265766205E-2</v>
      </c>
      <c r="AB506" s="7">
        <f>LN('Stock TotRetIndx'!P505/'Stock TotRetIndx'!P504)-$B506</f>
        <v>4.1302156989402629E-3</v>
      </c>
      <c r="AC506" s="7">
        <f>LN('Stock TotRetIndx'!Q505/'Stock TotRetIndx'!Q504)-$B506</f>
        <v>3.4944755259906759E-3</v>
      </c>
      <c r="AD506" s="7">
        <f>LN('Stock TotRetIndx'!R505/'Stock TotRetIndx'!R504)-$B506</f>
        <v>1.0238428253825146E-2</v>
      </c>
      <c r="AE506" s="7">
        <f>LN('Stock TotRetIndx'!S505/'Stock TotRetIndx'!S504)-$B506</f>
        <v>5.1224079781394824E-3</v>
      </c>
      <c r="AF506" s="7">
        <f>LN('Stock TotRetIndx'!T505/'Stock TotRetIndx'!T504)-$B506</f>
        <v>1.2125656745252161E-2</v>
      </c>
      <c r="AG506" s="7">
        <f>LN('Stock TotRetIndx'!U505/'Stock TotRetIndx'!U504)-$B506</f>
        <v>8.144149752240995E-3</v>
      </c>
      <c r="AH506" s="7">
        <f>LN('Stock TotRetIndx'!V505/'Stock TotRetIndx'!V504)-$B506</f>
        <v>8.4169015349532406E-3</v>
      </c>
      <c r="AI506" s="7">
        <f>LN('Stock TotRetIndx'!W505/'Stock TotRetIndx'!W504)-$B506</f>
        <v>1.6867756279949669E-2</v>
      </c>
      <c r="AJ506" s="7">
        <f>LN('Stock TotRetIndx'!X505/'Stock TotRetIndx'!X504)-$B506</f>
        <v>3.068092073349129E-3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DCA3-F8AB-435B-B988-985650DF41D9}">
  <dimension ref="A1:AJ506"/>
  <sheetViews>
    <sheetView tabSelected="1" workbookViewId="0">
      <selection activeCell="F15" sqref="F15"/>
    </sheetView>
  </sheetViews>
  <sheetFormatPr defaultRowHeight="14.35" x14ac:dyDescent="0.5"/>
  <cols>
    <col min="1" max="1" width="10.29296875" bestFit="1" customWidth="1"/>
    <col min="2" max="2" width="9.64453125" bestFit="1" customWidth="1"/>
    <col min="3" max="4" width="6.64453125" bestFit="1" customWidth="1"/>
    <col min="5" max="5" width="7.64453125" bestFit="1" customWidth="1"/>
    <col min="6" max="8" width="6.29296875" bestFit="1" customWidth="1"/>
    <col min="9" max="9" width="6.64453125" bestFit="1" customWidth="1"/>
    <col min="10" max="13" width="7.234375" bestFit="1" customWidth="1"/>
    <col min="14" max="15" width="6.29296875" bestFit="1" customWidth="1"/>
    <col min="16" max="16" width="7.234375" bestFit="1" customWidth="1"/>
    <col min="17" max="17" width="6.64453125" bestFit="1" customWidth="1"/>
    <col min="18" max="18" width="6.29296875" bestFit="1" customWidth="1"/>
    <col min="19" max="19" width="7.234375" bestFit="1" customWidth="1"/>
    <col min="20" max="20" width="6.29296875" bestFit="1" customWidth="1"/>
    <col min="21" max="21" width="7.234375" customWidth="1"/>
    <col min="22" max="22" width="6.29296875" customWidth="1"/>
    <col min="23" max="23" width="7.234375" bestFit="1" customWidth="1"/>
    <col min="24" max="24" width="6.64453125" bestFit="1" customWidth="1"/>
    <col min="25" max="25" width="7.234375" bestFit="1" customWidth="1"/>
    <col min="26" max="26" width="6.29296875" bestFit="1" customWidth="1"/>
    <col min="27" max="27" width="7.234375" bestFit="1" customWidth="1"/>
    <col min="28" max="30" width="6.29296875" bestFit="1" customWidth="1"/>
    <col min="31" max="31" width="7.234375" bestFit="1" customWidth="1"/>
    <col min="32" max="32" width="6.29296875" bestFit="1" customWidth="1"/>
    <col min="33" max="34" width="7.234375" bestFit="1" customWidth="1"/>
    <col min="35" max="36" width="6.29296875" bestFit="1" customWidth="1"/>
  </cols>
  <sheetData>
    <row r="1" spans="1:36" s="5" customFormat="1" x14ac:dyDescent="0.5">
      <c r="B1" s="5" t="s">
        <v>45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21</v>
      </c>
      <c r="O1" s="5" t="s">
        <v>22</v>
      </c>
      <c r="P1" s="5" t="s">
        <v>23</v>
      </c>
      <c r="Q1" s="5" t="s">
        <v>24</v>
      </c>
      <c r="R1" s="5" t="s">
        <v>25</v>
      </c>
      <c r="S1" s="5" t="s">
        <v>26</v>
      </c>
      <c r="T1" s="5" t="s">
        <v>27</v>
      </c>
      <c r="U1" s="5" t="s">
        <v>28</v>
      </c>
      <c r="V1" s="5" t="s">
        <v>29</v>
      </c>
      <c r="W1" s="5" t="s">
        <v>30</v>
      </c>
      <c r="X1" s="5" t="s">
        <v>31</v>
      </c>
      <c r="Y1" s="5" t="s">
        <v>32</v>
      </c>
      <c r="Z1" s="5" t="s">
        <v>33</v>
      </c>
      <c r="AA1" s="5" t="s">
        <v>34</v>
      </c>
      <c r="AB1" s="5" t="s">
        <v>35</v>
      </c>
      <c r="AC1" s="5" t="s">
        <v>36</v>
      </c>
      <c r="AD1" s="5" t="s">
        <v>37</v>
      </c>
      <c r="AE1" s="5" t="s">
        <v>38</v>
      </c>
      <c r="AF1" s="5" t="s">
        <v>39</v>
      </c>
      <c r="AG1" s="5" t="s">
        <v>40</v>
      </c>
      <c r="AH1" s="5" t="s">
        <v>41</v>
      </c>
      <c r="AI1" s="5" t="s">
        <v>42</v>
      </c>
      <c r="AJ1" s="5" t="s">
        <v>43</v>
      </c>
    </row>
    <row r="2" spans="1:36" x14ac:dyDescent="0.5">
      <c r="A2" s="16" t="s">
        <v>47</v>
      </c>
      <c r="B2" s="3"/>
      <c r="C2" s="15">
        <v>0.99910813570022583</v>
      </c>
      <c r="D2" s="15">
        <v>0.99870187044143677</v>
      </c>
      <c r="E2" s="15">
        <v>1.0002981424331665</v>
      </c>
      <c r="F2" s="15">
        <v>1.0005433559417725</v>
      </c>
      <c r="G2" s="15">
        <v>0.9991728663444519</v>
      </c>
      <c r="H2" s="15">
        <v>0.99518126249313354</v>
      </c>
      <c r="I2" s="15">
        <v>1.0004578828811646</v>
      </c>
      <c r="J2" s="15">
        <v>0.99591547250747681</v>
      </c>
      <c r="K2" s="15">
        <v>0.99883937835693359</v>
      </c>
      <c r="L2" s="15">
        <v>0.99844425916671753</v>
      </c>
      <c r="M2" s="15">
        <v>0.99824362993240356</v>
      </c>
      <c r="N2" s="15">
        <v>1.154749870300293</v>
      </c>
      <c r="O2" s="15">
        <v>1.1181278228759766</v>
      </c>
      <c r="P2" s="15">
        <v>1.4500288963317871</v>
      </c>
      <c r="Q2" s="15">
        <v>1.6762231588363647</v>
      </c>
      <c r="R2" s="15">
        <v>0.84174609184265137</v>
      </c>
      <c r="S2" s="15">
        <v>0.72626221179962158</v>
      </c>
      <c r="T2" s="15">
        <v>0.71306180953979492</v>
      </c>
      <c r="U2" s="15">
        <v>1.0861883163452148</v>
      </c>
      <c r="V2" s="15">
        <v>0.75220513343811035</v>
      </c>
      <c r="W2" s="15">
        <v>1.3301106691360474</v>
      </c>
      <c r="X2" s="15">
        <v>0.9605974555015564</v>
      </c>
      <c r="Y2" s="15">
        <v>1.30039381980896</v>
      </c>
      <c r="Z2" s="15">
        <v>0.99904817342758179</v>
      </c>
      <c r="AA2" s="15">
        <v>0.83986586332321167</v>
      </c>
      <c r="AB2" s="15">
        <v>0.98427969217300415</v>
      </c>
      <c r="AC2" s="15">
        <v>0.72110998630523682</v>
      </c>
      <c r="AD2" s="15">
        <v>0.79118502140045166</v>
      </c>
      <c r="AE2" s="15">
        <v>0.76723372936248779</v>
      </c>
      <c r="AF2" s="15">
        <v>0.73162859678268433</v>
      </c>
      <c r="AG2" s="15">
        <v>0.62468588352203369</v>
      </c>
      <c r="AH2" s="15">
        <v>1.4317729473114014</v>
      </c>
      <c r="AI2" s="15">
        <v>0.87461107969284058</v>
      </c>
      <c r="AJ2" s="15">
        <v>1.104407787322998</v>
      </c>
    </row>
    <row r="3" spans="1:36" ht="14.7" thickBot="1" x14ac:dyDescent="0.55000000000000004">
      <c r="A3" s="17" t="s">
        <v>48</v>
      </c>
      <c r="B3" s="18"/>
      <c r="C3" s="19">
        <v>4.1685980680114087E-4</v>
      </c>
      <c r="D3" s="19">
        <v>4.1676585691974657E-4</v>
      </c>
      <c r="E3" s="19">
        <v>4.1713499890531311E-4</v>
      </c>
      <c r="F3" s="19">
        <v>4.1719170515708195E-4</v>
      </c>
      <c r="G3" s="19">
        <v>4.1687477592837008E-4</v>
      </c>
      <c r="H3" s="19">
        <v>4.1595170731668939E-4</v>
      </c>
      <c r="I3" s="19">
        <v>4.1717193929295053E-4</v>
      </c>
      <c r="J3" s="19">
        <v>4.1612149526255431E-4</v>
      </c>
      <c r="K3" s="19">
        <v>4.1679765597731359E-4</v>
      </c>
      <c r="L3" s="19">
        <v>4.1670628365281779E-4</v>
      </c>
      <c r="M3" s="19">
        <v>4.1665988762864333E-4</v>
      </c>
      <c r="N3" s="20">
        <v>4.5285235646996911E-4</v>
      </c>
      <c r="O3" s="20">
        <v>4.4438341422719022E-4</v>
      </c>
      <c r="P3" s="20">
        <v>5.2113638734324857E-4</v>
      </c>
      <c r="Q3" s="20">
        <v>5.7344438974967047E-4</v>
      </c>
      <c r="R3" s="20">
        <v>3.8046943121142023E-4</v>
      </c>
      <c r="S3" s="20">
        <v>3.5376348823874435E-4</v>
      </c>
      <c r="T3" s="20">
        <v>3.5071086141467191E-4</v>
      </c>
      <c r="U3" s="20">
        <v>4.3699732155635067E-4</v>
      </c>
      <c r="V3" s="20">
        <v>3.5976285529814629E-4</v>
      </c>
      <c r="W3" s="20">
        <v>4.9340499023673877E-4</v>
      </c>
      <c r="X3" s="20">
        <v>4.0795411339318284E-4</v>
      </c>
      <c r="Y3" s="20">
        <v>4.8653289273567545E-4</v>
      </c>
      <c r="Z3" s="20">
        <v>4.1684594037205008E-4</v>
      </c>
      <c r="AA3" s="20">
        <v>3.8003462355171006E-4</v>
      </c>
      <c r="AB3" s="20">
        <v>4.1343069126515461E-4</v>
      </c>
      <c r="AC3" s="20">
        <v>3.525720229001695E-4</v>
      </c>
      <c r="AD3" s="20">
        <v>3.6877705420292593E-4</v>
      </c>
      <c r="AE3" s="20">
        <v>3.6323825658849318E-4</v>
      </c>
      <c r="AF3" s="20">
        <v>3.5500447850746143E-4</v>
      </c>
      <c r="AG3" s="20">
        <v>3.3027370222407019E-4</v>
      </c>
      <c r="AH3" s="20">
        <v>5.1691465238535802E-4</v>
      </c>
      <c r="AI3" s="20">
        <v>3.8806954380720245E-4</v>
      </c>
      <c r="AJ3" s="20">
        <v>4.4121062087348228E-4</v>
      </c>
    </row>
    <row r="4" spans="1:36" x14ac:dyDescent="0.5">
      <c r="A4" s="2">
        <v>44271</v>
      </c>
      <c r="B4" s="3">
        <v>3.9682539682539683E-7</v>
      </c>
      <c r="C4" s="8">
        <v>5.3539988328853575E-3</v>
      </c>
      <c r="D4" s="8">
        <v>-2.4518076135220737E-3</v>
      </c>
      <c r="E4" s="8">
        <v>-1.0366804956723192E-2</v>
      </c>
      <c r="F4" s="8">
        <v>-1.2456701178422616E-2</v>
      </c>
      <c r="G4" s="8">
        <v>-1.501832348414057E-2</v>
      </c>
      <c r="H4" s="8">
        <v>4.0094480771729027E-4</v>
      </c>
      <c r="I4" s="8">
        <v>6.1039919659518528E-3</v>
      </c>
      <c r="J4" s="8">
        <v>-2.89001650567326E-2</v>
      </c>
      <c r="K4" s="8">
        <v>-1.0236615086014396E-2</v>
      </c>
      <c r="L4" s="8">
        <v>9.3347774410868271E-4</v>
      </c>
      <c r="M4" s="8">
        <v>-4.0956714357019627E-3</v>
      </c>
      <c r="N4" s="7">
        <v>1.2662057983725035E-2</v>
      </c>
      <c r="O4" s="7">
        <v>1.2274370006911806E-2</v>
      </c>
      <c r="P4" s="7">
        <v>6.5688317024815979E-3</v>
      </c>
      <c r="Q4" s="7">
        <v>7.5517961545991472E-3</v>
      </c>
      <c r="R4" s="7">
        <v>1.0151753675100147E-3</v>
      </c>
      <c r="S4" s="7">
        <v>1.3325812445433981E-3</v>
      </c>
      <c r="T4" s="7">
        <v>2.0321241995256054E-3</v>
      </c>
      <c r="U4" s="7">
        <v>-5.5726722820462833E-4</v>
      </c>
      <c r="V4" s="7">
        <v>1.8546044794462114E-3</v>
      </c>
      <c r="W4" s="7">
        <v>-2.6842094479571088E-3</v>
      </c>
      <c r="X4" s="7">
        <v>6.3839809555409095E-3</v>
      </c>
      <c r="Y4" s="7">
        <v>3.2975519128852042E-3</v>
      </c>
      <c r="Z4" s="7">
        <v>-1.0782818288545808E-2</v>
      </c>
      <c r="AA4" s="7">
        <v>-1.9220207674413608E-2</v>
      </c>
      <c r="AB4" s="7">
        <v>-1.872360343864694E-2</v>
      </c>
      <c r="AC4" s="7">
        <v>3.7159888701021565E-3</v>
      </c>
      <c r="AD4" s="7">
        <v>1.0206801165395546E-2</v>
      </c>
      <c r="AE4" s="7">
        <v>-3.0022442677365562E-4</v>
      </c>
      <c r="AF4" s="7">
        <v>2.9510616278201787E-3</v>
      </c>
      <c r="AG4" s="7">
        <v>-3.6943912017081151E-2</v>
      </c>
      <c r="AH4" s="7">
        <v>-2.2701006795095516E-2</v>
      </c>
      <c r="AI4" s="7">
        <v>-1.8559308236526836E-3</v>
      </c>
      <c r="AJ4" s="7">
        <v>1.6930972229133468E-2</v>
      </c>
    </row>
    <row r="5" spans="1:36" x14ac:dyDescent="0.5">
      <c r="A5" s="2">
        <v>44272</v>
      </c>
      <c r="B5" s="3">
        <v>3.9682539682539683E-7</v>
      </c>
      <c r="C5" s="8">
        <v>3.0234574940152367E-4</v>
      </c>
      <c r="D5" s="8">
        <v>-2.1063997097856327E-3</v>
      </c>
      <c r="E5" s="8">
        <v>5.9530439771019999E-3</v>
      </c>
      <c r="F5" s="8">
        <v>1.2289060109205573E-2</v>
      </c>
      <c r="G5" s="8">
        <v>7.9346734352246928E-3</v>
      </c>
      <c r="H5" s="8">
        <v>-1.3770964061115894E-3</v>
      </c>
      <c r="I5" s="8">
        <v>3.5556893046210535E-3</v>
      </c>
      <c r="J5" s="8">
        <v>8.2037790674067308E-3</v>
      </c>
      <c r="K5" s="8">
        <v>1.0177956087867842E-2</v>
      </c>
      <c r="L5" s="8">
        <v>-1.7237208282976736E-2</v>
      </c>
      <c r="M5" s="8">
        <v>8.6316108664515881E-4</v>
      </c>
      <c r="N5" s="7">
        <v>-6.4718770866667285E-3</v>
      </c>
      <c r="O5" s="7">
        <v>-2.8229368772522837E-3</v>
      </c>
      <c r="P5" s="7">
        <v>1.0422520406198461E-3</v>
      </c>
      <c r="Q5" s="7">
        <v>3.754418437481955E-3</v>
      </c>
      <c r="R5" s="7">
        <v>-5.0886031898102644E-3</v>
      </c>
      <c r="S5" s="7">
        <v>-1.4221189200932608E-2</v>
      </c>
      <c r="T5" s="7">
        <v>-6.8483819328723789E-3</v>
      </c>
      <c r="U5" s="7">
        <v>-1.38356256881854E-2</v>
      </c>
      <c r="V5" s="7">
        <v>9.8352441681405813E-3</v>
      </c>
      <c r="W5" s="7">
        <v>8.626199265709858E-3</v>
      </c>
      <c r="X5" s="7">
        <v>-7.505122479464406E-3</v>
      </c>
      <c r="Y5" s="7">
        <v>1.4091942499466084E-2</v>
      </c>
      <c r="Z5" s="7">
        <v>6.3234185255369654E-3</v>
      </c>
      <c r="AA5" s="7">
        <v>-9.4444883438707296E-3</v>
      </c>
      <c r="AB5" s="7">
        <v>3.1169941654575477E-2</v>
      </c>
      <c r="AC5" s="7">
        <v>3.8999943175751324E-4</v>
      </c>
      <c r="AD5" s="7">
        <v>2.9477127497800959E-4</v>
      </c>
      <c r="AE5" s="7">
        <v>-8.3566768647573165E-3</v>
      </c>
      <c r="AF5" s="7">
        <v>-4.0414343419686695E-3</v>
      </c>
      <c r="AG5" s="7">
        <v>-1.1070145595739796E-2</v>
      </c>
      <c r="AH5" s="7">
        <v>-1.6432327543580091E-2</v>
      </c>
      <c r="AI5" s="7">
        <v>-3.2631038898310254E-2</v>
      </c>
      <c r="AJ5" s="7">
        <v>-2.604873259165477E-3</v>
      </c>
    </row>
    <row r="6" spans="1:36" x14ac:dyDescent="0.5">
      <c r="A6" s="2">
        <v>44273</v>
      </c>
      <c r="B6" s="3">
        <v>3.9682539682539683E-7</v>
      </c>
      <c r="C6" s="8">
        <v>-3.2583856792969164E-2</v>
      </c>
      <c r="D6" s="8">
        <v>-7.8048412978082085E-3</v>
      </c>
      <c r="E6" s="8">
        <v>2.789005262181767E-3</v>
      </c>
      <c r="F6" s="8">
        <v>-2.4800640770971813E-2</v>
      </c>
      <c r="G6" s="8">
        <v>-3.8269321067643594E-3</v>
      </c>
      <c r="H6" s="8">
        <v>-7.0858839990992585E-3</v>
      </c>
      <c r="I6" s="8">
        <v>-2.1226903797151978E-2</v>
      </c>
      <c r="J6" s="8">
        <v>-4.9975309062696843E-2</v>
      </c>
      <c r="K6" s="8">
        <v>-5.6293105707973185E-3</v>
      </c>
      <c r="L6" s="8">
        <v>-5.1271108519516479E-3</v>
      </c>
      <c r="M6" s="8">
        <v>-1.0194607220546478E-2</v>
      </c>
      <c r="N6" s="7">
        <v>-3.4493603964747169E-2</v>
      </c>
      <c r="O6" s="7">
        <v>-2.7024445994122289E-2</v>
      </c>
      <c r="P6" s="7">
        <v>-2.6580557213415776E-2</v>
      </c>
      <c r="Q6" s="7">
        <v>-4.748905659058375E-2</v>
      </c>
      <c r="R6" s="7">
        <v>4.156907766549151E-3</v>
      </c>
      <c r="S6" s="7">
        <v>6.330016934039665E-3</v>
      </c>
      <c r="T6" s="7">
        <v>2.7639518476801073E-2</v>
      </c>
      <c r="U6" s="7">
        <v>-3.0925029963363129E-2</v>
      </c>
      <c r="V6" s="7">
        <v>-5.8286341822039803E-3</v>
      </c>
      <c r="W6" s="7">
        <v>-5.3332214335821214E-2</v>
      </c>
      <c r="X6" s="7">
        <v>-1.0638795030452692E-2</v>
      </c>
      <c r="Y6" s="7">
        <v>-3.4963252138018909E-2</v>
      </c>
      <c r="Z6" s="7">
        <v>-5.6017557933117374E-3</v>
      </c>
      <c r="AA6" s="7">
        <v>1.0352923426725958E-2</v>
      </c>
      <c r="AB6" s="7">
        <v>-1.2707595444050805E-2</v>
      </c>
      <c r="AC6" s="7">
        <v>-1.3162358762038731E-2</v>
      </c>
      <c r="AD6" s="7">
        <v>-5.564187443136262E-3</v>
      </c>
      <c r="AE6" s="7">
        <v>-1.3088393723191998E-2</v>
      </c>
      <c r="AF6" s="7">
        <v>2.1775754107819199E-3</v>
      </c>
      <c r="AG6" s="7">
        <v>-7.0510635047476802E-2</v>
      </c>
      <c r="AH6" s="7">
        <v>-5.6258199475491162E-2</v>
      </c>
      <c r="AI6" s="7">
        <v>-2.5402553846048906E-2</v>
      </c>
      <c r="AJ6" s="7">
        <v>8.8825514812886606E-4</v>
      </c>
    </row>
    <row r="7" spans="1:36" x14ac:dyDescent="0.5">
      <c r="A7" s="2">
        <v>44274</v>
      </c>
      <c r="B7" s="3">
        <v>3.9682539682539683E-7</v>
      </c>
      <c r="C7" s="8">
        <v>-5.9759003514298862E-4</v>
      </c>
      <c r="D7" s="8">
        <v>6.6614415020489403E-3</v>
      </c>
      <c r="E7" s="8">
        <v>-1.1439765178462385E-2</v>
      </c>
      <c r="F7" s="8">
        <v>7.1241070707049759E-3</v>
      </c>
      <c r="G7" s="8">
        <v>-5.767795061313535E-3</v>
      </c>
      <c r="H7" s="8">
        <v>4.1532955432965696E-3</v>
      </c>
      <c r="I7" s="8">
        <v>7.6751619653497635E-3</v>
      </c>
      <c r="J7" s="8">
        <v>4.6473965813234814E-3</v>
      </c>
      <c r="K7" s="8">
        <v>-4.9006516432368924E-3</v>
      </c>
      <c r="L7" s="8">
        <v>3.078784493133003E-3</v>
      </c>
      <c r="M7" s="8">
        <v>-1.3719538631380831E-2</v>
      </c>
      <c r="N7" s="7">
        <v>-4.4906754493515303E-3</v>
      </c>
      <c r="O7" s="7">
        <v>-1.6053595400551623E-3</v>
      </c>
      <c r="P7" s="7">
        <v>5.268271400772402E-3</v>
      </c>
      <c r="Q7" s="7">
        <v>9.6405410290656413E-3</v>
      </c>
      <c r="R7" s="7">
        <v>1.7956118536717997E-2</v>
      </c>
      <c r="S7" s="7">
        <v>-1.7608870203147699E-2</v>
      </c>
      <c r="T7" s="7">
        <v>9.7024128282312584E-3</v>
      </c>
      <c r="U7" s="7">
        <v>-2.5765277370543684E-3</v>
      </c>
      <c r="V7" s="7">
        <v>9.9484110316723252E-3</v>
      </c>
      <c r="W7" s="7">
        <v>1.1965807373996827E-2</v>
      </c>
      <c r="X7" s="7">
        <v>-6.438786740605941E-2</v>
      </c>
      <c r="Y7" s="7">
        <v>1.5389160643194063E-2</v>
      </c>
      <c r="Z7" s="7">
        <v>-1.0081533858099533E-2</v>
      </c>
      <c r="AA7" s="7">
        <v>2.3057968689155665E-2</v>
      </c>
      <c r="AB7" s="7">
        <v>-2.3643404383557359E-2</v>
      </c>
      <c r="AC7" s="7">
        <v>4.7342736883520184E-3</v>
      </c>
      <c r="AD7" s="7">
        <v>-7.6865549615074526E-3</v>
      </c>
      <c r="AE7" s="7">
        <v>1.3218374708201702E-2</v>
      </c>
      <c r="AF7" s="7">
        <v>-5.3761255594594543E-3</v>
      </c>
      <c r="AG7" s="7">
        <v>8.0228859434720648E-3</v>
      </c>
      <c r="AH7" s="7">
        <v>-3.0915893950696832E-3</v>
      </c>
      <c r="AI7" s="7">
        <v>-4.0857726561877054E-3</v>
      </c>
      <c r="AJ7" s="7">
        <v>-1.7804666865258133E-2</v>
      </c>
    </row>
    <row r="8" spans="1:36" x14ac:dyDescent="0.5">
      <c r="A8" s="2">
        <v>44277</v>
      </c>
      <c r="B8" s="3">
        <v>7.9365079365079366E-7</v>
      </c>
      <c r="C8" s="8">
        <v>1.8096951879111374E-2</v>
      </c>
      <c r="D8" s="8">
        <v>8.4062967627880313E-3</v>
      </c>
      <c r="E8" s="8">
        <v>-1.3117672998655815E-2</v>
      </c>
      <c r="F8" s="8">
        <v>3.2886272239200029E-3</v>
      </c>
      <c r="G8" s="8">
        <v>-3.7030111591432441E-3</v>
      </c>
      <c r="H8" s="8">
        <v>8.9401187298516691E-3</v>
      </c>
      <c r="I8" s="8">
        <v>6.8720856369683999E-3</v>
      </c>
      <c r="J8" s="8">
        <v>-1.2100948573547056E-2</v>
      </c>
      <c r="K8" s="8">
        <v>-1.3467282543057463E-3</v>
      </c>
      <c r="L8" s="8">
        <v>-3.2268394137056943E-3</v>
      </c>
      <c r="M8" s="8">
        <v>7.0469174941999706E-3</v>
      </c>
      <c r="N8" s="7">
        <v>2.7940871283351227E-2</v>
      </c>
      <c r="O8" s="7">
        <v>2.4188746213778586E-2</v>
      </c>
      <c r="P8" s="7">
        <v>2.4410034635309077E-2</v>
      </c>
      <c r="Q8" s="7">
        <v>2.6160809027774803E-2</v>
      </c>
      <c r="R8" s="7">
        <v>1.00936160755153E-2</v>
      </c>
      <c r="S8" s="7">
        <v>3.9542063903315666E-3</v>
      </c>
      <c r="T8" s="7">
        <v>3.4943767469531261E-3</v>
      </c>
      <c r="U8" s="7">
        <v>-7.8182957196695942E-3</v>
      </c>
      <c r="V8" s="7">
        <v>-2.6232817758486668E-2</v>
      </c>
      <c r="W8" s="7">
        <v>1.2785972148128223E-2</v>
      </c>
      <c r="X8" s="7">
        <v>5.3017012990269332E-3</v>
      </c>
      <c r="Y8" s="7">
        <v>1.1612957670791541E-2</v>
      </c>
      <c r="Z8" s="7">
        <v>-1.4608847602842587E-3</v>
      </c>
      <c r="AA8" s="7">
        <v>1.7314385831294798E-2</v>
      </c>
      <c r="AB8" s="7">
        <v>3.2342360921596165E-3</v>
      </c>
      <c r="AC8" s="7">
        <v>3.7316534678916574E-3</v>
      </c>
      <c r="AD8" s="7">
        <v>-3.4159133535850909E-3</v>
      </c>
      <c r="AE8" s="7">
        <v>4.7702174793188574E-3</v>
      </c>
      <c r="AF8" s="7">
        <v>1.6808928625429469E-2</v>
      </c>
      <c r="AG8" s="7">
        <v>-1.2199447830143133E-2</v>
      </c>
      <c r="AH8" s="7">
        <v>-1.4367096751413209E-2</v>
      </c>
      <c r="AI8" s="7">
        <v>1.1926661299354433E-2</v>
      </c>
      <c r="AJ8" s="7">
        <v>4.0298931116815708E-3</v>
      </c>
    </row>
    <row r="9" spans="1:36" x14ac:dyDescent="0.5">
      <c r="A9" s="2">
        <v>44278</v>
      </c>
      <c r="B9" s="3">
        <v>7.9365079365079366E-7</v>
      </c>
      <c r="C9" s="8">
        <v>-7.5721261937113683E-3</v>
      </c>
      <c r="D9" s="8">
        <v>-1.4184805737463767E-2</v>
      </c>
      <c r="E9" s="8">
        <v>-1.5705725920656714E-2</v>
      </c>
      <c r="F9" s="8">
        <v>-1.4562750628650874E-2</v>
      </c>
      <c r="G9" s="8">
        <v>-2.0968427637952494E-2</v>
      </c>
      <c r="H9" s="8">
        <v>2.2789292104730642E-3</v>
      </c>
      <c r="I9" s="8">
        <v>-1.0628840700879261E-2</v>
      </c>
      <c r="J9" s="8">
        <v>-2.0149623431940464E-2</v>
      </c>
      <c r="K9" s="8">
        <v>-2.5383167993180526E-2</v>
      </c>
      <c r="L9" s="8">
        <v>1.349370340517835E-2</v>
      </c>
      <c r="M9" s="8">
        <v>-1.4283456419789857E-3</v>
      </c>
      <c r="N9" s="7">
        <v>-6.9133572637275513E-3</v>
      </c>
      <c r="O9" s="7">
        <v>6.7141839641017059E-3</v>
      </c>
      <c r="P9" s="7">
        <v>1.7071535620354357E-2</v>
      </c>
      <c r="Q9" s="7">
        <v>-8.7985043543228475E-3</v>
      </c>
      <c r="R9" s="7">
        <v>-8.10135042778805E-3</v>
      </c>
      <c r="S9" s="7">
        <v>-2.160168855597857E-2</v>
      </c>
      <c r="T9" s="7">
        <v>4.4596140923928588E-3</v>
      </c>
      <c r="U9" s="7">
        <v>-1.5124142085472914E-2</v>
      </c>
      <c r="V9" s="7">
        <v>-2.3092124874191371E-2</v>
      </c>
      <c r="W9" s="7">
        <v>-2.5204864753211628E-3</v>
      </c>
      <c r="X9" s="7">
        <v>7.2010028887276175E-4</v>
      </c>
      <c r="Y9" s="7">
        <v>8.5198664417301413E-3</v>
      </c>
      <c r="Z9" s="7">
        <v>-1.1348317348879705E-2</v>
      </c>
      <c r="AA9" s="7">
        <v>-1.2001523069389454E-2</v>
      </c>
      <c r="AB9" s="7">
        <v>-3.498308986308684E-2</v>
      </c>
      <c r="AC9" s="7">
        <v>7.6171746290187381E-3</v>
      </c>
      <c r="AD9" s="7">
        <v>-5.7790690274388302E-3</v>
      </c>
      <c r="AE9" s="7">
        <v>1.1789800939638377E-2</v>
      </c>
      <c r="AF9" s="7">
        <v>1.8418175956727071E-2</v>
      </c>
      <c r="AG9" s="7">
        <v>-2.3425033838717184E-2</v>
      </c>
      <c r="AH9" s="7">
        <v>-1.9139591975168676E-2</v>
      </c>
      <c r="AI9" s="7">
        <v>3.1983265442435328E-2</v>
      </c>
      <c r="AJ9" s="7">
        <v>-4.031480413268871E-3</v>
      </c>
    </row>
    <row r="10" spans="1:36" x14ac:dyDescent="0.5">
      <c r="A10" s="2">
        <v>44279</v>
      </c>
      <c r="B10" s="3">
        <v>7.9365079365079366E-7</v>
      </c>
      <c r="C10" s="8">
        <v>-1.5460559482217168E-2</v>
      </c>
      <c r="D10" s="8">
        <v>-6.8349375838319716E-3</v>
      </c>
      <c r="E10" s="8">
        <v>2.7744720822205768E-3</v>
      </c>
      <c r="F10" s="8">
        <v>-1.7955592991253256E-2</v>
      </c>
      <c r="G10" s="8">
        <v>5.0367245309821422E-3</v>
      </c>
      <c r="H10" s="8">
        <v>-5.4236456534117929E-3</v>
      </c>
      <c r="I10" s="8">
        <v>-2.4296570017411576E-2</v>
      </c>
      <c r="J10" s="8">
        <v>2.424640252263506E-2</v>
      </c>
      <c r="K10" s="8">
        <v>5.2708893179921655E-3</v>
      </c>
      <c r="L10" s="8">
        <v>1.2301539721438204E-3</v>
      </c>
      <c r="M10" s="8">
        <v>-5.6209528046018429E-3</v>
      </c>
      <c r="N10" s="7">
        <v>-2.0196839275710195E-2</v>
      </c>
      <c r="O10" s="7">
        <v>-8.9641548621364614E-3</v>
      </c>
      <c r="P10" s="7">
        <v>-1.9064450246049681E-2</v>
      </c>
      <c r="Q10" s="7">
        <v>-3.327400063138531E-2</v>
      </c>
      <c r="R10" s="7">
        <v>-2.0713453956955983E-2</v>
      </c>
      <c r="S10" s="7">
        <v>1.8054965280756473E-2</v>
      </c>
      <c r="T10" s="7">
        <v>5.6818085710745895E-3</v>
      </c>
      <c r="U10" s="7">
        <v>4.2727171265884347E-3</v>
      </c>
      <c r="V10" s="7">
        <v>5.2653160217061385E-3</v>
      </c>
      <c r="W10" s="7">
        <v>-3.9751655102085795E-2</v>
      </c>
      <c r="X10" s="7">
        <v>-3.8520574528777676E-4</v>
      </c>
      <c r="Y10" s="7">
        <v>-1.6201437796508796E-2</v>
      </c>
      <c r="Z10" s="7">
        <v>1.2239261243708355E-2</v>
      </c>
      <c r="AA10" s="7">
        <v>-4.4275383741455131E-3</v>
      </c>
      <c r="AB10" s="7">
        <v>1.3560895951389923E-2</v>
      </c>
      <c r="AC10" s="7">
        <v>2.5256871411662996E-3</v>
      </c>
      <c r="AD10" s="7">
        <v>-5.4484192530317175E-3</v>
      </c>
      <c r="AE10" s="7">
        <v>-6.2167949646593007E-3</v>
      </c>
      <c r="AF10" s="7">
        <v>-3.0249828424819969E-4</v>
      </c>
      <c r="AG10" s="7">
        <v>2.0070551526818706E-2</v>
      </c>
      <c r="AH10" s="7">
        <v>1.14193301909405E-3</v>
      </c>
      <c r="AI10" s="7">
        <v>-1.6208162378979811E-2</v>
      </c>
      <c r="AJ10" s="7">
        <v>3.6695976655212086E-3</v>
      </c>
    </row>
    <row r="11" spans="1:36" x14ac:dyDescent="0.5">
      <c r="A11" s="2">
        <v>44280</v>
      </c>
      <c r="B11" s="3">
        <v>7.9365079365079366E-7</v>
      </c>
      <c r="C11" s="8">
        <v>2.2787577995830378E-4</v>
      </c>
      <c r="D11" s="8">
        <v>3.4221164947761265E-3</v>
      </c>
      <c r="E11" s="8">
        <v>1.649097591638524E-2</v>
      </c>
      <c r="F11" s="8">
        <v>1.2407909040203736E-2</v>
      </c>
      <c r="G11" s="8">
        <v>1.5768044837894377E-2</v>
      </c>
      <c r="H11" s="8">
        <v>1.0305934264199696E-2</v>
      </c>
      <c r="I11" s="8">
        <v>-2.3936009365751894E-3</v>
      </c>
      <c r="J11" s="8">
        <v>4.0808446688550271E-3</v>
      </c>
      <c r="K11" s="8">
        <v>1.7236416783611319E-2</v>
      </c>
      <c r="L11" s="8">
        <v>1.1510953016850184E-2</v>
      </c>
      <c r="M11" s="8">
        <v>1.0075356876689357E-2</v>
      </c>
      <c r="N11" s="7">
        <v>4.1541067921156668E-3</v>
      </c>
      <c r="O11" s="7">
        <v>-1.3340025215515647E-2</v>
      </c>
      <c r="P11" s="7">
        <v>-1.1531483489503848E-3</v>
      </c>
      <c r="Q11" s="7">
        <v>-8.5598204128174045E-3</v>
      </c>
      <c r="R11" s="7">
        <v>8.6886776530554766E-3</v>
      </c>
      <c r="S11" s="7">
        <v>1.1677774715852818E-2</v>
      </c>
      <c r="T11" s="7">
        <v>1.3205132868457869E-3</v>
      </c>
      <c r="U11" s="7">
        <v>1.6717892465134315E-2</v>
      </c>
      <c r="V11" s="7">
        <v>2.0790630995996203E-2</v>
      </c>
      <c r="W11" s="7">
        <v>-1.2885922054034943E-4</v>
      </c>
      <c r="X11" s="7">
        <v>-4.8151666745443631E-4</v>
      </c>
      <c r="Y11" s="7">
        <v>-1.331184528642858E-2</v>
      </c>
      <c r="Z11" s="7">
        <v>2.2850471265974621E-2</v>
      </c>
      <c r="AA11" s="7">
        <v>2.9525457669588384E-3</v>
      </c>
      <c r="AB11" s="7">
        <v>1.3557822966216703E-2</v>
      </c>
      <c r="AC11" s="7">
        <v>9.6573845736136147E-3</v>
      </c>
      <c r="AD11" s="7">
        <v>-7.9365079365079366E-7</v>
      </c>
      <c r="AE11" s="7">
        <v>6.7377220617582546E-3</v>
      </c>
      <c r="AF11" s="7">
        <v>6.9154871140720137E-3</v>
      </c>
      <c r="AG11" s="7">
        <v>2.6240181702152136E-2</v>
      </c>
      <c r="AH11" s="7">
        <v>2.2472062201264926E-2</v>
      </c>
      <c r="AI11" s="7">
        <v>8.4761507392689447E-3</v>
      </c>
      <c r="AJ11" s="7">
        <v>1.5494152833242361E-2</v>
      </c>
    </row>
    <row r="12" spans="1:36" x14ac:dyDescent="0.5">
      <c r="A12" s="2">
        <v>44281</v>
      </c>
      <c r="B12" s="3">
        <v>7.9365079365079366E-7</v>
      </c>
      <c r="C12" s="8">
        <v>2.3525476508282576E-2</v>
      </c>
      <c r="D12" s="8">
        <v>1.5783272606982368E-2</v>
      </c>
      <c r="E12" s="8">
        <v>1.6724736255758755E-2</v>
      </c>
      <c r="F12" s="8">
        <v>1.1400679163099477E-2</v>
      </c>
      <c r="G12" s="8">
        <v>1.8089953866023443E-2</v>
      </c>
      <c r="H12" s="8">
        <v>1.8075271459097212E-2</v>
      </c>
      <c r="I12" s="8">
        <v>-6.2023639140749197E-3</v>
      </c>
      <c r="J12" s="8">
        <v>2.737348868029308E-2</v>
      </c>
      <c r="K12" s="8">
        <v>2.7095866403204161E-2</v>
      </c>
      <c r="L12" s="8">
        <v>2.7716668444942852E-3</v>
      </c>
      <c r="M12" s="8">
        <v>2.1337338075192488E-2</v>
      </c>
      <c r="N12" s="7">
        <v>5.1274227161256574E-3</v>
      </c>
      <c r="O12" s="7">
        <v>1.7661028023714501E-2</v>
      </c>
      <c r="P12" s="7">
        <v>3.9348687732217377E-2</v>
      </c>
      <c r="Q12" s="7">
        <v>2.3961416122329975E-2</v>
      </c>
      <c r="R12" s="7">
        <v>2.5050284098042878E-2</v>
      </c>
      <c r="S12" s="7">
        <v>2.5195500268093616E-2</v>
      </c>
      <c r="T12" s="7">
        <v>1.441951053935976E-2</v>
      </c>
      <c r="U12" s="7">
        <v>1.9795140547356586E-2</v>
      </c>
      <c r="V12" s="7">
        <v>2.1283168338966391E-2</v>
      </c>
      <c r="W12" s="7">
        <v>2.8574382647557749E-2</v>
      </c>
      <c r="X12" s="7">
        <v>2.6382705839199296E-2</v>
      </c>
      <c r="Y12" s="7">
        <v>1.8948171688749601E-3</v>
      </c>
      <c r="Z12" s="7">
        <v>1.938985196885662E-2</v>
      </c>
      <c r="AA12" s="7">
        <v>8.2224538628691644E-3</v>
      </c>
      <c r="AB12" s="7">
        <v>2.3140734910900681E-2</v>
      </c>
      <c r="AC12" s="7">
        <v>1.9417292206307866E-2</v>
      </c>
      <c r="AD12" s="7">
        <v>5.7486094230288281E-3</v>
      </c>
      <c r="AE12" s="7">
        <v>8.322517877421283E-3</v>
      </c>
      <c r="AF12" s="7">
        <v>1.4650120997137177E-2</v>
      </c>
      <c r="AG12" s="7">
        <v>6.7917878254141065E-3</v>
      </c>
      <c r="AH12" s="7">
        <v>2.0228713977610883E-2</v>
      </c>
      <c r="AI12" s="7">
        <v>8.2698792147865574E-3</v>
      </c>
      <c r="AJ12" s="7">
        <v>-7.1068483062951173E-4</v>
      </c>
    </row>
    <row r="13" spans="1:36" x14ac:dyDescent="0.5">
      <c r="A13" s="2">
        <v>44284</v>
      </c>
      <c r="B13" s="3">
        <v>7.9365079365079366E-7</v>
      </c>
      <c r="C13" s="8">
        <v>-7.5517192940270199E-3</v>
      </c>
      <c r="D13" s="8">
        <v>1.7435754859896954E-4</v>
      </c>
      <c r="E13" s="8">
        <v>-1.1541258984847478E-2</v>
      </c>
      <c r="F13" s="8">
        <v>-8.6129721451598841E-3</v>
      </c>
      <c r="G13" s="8">
        <v>-3.2887419854643832E-3</v>
      </c>
      <c r="H13" s="8">
        <v>7.9661705514134148E-3</v>
      </c>
      <c r="I13" s="8">
        <v>4.3513085130641206E-3</v>
      </c>
      <c r="J13" s="8">
        <v>-1.5413155510962494E-2</v>
      </c>
      <c r="K13" s="8">
        <v>-5.1748497016029628E-3</v>
      </c>
      <c r="L13" s="8">
        <v>1.0147420034695114E-2</v>
      </c>
      <c r="M13" s="8">
        <v>-5.8350081369242836E-3</v>
      </c>
      <c r="N13" s="7">
        <v>1.4831307764980449E-3</v>
      </c>
      <c r="O13" s="7">
        <v>-5.2581618188753424E-3</v>
      </c>
      <c r="P13" s="7">
        <v>4.8939721376556366E-4</v>
      </c>
      <c r="Q13" s="7">
        <v>8.4529648871822585E-3</v>
      </c>
      <c r="R13" s="7">
        <v>1.3090714566695875E-3</v>
      </c>
      <c r="S13" s="7">
        <v>4.4652586955325445E-3</v>
      </c>
      <c r="T13" s="7">
        <v>6.8287852683081322E-3</v>
      </c>
      <c r="U13" s="7">
        <v>-1.7653417563793353E-2</v>
      </c>
      <c r="V13" s="7">
        <v>-1.5843622900472386E-2</v>
      </c>
      <c r="W13" s="7">
        <v>-2.2489679322088105E-2</v>
      </c>
      <c r="X13" s="7">
        <v>4.5782256573949779E-3</v>
      </c>
      <c r="Y13" s="7">
        <v>7.7345095663065482E-3</v>
      </c>
      <c r="Z13" s="7">
        <v>-9.7668777558425797E-3</v>
      </c>
      <c r="AA13" s="7">
        <v>-2.9331961455869002E-4</v>
      </c>
      <c r="AB13" s="7">
        <v>3.1315503355225515E-3</v>
      </c>
      <c r="AC13" s="7">
        <v>1.51552640739968E-2</v>
      </c>
      <c r="AD13" s="7">
        <v>1.0623874858446349E-2</v>
      </c>
      <c r="AE13" s="7">
        <v>1.1331077501907738E-2</v>
      </c>
      <c r="AF13" s="7">
        <v>1.5529516291006396E-2</v>
      </c>
      <c r="AG13" s="7">
        <v>-2.2732157176430186E-2</v>
      </c>
      <c r="AH13" s="7">
        <v>-3.4060847257133972E-2</v>
      </c>
      <c r="AI13" s="7">
        <v>9.9415158441712188E-3</v>
      </c>
      <c r="AJ13" s="7">
        <v>1.0047368512251455E-3</v>
      </c>
    </row>
    <row r="14" spans="1:36" x14ac:dyDescent="0.5">
      <c r="A14" s="2">
        <v>44285</v>
      </c>
      <c r="B14" s="3">
        <v>3.9682539682539683E-7</v>
      </c>
      <c r="C14" s="8">
        <v>-6.3605082766466925E-3</v>
      </c>
      <c r="D14" s="8">
        <v>-6.9442817754377844E-3</v>
      </c>
      <c r="E14" s="8">
        <v>8.9607772587360079E-3</v>
      </c>
      <c r="F14" s="8">
        <v>1.0761721465031068E-2</v>
      </c>
      <c r="G14" s="8">
        <v>6.0367383452238944E-3</v>
      </c>
      <c r="H14" s="8">
        <v>-7.8555389592076478E-3</v>
      </c>
      <c r="I14" s="8">
        <v>1.2391480598323555E-3</v>
      </c>
      <c r="J14" s="8">
        <v>-7.7234235119960915E-3</v>
      </c>
      <c r="K14" s="8">
        <v>-1.0960580365653636E-3</v>
      </c>
      <c r="L14" s="8">
        <v>-8.6416650189226982E-3</v>
      </c>
      <c r="M14" s="8">
        <v>1.298920489276716E-3</v>
      </c>
      <c r="N14" s="7">
        <v>-1.235083770164047E-2</v>
      </c>
      <c r="O14" s="7">
        <v>-1.4516055579682297E-2</v>
      </c>
      <c r="P14" s="7">
        <v>-8.259071464301047E-3</v>
      </c>
      <c r="Q14" s="7">
        <v>-5.9260532040037606E-3</v>
      </c>
      <c r="R14" s="7">
        <v>-2.0498676323543599E-2</v>
      </c>
      <c r="S14" s="7">
        <v>-2.887916878673289E-3</v>
      </c>
      <c r="T14" s="7">
        <v>-1.4616266482033796E-2</v>
      </c>
      <c r="U14" s="7">
        <v>-5.4651579245392889E-3</v>
      </c>
      <c r="V14" s="7">
        <v>2.0130786476802924E-3</v>
      </c>
      <c r="W14" s="7">
        <v>3.6844085975702183E-3</v>
      </c>
      <c r="X14" s="7">
        <v>-1.2242288879154435E-2</v>
      </c>
      <c r="Y14" s="7">
        <v>-6.6681320637636612E-3</v>
      </c>
      <c r="Z14" s="7">
        <v>5.948740094419913E-3</v>
      </c>
      <c r="AA14" s="7">
        <v>-7.6362635891393076E-3</v>
      </c>
      <c r="AB14" s="7">
        <v>1.2345971962560605E-2</v>
      </c>
      <c r="AC14" s="7">
        <v>-1.3084695639837562E-2</v>
      </c>
      <c r="AD14" s="7">
        <v>-8.5753901535837018E-3</v>
      </c>
      <c r="AE14" s="7">
        <v>-6.828847147437608E-3</v>
      </c>
      <c r="AF14" s="7">
        <v>-1.5530706767196917E-2</v>
      </c>
      <c r="AG14" s="7">
        <v>-1.386398433274077E-3</v>
      </c>
      <c r="AH14" s="7">
        <v>1.839814773693298E-2</v>
      </c>
      <c r="AI14" s="7">
        <v>-7.784626173376794E-3</v>
      </c>
      <c r="AJ14" s="7">
        <v>-1.0639111175556187E-2</v>
      </c>
    </row>
    <row r="15" spans="1:36" x14ac:dyDescent="0.5">
      <c r="A15" s="2">
        <v>44286</v>
      </c>
      <c r="B15" s="3">
        <v>3.9682539682539683E-7</v>
      </c>
      <c r="C15" s="8">
        <v>1.6424372877769416E-2</v>
      </c>
      <c r="D15" s="8">
        <v>8.7813798320214662E-3</v>
      </c>
      <c r="E15" s="8">
        <v>-8.1329889100067217E-3</v>
      </c>
      <c r="F15" s="8">
        <v>6.9641238917294065E-3</v>
      </c>
      <c r="G15" s="8">
        <v>-7.399409228135115E-4</v>
      </c>
      <c r="H15" s="8">
        <v>-3.1936312915697399E-3</v>
      </c>
      <c r="I15" s="8">
        <v>6.8688756325645554E-3</v>
      </c>
      <c r="J15" s="8">
        <v>-5.2814395100771079E-3</v>
      </c>
      <c r="K15" s="8">
        <v>-2.0794720723643985E-3</v>
      </c>
      <c r="L15" s="8">
        <v>7.7160604062612341E-3</v>
      </c>
      <c r="M15" s="8">
        <v>-6.0776521134582881E-3</v>
      </c>
      <c r="N15" s="7">
        <v>1.8591338844884186E-2</v>
      </c>
      <c r="O15" s="7">
        <v>1.6765745883326712E-2</v>
      </c>
      <c r="P15" s="7">
        <v>2.1066887439097737E-2</v>
      </c>
      <c r="Q15" s="7">
        <v>3.6349905785770624E-2</v>
      </c>
      <c r="R15" s="7">
        <v>7.5088665248803353E-4</v>
      </c>
      <c r="S15" s="7">
        <v>-1.1235727490401424E-2</v>
      </c>
      <c r="T15" s="7">
        <v>-3.9970224528948876E-3</v>
      </c>
      <c r="U15" s="7">
        <v>-1.3844005352351372E-2</v>
      </c>
      <c r="V15" s="7">
        <v>-1.4808554564073291E-2</v>
      </c>
      <c r="W15" s="7">
        <v>2.6285066613865794E-2</v>
      </c>
      <c r="X15" s="7">
        <v>-8.0298403180529122E-4</v>
      </c>
      <c r="Y15" s="7">
        <v>1.2612424012694901E-2</v>
      </c>
      <c r="Z15" s="7">
        <v>8.8574699489748811E-3</v>
      </c>
      <c r="AA15" s="7">
        <v>1.4632583034294133E-2</v>
      </c>
      <c r="AB15" s="7">
        <v>-5.205269313380995E-3</v>
      </c>
      <c r="AC15" s="7">
        <v>-8.3133107462382404E-3</v>
      </c>
      <c r="AD15" s="7">
        <v>-1.1143248144406381E-2</v>
      </c>
      <c r="AE15" s="7">
        <v>6.6255712798622267E-4</v>
      </c>
      <c r="AF15" s="7">
        <v>-1.4806368922078364E-4</v>
      </c>
      <c r="AG15" s="7">
        <v>-7.5181824757816693E-3</v>
      </c>
      <c r="AH15" s="7">
        <v>1.7410511308984331E-2</v>
      </c>
      <c r="AI15" s="7">
        <v>1.8554497112330093E-2</v>
      </c>
      <c r="AJ15" s="7">
        <v>-1.1919256934760867E-2</v>
      </c>
    </row>
    <row r="16" spans="1:36" x14ac:dyDescent="0.5">
      <c r="A16" s="2">
        <v>44287</v>
      </c>
      <c r="B16" s="3">
        <v>7.9365079365079366E-7</v>
      </c>
      <c r="C16" s="8">
        <v>2.064963488191536E-2</v>
      </c>
      <c r="D16" s="8">
        <v>-5.2581022224207146E-4</v>
      </c>
      <c r="E16" s="8">
        <v>1.2114647729377037E-2</v>
      </c>
      <c r="F16" s="8">
        <v>9.3666644750682836E-3</v>
      </c>
      <c r="G16" s="8">
        <v>6.634449134168695E-3</v>
      </c>
      <c r="H16" s="8">
        <v>-2.866154749392444E-3</v>
      </c>
      <c r="I16" s="8">
        <v>1.8593047898305674E-2</v>
      </c>
      <c r="J16" s="8">
        <v>2.6555390706784879E-2</v>
      </c>
      <c r="K16" s="8">
        <v>9.2078399633668782E-3</v>
      </c>
      <c r="L16" s="8">
        <v>-9.9791904236006391E-4</v>
      </c>
      <c r="M16" s="8">
        <v>1.8014986661556053E-2</v>
      </c>
      <c r="N16" s="7">
        <v>6.9337640178743559E-3</v>
      </c>
      <c r="O16" s="7">
        <v>2.7525415094398001E-2</v>
      </c>
      <c r="P16" s="7">
        <v>1.6626097923027713E-2</v>
      </c>
      <c r="Q16" s="7">
        <v>3.4133595399022394E-2</v>
      </c>
      <c r="R16" s="7">
        <v>-7.5391491412554155E-3</v>
      </c>
      <c r="S16" s="7">
        <v>-1.2439929499210451E-2</v>
      </c>
      <c r="T16" s="7">
        <v>-1.3530236703159514E-2</v>
      </c>
      <c r="U16" s="7">
        <v>3.1206719952304018E-2</v>
      </c>
      <c r="V16" s="7">
        <v>1.774286252648E-2</v>
      </c>
      <c r="W16" s="7">
        <v>1.9168601198849222E-2</v>
      </c>
      <c r="X16" s="7">
        <v>2.3939312325397501E-2</v>
      </c>
      <c r="Y16" s="7">
        <v>2.1397031269641376E-2</v>
      </c>
      <c r="Z16" s="7">
        <v>5.2457271408490143E-3</v>
      </c>
      <c r="AA16" s="7">
        <v>1.1840499943722807E-2</v>
      </c>
      <c r="AB16" s="7">
        <v>3.7442872422478986E-3</v>
      </c>
      <c r="AC16" s="7">
        <v>-3.8023568681413368E-3</v>
      </c>
      <c r="AD16" s="7">
        <v>1.9478187983204494E-2</v>
      </c>
      <c r="AE16" s="7">
        <v>-1.5481256926932502E-3</v>
      </c>
      <c r="AF16" s="7">
        <v>-8.5285232062395373E-3</v>
      </c>
      <c r="AG16" s="7">
        <v>6.0722465328916321E-2</v>
      </c>
      <c r="AH16" s="7">
        <v>3.4887089588660471E-2</v>
      </c>
      <c r="AI16" s="7">
        <v>2.1130927223097251E-3</v>
      </c>
      <c r="AJ16" s="7">
        <v>3.2455015234325459E-2</v>
      </c>
    </row>
    <row r="17" spans="1:36" x14ac:dyDescent="0.5">
      <c r="A17" s="2">
        <v>44291</v>
      </c>
      <c r="B17" s="3">
        <v>1.1904761904761904E-6</v>
      </c>
      <c r="C17" s="8">
        <v>1.755024428537913E-2</v>
      </c>
      <c r="D17" s="8">
        <v>5.5385585441778146E-3</v>
      </c>
      <c r="E17" s="8">
        <v>7.3385196971541096E-3</v>
      </c>
      <c r="F17" s="8">
        <v>1.8376103961464822E-2</v>
      </c>
      <c r="G17" s="8">
        <v>1.0337253099854084E-2</v>
      </c>
      <c r="H17" s="8">
        <v>1.19683643640463E-2</v>
      </c>
      <c r="I17" s="8">
        <v>1.7734212637094057E-2</v>
      </c>
      <c r="J17" s="8">
        <v>-2.6704469317481407E-2</v>
      </c>
      <c r="K17" s="8">
        <v>1.161814267635777E-2</v>
      </c>
      <c r="L17" s="8">
        <v>1.0416563861702527E-2</v>
      </c>
      <c r="M17" s="8">
        <v>3.840611968472019E-3</v>
      </c>
      <c r="N17" s="7">
        <v>2.3302395201693603E-2</v>
      </c>
      <c r="O17" s="7">
        <v>2.7349828687036767E-2</v>
      </c>
      <c r="P17" s="7">
        <v>1.6984530115810335E-2</v>
      </c>
      <c r="Q17" s="7">
        <v>1.2643204000640163E-2</v>
      </c>
      <c r="R17" s="7">
        <v>7.7040402754010853E-3</v>
      </c>
      <c r="S17" s="7">
        <v>9.9091624980655098E-3</v>
      </c>
      <c r="T17" s="7">
        <v>8.4356177907270406E-3</v>
      </c>
      <c r="U17" s="7">
        <v>9.2838384198950068E-3</v>
      </c>
      <c r="V17" s="7">
        <v>1.4852462908314816E-2</v>
      </c>
      <c r="W17" s="7">
        <v>1.3959241644233565E-2</v>
      </c>
      <c r="X17" s="7">
        <v>1.0001187019912212E-2</v>
      </c>
      <c r="Y17" s="7">
        <v>2.0582715925171476E-2</v>
      </c>
      <c r="Z17" s="7">
        <v>2.0789262515162103E-2</v>
      </c>
      <c r="AA17" s="7">
        <v>1.5949019503271857E-2</v>
      </c>
      <c r="AB17" s="7">
        <v>4.157889374812547E-3</v>
      </c>
      <c r="AC17" s="7">
        <v>5.6957485928835431E-3</v>
      </c>
      <c r="AD17" s="7">
        <v>1.0573374882420062E-2</v>
      </c>
      <c r="AE17" s="7">
        <v>2.7705227749932945E-2</v>
      </c>
      <c r="AF17" s="7">
        <v>1.6029884566322792E-2</v>
      </c>
      <c r="AG17" s="7">
        <v>-2.7465921692110949E-2</v>
      </c>
      <c r="AH17" s="7">
        <v>7.3701150829484131E-4</v>
      </c>
      <c r="AI17" s="7">
        <v>1.3240563153179166E-2</v>
      </c>
      <c r="AJ17" s="7">
        <v>5.6980745454521522E-3</v>
      </c>
    </row>
    <row r="18" spans="1:36" x14ac:dyDescent="0.5">
      <c r="A18" s="2">
        <v>44292</v>
      </c>
      <c r="B18" s="3">
        <v>7.9365079365079366E-7</v>
      </c>
      <c r="C18" s="8">
        <v>-1.8011011630285924E-3</v>
      </c>
      <c r="D18" s="8">
        <v>-2.7011542609245254E-3</v>
      </c>
      <c r="E18" s="8">
        <v>-1.3952376081691963E-3</v>
      </c>
      <c r="F18" s="8">
        <v>5.1229289561479556E-3</v>
      </c>
      <c r="G18" s="8">
        <v>-5.7238495733628251E-4</v>
      </c>
      <c r="H18" s="8">
        <v>3.3851334048877538E-3</v>
      </c>
      <c r="I18" s="8">
        <v>5.3252922882251405E-3</v>
      </c>
      <c r="J18" s="8">
        <v>-1.4790977447620346E-4</v>
      </c>
      <c r="K18" s="8">
        <v>1.1309132146497339E-3</v>
      </c>
      <c r="L18" s="8">
        <v>4.2208979116467506E-3</v>
      </c>
      <c r="M18" s="8">
        <v>2.5522327109267296E-3</v>
      </c>
      <c r="N18" s="7">
        <v>2.4584515694440583E-3</v>
      </c>
      <c r="O18" s="7">
        <v>-4.8707044686775733E-3</v>
      </c>
      <c r="P18" s="7">
        <v>-5.7050148747726272E-4</v>
      </c>
      <c r="Q18" s="7">
        <v>-9.0496542747694787E-3</v>
      </c>
      <c r="R18" s="7">
        <v>9.1652284600378723E-4</v>
      </c>
      <c r="S18" s="7">
        <v>-5.6135305557510869E-3</v>
      </c>
      <c r="T18" s="7">
        <v>-1.5820332595686416E-2</v>
      </c>
      <c r="U18" s="7">
        <v>-7.7963327820104013E-3</v>
      </c>
      <c r="V18" s="7">
        <v>-1.5280398778937262E-4</v>
      </c>
      <c r="W18" s="7">
        <v>8.6067841362260592E-3</v>
      </c>
      <c r="X18" s="7">
        <v>-1.7828773320027855E-3</v>
      </c>
      <c r="Y18" s="7">
        <v>-9.0614146538620837E-4</v>
      </c>
      <c r="Z18" s="7">
        <v>-5.4421613692645894E-3</v>
      </c>
      <c r="AA18" s="7">
        <v>-2.8304503209870503E-3</v>
      </c>
      <c r="AB18" s="7">
        <v>-1.3223770851580802E-2</v>
      </c>
      <c r="AC18" s="7">
        <v>7.1690483845907879E-3</v>
      </c>
      <c r="AD18" s="7">
        <v>5.0684774464894592E-3</v>
      </c>
      <c r="AE18" s="7">
        <v>4.7927303185057758E-3</v>
      </c>
      <c r="AF18" s="7">
        <v>3.6557381987346551E-4</v>
      </c>
      <c r="AG18" s="7">
        <v>-1.6241706306845106E-3</v>
      </c>
      <c r="AH18" s="7">
        <v>1.5584480760145949E-2</v>
      </c>
      <c r="AI18" s="7">
        <v>1.0106847151005757E-2</v>
      </c>
      <c r="AJ18" s="7">
        <v>1.8135295288416763E-3</v>
      </c>
    </row>
    <row r="19" spans="1:36" x14ac:dyDescent="0.5">
      <c r="A19" s="2">
        <v>44293</v>
      </c>
      <c r="B19" s="3">
        <v>3.9682539682539683E-7</v>
      </c>
      <c r="C19" s="8">
        <v>3.5972504551620905E-3</v>
      </c>
      <c r="D19" s="8">
        <v>-5.8180554287937895E-3</v>
      </c>
      <c r="E19" s="8">
        <v>2.9007731288703538E-3</v>
      </c>
      <c r="F19" s="8">
        <v>-3.1175993797115825E-3</v>
      </c>
      <c r="G19" s="8">
        <v>-6.8323834489946852E-3</v>
      </c>
      <c r="H19" s="8">
        <v>-2.6637890849149381E-3</v>
      </c>
      <c r="I19" s="8">
        <v>5.1509114090274857E-3</v>
      </c>
      <c r="J19" s="8">
        <v>4.2572081257818348E-3</v>
      </c>
      <c r="K19" s="8">
        <v>-1.7407402951221722E-2</v>
      </c>
      <c r="L19" s="8">
        <v>-1.898022641421201E-3</v>
      </c>
      <c r="M19" s="8">
        <v>7.4292178841394297E-4</v>
      </c>
      <c r="N19" s="7">
        <v>1.3301125488861086E-2</v>
      </c>
      <c r="O19" s="7">
        <v>8.1963703787816655E-3</v>
      </c>
      <c r="P19" s="7">
        <v>4.203722085738687E-3</v>
      </c>
      <c r="Q19" s="7">
        <v>2.0139544752240023E-2</v>
      </c>
      <c r="R19" s="7">
        <v>1.1658812141655324E-3</v>
      </c>
      <c r="S19" s="7">
        <v>-1.7440764302237765E-3</v>
      </c>
      <c r="T19" s="7">
        <v>3.4790110765431973E-3</v>
      </c>
      <c r="U19" s="7">
        <v>6.6988338950558605E-3</v>
      </c>
      <c r="V19" s="7">
        <v>9.1322940404329686E-3</v>
      </c>
      <c r="W19" s="7">
        <v>9.4731306586629399E-3</v>
      </c>
      <c r="X19" s="7">
        <v>2.8311724760835817E-3</v>
      </c>
      <c r="Y19" s="7">
        <v>1.7086991492799925E-2</v>
      </c>
      <c r="Z19" s="7">
        <v>-3.8726920098874386E-3</v>
      </c>
      <c r="AA19" s="7">
        <v>-2.3220588717083237E-2</v>
      </c>
      <c r="AB19" s="7">
        <v>-9.981194979028329E-4</v>
      </c>
      <c r="AC19" s="7">
        <v>1.6902206525106266E-3</v>
      </c>
      <c r="AD19" s="7">
        <v>-2.4728770394460446E-3</v>
      </c>
      <c r="AE19" s="7">
        <v>-2.1442400054236398E-3</v>
      </c>
      <c r="AF19" s="7">
        <v>1.7563010352366799E-3</v>
      </c>
      <c r="AG19" s="7">
        <v>-2.1690070545229878E-3</v>
      </c>
      <c r="AH19" s="7">
        <v>-1.6851494190166471E-2</v>
      </c>
      <c r="AI19" s="7">
        <v>-1.936255983225923E-3</v>
      </c>
      <c r="AJ19" s="7">
        <v>-5.8651916088477618E-3</v>
      </c>
    </row>
    <row r="20" spans="1:36" x14ac:dyDescent="0.5">
      <c r="A20" s="2">
        <v>44294</v>
      </c>
      <c r="B20" s="3">
        <v>7.9365079365079366E-7</v>
      </c>
      <c r="C20" s="8">
        <v>1.5107500042282344E-2</v>
      </c>
      <c r="D20" s="8">
        <v>3.7644622382630266E-3</v>
      </c>
      <c r="E20" s="8">
        <v>5.7935412438346568E-4</v>
      </c>
      <c r="F20" s="8">
        <v>5.1453665645452363E-3</v>
      </c>
      <c r="G20" s="8">
        <v>3.3947670429892453E-3</v>
      </c>
      <c r="H20" s="8">
        <v>5.5443488973068293E-4</v>
      </c>
      <c r="I20" s="8">
        <v>3.5896170604683155E-3</v>
      </c>
      <c r="J20" s="8">
        <v>-1.4014759205507557E-2</v>
      </c>
      <c r="K20" s="8">
        <v>7.5167340979329512E-4</v>
      </c>
      <c r="L20" s="8">
        <v>-7.7511528452893041E-4</v>
      </c>
      <c r="M20" s="8">
        <v>-3.7229242973377602E-3</v>
      </c>
      <c r="N20" s="7">
        <v>1.9050351733770156E-2</v>
      </c>
      <c r="O20" s="7">
        <v>1.3315511637092461E-2</v>
      </c>
      <c r="P20" s="7">
        <v>1.2946782139185238E-2</v>
      </c>
      <c r="Q20" s="7">
        <v>1.2191694135692004E-2</v>
      </c>
      <c r="R20" s="7">
        <v>-2.752056380876168E-3</v>
      </c>
      <c r="S20" s="7">
        <v>-9.4424607687031894E-3</v>
      </c>
      <c r="T20" s="7">
        <v>-2.054098137956871E-3</v>
      </c>
      <c r="U20" s="7">
        <v>1.4816396178635742E-2</v>
      </c>
      <c r="V20" s="7">
        <v>-1.0618608764054872E-3</v>
      </c>
      <c r="W20" s="7">
        <v>3.4226735144180787E-2</v>
      </c>
      <c r="X20" s="7">
        <v>6.4996724514869994E-3</v>
      </c>
      <c r="Y20" s="7">
        <v>6.0551509701866233E-3</v>
      </c>
      <c r="Z20" s="7">
        <v>9.9909630811269665E-3</v>
      </c>
      <c r="AA20" s="7">
        <v>1.3824311341048903E-2</v>
      </c>
      <c r="AB20" s="7">
        <v>3.0296646783869113E-4</v>
      </c>
      <c r="AC20" s="7">
        <v>-3.0083147147489794E-3</v>
      </c>
      <c r="AD20" s="7">
        <v>3.0874453647736111E-2</v>
      </c>
      <c r="AE20" s="7">
        <v>-6.4491513841172775E-4</v>
      </c>
      <c r="AF20" s="7">
        <v>3.7948313440469695E-3</v>
      </c>
      <c r="AG20" s="7">
        <v>-2.7512845240509884E-2</v>
      </c>
      <c r="AH20" s="7">
        <v>4.0021612361271488E-3</v>
      </c>
      <c r="AI20" s="7">
        <v>4.5103952847680541E-3</v>
      </c>
      <c r="AJ20" s="7">
        <v>-4.3042408778330779E-3</v>
      </c>
    </row>
    <row r="21" spans="1:36" x14ac:dyDescent="0.5">
      <c r="A21" s="2">
        <v>44295</v>
      </c>
      <c r="B21" s="3">
        <v>7.9365079365079366E-7</v>
      </c>
      <c r="C21" s="8">
        <v>8.2807054690780275E-3</v>
      </c>
      <c r="D21" s="8">
        <v>7.1413276661739661E-3</v>
      </c>
      <c r="E21" s="8">
        <v>7.843626931571172E-3</v>
      </c>
      <c r="F21" s="8">
        <v>1.0115700249835779E-2</v>
      </c>
      <c r="G21" s="8">
        <v>9.033292048847676E-3</v>
      </c>
      <c r="H21" s="8">
        <v>-1.0562680407962479E-3</v>
      </c>
      <c r="I21" s="8">
        <v>5.8395024476371338E-4</v>
      </c>
      <c r="J21" s="8">
        <v>-8.0544134753120986E-3</v>
      </c>
      <c r="K21" s="8">
        <v>7.1058828017846699E-3</v>
      </c>
      <c r="L21" s="8">
        <v>-1.41326016992109E-4</v>
      </c>
      <c r="M21" s="8">
        <v>-1.1731702217940669E-3</v>
      </c>
      <c r="N21" s="7">
        <v>2.0010885909965387E-2</v>
      </c>
      <c r="O21" s="7">
        <v>1.0213398471514328E-2</v>
      </c>
      <c r="P21" s="7">
        <v>8.3667891394323471E-3</v>
      </c>
      <c r="Q21" s="7">
        <v>5.7797705529709885E-3</v>
      </c>
      <c r="R21" s="7">
        <v>9.3062371336369628E-3</v>
      </c>
      <c r="S21" s="7">
        <v>3.786577304128767E-3</v>
      </c>
      <c r="T21" s="7">
        <v>3.0789965650143258E-2</v>
      </c>
      <c r="U21" s="7">
        <v>2.2990829819309303E-3</v>
      </c>
      <c r="V21" s="7">
        <v>8.4563862276446893E-3</v>
      </c>
      <c r="W21" s="7">
        <v>8.5448189919342596E-3</v>
      </c>
      <c r="X21" s="7">
        <v>8.2118782936081783E-3</v>
      </c>
      <c r="Y21" s="7">
        <v>2.1854231951522522E-2</v>
      </c>
      <c r="Z21" s="7">
        <v>1.7470159913263481E-2</v>
      </c>
      <c r="AA21" s="7">
        <v>1.335357443925232E-2</v>
      </c>
      <c r="AB21" s="7">
        <v>1.1699889558948961E-3</v>
      </c>
      <c r="AC21" s="7">
        <v>1.1280869959017609E-3</v>
      </c>
      <c r="AD21" s="7">
        <v>3.1374931393422819E-3</v>
      </c>
      <c r="AE21" s="7">
        <v>5.0014642394910448E-4</v>
      </c>
      <c r="AF21" s="7">
        <v>-6.5059512615396045E-3</v>
      </c>
      <c r="AG21" s="7">
        <v>-1.9150914210531934E-2</v>
      </c>
      <c r="AH21" s="7">
        <v>2.9317098357229704E-2</v>
      </c>
      <c r="AI21" s="7">
        <v>2.3113461075857278E-3</v>
      </c>
      <c r="AJ21" s="7">
        <v>-5.153744131778484E-3</v>
      </c>
    </row>
    <row r="22" spans="1:36" x14ac:dyDescent="0.5">
      <c r="A22" s="2">
        <v>44298</v>
      </c>
      <c r="B22" s="3">
        <v>7.9365079365079366E-7</v>
      </c>
      <c r="C22" s="8">
        <v>-3.3053252075891121E-3</v>
      </c>
      <c r="D22" s="8">
        <v>-1.7433342332075528E-4</v>
      </c>
      <c r="E22" s="8">
        <v>4.1274902317289652E-3</v>
      </c>
      <c r="F22" s="8">
        <v>4.584344069021978E-3</v>
      </c>
      <c r="G22" s="8">
        <v>3.1468603554297646E-3</v>
      </c>
      <c r="H22" s="8">
        <v>4.768156705687812E-3</v>
      </c>
      <c r="I22" s="8">
        <v>-5.2773062948684958E-3</v>
      </c>
      <c r="J22" s="8">
        <v>-9.3284648636099456E-3</v>
      </c>
      <c r="K22" s="8">
        <v>4.1591675391718028E-3</v>
      </c>
      <c r="L22" s="8">
        <v>9.140603491400056E-4</v>
      </c>
      <c r="M22" s="8">
        <v>5.8495015896218999E-3</v>
      </c>
      <c r="N22" s="7">
        <v>-1.3284619088012489E-2</v>
      </c>
      <c r="O22" s="7">
        <v>2.336912650845771E-4</v>
      </c>
      <c r="P22" s="7">
        <v>3.9395324152330094E-3</v>
      </c>
      <c r="Q22" s="7">
        <v>5.4658357657483211E-2</v>
      </c>
      <c r="R22" s="7">
        <v>1.1565182085598274E-3</v>
      </c>
      <c r="S22" s="7">
        <v>5.2506827685793993E-3</v>
      </c>
      <c r="T22" s="7">
        <v>-5.3944146434658457E-5</v>
      </c>
      <c r="U22" s="7">
        <v>5.4228216639011419E-3</v>
      </c>
      <c r="V22" s="7">
        <v>1.8024043387218768E-3</v>
      </c>
      <c r="W22" s="7">
        <v>8.4352399551747628E-3</v>
      </c>
      <c r="X22" s="7">
        <v>-4.7306387261322764E-3</v>
      </c>
      <c r="Y22" s="7">
        <v>2.1261167040295815E-3</v>
      </c>
      <c r="Z22" s="7">
        <v>-5.0464376565001216E-3</v>
      </c>
      <c r="AA22" s="7">
        <v>5.3475653333412178E-3</v>
      </c>
      <c r="AB22" s="7">
        <v>7.789672620481051E-4</v>
      </c>
      <c r="AC22" s="7">
        <v>3.1907982820949914E-3</v>
      </c>
      <c r="AD22" s="7">
        <v>-1.1172173902949242E-2</v>
      </c>
      <c r="AE22" s="7">
        <v>1.4238776208164923E-4</v>
      </c>
      <c r="AF22" s="7">
        <v>4.0242401414482603E-3</v>
      </c>
      <c r="AG22" s="7">
        <v>-1.5185156442450354E-2</v>
      </c>
      <c r="AH22" s="7">
        <v>3.1355408045227594E-2</v>
      </c>
      <c r="AI22" s="7">
        <v>-3.8573352605472976E-3</v>
      </c>
      <c r="AJ22" s="7">
        <v>3.3186860555365844E-3</v>
      </c>
    </row>
    <row r="23" spans="1:36" x14ac:dyDescent="0.5">
      <c r="A23" s="2">
        <v>44299</v>
      </c>
      <c r="B23" s="3">
        <v>1.1904761904761904E-6</v>
      </c>
      <c r="C23" s="8">
        <v>1.0711368718161541E-2</v>
      </c>
      <c r="D23" s="8">
        <v>7.9957156424812163E-3</v>
      </c>
      <c r="E23" s="8">
        <v>-9.198920420724007E-3</v>
      </c>
      <c r="F23" s="8">
        <v>7.4773107810515152E-3</v>
      </c>
      <c r="G23" s="8">
        <v>-4.2866177983717207E-3</v>
      </c>
      <c r="H23" s="8">
        <v>-4.6031801415756524E-3</v>
      </c>
      <c r="I23" s="8">
        <v>6.5962325816383994E-4</v>
      </c>
      <c r="J23" s="8">
        <v>7.5439547174571404E-4</v>
      </c>
      <c r="K23" s="8">
        <v>-3.5903557432026079E-3</v>
      </c>
      <c r="L23" s="8">
        <v>1.1607166064121955E-2</v>
      </c>
      <c r="M23" s="8">
        <v>4.9708122080071391E-3</v>
      </c>
      <c r="N23" s="7">
        <v>2.4014718897069996E-2</v>
      </c>
      <c r="O23" s="7">
        <v>1.0029997837505607E-2</v>
      </c>
      <c r="P23" s="7">
        <v>1.7297872503375049E-2</v>
      </c>
      <c r="Q23" s="7">
        <v>3.0465578292312199E-2</v>
      </c>
      <c r="R23" s="7">
        <v>1.6143392924402741E-2</v>
      </c>
      <c r="S23" s="7">
        <v>-5.9279319627513873E-3</v>
      </c>
      <c r="T23" s="7">
        <v>-4.742934622666891E-3</v>
      </c>
      <c r="U23" s="7">
        <v>-3.7852691781561669E-3</v>
      </c>
      <c r="V23" s="7">
        <v>-2.4314865364634338E-2</v>
      </c>
      <c r="W23" s="7">
        <v>2.350942480047738E-2</v>
      </c>
      <c r="X23" s="7">
        <v>-2.0351354473082091E-3</v>
      </c>
      <c r="Y23" s="7">
        <v>6.0819804293588227E-3</v>
      </c>
      <c r="Z23" s="7">
        <v>-2.1429776284500004E-2</v>
      </c>
      <c r="AA23" s="7">
        <v>-2.0135147220761471E-2</v>
      </c>
      <c r="AB23" s="7">
        <v>-6.8666037288129282E-3</v>
      </c>
      <c r="AC23" s="7">
        <v>-4.8865816283726838E-3</v>
      </c>
      <c r="AD23" s="7">
        <v>2.8681966375707541E-4</v>
      </c>
      <c r="AE23" s="7">
        <v>-3.0816170945854112E-3</v>
      </c>
      <c r="AF23" s="7">
        <v>-1.330874266630718E-2</v>
      </c>
      <c r="AG23" s="7">
        <v>-1.1904761904761904E-6</v>
      </c>
      <c r="AH23" s="7">
        <v>4.1457348979651283E-3</v>
      </c>
      <c r="AI23" s="7">
        <v>1.787010466261256E-2</v>
      </c>
      <c r="AJ23" s="7">
        <v>1.2760744767250925E-2</v>
      </c>
    </row>
    <row r="24" spans="1:36" x14ac:dyDescent="0.5">
      <c r="A24" s="2">
        <v>44300</v>
      </c>
      <c r="B24" s="3">
        <v>7.9365079365079366E-7</v>
      </c>
      <c r="C24" s="8">
        <v>-1.0897185654837376E-2</v>
      </c>
      <c r="D24" s="8">
        <v>6.8808823106505425E-4</v>
      </c>
      <c r="E24" s="8">
        <v>7.8231147280224938E-3</v>
      </c>
      <c r="F24" s="8">
        <v>-8.2850527207409663E-3</v>
      </c>
      <c r="G24" s="8">
        <v>1.4987739833737526E-3</v>
      </c>
      <c r="H24" s="8">
        <v>-8.3476947401447737E-4</v>
      </c>
      <c r="I24" s="8">
        <v>-7.0014516733125911E-3</v>
      </c>
      <c r="J24" s="8">
        <v>3.0492364391885102E-2</v>
      </c>
      <c r="K24" s="8">
        <v>8.0144603117679146E-3</v>
      </c>
      <c r="L24" s="8">
        <v>3.954230826626764E-3</v>
      </c>
      <c r="M24" s="8">
        <v>-5.2912908499810904E-3</v>
      </c>
      <c r="N24" s="7">
        <v>-1.8015241625845328E-2</v>
      </c>
      <c r="O24" s="7">
        <v>-1.1283204024111048E-2</v>
      </c>
      <c r="P24" s="7">
        <v>-8.2505552098868073E-3</v>
      </c>
      <c r="Q24" s="7">
        <v>-2.6006490925942257E-2</v>
      </c>
      <c r="R24" s="7">
        <v>-8.6553218695579696E-3</v>
      </c>
      <c r="S24" s="7">
        <v>1.4218091109504538E-2</v>
      </c>
      <c r="T24" s="7">
        <v>3.0120197408982185E-3</v>
      </c>
      <c r="U24" s="7">
        <v>-1.2184783272941562E-3</v>
      </c>
      <c r="V24" s="7">
        <v>3.7437415803609965E-2</v>
      </c>
      <c r="W24" s="7">
        <v>-3.0299440362624289E-2</v>
      </c>
      <c r="X24" s="7">
        <v>4.3332989124034377E-3</v>
      </c>
      <c r="Y24" s="7">
        <v>-1.9903425947306673E-2</v>
      </c>
      <c r="Z24" s="7">
        <v>-1.9787326752537296E-3</v>
      </c>
      <c r="AA24" s="7">
        <v>-6.034427814924602E-3</v>
      </c>
      <c r="AB24" s="7">
        <v>1.3984237170922649E-2</v>
      </c>
      <c r="AC24" s="7">
        <v>-1.8917078236704973E-4</v>
      </c>
      <c r="AD24" s="7">
        <v>2.5301251577778462E-3</v>
      </c>
      <c r="AE24" s="7">
        <v>-3.5953292194096864E-4</v>
      </c>
      <c r="AF24" s="7">
        <v>3.6193203836337481E-3</v>
      </c>
      <c r="AG24" s="7">
        <v>2.3395423301033853E-2</v>
      </c>
      <c r="AH24" s="7">
        <v>-8.9082159652735197E-3</v>
      </c>
      <c r="AI24" s="7">
        <v>1.1372225306958235E-3</v>
      </c>
      <c r="AJ24" s="7">
        <v>-7.6101610909012072E-4</v>
      </c>
    </row>
    <row r="25" spans="1:36" x14ac:dyDescent="0.5">
      <c r="A25" s="2">
        <v>44301</v>
      </c>
      <c r="B25" s="3">
        <v>7.9365079365079366E-7</v>
      </c>
      <c r="C25" s="8">
        <v>1.6854969782919865E-2</v>
      </c>
      <c r="D25" s="8">
        <v>1.8330878137160462E-2</v>
      </c>
      <c r="E25" s="8">
        <v>-9.1848565149304172E-4</v>
      </c>
      <c r="F25" s="8">
        <v>7.7076188872805375E-3</v>
      </c>
      <c r="G25" s="8">
        <v>3.3003246115829244E-3</v>
      </c>
      <c r="H25" s="8">
        <v>7.4251522318977622E-3</v>
      </c>
      <c r="I25" s="8">
        <v>1.1761513420758967E-2</v>
      </c>
      <c r="J25" s="8">
        <v>-8.0907620737138801E-3</v>
      </c>
      <c r="K25" s="8">
        <v>1.0867542366995065E-2</v>
      </c>
      <c r="L25" s="8">
        <v>1.1361317416304821E-2</v>
      </c>
      <c r="M25" s="8">
        <v>1.7351939420369819E-2</v>
      </c>
      <c r="N25" s="7">
        <v>1.8534235899990367E-2</v>
      </c>
      <c r="O25" s="7">
        <v>1.5181310847791991E-2</v>
      </c>
      <c r="P25" s="7">
        <v>2.4413310187323997E-2</v>
      </c>
      <c r="Q25" s="7">
        <v>5.4781041151611337E-2</v>
      </c>
      <c r="R25" s="7">
        <v>1.9882223374837544E-2</v>
      </c>
      <c r="S25" s="7">
        <v>9.2794002213531217E-3</v>
      </c>
      <c r="T25" s="7">
        <v>3.7566969820847888E-2</v>
      </c>
      <c r="U25" s="7">
        <v>1.972005055339749E-2</v>
      </c>
      <c r="V25" s="7">
        <v>7.3992258053368846E-4</v>
      </c>
      <c r="W25" s="7">
        <v>2.5092446625388759E-2</v>
      </c>
      <c r="X25" s="7">
        <v>1.9185089100327912E-2</v>
      </c>
      <c r="Y25" s="7">
        <v>1.373580887244843E-2</v>
      </c>
      <c r="Z25" s="7">
        <v>1.9530046223289212E-2</v>
      </c>
      <c r="AA25" s="7">
        <v>1.5157511749539046E-2</v>
      </c>
      <c r="AB25" s="7">
        <v>-2.5880268254104103E-4</v>
      </c>
      <c r="AC25" s="7">
        <v>4.698021497710524E-3</v>
      </c>
      <c r="AD25" s="7">
        <v>2.5746347100980702E-2</v>
      </c>
      <c r="AE25" s="7">
        <v>6.0100067995473017E-3</v>
      </c>
      <c r="AF25" s="7">
        <v>1.2021048833160278E-2</v>
      </c>
      <c r="AG25" s="7">
        <v>-1.4118281730432752E-3</v>
      </c>
      <c r="AH25" s="7">
        <v>2.6970880061997937E-2</v>
      </c>
      <c r="AI25" s="7">
        <v>1.3181243942465429E-2</v>
      </c>
      <c r="AJ25" s="7">
        <v>1.8654467548525212E-2</v>
      </c>
    </row>
    <row r="26" spans="1:36" x14ac:dyDescent="0.5">
      <c r="A26" s="2">
        <v>44302</v>
      </c>
      <c r="B26" s="3">
        <v>7.9365079365079366E-7</v>
      </c>
      <c r="C26" s="8">
        <v>-1.5518793860567687E-3</v>
      </c>
      <c r="D26" s="8">
        <v>4.509229970099375E-3</v>
      </c>
      <c r="E26" s="8">
        <v>6.6300684794623815E-3</v>
      </c>
      <c r="F26" s="8">
        <v>7.4264544169728424E-3</v>
      </c>
      <c r="G26" s="8">
        <v>4.4692038021000909E-3</v>
      </c>
      <c r="H26" s="8">
        <v>7.260289741406945E-3</v>
      </c>
      <c r="I26" s="8">
        <v>-1.5365260122922532E-3</v>
      </c>
      <c r="J26" s="8">
        <v>-9.497951472434223E-3</v>
      </c>
      <c r="K26" s="8">
        <v>1.2743108263536652E-2</v>
      </c>
      <c r="L26" s="8">
        <v>7.2990033886721501E-3</v>
      </c>
      <c r="M26" s="8">
        <v>2.1872312852151865E-3</v>
      </c>
      <c r="N26" s="7">
        <v>-2.5318751777340313E-3</v>
      </c>
      <c r="O26" s="7">
        <v>4.7662459778957667E-3</v>
      </c>
      <c r="P26" s="7">
        <v>3.4904769583040179E-3</v>
      </c>
      <c r="Q26" s="7">
        <v>-1.4026093953259535E-2</v>
      </c>
      <c r="R26" s="7">
        <v>3.3024528875599166E-3</v>
      </c>
      <c r="S26" s="7">
        <v>1.3179458255650925E-3</v>
      </c>
      <c r="T26" s="7">
        <v>2.55996163448862E-3</v>
      </c>
      <c r="U26" s="7">
        <v>7.3409523034186964E-4</v>
      </c>
      <c r="V26" s="7">
        <v>8.8438088563197598E-3</v>
      </c>
      <c r="W26" s="7">
        <v>-1.5188538471398932E-2</v>
      </c>
      <c r="X26" s="7">
        <v>5.7355083913812632E-4</v>
      </c>
      <c r="Y26" s="7">
        <v>6.0005166746210647E-3</v>
      </c>
      <c r="Z26" s="7">
        <v>-9.7206646800641449E-4</v>
      </c>
      <c r="AA26" s="7">
        <v>1.1339582440209306E-3</v>
      </c>
      <c r="AB26" s="7">
        <v>3.6052890755224349E-3</v>
      </c>
      <c r="AC26" s="7">
        <v>6.5406744001219709E-3</v>
      </c>
      <c r="AD26" s="7">
        <v>2.0686161875261436E-3</v>
      </c>
      <c r="AE26" s="7">
        <v>3.204654449651529E-3</v>
      </c>
      <c r="AF26" s="7">
        <v>7.2068748597378952E-5</v>
      </c>
      <c r="AG26" s="7">
        <v>1.9740976667727704E-3</v>
      </c>
      <c r="AH26" s="7">
        <v>1.5744539314321619E-2</v>
      </c>
      <c r="AI26" s="7">
        <v>9.4332385825648436E-3</v>
      </c>
      <c r="AJ26" s="7">
        <v>8.1738616267449018E-3</v>
      </c>
    </row>
    <row r="27" spans="1:36" x14ac:dyDescent="0.5">
      <c r="A27" s="2">
        <v>44305</v>
      </c>
      <c r="B27" s="3">
        <v>3.9682539682539683E-7</v>
      </c>
      <c r="C27" s="8">
        <v>-9.4894451509762879E-3</v>
      </c>
      <c r="D27" s="8">
        <v>-3.7924157861035515E-3</v>
      </c>
      <c r="E27" s="8">
        <v>-2.6242652973087273E-3</v>
      </c>
      <c r="F27" s="8">
        <v>-1.1306369893664655E-2</v>
      </c>
      <c r="G27" s="8">
        <v>-6.3776125701987428E-3</v>
      </c>
      <c r="H27" s="8">
        <v>-4.229710134580119E-3</v>
      </c>
      <c r="I27" s="8">
        <v>-4.9162548772603287E-3</v>
      </c>
      <c r="J27" s="8">
        <v>-1.9408780320783793E-3</v>
      </c>
      <c r="K27" s="8">
        <v>-5.4346731382200067E-3</v>
      </c>
      <c r="L27" s="8">
        <v>-5.4529342840760444E-3</v>
      </c>
      <c r="M27" s="8">
        <v>1.9743414350773432E-3</v>
      </c>
      <c r="N27" s="7">
        <v>5.0553760255096815E-3</v>
      </c>
      <c r="O27" s="7">
        <v>-7.7004425702736443E-3</v>
      </c>
      <c r="P27" s="7">
        <v>-1.7114860173860214E-2</v>
      </c>
      <c r="Q27" s="7">
        <v>-3.5224707187519487E-2</v>
      </c>
      <c r="R27" s="7">
        <v>1.4455497727939254E-3</v>
      </c>
      <c r="S27" s="7">
        <v>-1.7150975027316632E-3</v>
      </c>
      <c r="T27" s="7">
        <v>-2.9971333960360008E-3</v>
      </c>
      <c r="U27" s="7">
        <v>-8.7622698034952474E-3</v>
      </c>
      <c r="V27" s="7">
        <v>-5.8712282368083625E-4</v>
      </c>
      <c r="W27" s="7">
        <v>-7.2896551779916777E-3</v>
      </c>
      <c r="X27" s="7">
        <v>-2.742548035047108E-3</v>
      </c>
      <c r="Y27" s="7">
        <v>-8.0991376795347021E-3</v>
      </c>
      <c r="Z27" s="7">
        <v>-4.489949637609734E-4</v>
      </c>
      <c r="AA27" s="7">
        <v>-1.3128439250009926E-2</v>
      </c>
      <c r="AB27" s="7">
        <v>-4.165727592788597E-3</v>
      </c>
      <c r="AC27" s="7">
        <v>5.943157075451312E-3</v>
      </c>
      <c r="AD27" s="7">
        <v>9.9510404066541786E-3</v>
      </c>
      <c r="AE27" s="7">
        <v>-6.4216009742587826E-3</v>
      </c>
      <c r="AF27" s="7">
        <v>-4.6743263156410015E-3</v>
      </c>
      <c r="AG27" s="7">
        <v>-1.7342693579215761E-2</v>
      </c>
      <c r="AH27" s="7">
        <v>-6.0196191263409225E-3</v>
      </c>
      <c r="AI27" s="7">
        <v>-1.4310352952926698E-2</v>
      </c>
      <c r="AJ27" s="7">
        <v>5.2802741939591427E-3</v>
      </c>
    </row>
    <row r="28" spans="1:36" x14ac:dyDescent="0.5">
      <c r="A28" s="2">
        <v>44306</v>
      </c>
      <c r="B28" s="3">
        <v>3.9682539682539683E-7</v>
      </c>
      <c r="C28" s="8">
        <v>-1.0186814970248531E-2</v>
      </c>
      <c r="D28" s="8">
        <v>2.7821021002261384E-3</v>
      </c>
      <c r="E28" s="8">
        <v>-2.0079510348559964E-2</v>
      </c>
      <c r="F28" s="8">
        <v>-1.4722476654301144E-2</v>
      </c>
      <c r="G28" s="8">
        <v>-1.1781549352502448E-2</v>
      </c>
      <c r="H28" s="8">
        <v>3.7904807108748361E-3</v>
      </c>
      <c r="I28" s="8">
        <v>-8.6443204797146053E-3</v>
      </c>
      <c r="J28" s="8">
        <v>-2.8794986284921761E-2</v>
      </c>
      <c r="K28" s="8">
        <v>-1.2645231339990981E-2</v>
      </c>
      <c r="L28" s="8">
        <v>1.1956182649467911E-2</v>
      </c>
      <c r="M28" s="8">
        <v>8.1680418974100152E-3</v>
      </c>
      <c r="N28" s="7">
        <v>-1.2913433132328907E-2</v>
      </c>
      <c r="O28" s="7">
        <v>-1.8572638966472153E-3</v>
      </c>
      <c r="P28" s="7">
        <v>-3.8048230837293548E-3</v>
      </c>
      <c r="Q28" s="7">
        <v>-1.2478860908364833E-2</v>
      </c>
      <c r="R28" s="7">
        <v>-3.705549598988768E-2</v>
      </c>
      <c r="S28" s="7">
        <v>2.1095868138014196E-3</v>
      </c>
      <c r="T28" s="7">
        <v>1.7014904894902271E-2</v>
      </c>
      <c r="U28" s="7">
        <v>-1.3382733484046524E-2</v>
      </c>
      <c r="V28" s="7">
        <v>-4.0150008313640483E-2</v>
      </c>
      <c r="W28" s="7">
        <v>-1.307493405153292E-2</v>
      </c>
      <c r="X28" s="7">
        <v>-1.1179171352566524E-2</v>
      </c>
      <c r="Y28" s="7">
        <v>-1.1129647846615735E-2</v>
      </c>
      <c r="Z28" s="7">
        <v>-3.9717781643554715E-3</v>
      </c>
      <c r="AA28" s="7">
        <v>1.0572640660667643E-2</v>
      </c>
      <c r="AB28" s="7">
        <v>-2.0695887858173806E-2</v>
      </c>
      <c r="AC28" s="7">
        <v>3.142806280136265E-3</v>
      </c>
      <c r="AD28" s="7">
        <v>-1.2077233369761251E-2</v>
      </c>
      <c r="AE28" s="7">
        <v>7.7003980290901572E-3</v>
      </c>
      <c r="AF28" s="7">
        <v>8.3099003082312099E-3</v>
      </c>
      <c r="AG28" s="7">
        <v>-3.264684019441777E-2</v>
      </c>
      <c r="AH28" s="7">
        <v>-2.9960813004412966E-2</v>
      </c>
      <c r="AI28" s="7">
        <v>9.2312056618669633E-3</v>
      </c>
      <c r="AJ28" s="7">
        <v>1.495105055543024E-2</v>
      </c>
    </row>
    <row r="29" spans="1:36" x14ac:dyDescent="0.5">
      <c r="A29" s="2">
        <v>44307</v>
      </c>
      <c r="B29" s="3">
        <v>3.9682539682539683E-7</v>
      </c>
      <c r="C29" s="8">
        <v>1.0473323178960235E-2</v>
      </c>
      <c r="D29" s="8">
        <v>1.4044702349452567E-2</v>
      </c>
      <c r="E29" s="8">
        <v>1.5038883450178868E-2</v>
      </c>
      <c r="F29" s="8">
        <v>1.4111138551375543E-2</v>
      </c>
      <c r="G29" s="8">
        <v>1.4408787620069193E-2</v>
      </c>
      <c r="H29" s="8">
        <v>5.1955561440666809E-3</v>
      </c>
      <c r="I29" s="8">
        <v>2.3710407956495302E-3</v>
      </c>
      <c r="J29" s="8">
        <v>1.4046491540933053E-2</v>
      </c>
      <c r="K29" s="8">
        <v>1.9404607032503039E-2</v>
      </c>
      <c r="L29" s="8">
        <v>-8.2733390985018692E-3</v>
      </c>
      <c r="M29" s="8">
        <v>6.5690499484019338E-3</v>
      </c>
      <c r="N29" s="7">
        <v>2.9252269559794106E-3</v>
      </c>
      <c r="O29" s="7">
        <v>8.9426895308831154E-3</v>
      </c>
      <c r="P29" s="7">
        <v>-3.6436720062378086E-3</v>
      </c>
      <c r="Q29" s="7">
        <v>1.2396693009220656E-2</v>
      </c>
      <c r="R29" s="7">
        <v>2.1435463585665997E-2</v>
      </c>
      <c r="S29" s="7">
        <v>1.0352883519136911E-2</v>
      </c>
      <c r="T29" s="7">
        <v>5.7330159180355887E-3</v>
      </c>
      <c r="U29" s="7">
        <v>9.9950156778509189E-3</v>
      </c>
      <c r="V29" s="7">
        <v>-9.1722896870724568E-4</v>
      </c>
      <c r="W29" s="7">
        <v>1.7376826569651654E-3</v>
      </c>
      <c r="X29" s="7">
        <v>1.8503447962549557E-2</v>
      </c>
      <c r="Y29" s="7">
        <v>8.1588666844062806E-3</v>
      </c>
      <c r="Z29" s="7">
        <v>1.6899316748421756E-2</v>
      </c>
      <c r="AA29" s="7">
        <v>-3.9682539682539683E-7</v>
      </c>
      <c r="AB29" s="7">
        <v>2.0996266630867948E-2</v>
      </c>
      <c r="AC29" s="7">
        <v>8.0893696688580548E-3</v>
      </c>
      <c r="AD29" s="7">
        <v>1.0082973196916152E-2</v>
      </c>
      <c r="AE29" s="7">
        <v>2.9072666674200514E-3</v>
      </c>
      <c r="AF29" s="7">
        <v>-6.5554093717326003E-3</v>
      </c>
      <c r="AG29" s="7">
        <v>2.1108566384838223E-2</v>
      </c>
      <c r="AH29" s="7">
        <v>1.1779458642036045E-2</v>
      </c>
      <c r="AI29" s="7">
        <v>-3.2306045311341812E-2</v>
      </c>
      <c r="AJ29" s="7">
        <v>3.5639000566728817E-3</v>
      </c>
    </row>
    <row r="30" spans="1:36" x14ac:dyDescent="0.5">
      <c r="A30" s="2">
        <v>44308</v>
      </c>
      <c r="B30" s="3">
        <v>7.9365079365079366E-7</v>
      </c>
      <c r="C30" s="8">
        <v>-9.3403583501887079E-3</v>
      </c>
      <c r="D30" s="8">
        <v>-3.9102370246483498E-3</v>
      </c>
      <c r="E30" s="8">
        <v>-1.0852725947906148E-2</v>
      </c>
      <c r="F30" s="8">
        <v>-8.3920885067103792E-3</v>
      </c>
      <c r="G30" s="8">
        <v>-4.2293754946604077E-3</v>
      </c>
      <c r="H30" s="8">
        <v>-7.4475719718159758E-3</v>
      </c>
      <c r="I30" s="8">
        <v>-4.5258206397448967E-3</v>
      </c>
      <c r="J30" s="8">
        <v>-1.1897110846060462E-2</v>
      </c>
      <c r="K30" s="8">
        <v>-1.6201593329564948E-2</v>
      </c>
      <c r="L30" s="8">
        <v>-6.6965581056030142E-3</v>
      </c>
      <c r="M30" s="8">
        <v>-5.4373857299336035E-3</v>
      </c>
      <c r="N30" s="7">
        <v>-1.1754997696373079E-2</v>
      </c>
      <c r="O30" s="7">
        <v>-1.3173364611676421E-2</v>
      </c>
      <c r="P30" s="7">
        <v>-9.9064286218600792E-3</v>
      </c>
      <c r="Q30" s="7">
        <v>-3.3783372800009197E-2</v>
      </c>
      <c r="R30" s="7">
        <v>7.3130684702032963E-3</v>
      </c>
      <c r="S30" s="7">
        <v>-2.6158384656033471E-4</v>
      </c>
      <c r="T30" s="7">
        <v>-5.7089879393592297E-3</v>
      </c>
      <c r="U30" s="7">
        <v>4.682186971903579E-3</v>
      </c>
      <c r="V30" s="7">
        <v>-1.4331817306826403E-2</v>
      </c>
      <c r="W30" s="7">
        <v>-9.9409316456444269E-3</v>
      </c>
      <c r="X30" s="7">
        <v>5.266557043204776E-4</v>
      </c>
      <c r="Y30" s="7">
        <v>-1.5884660348904074E-2</v>
      </c>
      <c r="Z30" s="7">
        <v>-2.1439419418149788E-3</v>
      </c>
      <c r="AA30" s="7">
        <v>3.1211047269728816E-3</v>
      </c>
      <c r="AB30" s="7">
        <v>-1.5477422061798599E-2</v>
      </c>
      <c r="AC30" s="7">
        <v>-3.1186320315907262E-3</v>
      </c>
      <c r="AD30" s="7">
        <v>3.2641991503203874E-3</v>
      </c>
      <c r="AE30" s="7">
        <v>-1.0895106921899E-2</v>
      </c>
      <c r="AF30" s="7">
        <v>-9.9160648335756274E-3</v>
      </c>
      <c r="AG30" s="7">
        <v>-3.5133558226559738E-2</v>
      </c>
      <c r="AH30" s="7">
        <v>9.4208680011817637E-3</v>
      </c>
      <c r="AI30" s="7">
        <v>4.4780672499526138E-3</v>
      </c>
      <c r="AJ30" s="7">
        <v>-4.9045677269960895E-3</v>
      </c>
    </row>
    <row r="31" spans="1:36" x14ac:dyDescent="0.5">
      <c r="A31" s="2">
        <v>44309</v>
      </c>
      <c r="B31" s="3">
        <v>3.9682539682539683E-7</v>
      </c>
      <c r="C31" s="8">
        <v>1.447034363091842E-2</v>
      </c>
      <c r="D31" s="8">
        <v>7.6791458778740201E-3</v>
      </c>
      <c r="E31" s="8">
        <v>2.0564104741807462E-2</v>
      </c>
      <c r="F31" s="8">
        <v>1.2143969599849537E-2</v>
      </c>
      <c r="G31" s="8">
        <v>1.3244124654126633E-2</v>
      </c>
      <c r="H31" s="8">
        <v>-8.2511027329622462E-4</v>
      </c>
      <c r="I31" s="8">
        <v>1.0649486805088143E-2</v>
      </c>
      <c r="J31" s="8">
        <v>9.6188418909321245E-3</v>
      </c>
      <c r="K31" s="8">
        <v>1.6918526254529193E-2</v>
      </c>
      <c r="L31" s="8">
        <v>-2.1274648474021527E-3</v>
      </c>
      <c r="M31" s="8">
        <v>5.8460552917710771E-3</v>
      </c>
      <c r="N31" s="7">
        <v>1.7877342149163752E-2</v>
      </c>
      <c r="O31" s="7">
        <v>1.5357213243008146E-2</v>
      </c>
      <c r="P31" s="7">
        <v>1.6713410876308555E-2</v>
      </c>
      <c r="Q31" s="7">
        <v>2.7561906437271119E-2</v>
      </c>
      <c r="R31" s="7">
        <v>-1.5400131781853467E-3</v>
      </c>
      <c r="S31" s="7">
        <v>-1.7089499898167893E-3</v>
      </c>
      <c r="T31" s="7">
        <v>9.461931414739921E-3</v>
      </c>
      <c r="U31" s="7">
        <v>3.4168311594060309E-3</v>
      </c>
      <c r="V31" s="7">
        <v>4.328235088012921E-2</v>
      </c>
      <c r="W31" s="7">
        <v>1.42341800755376E-2</v>
      </c>
      <c r="X31" s="7">
        <v>1.0621028726671372E-2</v>
      </c>
      <c r="Y31" s="7">
        <v>9.5757314035795089E-3</v>
      </c>
      <c r="Z31" s="7">
        <v>1.4468659535085195E-2</v>
      </c>
      <c r="AA31" s="7">
        <v>1.4347858894079031E-2</v>
      </c>
      <c r="AB31" s="7">
        <v>9.7816519173415072E-3</v>
      </c>
      <c r="AC31" s="7">
        <v>5.505167869209902E-4</v>
      </c>
      <c r="AD31" s="7">
        <v>5.1795343026932077E-3</v>
      </c>
      <c r="AE31" s="7">
        <v>1.6444675129327589E-3</v>
      </c>
      <c r="AF31" s="7">
        <v>-5.139045916590845E-3</v>
      </c>
      <c r="AG31" s="7">
        <v>2.4047073371407039E-2</v>
      </c>
      <c r="AH31" s="7">
        <v>3.1591193247324574E-2</v>
      </c>
      <c r="AI31" s="7">
        <v>-1.0223693210899057E-3</v>
      </c>
      <c r="AJ31" s="7">
        <v>1.952477547114233E-3</v>
      </c>
    </row>
    <row r="32" spans="1:36" x14ac:dyDescent="0.5">
      <c r="A32" s="2">
        <v>44312</v>
      </c>
      <c r="B32" s="3">
        <v>7.9365079365079366E-7</v>
      </c>
      <c r="C32" s="8">
        <v>8.0721389119400976E-3</v>
      </c>
      <c r="D32" s="8">
        <v>1.4456266293950543E-3</v>
      </c>
      <c r="E32" s="8">
        <v>3.7449713244750247E-3</v>
      </c>
      <c r="F32" s="8">
        <v>4.695035582800277E-3</v>
      </c>
      <c r="G32" s="8">
        <v>-1.9404728017681486E-3</v>
      </c>
      <c r="H32" s="8">
        <v>-1.1007329441832286E-2</v>
      </c>
      <c r="I32" s="8">
        <v>3.8173340223825068E-3</v>
      </c>
      <c r="J32" s="8">
        <v>8.6231655160724993E-3</v>
      </c>
      <c r="K32" s="8">
        <v>7.4760436650996532E-3</v>
      </c>
      <c r="L32" s="8">
        <v>-4.683169540077102E-3</v>
      </c>
      <c r="M32" s="8">
        <v>2.959849049839577E-3</v>
      </c>
      <c r="N32" s="7">
        <v>2.9727440739377121E-3</v>
      </c>
      <c r="O32" s="7">
        <v>1.529721283518824E-3</v>
      </c>
      <c r="P32" s="7">
        <v>-2.722324720891685E-4</v>
      </c>
      <c r="Q32" s="7">
        <v>1.3839863810969558E-2</v>
      </c>
      <c r="R32" s="7">
        <v>-5.9383955507669684E-3</v>
      </c>
      <c r="S32" s="7">
        <v>-3.9524651620156774E-3</v>
      </c>
      <c r="T32" s="7">
        <v>-1.117942720875786E-2</v>
      </c>
      <c r="U32" s="7">
        <v>6.6156612899034278E-3</v>
      </c>
      <c r="V32" s="7">
        <v>-8.2092490566133339E-3</v>
      </c>
      <c r="W32" s="7">
        <v>2.116224629512806E-2</v>
      </c>
      <c r="X32" s="7">
        <v>1.4763756667722483E-3</v>
      </c>
      <c r="Y32" s="7">
        <v>2.0183954165400718E-2</v>
      </c>
      <c r="Z32" s="7">
        <v>-5.1181379565669299E-3</v>
      </c>
      <c r="AA32" s="7">
        <v>3.0671211805431814E-3</v>
      </c>
      <c r="AB32" s="7">
        <v>1.9528215898168548E-3</v>
      </c>
      <c r="AC32" s="7">
        <v>-1.4983040048898662E-2</v>
      </c>
      <c r="AD32" s="7">
        <v>-1.6515438862835196E-2</v>
      </c>
      <c r="AE32" s="7">
        <v>-1.4327246669755175E-2</v>
      </c>
      <c r="AF32" s="7">
        <v>-2.0212538987239285E-2</v>
      </c>
      <c r="AG32" s="7">
        <v>8.4701201540977478E-3</v>
      </c>
      <c r="AH32" s="7">
        <v>2.0763764042026581E-2</v>
      </c>
      <c r="AI32" s="7">
        <v>-3.9708315218857787E-3</v>
      </c>
      <c r="AJ32" s="7">
        <v>1.2254263494013051E-3</v>
      </c>
    </row>
    <row r="33" spans="1:36" x14ac:dyDescent="0.5">
      <c r="A33" s="2">
        <v>44313</v>
      </c>
      <c r="B33" s="3">
        <v>3.9682539682539683E-7</v>
      </c>
      <c r="C33" s="8">
        <v>-3.5113642049582712E-3</v>
      </c>
      <c r="D33" s="8">
        <v>-5.4661401994874851E-3</v>
      </c>
      <c r="E33" s="8">
        <v>8.347824253293834E-3</v>
      </c>
      <c r="F33" s="8">
        <v>1.496376415357125E-3</v>
      </c>
      <c r="G33" s="8">
        <v>7.6347083764929701E-3</v>
      </c>
      <c r="H33" s="8">
        <v>-2.781281934543877E-4</v>
      </c>
      <c r="I33" s="8">
        <v>-2.8626250140089335E-3</v>
      </c>
      <c r="J33" s="8">
        <v>1.1384221713786396E-2</v>
      </c>
      <c r="K33" s="8">
        <v>-1.7545656108874114E-3</v>
      </c>
      <c r="L33" s="8">
        <v>-8.3166276522700332E-3</v>
      </c>
      <c r="M33" s="8">
        <v>-1.0178277136388364E-4</v>
      </c>
      <c r="N33" s="7">
        <v>-2.4529267604407215E-3</v>
      </c>
      <c r="O33" s="7">
        <v>1.6041267462237085E-3</v>
      </c>
      <c r="P33" s="7">
        <v>3.1360406647334862E-3</v>
      </c>
      <c r="Q33" s="7">
        <v>-6.2383159338495163E-3</v>
      </c>
      <c r="R33" s="7">
        <v>-7.2056084179536158E-3</v>
      </c>
      <c r="S33" s="7">
        <v>-8.4851253893600143E-3</v>
      </c>
      <c r="T33" s="7">
        <v>-3.4418699320569591E-3</v>
      </c>
      <c r="U33" s="7">
        <v>-8.5549262964091863E-3</v>
      </c>
      <c r="V33" s="7">
        <v>-4.9577083176510217E-3</v>
      </c>
      <c r="W33" s="7">
        <v>-1.0730510505495892E-2</v>
      </c>
      <c r="X33" s="7">
        <v>-1.8689470703131738E-3</v>
      </c>
      <c r="Y33" s="7">
        <v>2.4723427871948954E-3</v>
      </c>
      <c r="Z33" s="7">
        <v>1.97653956805912E-3</v>
      </c>
      <c r="AA33" s="7">
        <v>2.780383706107233E-4</v>
      </c>
      <c r="AB33" s="7">
        <v>-9.5511682153738542E-4</v>
      </c>
      <c r="AC33" s="7">
        <v>-1.4923777064122417E-3</v>
      </c>
      <c r="AD33" s="7">
        <v>1.1165473318282858E-3</v>
      </c>
      <c r="AE33" s="7">
        <v>3.4019133937156407E-3</v>
      </c>
      <c r="AF33" s="7">
        <v>-6.0993248033434748E-4</v>
      </c>
      <c r="AG33" s="7">
        <v>6.0892261689773795E-3</v>
      </c>
      <c r="AH33" s="7">
        <v>8.6774379462296238E-3</v>
      </c>
      <c r="AI33" s="7">
        <v>-8.3761947766039339E-3</v>
      </c>
      <c r="AJ33" s="7">
        <v>-8.7256226453945977E-3</v>
      </c>
    </row>
    <row r="34" spans="1:36" x14ac:dyDescent="0.5">
      <c r="A34" s="2">
        <v>44314</v>
      </c>
      <c r="B34" s="3">
        <v>3.9682539682539683E-7</v>
      </c>
      <c r="C34" s="8">
        <v>-7.9454358283458214E-3</v>
      </c>
      <c r="D34" s="8">
        <v>-2.0366695306722107E-3</v>
      </c>
      <c r="E34" s="8">
        <v>2.468337532700377E-3</v>
      </c>
      <c r="F34" s="8">
        <v>-2.2340195241663742E-4</v>
      </c>
      <c r="G34" s="8">
        <v>-3.1494122650154318E-3</v>
      </c>
      <c r="H34" s="8">
        <v>-1.1162165155661095E-4</v>
      </c>
      <c r="I34" s="8">
        <v>6.6654363692844063E-3</v>
      </c>
      <c r="J34" s="8">
        <v>3.4546374380001764E-2</v>
      </c>
      <c r="K34" s="8">
        <v>2.1921066555710285E-3</v>
      </c>
      <c r="L34" s="8">
        <v>-1.3235101729523349E-3</v>
      </c>
      <c r="M34" s="8">
        <v>-2.1440725872346406E-3</v>
      </c>
      <c r="N34" s="7">
        <v>-6.0458680868794978E-3</v>
      </c>
      <c r="O34" s="7">
        <v>-2.8693825624160688E-2</v>
      </c>
      <c r="P34" s="7">
        <v>-3.5635299522500273E-3</v>
      </c>
      <c r="Q34" s="7">
        <v>-6.8500737849889913E-3</v>
      </c>
      <c r="R34" s="7">
        <v>-2.0565293749613927E-3</v>
      </c>
      <c r="S34" s="7">
        <v>3.8531267048633965E-3</v>
      </c>
      <c r="T34" s="7">
        <v>2.2771403747121155E-4</v>
      </c>
      <c r="U34" s="7">
        <v>6.3076103703010641E-3</v>
      </c>
      <c r="V34" s="7">
        <v>-1.3563942492579092E-3</v>
      </c>
      <c r="W34" s="7">
        <v>8.4084615982335763E-3</v>
      </c>
      <c r="X34" s="7">
        <v>1.5279596595704067E-2</v>
      </c>
      <c r="Y34" s="7">
        <v>1.1942839464747926E-2</v>
      </c>
      <c r="Z34" s="7">
        <v>-5.2074050332457647E-3</v>
      </c>
      <c r="AA34" s="7">
        <v>1.3548821927946158E-2</v>
      </c>
      <c r="AB34" s="7">
        <v>8.4728806598135774E-3</v>
      </c>
      <c r="AC34" s="7">
        <v>1.8622256489952063E-4</v>
      </c>
      <c r="AD34" s="7">
        <v>5.0660060169179268E-3</v>
      </c>
      <c r="AE34" s="7">
        <v>-3.5478508472501558E-3</v>
      </c>
      <c r="AF34" s="7">
        <v>1.6751220767514815E-3</v>
      </c>
      <c r="AG34" s="7">
        <v>3.2425652260843978E-2</v>
      </c>
      <c r="AH34" s="7">
        <v>-1.7432030873272095E-2</v>
      </c>
      <c r="AI34" s="7">
        <v>-2.462016258488485E-3</v>
      </c>
      <c r="AJ34" s="7">
        <v>2.8040631648471436E-3</v>
      </c>
    </row>
    <row r="35" spans="1:36" x14ac:dyDescent="0.5">
      <c r="A35" s="2">
        <v>44315</v>
      </c>
      <c r="B35" s="3">
        <v>3.9682539682539683E-7</v>
      </c>
      <c r="C35" s="8">
        <v>-3.0811598327944189E-3</v>
      </c>
      <c r="D35" s="8">
        <v>-6.3024551697544251E-3</v>
      </c>
      <c r="E35" s="8">
        <v>1.5678767125498198E-2</v>
      </c>
      <c r="F35" s="8">
        <v>6.3233102961482353E-5</v>
      </c>
      <c r="G35" s="8">
        <v>5.3264053017593434E-3</v>
      </c>
      <c r="H35" s="8">
        <v>9.9639056103942181E-3</v>
      </c>
      <c r="I35" s="8">
        <v>2.2594316127405673E-2</v>
      </c>
      <c r="J35" s="8">
        <v>1.0874497252768473E-2</v>
      </c>
      <c r="K35" s="8">
        <v>3.7152641132442597E-3</v>
      </c>
      <c r="L35" s="8">
        <v>9.5011600820709887E-3</v>
      </c>
      <c r="M35" s="8">
        <v>8.546871294150056E-3</v>
      </c>
      <c r="N35" s="7">
        <v>-7.4929223971362323E-4</v>
      </c>
      <c r="O35" s="7">
        <v>-8.0861095232791433E-3</v>
      </c>
      <c r="P35" s="7">
        <v>1.1822666314702357E-3</v>
      </c>
      <c r="Q35" s="7">
        <v>3.136706869890829E-3</v>
      </c>
      <c r="R35" s="7">
        <v>-3.6296219562970528E-3</v>
      </c>
      <c r="S35" s="7">
        <v>1.278140871713054E-2</v>
      </c>
      <c r="T35" s="7">
        <v>1.7484410660277581E-2</v>
      </c>
      <c r="U35" s="7">
        <v>6.2680687142763142E-3</v>
      </c>
      <c r="V35" s="7">
        <v>3.0092833296134421E-4</v>
      </c>
      <c r="W35" s="7">
        <v>-1.2024143565059923E-2</v>
      </c>
      <c r="X35" s="7">
        <v>1.4500931051006262E-2</v>
      </c>
      <c r="Y35" s="7">
        <v>3.6995591980301503E-3</v>
      </c>
      <c r="Z35" s="7">
        <v>-4.643512363754005E-3</v>
      </c>
      <c r="AA35" s="7">
        <v>2.5756754347903043E-2</v>
      </c>
      <c r="AB35" s="7">
        <v>-2.1011589239417972E-2</v>
      </c>
      <c r="AC35" s="7">
        <v>1.2424426898629869E-2</v>
      </c>
      <c r="AD35" s="7">
        <v>1.8105372519563966E-2</v>
      </c>
      <c r="AE35" s="7">
        <v>1.2539685836560042E-2</v>
      </c>
      <c r="AF35" s="7">
        <v>8.411828299413308E-3</v>
      </c>
      <c r="AG35" s="7">
        <v>-1.6810694899150032E-3</v>
      </c>
      <c r="AH35" s="7">
        <v>1.1501915404200978E-2</v>
      </c>
      <c r="AI35" s="7">
        <v>1.68452353952262E-3</v>
      </c>
      <c r="AJ35" s="7">
        <v>6.5326391490991296E-3</v>
      </c>
    </row>
    <row r="36" spans="1:36" x14ac:dyDescent="0.5">
      <c r="A36" s="2">
        <v>44316</v>
      </c>
      <c r="B36" s="3">
        <v>3.9682539682539683E-7</v>
      </c>
      <c r="C36" s="8">
        <v>-1.4486211823701758E-2</v>
      </c>
      <c r="D36" s="8">
        <v>-2.5998585813311104E-3</v>
      </c>
      <c r="E36" s="8">
        <v>-9.3114017410756717E-3</v>
      </c>
      <c r="F36" s="8">
        <v>-5.4138031472759571E-4</v>
      </c>
      <c r="G36" s="8">
        <v>-8.077582458034499E-3</v>
      </c>
      <c r="H36" s="8">
        <v>-2.2067743748403808E-4</v>
      </c>
      <c r="I36" s="8">
        <v>-1.0043663633785276E-2</v>
      </c>
      <c r="J36" s="8">
        <v>-2.8438779369439775E-2</v>
      </c>
      <c r="K36" s="8">
        <v>-9.7017314095043418E-3</v>
      </c>
      <c r="L36" s="8">
        <v>6.5355406581657704E-3</v>
      </c>
      <c r="M36" s="8">
        <v>3.9439967349306822E-3</v>
      </c>
      <c r="N36" s="7">
        <v>-1.5249427873139765E-2</v>
      </c>
      <c r="O36" s="7">
        <v>-1.3081304719108594E-3</v>
      </c>
      <c r="P36" s="7">
        <v>-1.513105066095142E-2</v>
      </c>
      <c r="Q36" s="7">
        <v>-2.0786231336280235E-2</v>
      </c>
      <c r="R36" s="7">
        <v>-7.7158563128420588E-3</v>
      </c>
      <c r="S36" s="7">
        <v>3.9239097149631E-4</v>
      </c>
      <c r="T36" s="7">
        <v>-6.8724173721847193E-3</v>
      </c>
      <c r="U36" s="7">
        <v>-2.1251801609739152E-2</v>
      </c>
      <c r="V36" s="7">
        <v>-1.1982186205051813E-2</v>
      </c>
      <c r="W36" s="7">
        <v>-2.0976757291456913E-2</v>
      </c>
      <c r="X36" s="7">
        <v>-1.4030642703409011E-2</v>
      </c>
      <c r="Y36" s="7">
        <v>-1.1245203436976116E-3</v>
      </c>
      <c r="Z36" s="7">
        <v>-1.3087058422288972E-2</v>
      </c>
      <c r="AA36" s="7">
        <v>-2.1440203686481671E-3</v>
      </c>
      <c r="AB36" s="7">
        <v>2.808927708033556E-3</v>
      </c>
      <c r="AC36" s="7">
        <v>-5.1740964663239027E-3</v>
      </c>
      <c r="AD36" s="7">
        <v>-2.2112626373480052E-2</v>
      </c>
      <c r="AE36" s="7">
        <v>2.0030050670941471E-3</v>
      </c>
      <c r="AF36" s="7">
        <v>6.843691178051039E-3</v>
      </c>
      <c r="AG36" s="7">
        <v>-1.8962334706783348E-2</v>
      </c>
      <c r="AH36" s="7">
        <v>-1.2058161763221305E-2</v>
      </c>
      <c r="AI36" s="7">
        <v>3.7480726319331008E-3</v>
      </c>
      <c r="AJ36" s="7">
        <v>7.8714284070824422E-3</v>
      </c>
    </row>
    <row r="37" spans="1:36" x14ac:dyDescent="0.5">
      <c r="A37" s="2">
        <v>44319</v>
      </c>
      <c r="B37" s="3">
        <v>7.9365079365079366E-7</v>
      </c>
      <c r="C37" s="8">
        <v>-4.0146306513815537E-3</v>
      </c>
      <c r="D37" s="8">
        <v>6.8183086645108139E-3</v>
      </c>
      <c r="E37" s="8">
        <v>4.8873151091979447E-3</v>
      </c>
      <c r="F37" s="8">
        <v>-2.5195802987903102E-3</v>
      </c>
      <c r="G37" s="8">
        <v>1.0249949743472294E-2</v>
      </c>
      <c r="H37" s="8">
        <v>9.4309847427436339E-3</v>
      </c>
      <c r="I37" s="8">
        <v>-5.8574103285007235E-3</v>
      </c>
      <c r="J37" s="8">
        <v>2.8579931328517844E-2</v>
      </c>
      <c r="K37" s="8">
        <v>1.6874786141087613E-2</v>
      </c>
      <c r="L37" s="8">
        <v>1.3677704168994231E-4</v>
      </c>
      <c r="M37" s="8">
        <v>-1.9202716119489937E-3</v>
      </c>
      <c r="N37" s="7">
        <v>8.18107017385695E-3</v>
      </c>
      <c r="O37" s="7">
        <v>-1.2705343181736292E-3</v>
      </c>
      <c r="P37" s="7">
        <v>-9.6470435822636705E-3</v>
      </c>
      <c r="Q37" s="7">
        <v>-1.1576916556195829E-2</v>
      </c>
      <c r="R37" s="7">
        <v>-4.5912879292431472E-3</v>
      </c>
      <c r="S37" s="7">
        <v>1.6743493319756171E-2</v>
      </c>
      <c r="T37" s="7">
        <v>1.7645992106375151E-2</v>
      </c>
      <c r="U37" s="7">
        <v>-1.0115607116819664E-2</v>
      </c>
      <c r="V37" s="7">
        <v>2.1134749880584142E-2</v>
      </c>
      <c r="W37" s="7">
        <v>-1.2276063825463025E-2</v>
      </c>
      <c r="X37" s="7">
        <v>-4.0765656443142529E-3</v>
      </c>
      <c r="Y37" s="7">
        <v>-2.3614655541600915E-2</v>
      </c>
      <c r="Z37" s="7">
        <v>1.5815389024015841E-2</v>
      </c>
      <c r="AA37" s="7">
        <v>1.2527692226849699E-2</v>
      </c>
      <c r="AB37" s="7">
        <v>2.6233995779555863E-4</v>
      </c>
      <c r="AC37" s="7">
        <v>9.2192606006047065E-3</v>
      </c>
      <c r="AD37" s="7">
        <v>5.3375941591917919E-3</v>
      </c>
      <c r="AE37" s="7">
        <v>1.5671271403270456E-2</v>
      </c>
      <c r="AF37" s="7">
        <v>1.1771878150800986E-2</v>
      </c>
      <c r="AG37" s="7">
        <v>5.5569057504017132E-2</v>
      </c>
      <c r="AH37" s="7">
        <v>4.2498133774214889E-3</v>
      </c>
      <c r="AI37" s="7">
        <v>-1.0506045571003243E-2</v>
      </c>
      <c r="AJ37" s="7">
        <v>-6.3157021693314051E-3</v>
      </c>
    </row>
    <row r="38" spans="1:36" x14ac:dyDescent="0.5">
      <c r="A38" s="2">
        <v>44320</v>
      </c>
      <c r="B38" s="3">
        <v>3.9682539682539683E-7</v>
      </c>
      <c r="C38" s="8">
        <v>-2.0478770466670699E-2</v>
      </c>
      <c r="D38" s="8">
        <v>-4.8481718128182737E-3</v>
      </c>
      <c r="E38" s="8">
        <v>6.9564512357175199E-3</v>
      </c>
      <c r="F38" s="8">
        <v>-1.0526384326548656E-2</v>
      </c>
      <c r="G38" s="8">
        <v>2.3191655298405696E-3</v>
      </c>
      <c r="H38" s="8">
        <v>-6.1865808920177172E-3</v>
      </c>
      <c r="I38" s="8">
        <v>-1.2479388215282978E-2</v>
      </c>
      <c r="J38" s="8">
        <v>1.7061338831892252E-3</v>
      </c>
      <c r="K38" s="8">
        <v>1.2966894050958591E-2</v>
      </c>
      <c r="L38" s="8">
        <v>-3.2970794960234607E-3</v>
      </c>
      <c r="M38" s="8">
        <v>-6.4931958286346307E-3</v>
      </c>
      <c r="N38" s="7">
        <v>-3.6027181748282018E-2</v>
      </c>
      <c r="O38" s="7">
        <v>-1.6292161147446048E-2</v>
      </c>
      <c r="P38" s="7">
        <v>-2.5671718839572161E-2</v>
      </c>
      <c r="Q38" s="7">
        <v>-3.3270561458736726E-2</v>
      </c>
      <c r="R38" s="7">
        <v>-1.6789333204540409E-2</v>
      </c>
      <c r="S38" s="7">
        <v>4.3202447134847374E-2</v>
      </c>
      <c r="T38" s="7">
        <v>1.3312902451064767E-2</v>
      </c>
      <c r="U38" s="7">
        <v>-3.3355164816654848E-2</v>
      </c>
      <c r="V38" s="7">
        <v>2.9957793145251493E-4</v>
      </c>
      <c r="W38" s="7">
        <v>-3.5075175362050993E-2</v>
      </c>
      <c r="X38" s="7">
        <v>-2.4969545959375732E-3</v>
      </c>
      <c r="Y38" s="7">
        <v>-2.2281332515653347E-2</v>
      </c>
      <c r="Z38" s="7">
        <v>1.8394282416109589E-2</v>
      </c>
      <c r="AA38" s="7">
        <v>-3.7159000381855002E-3</v>
      </c>
      <c r="AB38" s="7">
        <v>2.2705395944143055E-2</v>
      </c>
      <c r="AC38" s="7">
        <v>-6.2607744804985084E-3</v>
      </c>
      <c r="AD38" s="7">
        <v>-3.0553607366000735E-3</v>
      </c>
      <c r="AE38" s="7">
        <v>-9.8999096101221335E-3</v>
      </c>
      <c r="AF38" s="7">
        <v>-3.4138298846082974E-3</v>
      </c>
      <c r="AG38" s="7">
        <v>-2.1306857014353954E-2</v>
      </c>
      <c r="AH38" s="7">
        <v>-3.2329094531177165E-3</v>
      </c>
      <c r="AI38" s="7">
        <v>-1.3256053877531378E-2</v>
      </c>
      <c r="AJ38" s="7">
        <v>5.319981526632404E-3</v>
      </c>
    </row>
    <row r="39" spans="1:36" x14ac:dyDescent="0.5">
      <c r="A39" s="2">
        <v>44321</v>
      </c>
      <c r="B39" s="3">
        <v>3.9682539682539683E-7</v>
      </c>
      <c r="C39" s="8">
        <v>-2.995374143359617E-3</v>
      </c>
      <c r="D39" s="8">
        <v>-1.3419323006330346E-3</v>
      </c>
      <c r="E39" s="8">
        <v>8.3283297283572172E-3</v>
      </c>
      <c r="F39" s="8">
        <v>-4.2355995609457738E-3</v>
      </c>
      <c r="G39" s="8">
        <v>2.0102837156713672E-4</v>
      </c>
      <c r="H39" s="8">
        <v>-8.244757125521145E-4</v>
      </c>
      <c r="I39" s="8">
        <v>-5.2276803694382848E-3</v>
      </c>
      <c r="J39" s="8">
        <v>3.1739244993576693E-2</v>
      </c>
      <c r="K39" s="8">
        <v>1.2906635725875354E-2</v>
      </c>
      <c r="L39" s="8">
        <v>-1.706922060815581E-2</v>
      </c>
      <c r="M39" s="8">
        <v>-1.6730489837384038E-2</v>
      </c>
      <c r="N39" s="7">
        <v>1.9531103400960423E-3</v>
      </c>
      <c r="O39" s="7">
        <v>-5.3417278587735983E-3</v>
      </c>
      <c r="P39" s="7">
        <v>-8.2059698308373143E-3</v>
      </c>
      <c r="Q39" s="7">
        <v>7.4450336587142231E-3</v>
      </c>
      <c r="R39" s="7">
        <v>8.2183117769408093E-3</v>
      </c>
      <c r="S39" s="7">
        <v>2.3392468590883612E-2</v>
      </c>
      <c r="T39" s="7">
        <v>2.8156858280253471E-3</v>
      </c>
      <c r="U39" s="7">
        <v>-2.5879844813217548E-2</v>
      </c>
      <c r="V39" s="7">
        <v>7.5862948015149945E-3</v>
      </c>
      <c r="W39" s="7">
        <v>-1.1094650016595103E-2</v>
      </c>
      <c r="X39" s="7">
        <v>-1.2228456570397396E-2</v>
      </c>
      <c r="Y39" s="7">
        <v>-1.2561291917835652E-2</v>
      </c>
      <c r="Z39" s="7">
        <v>-6.5155627393768815E-4</v>
      </c>
      <c r="AA39" s="7">
        <v>-1.3653399694252373E-2</v>
      </c>
      <c r="AB39" s="7">
        <v>1.8969347312594545E-2</v>
      </c>
      <c r="AC39" s="7">
        <v>-2.5896344472776168E-3</v>
      </c>
      <c r="AD39" s="7">
        <v>-3.3423091295720319E-4</v>
      </c>
      <c r="AE39" s="7">
        <v>-8.5346372323564428E-4</v>
      </c>
      <c r="AF39" s="7">
        <v>-8.0603103874577406E-3</v>
      </c>
      <c r="AG39" s="7">
        <v>-4.344869736832304E-2</v>
      </c>
      <c r="AH39" s="7">
        <v>-2.8722316770222849E-3</v>
      </c>
      <c r="AI39" s="7">
        <v>-2.5558755977943309E-2</v>
      </c>
      <c r="AJ39" s="7">
        <v>-3.0416127688462954E-2</v>
      </c>
    </row>
    <row r="40" spans="1:36" x14ac:dyDescent="0.5">
      <c r="A40" s="2">
        <v>44322</v>
      </c>
      <c r="B40" s="3">
        <v>3.9682539682539683E-7</v>
      </c>
      <c r="C40" s="8">
        <v>6.0891135553456715E-3</v>
      </c>
      <c r="D40" s="8">
        <v>-1.0920090582242164E-3</v>
      </c>
      <c r="E40" s="8">
        <v>1.1716753148006234E-2</v>
      </c>
      <c r="F40" s="8">
        <v>1.8122225006473188E-3</v>
      </c>
      <c r="G40" s="8">
        <v>5.1230346042932563E-3</v>
      </c>
      <c r="H40" s="8">
        <v>1.3213049080716719E-2</v>
      </c>
      <c r="I40" s="8">
        <v>6.9147089427739426E-3</v>
      </c>
      <c r="J40" s="8">
        <v>4.2576921112214318E-3</v>
      </c>
      <c r="K40" s="8">
        <v>8.5648179762548328E-3</v>
      </c>
      <c r="L40" s="8">
        <v>8.4319188739007088E-3</v>
      </c>
      <c r="M40" s="8">
        <v>5.573689552754414E-3</v>
      </c>
      <c r="N40" s="7">
        <v>1.2720842056824102E-2</v>
      </c>
      <c r="O40" s="7">
        <v>1.3139655194330753E-2</v>
      </c>
      <c r="P40" s="7">
        <v>-6.3489701424837711E-3</v>
      </c>
      <c r="Q40" s="7">
        <v>4.4507258902745771E-3</v>
      </c>
      <c r="R40" s="7">
        <v>2.3600148694543155E-3</v>
      </c>
      <c r="S40" s="7">
        <v>7.9169725653999296E-3</v>
      </c>
      <c r="T40" s="7">
        <v>5.9696258609523677E-3</v>
      </c>
      <c r="U40" s="7">
        <v>3.1407320754642315E-3</v>
      </c>
      <c r="V40" s="7">
        <v>7.8245564450787584E-3</v>
      </c>
      <c r="W40" s="7">
        <v>1.8501592657762696E-2</v>
      </c>
      <c r="X40" s="7">
        <v>9.1630225583456456E-3</v>
      </c>
      <c r="Y40" s="7">
        <v>1.0898429606658882E-2</v>
      </c>
      <c r="Z40" s="7">
        <v>2.0240417229959772E-3</v>
      </c>
      <c r="AA40" s="7">
        <v>-3.5105934902458298E-3</v>
      </c>
      <c r="AB40" s="7">
        <v>-3.4111774504796653E-3</v>
      </c>
      <c r="AC40" s="7">
        <v>9.9499340277712667E-3</v>
      </c>
      <c r="AD40" s="7">
        <v>1.1067784787215422E-2</v>
      </c>
      <c r="AE40" s="7">
        <v>7.0865909846758272E-3</v>
      </c>
      <c r="AF40" s="7">
        <v>1.2509416369196343E-2</v>
      </c>
      <c r="AG40" s="7">
        <v>1.8568912633315893E-2</v>
      </c>
      <c r="AH40" s="7">
        <v>-1.410816572732118E-2</v>
      </c>
      <c r="AI40" s="7">
        <v>3.1121302154487698E-3</v>
      </c>
      <c r="AJ40" s="7">
        <v>5.6816868118838909E-3</v>
      </c>
    </row>
    <row r="41" spans="1:36" x14ac:dyDescent="0.5">
      <c r="A41" s="2">
        <v>44323</v>
      </c>
      <c r="B41" s="3">
        <v>3.9682539682539683E-7</v>
      </c>
      <c r="C41" s="8">
        <v>9.5483268068657298E-3</v>
      </c>
      <c r="D41" s="8">
        <v>8.4888064777655283E-3</v>
      </c>
      <c r="E41" s="8">
        <v>5.5935501013659027E-3</v>
      </c>
      <c r="F41" s="8">
        <v>1.0518998904143867E-2</v>
      </c>
      <c r="G41" s="8">
        <v>1.0714310904506011E-2</v>
      </c>
      <c r="H41" s="8">
        <v>1.6254742846637288E-3</v>
      </c>
      <c r="I41" s="8">
        <v>1.0935579414149013E-2</v>
      </c>
      <c r="J41" s="8">
        <v>2.1420828104633766E-2</v>
      </c>
      <c r="K41" s="8">
        <v>9.995350500643669E-3</v>
      </c>
      <c r="L41" s="8">
        <v>2.771052091981435E-3</v>
      </c>
      <c r="M41" s="8">
        <v>1.3087579030795438E-2</v>
      </c>
      <c r="N41" s="7">
        <v>5.3038397718855731E-3</v>
      </c>
      <c r="O41" s="7">
        <v>1.0872089257316815E-2</v>
      </c>
      <c r="P41" s="7">
        <v>1.0530996147460534E-2</v>
      </c>
      <c r="Q41" s="7">
        <v>1.9720544664726478E-2</v>
      </c>
      <c r="R41" s="7">
        <v>1.3456732477597816E-3</v>
      </c>
      <c r="S41" s="7">
        <v>1.6704519695052145E-2</v>
      </c>
      <c r="T41" s="7">
        <v>6.4371359154336422E-3</v>
      </c>
      <c r="U41" s="7">
        <v>2.6345198100635415E-3</v>
      </c>
      <c r="V41" s="7">
        <v>2.6439542982309092E-3</v>
      </c>
      <c r="W41" s="7">
        <v>5.3025559634403635E-3</v>
      </c>
      <c r="X41" s="7">
        <v>3.4520492069932693E-3</v>
      </c>
      <c r="Y41" s="7">
        <v>-4.4744873441902554E-3</v>
      </c>
      <c r="Z41" s="7">
        <v>1.0775569519094913E-2</v>
      </c>
      <c r="AA41" s="7">
        <v>6.2015915051635727E-3</v>
      </c>
      <c r="AB41" s="7">
        <v>1.6399391053865373E-2</v>
      </c>
      <c r="AC41" s="7">
        <v>-5.5060316664977166E-4</v>
      </c>
      <c r="AD41" s="7">
        <v>8.439396791019238E-3</v>
      </c>
      <c r="AE41" s="7">
        <v>-6.0446888789466233E-3</v>
      </c>
      <c r="AF41" s="7">
        <v>7.3857970780286624E-5</v>
      </c>
      <c r="AG41" s="7">
        <v>9.0162886638541981E-3</v>
      </c>
      <c r="AH41" s="7">
        <v>2.3617623340769701E-2</v>
      </c>
      <c r="AI41" s="7">
        <v>7.001112858830461E-3</v>
      </c>
      <c r="AJ41" s="7">
        <v>9.248197455111247E-3</v>
      </c>
    </row>
    <row r="42" spans="1:36" x14ac:dyDescent="0.5">
      <c r="A42" s="2">
        <v>44326</v>
      </c>
      <c r="B42" s="3">
        <v>7.9365079365079366E-7</v>
      </c>
      <c r="C42" s="8">
        <v>-2.6193068046590526E-2</v>
      </c>
      <c r="D42" s="8">
        <v>-6.266593671825969E-3</v>
      </c>
      <c r="E42" s="8">
        <v>-3.5469213143033357E-3</v>
      </c>
      <c r="F42" s="8">
        <v>-1.8801085703559834E-2</v>
      </c>
      <c r="G42" s="8">
        <v>-1.5884689952894745E-3</v>
      </c>
      <c r="H42" s="8">
        <v>6.0460181474003023E-3</v>
      </c>
      <c r="I42" s="8">
        <v>-1.8885715950754185E-2</v>
      </c>
      <c r="J42" s="8">
        <v>-4.301846922497867E-3</v>
      </c>
      <c r="K42" s="8">
        <v>-4.2051906771212308E-3</v>
      </c>
      <c r="L42" s="8">
        <v>8.8864690560150148E-3</v>
      </c>
      <c r="M42" s="8">
        <v>-3.0585925741664427E-4</v>
      </c>
      <c r="N42" s="7">
        <v>-2.6146581500131622E-2</v>
      </c>
      <c r="O42" s="7">
        <v>-2.1136797813919882E-2</v>
      </c>
      <c r="P42" s="7">
        <v>-1.9317381082136965E-2</v>
      </c>
      <c r="Q42" s="7">
        <v>-3.7593775247660874E-2</v>
      </c>
      <c r="R42" s="7">
        <v>-8.5393504008980141E-5</v>
      </c>
      <c r="S42" s="7">
        <v>8.656755887616779E-3</v>
      </c>
      <c r="T42" s="7">
        <v>7.7269620290787858E-3</v>
      </c>
      <c r="U42" s="7">
        <v>-3.0755385286783583E-2</v>
      </c>
      <c r="V42" s="7">
        <v>-2.179805358315642E-2</v>
      </c>
      <c r="W42" s="7">
        <v>-3.9161514918748912E-2</v>
      </c>
      <c r="X42" s="7">
        <v>-2.6853025874927137E-2</v>
      </c>
      <c r="Y42" s="7">
        <v>-3.1202994127917414E-2</v>
      </c>
      <c r="Z42" s="7">
        <v>1.7073051029735893E-2</v>
      </c>
      <c r="AA42" s="7">
        <v>2.6891336357950475E-3</v>
      </c>
      <c r="AB42" s="7">
        <v>6.699183055670078E-3</v>
      </c>
      <c r="AC42" s="7">
        <v>7.3105165637980815E-3</v>
      </c>
      <c r="AD42" s="7">
        <v>9.2652129360619678E-4</v>
      </c>
      <c r="AE42" s="7">
        <v>4.4120584115594531E-3</v>
      </c>
      <c r="AF42" s="7">
        <v>1.8472861477086617E-2</v>
      </c>
      <c r="AG42" s="7">
        <v>-1.4694474233362771E-2</v>
      </c>
      <c r="AH42" s="7">
        <v>-9.047287544575882E-3</v>
      </c>
      <c r="AI42" s="7">
        <v>3.6153624360354226E-3</v>
      </c>
      <c r="AJ42" s="7">
        <v>5.5973180831663284E-3</v>
      </c>
    </row>
    <row r="43" spans="1:36" x14ac:dyDescent="0.5">
      <c r="A43" s="2">
        <v>44327</v>
      </c>
      <c r="B43" s="3">
        <v>3.9682539682539683E-7</v>
      </c>
      <c r="C43" s="8">
        <v>-8.8274610027970393E-4</v>
      </c>
      <c r="D43" s="8">
        <v>-6.3898092060249087E-3</v>
      </c>
      <c r="E43" s="8">
        <v>-1.6059367913215283E-2</v>
      </c>
      <c r="F43" s="8">
        <v>-1.0654612132129064E-2</v>
      </c>
      <c r="G43" s="8">
        <v>-1.3344698096275046E-2</v>
      </c>
      <c r="H43" s="8">
        <v>-8.0529742527375506E-3</v>
      </c>
      <c r="I43" s="8">
        <v>-3.0343407274627831E-3</v>
      </c>
      <c r="J43" s="8">
        <v>-2.1241016329488983E-2</v>
      </c>
      <c r="K43" s="8">
        <v>3.1159164692384418E-3</v>
      </c>
      <c r="L43" s="8">
        <v>-1.1659108449583731E-2</v>
      </c>
      <c r="M43" s="8">
        <v>-1.2680982045560682E-2</v>
      </c>
      <c r="N43" s="7">
        <v>-7.4336720946457649E-3</v>
      </c>
      <c r="O43" s="7">
        <v>-3.8511545072823475E-3</v>
      </c>
      <c r="P43" s="7">
        <v>1.204656765955567E-2</v>
      </c>
      <c r="Q43" s="7">
        <v>2.8345483744200164E-3</v>
      </c>
      <c r="R43" s="7">
        <v>-4.6349907160963258E-3</v>
      </c>
      <c r="S43" s="7">
        <v>-1.7389926597637537E-2</v>
      </c>
      <c r="T43" s="7">
        <v>-2.2076984931325448E-2</v>
      </c>
      <c r="U43" s="7">
        <v>-1.2812331303277845E-3</v>
      </c>
      <c r="V43" s="7">
        <v>-1.9679301567591546E-2</v>
      </c>
      <c r="W43" s="7">
        <v>2.0194101288784669E-2</v>
      </c>
      <c r="X43" s="7">
        <v>-2.171180710296719E-3</v>
      </c>
      <c r="Y43" s="7">
        <v>1.0413765641944846E-2</v>
      </c>
      <c r="Z43" s="7">
        <v>-1.5717534525001145E-2</v>
      </c>
      <c r="AA43" s="7">
        <v>-7.2814925762975649E-3</v>
      </c>
      <c r="AB43" s="7">
        <v>-1.3737964570208122E-2</v>
      </c>
      <c r="AC43" s="7">
        <v>-1.0803394865737344E-2</v>
      </c>
      <c r="AD43" s="7">
        <v>-1.6603307068751058E-2</v>
      </c>
      <c r="AE43" s="7">
        <v>-9.0602987416512244E-3</v>
      </c>
      <c r="AF43" s="7">
        <v>-4.952033802438212E-3</v>
      </c>
      <c r="AG43" s="7">
        <v>-2.6537864113619213E-2</v>
      </c>
      <c r="AH43" s="7">
        <v>-1.6266998369456387E-2</v>
      </c>
      <c r="AI43" s="7">
        <v>-9.8076897806305633E-3</v>
      </c>
      <c r="AJ43" s="7">
        <v>-1.1735832606532741E-2</v>
      </c>
    </row>
    <row r="44" spans="1:36" x14ac:dyDescent="0.5">
      <c r="A44" s="2">
        <v>44328</v>
      </c>
      <c r="B44" s="3">
        <v>3.9682539682539683E-7</v>
      </c>
      <c r="C44" s="8">
        <v>-2.9872375273403435E-2</v>
      </c>
      <c r="D44" s="8">
        <v>-1.1793046677405501E-2</v>
      </c>
      <c r="E44" s="8">
        <v>-1.6210790687319926E-2</v>
      </c>
      <c r="F44" s="8">
        <v>-3.6619591639261886E-2</v>
      </c>
      <c r="G44" s="8">
        <v>-2.7184344218933846E-2</v>
      </c>
      <c r="H44" s="8">
        <v>-1.5089974678469422E-2</v>
      </c>
      <c r="I44" s="8">
        <v>-2.3017623422609015E-2</v>
      </c>
      <c r="J44" s="8">
        <v>3.1601306729938435E-3</v>
      </c>
      <c r="K44" s="8">
        <v>-2.7977218528266731E-2</v>
      </c>
      <c r="L44" s="8">
        <v>-2.4516648796452996E-2</v>
      </c>
      <c r="M44" s="8">
        <v>-2.5642322484032479E-2</v>
      </c>
      <c r="N44" s="7">
        <v>-2.5260672071662417E-2</v>
      </c>
      <c r="O44" s="7">
        <v>-2.9802903373590116E-2</v>
      </c>
      <c r="P44" s="7">
        <v>-2.7371318250269335E-2</v>
      </c>
      <c r="Q44" s="7">
        <v>-3.9040086609045267E-2</v>
      </c>
      <c r="R44" s="7">
        <v>-1.7382144347875349E-2</v>
      </c>
      <c r="S44" s="7">
        <v>-1.1803832745322009E-2</v>
      </c>
      <c r="T44" s="7">
        <v>-1.5495095308244052E-2</v>
      </c>
      <c r="U44" s="7">
        <v>-6.6708061121214645E-4</v>
      </c>
      <c r="V44" s="7">
        <v>-2.9093159785732433E-3</v>
      </c>
      <c r="W44" s="7">
        <v>-3.5581722890099282E-2</v>
      </c>
      <c r="X44" s="7">
        <v>-2.1744769718490875E-2</v>
      </c>
      <c r="Y44" s="7">
        <v>-2.257406733754325E-2</v>
      </c>
      <c r="Z44" s="7">
        <v>-3.4408959289609874E-2</v>
      </c>
      <c r="AA44" s="7">
        <v>-3.3016190547718711E-2</v>
      </c>
      <c r="AB44" s="7">
        <v>-8.308688485275894E-3</v>
      </c>
      <c r="AC44" s="7">
        <v>-5.1683669838393865E-3</v>
      </c>
      <c r="AD44" s="7">
        <v>2.2907224774216028E-2</v>
      </c>
      <c r="AE44" s="7">
        <v>-2.6209688523117031E-2</v>
      </c>
      <c r="AF44" s="7">
        <v>-1.0641032974206091E-2</v>
      </c>
      <c r="AG44" s="7">
        <v>8.1510311338394217E-3</v>
      </c>
      <c r="AH44" s="7">
        <v>-6.8152098026717192E-2</v>
      </c>
      <c r="AI44" s="7">
        <v>-3.4754255019722805E-2</v>
      </c>
      <c r="AJ44" s="7">
        <v>-2.6035749108725494E-2</v>
      </c>
    </row>
    <row r="45" spans="1:36" x14ac:dyDescent="0.5">
      <c r="A45" s="2">
        <v>44329</v>
      </c>
      <c r="B45" s="3">
        <v>3.9682539682539683E-7</v>
      </c>
      <c r="C45" s="8">
        <v>1.1302881435872734E-2</v>
      </c>
      <c r="D45" s="8">
        <v>6.9307898217722914E-3</v>
      </c>
      <c r="E45" s="8">
        <v>2.090222730226993E-2</v>
      </c>
      <c r="F45" s="8">
        <v>9.3573151876271236E-3</v>
      </c>
      <c r="G45" s="8">
        <v>1.9151152250719079E-2</v>
      </c>
      <c r="H45" s="8">
        <v>1.5306127107712024E-2</v>
      </c>
      <c r="I45" s="8">
        <v>6.9527485824577191E-3</v>
      </c>
      <c r="J45" s="8">
        <v>-1.4229762636075043E-2</v>
      </c>
      <c r="K45" s="8">
        <v>1.5976840459294234E-2</v>
      </c>
      <c r="L45" s="8">
        <v>1.9715991832768585E-2</v>
      </c>
      <c r="M45" s="8">
        <v>1.2902752296302906E-2</v>
      </c>
      <c r="N45" s="7">
        <v>1.7762947118476341E-2</v>
      </c>
      <c r="O45" s="7">
        <v>1.6720943753602124E-2</v>
      </c>
      <c r="P45" s="7">
        <v>4.3747752792616373E-3</v>
      </c>
      <c r="Q45" s="7">
        <v>-6.8010976337927534E-3</v>
      </c>
      <c r="R45" s="7">
        <v>9.4096465360474675E-3</v>
      </c>
      <c r="S45" s="7">
        <v>1.0616566625068307E-2</v>
      </c>
      <c r="T45" s="7">
        <v>7.8381552209798224E-3</v>
      </c>
      <c r="U45" s="7">
        <v>8.9371259602881205E-3</v>
      </c>
      <c r="V45" s="7">
        <v>4.1446411985333512E-2</v>
      </c>
      <c r="W45" s="7">
        <v>3.7024635973610738E-3</v>
      </c>
      <c r="X45" s="7">
        <v>1.5426385984900112E-2</v>
      </c>
      <c r="Y45" s="7">
        <v>3.0217392786411148E-3</v>
      </c>
      <c r="Z45" s="7">
        <v>2.667173736730024E-2</v>
      </c>
      <c r="AA45" s="7">
        <v>1.6369199642519761E-2</v>
      </c>
      <c r="AB45" s="7">
        <v>1.152066926876809E-2</v>
      </c>
      <c r="AC45" s="7">
        <v>8.659261158794512E-3</v>
      </c>
      <c r="AD45" s="7">
        <v>9.5437698776822226E-3</v>
      </c>
      <c r="AE45" s="7">
        <v>1.6777035457393188E-2</v>
      </c>
      <c r="AF45" s="7">
        <v>1.5955553076628718E-2</v>
      </c>
      <c r="AG45" s="7">
        <v>-1.7844953990292751E-2</v>
      </c>
      <c r="AH45" s="7">
        <v>1.9582604842557246E-2</v>
      </c>
      <c r="AI45" s="7">
        <v>1.512092896180813E-2</v>
      </c>
      <c r="AJ45" s="7">
        <v>1.6218465013948897E-3</v>
      </c>
    </row>
    <row r="46" spans="1:36" x14ac:dyDescent="0.5">
      <c r="A46" s="2">
        <v>44330</v>
      </c>
      <c r="B46" s="3">
        <v>3.9682539682539683E-7</v>
      </c>
      <c r="C46" s="8">
        <v>2.2889494300828463E-2</v>
      </c>
      <c r="D46" s="8">
        <v>7.9346895748523532E-3</v>
      </c>
      <c r="E46" s="8">
        <v>1.5769569587791205E-2</v>
      </c>
      <c r="F46" s="8">
        <v>2.1277817724150296E-2</v>
      </c>
      <c r="G46" s="8">
        <v>1.5250895682978752E-2</v>
      </c>
      <c r="H46" s="8">
        <v>5.6795472467739737E-3</v>
      </c>
      <c r="I46" s="8">
        <v>1.8506487609369529E-2</v>
      </c>
      <c r="J46" s="8">
        <v>3.3386392992073473E-2</v>
      </c>
      <c r="K46" s="8">
        <v>1.1116898631960404E-2</v>
      </c>
      <c r="L46" s="8">
        <v>4.5906257698252999E-3</v>
      </c>
      <c r="M46" s="8">
        <v>1.1811956574990999E-2</v>
      </c>
      <c r="N46" s="7">
        <v>1.9648558810424818E-2</v>
      </c>
      <c r="O46" s="7">
        <v>2.0848112697543362E-2</v>
      </c>
      <c r="P46" s="7">
        <v>2.5815009624074948E-2</v>
      </c>
      <c r="Q46" s="7">
        <v>4.1409047000356941E-2</v>
      </c>
      <c r="R46" s="7">
        <v>7.2953150934869058E-3</v>
      </c>
      <c r="S46" s="7">
        <v>7.1141995191531353E-4</v>
      </c>
      <c r="T46" s="7">
        <v>3.0300566400141078E-3</v>
      </c>
      <c r="U46" s="7">
        <v>1.1374564679750565E-2</v>
      </c>
      <c r="V46" s="7">
        <v>1.3151493518498406E-2</v>
      </c>
      <c r="W46" s="7">
        <v>2.2542593148971213E-2</v>
      </c>
      <c r="X46" s="7">
        <v>1.4200707462543522E-2</v>
      </c>
      <c r="Y46" s="7">
        <v>1.9240906147574791E-2</v>
      </c>
      <c r="Z46" s="7">
        <v>-4.3966418792978842E-3</v>
      </c>
      <c r="AA46" s="7">
        <v>1.5835309389196101E-2</v>
      </c>
      <c r="AB46" s="7">
        <v>8.956872848946168E-3</v>
      </c>
      <c r="AC46" s="7">
        <v>4.0274372542404898E-3</v>
      </c>
      <c r="AD46" s="7">
        <v>1.5284150495993878E-2</v>
      </c>
      <c r="AE46" s="7">
        <v>9.2167783274109578E-3</v>
      </c>
      <c r="AF46" s="7">
        <v>2.102580620148049E-3</v>
      </c>
      <c r="AG46" s="7">
        <v>5.5681130023315234E-2</v>
      </c>
      <c r="AH46" s="7">
        <v>3.5189859419295581E-2</v>
      </c>
      <c r="AI46" s="7">
        <v>6.723470702420957E-3</v>
      </c>
      <c r="AJ46" s="7">
        <v>6.0583985514011248E-3</v>
      </c>
    </row>
    <row r="47" spans="1:36" x14ac:dyDescent="0.5">
      <c r="A47" s="2">
        <v>44333</v>
      </c>
      <c r="B47" s="3">
        <v>3.9682539682539683E-7</v>
      </c>
      <c r="C47" s="8">
        <v>-7.5537854459603497E-3</v>
      </c>
      <c r="D47" s="8">
        <v>-1.9782732114934994E-3</v>
      </c>
      <c r="E47" s="8">
        <v>1.1778470666201242E-3</v>
      </c>
      <c r="F47" s="8">
        <v>-2.9872835879949478E-4</v>
      </c>
      <c r="G47" s="8">
        <v>-2.6513013010627169E-3</v>
      </c>
      <c r="H47" s="8">
        <v>-2.0467525837132034E-3</v>
      </c>
      <c r="I47" s="8">
        <v>-8.1666361508292117E-3</v>
      </c>
      <c r="J47" s="8">
        <v>2.3670944837085508E-2</v>
      </c>
      <c r="K47" s="8">
        <v>9.3506299177239967E-3</v>
      </c>
      <c r="L47" s="8">
        <v>-8.6437442943066312E-3</v>
      </c>
      <c r="M47" s="8">
        <v>1.0293639639540892E-3</v>
      </c>
      <c r="N47" s="7">
        <v>-9.3021306374238902E-3</v>
      </c>
      <c r="O47" s="7">
        <v>-1.2041164191998448E-2</v>
      </c>
      <c r="P47" s="7">
        <v>-7.8824143159978433E-3</v>
      </c>
      <c r="Q47" s="7">
        <v>-5.4565238479507084E-3</v>
      </c>
      <c r="R47" s="7">
        <v>-1.3359327201435853E-2</v>
      </c>
      <c r="S47" s="7">
        <v>2.7231583012753803E-3</v>
      </c>
      <c r="T47" s="7">
        <v>-2.8595315028363097E-3</v>
      </c>
      <c r="U47" s="7">
        <v>-1.071460453893682E-2</v>
      </c>
      <c r="V47" s="7">
        <v>-5.5323978893300268E-3</v>
      </c>
      <c r="W47" s="7">
        <v>-7.8675524528645617E-3</v>
      </c>
      <c r="X47" s="7">
        <v>-2.2059861352151534E-3</v>
      </c>
      <c r="Y47" s="7">
        <v>1.4630329403327438E-2</v>
      </c>
      <c r="Z47" s="7">
        <v>4.6834524870296122E-3</v>
      </c>
      <c r="AA47" s="7">
        <v>-2.2461827557781869E-2</v>
      </c>
      <c r="AB47" s="7">
        <v>1.0512373747766613E-2</v>
      </c>
      <c r="AC47" s="7">
        <v>-1.6461867186889502E-3</v>
      </c>
      <c r="AD47" s="7">
        <v>2.8495101066728454E-3</v>
      </c>
      <c r="AE47" s="7">
        <v>-4.5265875807335857E-3</v>
      </c>
      <c r="AF47" s="7">
        <v>-2.0312319022745091E-3</v>
      </c>
      <c r="AG47" s="7">
        <v>2.3452188625272166E-2</v>
      </c>
      <c r="AH47" s="7">
        <v>-2.8190377995973782E-2</v>
      </c>
      <c r="AI47" s="7">
        <v>-1.682605924429036E-2</v>
      </c>
      <c r="AJ47" s="7">
        <v>-5.6544733124528528E-3</v>
      </c>
    </row>
    <row r="48" spans="1:36" x14ac:dyDescent="0.5">
      <c r="A48" s="2">
        <v>44334</v>
      </c>
      <c r="B48" s="3">
        <v>3.9682539682539683E-7</v>
      </c>
      <c r="C48" s="8">
        <v>-6.5802722839585484E-3</v>
      </c>
      <c r="D48" s="8">
        <v>1.5992452228286388E-3</v>
      </c>
      <c r="E48" s="8">
        <v>-1.3579115879773687E-2</v>
      </c>
      <c r="F48" s="8">
        <v>-8.1590307435940868E-3</v>
      </c>
      <c r="G48" s="8">
        <v>-1.4326711364353541E-2</v>
      </c>
      <c r="H48" s="8">
        <v>-3.0918257618677372E-3</v>
      </c>
      <c r="I48" s="8">
        <v>-9.6637095758388396E-3</v>
      </c>
      <c r="J48" s="8">
        <v>-2.2998994901028684E-2</v>
      </c>
      <c r="K48" s="8">
        <v>-1.2106211278501399E-2</v>
      </c>
      <c r="L48" s="8">
        <v>-2.1039919738746033E-4</v>
      </c>
      <c r="M48" s="8">
        <v>2.0522356836940082E-4</v>
      </c>
      <c r="N48" s="7">
        <v>-1.1306690341378824E-2</v>
      </c>
      <c r="O48" s="7">
        <v>-8.6024242250904628E-3</v>
      </c>
      <c r="P48" s="7">
        <v>-4.4016661789910757E-3</v>
      </c>
      <c r="Q48" s="7">
        <v>-1.0628130478324251E-2</v>
      </c>
      <c r="R48" s="7">
        <v>2.053437527516347E-3</v>
      </c>
      <c r="S48" s="7">
        <v>4.6783184656134742E-2</v>
      </c>
      <c r="T48" s="7">
        <v>4.2730617728446848E-3</v>
      </c>
      <c r="U48" s="7">
        <v>-6.3719554502980075E-3</v>
      </c>
      <c r="V48" s="7">
        <v>-2.2141295241145366E-2</v>
      </c>
      <c r="W48" s="7">
        <v>-4.717676939237545E-3</v>
      </c>
      <c r="X48" s="7">
        <v>-3.8501198541478726E-3</v>
      </c>
      <c r="Y48" s="7">
        <v>-1.172492784285421E-2</v>
      </c>
      <c r="Z48" s="7">
        <v>-2.5705383663496086E-2</v>
      </c>
      <c r="AA48" s="7">
        <v>-1.9581199968295042E-2</v>
      </c>
      <c r="AB48" s="7">
        <v>-2.1972895890096458E-2</v>
      </c>
      <c r="AC48" s="7">
        <v>-5.5060080897296765E-3</v>
      </c>
      <c r="AD48" s="7">
        <v>4.2112170131438948E-4</v>
      </c>
      <c r="AE48" s="7">
        <v>2.1510397349234947E-2</v>
      </c>
      <c r="AF48" s="7">
        <v>-1.0290513201360981E-2</v>
      </c>
      <c r="AG48" s="7">
        <v>-2.8490776306022911E-2</v>
      </c>
      <c r="AH48" s="7">
        <v>-2.4769156940580617E-2</v>
      </c>
      <c r="AI48" s="7">
        <v>5.4091454598079718E-3</v>
      </c>
      <c r="AJ48" s="7">
        <v>4.5019595887222513E-3</v>
      </c>
    </row>
    <row r="49" spans="1:36" x14ac:dyDescent="0.5">
      <c r="A49" s="2">
        <v>44335</v>
      </c>
      <c r="B49" s="3">
        <v>3.9682539682539683E-7</v>
      </c>
      <c r="C49" s="8">
        <v>3.5030630279261317E-3</v>
      </c>
      <c r="D49" s="8">
        <v>-2.5271634251964473E-3</v>
      </c>
      <c r="E49" s="8">
        <v>-5.768116490806126E-3</v>
      </c>
      <c r="F49" s="8">
        <v>-9.9132662209456442E-3</v>
      </c>
      <c r="G49" s="8">
        <v>-7.2412627394190156E-3</v>
      </c>
      <c r="H49" s="8">
        <v>-4.4564301305839941E-3</v>
      </c>
      <c r="I49" s="8">
        <v>6.0212597525437261E-4</v>
      </c>
      <c r="J49" s="8">
        <v>-2.4642671760621467E-2</v>
      </c>
      <c r="K49" s="8">
        <v>-1.6637135642332442E-2</v>
      </c>
      <c r="L49" s="8">
        <v>-1.4716495553409486E-3</v>
      </c>
      <c r="M49" s="8">
        <v>-3.1948392906060038E-3</v>
      </c>
      <c r="N49" s="7">
        <v>-1.2805915898169591E-3</v>
      </c>
      <c r="O49" s="7">
        <v>2.4648850543004192E-3</v>
      </c>
      <c r="P49" s="7">
        <v>-3.1254241263194144E-4</v>
      </c>
      <c r="Q49" s="7">
        <v>3.560670271326556E-3</v>
      </c>
      <c r="R49" s="7">
        <v>-5.1433416655612503E-3</v>
      </c>
      <c r="S49" s="7">
        <v>6.7476011205011904E-3</v>
      </c>
      <c r="T49" s="7">
        <v>-2.1470532578742011E-3</v>
      </c>
      <c r="U49" s="7">
        <v>-4.0482592940331566E-3</v>
      </c>
      <c r="V49" s="7">
        <v>2.9782563741571444E-4</v>
      </c>
      <c r="W49" s="7">
        <v>5.8212004623701659E-3</v>
      </c>
      <c r="X49" s="7">
        <v>-4.3544042689777507E-3</v>
      </c>
      <c r="Y49" s="7">
        <v>-1.489098391226099E-4</v>
      </c>
      <c r="Z49" s="7">
        <v>6.4697382376525218E-3</v>
      </c>
      <c r="AA49" s="7">
        <v>-1.3080155897636173E-2</v>
      </c>
      <c r="AB49" s="7">
        <v>-1.0916917933235853E-2</v>
      </c>
      <c r="AC49" s="7">
        <v>-3.1337511537910621E-3</v>
      </c>
      <c r="AD49" s="7">
        <v>8.9474053263872467E-4</v>
      </c>
      <c r="AE49" s="7">
        <v>7.019747026379487E-5</v>
      </c>
      <c r="AF49" s="7">
        <v>2.0514221345095387E-3</v>
      </c>
      <c r="AG49" s="7">
        <v>-2.8748641013674747E-2</v>
      </c>
      <c r="AH49" s="7">
        <v>-1.4916202759688524E-2</v>
      </c>
      <c r="AI49" s="7">
        <v>5.1048229554531369E-3</v>
      </c>
      <c r="AJ49" s="7">
        <v>-3.1730486831109666E-3</v>
      </c>
    </row>
    <row r="50" spans="1:36" x14ac:dyDescent="0.5">
      <c r="A50" s="2">
        <v>44336</v>
      </c>
      <c r="B50" s="3">
        <v>3.9682539682539683E-7</v>
      </c>
      <c r="C50" s="8">
        <v>1.9597174148704152E-2</v>
      </c>
      <c r="D50" s="8">
        <v>1.2444667321168223E-2</v>
      </c>
      <c r="E50" s="8">
        <v>1.8535802574041601E-3</v>
      </c>
      <c r="F50" s="8">
        <v>7.334464520781298E-3</v>
      </c>
      <c r="G50" s="8">
        <v>2.7082229664259446E-3</v>
      </c>
      <c r="H50" s="8">
        <v>7.9738693547116157E-3</v>
      </c>
      <c r="I50" s="8">
        <v>1.8113581227282887E-2</v>
      </c>
      <c r="J50" s="8">
        <v>-9.6587656421100686E-4</v>
      </c>
      <c r="K50" s="8">
        <v>1.5837632792625649E-4</v>
      </c>
      <c r="L50" s="8">
        <v>7.6834016718100757E-3</v>
      </c>
      <c r="M50" s="8">
        <v>1.1186528733040301E-2</v>
      </c>
      <c r="N50" s="7">
        <v>2.0790603478988392E-2</v>
      </c>
      <c r="O50" s="7">
        <v>1.3725149419869076E-2</v>
      </c>
      <c r="P50" s="7">
        <v>2.3042571420824606E-2</v>
      </c>
      <c r="Q50" s="7">
        <v>3.8134165599098907E-2</v>
      </c>
      <c r="R50" s="7">
        <v>1.2127523556165504E-2</v>
      </c>
      <c r="S50" s="7">
        <v>-1.5707501320270127E-3</v>
      </c>
      <c r="T50" s="7">
        <v>-2.1027272743464843E-3</v>
      </c>
      <c r="U50" s="7">
        <v>3.535982843484449E-3</v>
      </c>
      <c r="V50" s="7">
        <v>-8.6926445221430712E-3</v>
      </c>
      <c r="W50" s="7">
        <v>2.7854760838120073E-2</v>
      </c>
      <c r="X50" s="7">
        <v>8.2033336469352278E-3</v>
      </c>
      <c r="Y50" s="7">
        <v>4.9012408969090135E-3</v>
      </c>
      <c r="Z50" s="7">
        <v>1.3178983706521403E-3</v>
      </c>
      <c r="AA50" s="7">
        <v>3.4293558342579009E-3</v>
      </c>
      <c r="AB50" s="7">
        <v>-7.9692624769644189E-3</v>
      </c>
      <c r="AC50" s="7">
        <v>8.8215681273431986E-3</v>
      </c>
      <c r="AD50" s="7">
        <v>1.0470903041898611E-2</v>
      </c>
      <c r="AE50" s="7">
        <v>3.5167107326430514E-3</v>
      </c>
      <c r="AF50" s="7">
        <v>1.0196739664725514E-2</v>
      </c>
      <c r="AG50" s="7">
        <v>-2.5147920842251016E-2</v>
      </c>
      <c r="AH50" s="7">
        <v>-6.6674300852602886E-3</v>
      </c>
      <c r="AI50" s="7">
        <v>2.2184929545262213E-2</v>
      </c>
      <c r="AJ50" s="7">
        <v>1.1831319101258671E-2</v>
      </c>
    </row>
    <row r="51" spans="1:36" x14ac:dyDescent="0.5">
      <c r="A51" s="2">
        <v>44337</v>
      </c>
      <c r="B51" s="3">
        <v>3.9682539682539683E-7</v>
      </c>
      <c r="C51" s="8">
        <v>-4.8023349948354199E-3</v>
      </c>
      <c r="D51" s="8">
        <v>-5.8360396602667492E-4</v>
      </c>
      <c r="E51" s="8">
        <v>8.6755032736776649E-3</v>
      </c>
      <c r="F51" s="8">
        <v>-3.2239604768122057E-3</v>
      </c>
      <c r="G51" s="8">
        <v>5.4966899235202281E-3</v>
      </c>
      <c r="H51" s="8">
        <v>5.3881298409910112E-5</v>
      </c>
      <c r="I51" s="8">
        <v>-2.7375628143973822E-3</v>
      </c>
      <c r="J51" s="8">
        <v>2.4790216657561465E-3</v>
      </c>
      <c r="K51" s="8">
        <v>3.1692580539072605E-3</v>
      </c>
      <c r="L51" s="8">
        <v>4.6511848637842759E-3</v>
      </c>
      <c r="M51" s="8">
        <v>-1.0217457444026859E-3</v>
      </c>
      <c r="N51" s="7">
        <v>-1.4876227593345477E-2</v>
      </c>
      <c r="O51" s="7">
        <v>-5.3293335210481295E-3</v>
      </c>
      <c r="P51" s="7">
        <v>-7.3493183800538665E-3</v>
      </c>
      <c r="Q51" s="7">
        <v>2.5622326173145134E-2</v>
      </c>
      <c r="R51" s="7">
        <v>-5.7043963007899229E-3</v>
      </c>
      <c r="S51" s="7">
        <v>8.2738301966537153E-3</v>
      </c>
      <c r="T51" s="7">
        <v>7.2899179316222914E-3</v>
      </c>
      <c r="U51" s="7">
        <v>-9.561976893609981E-3</v>
      </c>
      <c r="V51" s="7">
        <v>1.9967703618741436E-2</v>
      </c>
      <c r="W51" s="7">
        <v>-3.3853033884428587E-3</v>
      </c>
      <c r="X51" s="7">
        <v>1.4555647871324572E-3</v>
      </c>
      <c r="Y51" s="7">
        <v>-1.3828445204149626E-2</v>
      </c>
      <c r="Z51" s="7">
        <v>1.4026505638331759E-2</v>
      </c>
      <c r="AA51" s="7">
        <v>-2.8789588446548743E-4</v>
      </c>
      <c r="AB51" s="7">
        <v>9.5290524045884856E-3</v>
      </c>
      <c r="AC51" s="7">
        <v>-5.4949540238548398E-4</v>
      </c>
      <c r="AD51" s="7">
        <v>-5.0652850776179217E-3</v>
      </c>
      <c r="AE51" s="7">
        <v>-4.7161863965148815E-3</v>
      </c>
      <c r="AF51" s="7">
        <v>-3.9682539682539683E-7</v>
      </c>
      <c r="AG51" s="7">
        <v>6.4931324851514862E-3</v>
      </c>
      <c r="AH51" s="7">
        <v>-9.7212593084349559E-3</v>
      </c>
      <c r="AI51" s="7">
        <v>2.0166817849381503E-3</v>
      </c>
      <c r="AJ51" s="7">
        <v>-3.0881806126937866E-3</v>
      </c>
    </row>
    <row r="52" spans="1:36" x14ac:dyDescent="0.5">
      <c r="A52" s="2">
        <v>44340</v>
      </c>
      <c r="B52" s="3">
        <v>3.9682539682539683E-7</v>
      </c>
      <c r="C52" s="8">
        <v>1.7244237736103573E-2</v>
      </c>
      <c r="D52" s="8">
        <v>1.5399614816213433E-3</v>
      </c>
      <c r="E52" s="8">
        <v>3.3418515577104905E-3</v>
      </c>
      <c r="F52" s="8">
        <v>8.4058919748830393E-3</v>
      </c>
      <c r="G52" s="8">
        <v>6.1732644671706124E-3</v>
      </c>
      <c r="H52" s="8">
        <v>3.7205641457959539E-3</v>
      </c>
      <c r="I52" s="8">
        <v>1.8057557028219168E-2</v>
      </c>
      <c r="J52" s="8">
        <v>8.4963752318675274E-3</v>
      </c>
      <c r="K52" s="8">
        <v>8.194305906908915E-3</v>
      </c>
      <c r="L52" s="8">
        <v>-8.3176248075963642E-4</v>
      </c>
      <c r="M52" s="8">
        <v>1.2387147261358183E-2</v>
      </c>
      <c r="N52" s="7">
        <v>1.3227340648455753E-2</v>
      </c>
      <c r="O52" s="7">
        <v>2.2623730881303549E-2</v>
      </c>
      <c r="P52" s="7">
        <v>1.979941826976761E-2</v>
      </c>
      <c r="Q52" s="7">
        <v>4.0539402696242961E-2</v>
      </c>
      <c r="R52" s="7">
        <v>1.3647377197362619E-3</v>
      </c>
      <c r="S52" s="7">
        <v>-1.1149619366855707E-3</v>
      </c>
      <c r="T52" s="7">
        <v>-1.653731832081377E-3</v>
      </c>
      <c r="U52" s="7">
        <v>8.4862170519218998E-3</v>
      </c>
      <c r="V52" s="7">
        <v>-1.0530341098095366E-2</v>
      </c>
      <c r="W52" s="7">
        <v>2.5519831932542453E-2</v>
      </c>
      <c r="X52" s="7">
        <v>1.1181955282399117E-2</v>
      </c>
      <c r="Y52" s="7">
        <v>1.2995943083902306E-2</v>
      </c>
      <c r="Z52" s="7">
        <v>7.8354507516640373E-3</v>
      </c>
      <c r="AA52" s="7">
        <v>-1.8719441788657056E-2</v>
      </c>
      <c r="AB52" s="7">
        <v>7.6000443422376013E-3</v>
      </c>
      <c r="AC52" s="7">
        <v>3.2896810830140744E-3</v>
      </c>
      <c r="AD52" s="7">
        <v>3.8137095251715991E-3</v>
      </c>
      <c r="AE52" s="7">
        <v>7.027714894160405E-5</v>
      </c>
      <c r="AF52" s="7">
        <v>-2.9059326449805336E-4</v>
      </c>
      <c r="AG52" s="7">
        <v>6.1588835351380419E-3</v>
      </c>
      <c r="AH52" s="7">
        <v>8.2786528435018283E-3</v>
      </c>
      <c r="AI52" s="7">
        <v>-5.5234121444398118E-3</v>
      </c>
      <c r="AJ52" s="7">
        <v>1.9229198468041091E-2</v>
      </c>
    </row>
    <row r="53" spans="1:36" x14ac:dyDescent="0.5">
      <c r="A53" s="2">
        <v>44341</v>
      </c>
      <c r="B53" s="3">
        <v>3.9682539682539683E-7</v>
      </c>
      <c r="C53" s="8">
        <v>3.2210186070764848E-4</v>
      </c>
      <c r="D53" s="8">
        <v>-2.5413902262846158E-3</v>
      </c>
      <c r="E53" s="8">
        <v>-1.1148102004055686E-2</v>
      </c>
      <c r="F53" s="8">
        <v>3.0629595450136554E-3</v>
      </c>
      <c r="G53" s="8">
        <v>-4.2976923347245429E-3</v>
      </c>
      <c r="H53" s="8">
        <v>-5.9272094361129775E-4</v>
      </c>
      <c r="I53" s="8">
        <v>-2.0391676093677018E-3</v>
      </c>
      <c r="J53" s="8">
        <v>-2.0681622632130324E-2</v>
      </c>
      <c r="K53" s="8">
        <v>-1.0201363223731389E-2</v>
      </c>
      <c r="L53" s="8">
        <v>-1.255733020230616E-2</v>
      </c>
      <c r="M53" s="8">
        <v>-3.0343047548838883E-4</v>
      </c>
      <c r="N53" s="7">
        <v>-1.5804057223005954E-3</v>
      </c>
      <c r="O53" s="7">
        <v>3.7410397110397035E-3</v>
      </c>
      <c r="P53" s="7">
        <v>1.445778246072966E-2</v>
      </c>
      <c r="Q53" s="7">
        <v>2.2868905384530315E-3</v>
      </c>
      <c r="R53" s="7">
        <v>9.4187321834179449E-3</v>
      </c>
      <c r="S53" s="7">
        <v>-1.1322428217028585E-2</v>
      </c>
      <c r="T53" s="7">
        <v>5.0967015886085121E-3</v>
      </c>
      <c r="U53" s="7">
        <v>-7.1768346338478388E-4</v>
      </c>
      <c r="V53" s="7">
        <v>-3.0273317228461095E-2</v>
      </c>
      <c r="W53" s="7">
        <v>5.7380548102243627E-3</v>
      </c>
      <c r="X53" s="7">
        <v>-1.309342021780171E-3</v>
      </c>
      <c r="Y53" s="7">
        <v>4.3292266070779073E-3</v>
      </c>
      <c r="Z53" s="7">
        <v>-2.7251941515819677E-3</v>
      </c>
      <c r="AA53" s="7">
        <v>-1.0814560489477244E-2</v>
      </c>
      <c r="AB53" s="7">
        <v>-7.8958854577319149E-3</v>
      </c>
      <c r="AC53" s="7">
        <v>-1.8289522904228089E-4</v>
      </c>
      <c r="AD53" s="7">
        <v>1.9792860300666534E-3</v>
      </c>
      <c r="AE53" s="7">
        <v>4.0825055453994679E-3</v>
      </c>
      <c r="AF53" s="7">
        <v>3.4010538127565958E-3</v>
      </c>
      <c r="AG53" s="7">
        <v>-3.7538316144462153E-2</v>
      </c>
      <c r="AH53" s="7">
        <v>-2.7869201207784185E-3</v>
      </c>
      <c r="AI53" s="7">
        <v>-8.9556805545008798E-3</v>
      </c>
      <c r="AJ53" s="7">
        <v>2.0203691211486212E-3</v>
      </c>
    </row>
    <row r="54" spans="1:36" x14ac:dyDescent="0.5">
      <c r="A54" s="2">
        <v>44342</v>
      </c>
      <c r="B54" s="3">
        <v>3.9682539682539683E-7</v>
      </c>
      <c r="C54" s="8">
        <v>1.9594556485931151E-3</v>
      </c>
      <c r="D54" s="8">
        <v>-2.8406315763408944E-3</v>
      </c>
      <c r="E54" s="8">
        <v>5.2107232085039099E-3</v>
      </c>
      <c r="F54" s="8">
        <v>1.3145555611027475E-2</v>
      </c>
      <c r="G54" s="8">
        <v>4.3472092257607923E-3</v>
      </c>
      <c r="H54" s="8">
        <v>1.0727587220575512E-4</v>
      </c>
      <c r="I54" s="8">
        <v>7.1901770152299222E-3</v>
      </c>
      <c r="J54" s="8">
        <v>1.0532249552119319E-2</v>
      </c>
      <c r="K54" s="8">
        <v>1.9007064077787663E-3</v>
      </c>
      <c r="L54" s="8">
        <v>1.2628335539252686E-3</v>
      </c>
      <c r="M54" s="8">
        <v>4.4315891685153645E-3</v>
      </c>
      <c r="N54" s="7">
        <v>-3.9382191053355218E-4</v>
      </c>
      <c r="O54" s="7">
        <v>-9.1441005914578185E-4</v>
      </c>
      <c r="P54" s="7">
        <v>3.754325685469114E-3</v>
      </c>
      <c r="Q54" s="7">
        <v>3.3331788466470576E-3</v>
      </c>
      <c r="R54" s="7">
        <v>-1.4034130109647843E-2</v>
      </c>
      <c r="S54" s="7">
        <v>-1.5681233415396244E-2</v>
      </c>
      <c r="T54" s="7">
        <v>3.8689047400009669E-4</v>
      </c>
      <c r="U54" s="7">
        <v>-1.1858650855899697E-2</v>
      </c>
      <c r="V54" s="7">
        <v>2.2189208928057768E-2</v>
      </c>
      <c r="W54" s="7">
        <v>1.0460834687842886E-2</v>
      </c>
      <c r="X54" s="7">
        <v>-8.5514395974316832E-3</v>
      </c>
      <c r="Y54" s="7">
        <v>1.8695590551551246E-3</v>
      </c>
      <c r="Z54" s="7">
        <v>8.7214199731626019E-3</v>
      </c>
      <c r="AA54" s="7">
        <v>-5.0065584087423945E-3</v>
      </c>
      <c r="AB54" s="7">
        <v>2.2737912921904947E-3</v>
      </c>
      <c r="AC54" s="7">
        <v>4.3703986959463146E-3</v>
      </c>
      <c r="AD54" s="7">
        <v>3.0136884996267814E-3</v>
      </c>
      <c r="AE54" s="7">
        <v>-1.1948422737697514E-3</v>
      </c>
      <c r="AF54" s="7">
        <v>-2.2430053696779768E-3</v>
      </c>
      <c r="AG54" s="7">
        <v>3.3334447228041452E-3</v>
      </c>
      <c r="AH54" s="7">
        <v>6.0786492509851469E-3</v>
      </c>
      <c r="AI54" s="7">
        <v>1.3616300808861679E-3</v>
      </c>
      <c r="AJ54" s="7">
        <v>-5.2285237166513803E-3</v>
      </c>
    </row>
    <row r="55" spans="1:36" x14ac:dyDescent="0.5">
      <c r="A55" s="2">
        <v>44343</v>
      </c>
      <c r="B55" s="3">
        <v>3.9682539682539683E-7</v>
      </c>
      <c r="C55" s="8">
        <v>-4.2201961380303075E-3</v>
      </c>
      <c r="D55" s="8">
        <v>-1.1723277154468107E-3</v>
      </c>
      <c r="E55" s="8">
        <v>1.0125560641901583E-2</v>
      </c>
      <c r="F55" s="8">
        <v>3.7986649857565617E-3</v>
      </c>
      <c r="G55" s="8">
        <v>1.2033330806198545E-2</v>
      </c>
      <c r="H55" s="8">
        <v>-6.9715646250427888E-3</v>
      </c>
      <c r="I55" s="8">
        <v>4.1165580339301974E-3</v>
      </c>
      <c r="J55" s="8">
        <v>1.9266737857986784E-3</v>
      </c>
      <c r="K55" s="8">
        <v>9.3976289953799606E-3</v>
      </c>
      <c r="L55" s="8">
        <v>-6.8246115522102415E-3</v>
      </c>
      <c r="M55" s="8">
        <v>-2.3140746079591966E-3</v>
      </c>
      <c r="N55" s="7">
        <v>-1.2449281838132509E-2</v>
      </c>
      <c r="O55" s="7">
        <v>-8.7064357939774396E-3</v>
      </c>
      <c r="P55" s="7">
        <v>-1.7309783888850488E-2</v>
      </c>
      <c r="Q55" s="7">
        <v>-1.3595578645438061E-2</v>
      </c>
      <c r="R55" s="7">
        <v>-9.1208706414833019E-3</v>
      </c>
      <c r="S55" s="7">
        <v>-1.0360718748214336E-2</v>
      </c>
      <c r="T55" s="7">
        <v>-1.2353983747719394E-3</v>
      </c>
      <c r="U55" s="7">
        <v>2.0720353965908984E-3</v>
      </c>
      <c r="V55" s="7">
        <v>2.3030012713116364E-2</v>
      </c>
      <c r="W55" s="7">
        <v>-7.2963358016302918E-3</v>
      </c>
      <c r="X55" s="7">
        <v>-9.2564799720754986E-4</v>
      </c>
      <c r="Y55" s="7">
        <v>-1.078987470004191E-2</v>
      </c>
      <c r="Z55" s="7">
        <v>1.9906441509171843E-3</v>
      </c>
      <c r="AA55" s="7">
        <v>-3.9682539682539683E-7</v>
      </c>
      <c r="AB55" s="7">
        <v>1.4906329382496922E-2</v>
      </c>
      <c r="AC55" s="7">
        <v>8.3239364407455586E-3</v>
      </c>
      <c r="AD55" s="7">
        <v>9.3316477967075916E-4</v>
      </c>
      <c r="AE55" s="7">
        <v>-3.3829764276761217E-3</v>
      </c>
      <c r="AF55" s="7">
        <v>-2.2996021270918446E-2</v>
      </c>
      <c r="AG55" s="7">
        <v>-1.5144016566117861E-3</v>
      </c>
      <c r="AH55" s="7">
        <v>-2.5717533463262771E-3</v>
      </c>
      <c r="AI55" s="7">
        <v>-6.4181153091917966E-3</v>
      </c>
      <c r="AJ55" s="7">
        <v>-7.1841504588196388E-3</v>
      </c>
    </row>
    <row r="56" spans="1:36" x14ac:dyDescent="0.5">
      <c r="A56" s="2">
        <v>44344</v>
      </c>
      <c r="B56" s="3">
        <v>3.9682539682539683E-7</v>
      </c>
      <c r="C56" s="8">
        <v>2.6892077768014785E-3</v>
      </c>
      <c r="D56" s="8">
        <v>4.9288827400222491E-3</v>
      </c>
      <c r="E56" s="8">
        <v>2.2474334310028338E-3</v>
      </c>
      <c r="F56" s="8">
        <v>-2.7828007369541143E-3</v>
      </c>
      <c r="G56" s="8">
        <v>1.6430729884793329E-3</v>
      </c>
      <c r="H56" s="8">
        <v>2.3287296363583912E-3</v>
      </c>
      <c r="I56" s="8">
        <v>-1.1539440024789555E-3</v>
      </c>
      <c r="J56" s="8">
        <v>1.0998990581857937E-3</v>
      </c>
      <c r="K56" s="8">
        <v>1.037799877514932E-4</v>
      </c>
      <c r="L56" s="8">
        <v>5.2802727309344899E-3</v>
      </c>
      <c r="M56" s="8">
        <v>6.0241748967012534E-3</v>
      </c>
      <c r="N56" s="7">
        <v>-5.3616973350975577E-3</v>
      </c>
      <c r="O56" s="7">
        <v>1.4823900453776822E-3</v>
      </c>
      <c r="P56" s="7">
        <v>1.2563835223430854E-2</v>
      </c>
      <c r="Q56" s="7">
        <v>4.7688462586632924E-2</v>
      </c>
      <c r="R56" s="7">
        <v>8.2629257876295267E-3</v>
      </c>
      <c r="S56" s="7">
        <v>2.3064496143444159E-4</v>
      </c>
      <c r="T56" s="7">
        <v>-1.8921778460470006E-3</v>
      </c>
      <c r="U56" s="7">
        <v>2.5841182077964223E-3</v>
      </c>
      <c r="V56" s="7">
        <v>3.0791667709432124E-3</v>
      </c>
      <c r="W56" s="7">
        <v>2.1170653220954571E-3</v>
      </c>
      <c r="X56" s="7">
        <v>1.9371178525387585E-3</v>
      </c>
      <c r="Y56" s="7">
        <v>-2.1822609526033617E-3</v>
      </c>
      <c r="Z56" s="7">
        <v>1.0755642933452299E-2</v>
      </c>
      <c r="AA56" s="7">
        <v>6.7694336454454064E-3</v>
      </c>
      <c r="AB56" s="7">
        <v>-8.296727466689742E-4</v>
      </c>
      <c r="AC56" s="7">
        <v>-3.6111608133651222E-3</v>
      </c>
      <c r="AD56" s="7">
        <v>1.8123707304510835E-3</v>
      </c>
      <c r="AE56" s="7">
        <v>2.3965456349013957E-3</v>
      </c>
      <c r="AF56" s="7">
        <v>-9.6440919433979063E-4</v>
      </c>
      <c r="AG56" s="7">
        <v>-1.6191372177122527E-2</v>
      </c>
      <c r="AH56" s="7">
        <v>3.1871026601882303E-3</v>
      </c>
      <c r="AI56" s="7">
        <v>3.0087697183022138E-3</v>
      </c>
      <c r="AJ56" s="7">
        <v>1.1906674911350954E-2</v>
      </c>
    </row>
    <row r="57" spans="1:36" x14ac:dyDescent="0.5">
      <c r="A57" s="2">
        <v>44348</v>
      </c>
      <c r="B57" s="3">
        <v>3.9682539682539683E-7</v>
      </c>
      <c r="C57" s="8">
        <v>-4.4962563707384639E-3</v>
      </c>
      <c r="D57" s="8">
        <v>-1.5115247522965586E-2</v>
      </c>
      <c r="E57" s="8">
        <v>5.9702898020617401E-3</v>
      </c>
      <c r="F57" s="8">
        <v>4.913326455108643E-4</v>
      </c>
      <c r="G57" s="8">
        <v>5.0126288502682619E-3</v>
      </c>
      <c r="H57" s="8">
        <v>-2.0043159106536016E-3</v>
      </c>
      <c r="I57" s="8">
        <v>2.1615934500472732E-3</v>
      </c>
      <c r="J57" s="8">
        <v>4.0667846927162625E-2</v>
      </c>
      <c r="K57" s="8">
        <v>1.4112173912681023E-2</v>
      </c>
      <c r="L57" s="8">
        <v>-4.2229794161834757E-3</v>
      </c>
      <c r="M57" s="8">
        <v>1.7861493011715052E-2</v>
      </c>
      <c r="N57" s="7">
        <v>-2.6557164421197326E-3</v>
      </c>
      <c r="O57" s="7">
        <v>-9.1738266022564352E-3</v>
      </c>
      <c r="P57" s="7">
        <v>-1.7332338244427592E-2</v>
      </c>
      <c r="Q57" s="7">
        <v>1.2300318265616066E-3</v>
      </c>
      <c r="R57" s="7">
        <v>-9.7722221483133725E-2</v>
      </c>
      <c r="S57" s="7">
        <v>-6.6159309046607429E-3</v>
      </c>
      <c r="T57" s="7">
        <v>-1.2704564562193528E-2</v>
      </c>
      <c r="U57" s="7">
        <v>-2.0691239224164974E-4</v>
      </c>
      <c r="V57" s="7">
        <v>8.891797336311319E-3</v>
      </c>
      <c r="W57" s="7">
        <v>-2.8889582130091919E-3</v>
      </c>
      <c r="X57" s="7">
        <v>-2.9525797996075315E-3</v>
      </c>
      <c r="Y57" s="7">
        <v>-1.3726970714944093E-3</v>
      </c>
      <c r="Z57" s="7">
        <v>1.7571129771453509E-3</v>
      </c>
      <c r="AA57" s="7">
        <v>-9.7274733709046043E-3</v>
      </c>
      <c r="AB57" s="7">
        <v>6.9439940801996093E-3</v>
      </c>
      <c r="AC57" s="7">
        <v>-1.8127771582392081E-4</v>
      </c>
      <c r="AD57" s="7">
        <v>2.2738585612197674E-3</v>
      </c>
      <c r="AE57" s="7">
        <v>-2.6087807924503725E-3</v>
      </c>
      <c r="AF57" s="7">
        <v>-1.4716777664218061E-2</v>
      </c>
      <c r="AG57" s="7">
        <v>4.4571871064553896E-2</v>
      </c>
      <c r="AH57" s="7">
        <v>-8.868262733737654E-3</v>
      </c>
      <c r="AI57" s="7">
        <v>-9.8134795176285251E-3</v>
      </c>
      <c r="AJ57" s="7">
        <v>1.3705169529120183E-2</v>
      </c>
    </row>
    <row r="58" spans="1:36" x14ac:dyDescent="0.5">
      <c r="A58" s="2">
        <v>44349</v>
      </c>
      <c r="B58" s="3">
        <v>3.9682539682539683E-7</v>
      </c>
      <c r="C58" s="8">
        <v>5.6767401482181274E-3</v>
      </c>
      <c r="D58" s="8">
        <v>-2.1601920410535703E-3</v>
      </c>
      <c r="E58" s="8">
        <v>-3.9682539682539683E-7</v>
      </c>
      <c r="F58" s="8">
        <v>-3.9071523672990875E-3</v>
      </c>
      <c r="G58" s="8">
        <v>-4.1180764793218435E-3</v>
      </c>
      <c r="H58" s="8">
        <v>4.2730081759054786E-3</v>
      </c>
      <c r="I58" s="8">
        <v>3.2345662478036144E-3</v>
      </c>
      <c r="J58" s="8">
        <v>1.9212757355494575E-2</v>
      </c>
      <c r="K58" s="8">
        <v>-9.0049702412510757E-3</v>
      </c>
      <c r="L58" s="8">
        <v>4.7130336242646211E-3</v>
      </c>
      <c r="M58" s="8">
        <v>1.1634129760225344E-2</v>
      </c>
      <c r="N58" s="7">
        <v>6.2536023623915842E-3</v>
      </c>
      <c r="O58" s="7">
        <v>-4.0496322790430355E-4</v>
      </c>
      <c r="P58" s="7">
        <v>-2.8274597215807815E-4</v>
      </c>
      <c r="Q58" s="7">
        <v>3.1098189354380412E-2</v>
      </c>
      <c r="R58" s="7">
        <v>1.0437322099883555E-2</v>
      </c>
      <c r="S58" s="7">
        <v>1.3962320695063788E-3</v>
      </c>
      <c r="T58" s="7">
        <v>-2.1417516193014039E-3</v>
      </c>
      <c r="U58" s="7">
        <v>1.1958582665479996E-2</v>
      </c>
      <c r="V58" s="7">
        <v>-2.5578606844588205E-2</v>
      </c>
      <c r="W58" s="7">
        <v>1.1122761735755647E-2</v>
      </c>
      <c r="X58" s="7">
        <v>1.3281116455236445E-2</v>
      </c>
      <c r="Y58" s="7">
        <v>4.7542404555782685E-3</v>
      </c>
      <c r="Z58" s="7">
        <v>-6.5553188911866055E-3</v>
      </c>
      <c r="AA58" s="7">
        <v>4.7264198762586506E-3</v>
      </c>
      <c r="AB58" s="7">
        <v>2.8792332698575934E-3</v>
      </c>
      <c r="AC58" s="7">
        <v>3.971444467577555E-3</v>
      </c>
      <c r="AD58" s="7">
        <v>4.275645856040418E-3</v>
      </c>
      <c r="AE58" s="7">
        <v>-2.1909551719439271E-3</v>
      </c>
      <c r="AF58" s="7">
        <v>4.3545938355605204E-3</v>
      </c>
      <c r="AG58" s="7">
        <v>5.8907426830681703E-2</v>
      </c>
      <c r="AH58" s="7">
        <v>-2.7724528883398051E-2</v>
      </c>
      <c r="AI58" s="7">
        <v>8.1464528006193158E-3</v>
      </c>
      <c r="AJ58" s="7">
        <v>7.16772746977883E-3</v>
      </c>
    </row>
    <row r="59" spans="1:36" x14ac:dyDescent="0.5">
      <c r="A59" s="2">
        <v>44350</v>
      </c>
      <c r="B59" s="3">
        <v>3.9682539682539683E-7</v>
      </c>
      <c r="C59" s="8">
        <v>-1.076314022188737E-2</v>
      </c>
      <c r="D59" s="8">
        <v>3.0053200946958854E-3</v>
      </c>
      <c r="E59" s="8">
        <v>2.6545075320357787E-3</v>
      </c>
      <c r="F59" s="8">
        <v>-1.2844682964516654E-2</v>
      </c>
      <c r="G59" s="8">
        <v>-4.4348638796697683E-3</v>
      </c>
      <c r="H59" s="8">
        <v>4.6316801894710794E-3</v>
      </c>
      <c r="I59" s="8">
        <v>-1.1477938259627255E-2</v>
      </c>
      <c r="J59" s="8">
        <v>2.9717463408014178E-3</v>
      </c>
      <c r="K59" s="8">
        <v>-1.5614061454079363E-3</v>
      </c>
      <c r="L59" s="8">
        <v>6.296457636323762E-3</v>
      </c>
      <c r="M59" s="8">
        <v>-3.7012106376685988E-3</v>
      </c>
      <c r="N59" s="7">
        <v>-1.222446679881079E-2</v>
      </c>
      <c r="O59" s="7">
        <v>-6.4503400191066908E-3</v>
      </c>
      <c r="P59" s="7">
        <v>-5.3193969378606751E-3</v>
      </c>
      <c r="Q59" s="7">
        <v>1.1348545654448421E-2</v>
      </c>
      <c r="R59" s="7">
        <v>2.1286684585900419E-2</v>
      </c>
      <c r="S59" s="7">
        <v>1.2365866382463056E-2</v>
      </c>
      <c r="T59" s="7">
        <v>5.1851003497358364E-3</v>
      </c>
      <c r="U59" s="7">
        <v>-1.3199366141907639E-2</v>
      </c>
      <c r="V59" s="7">
        <v>3.8633244331458799E-3</v>
      </c>
      <c r="W59" s="7">
        <v>-1.6848245139718079E-2</v>
      </c>
      <c r="X59" s="7">
        <v>-6.7723076462257526E-3</v>
      </c>
      <c r="Y59" s="7">
        <v>-1.4633847070608203E-2</v>
      </c>
      <c r="Z59" s="7">
        <v>2.2595788140650245E-3</v>
      </c>
      <c r="AA59" s="7">
        <v>-2.4774426311025319E-2</v>
      </c>
      <c r="AB59" s="7">
        <v>1.5592136331441262E-3</v>
      </c>
      <c r="AC59" s="7">
        <v>2.5189494774564827E-3</v>
      </c>
      <c r="AD59" s="7">
        <v>-8.4671484880663277E-3</v>
      </c>
      <c r="AE59" s="7">
        <v>1.7664438298503353E-3</v>
      </c>
      <c r="AF59" s="7">
        <v>1.7749568449077598E-2</v>
      </c>
      <c r="AG59" s="7">
        <v>-2.8449012996766995E-2</v>
      </c>
      <c r="AH59" s="7">
        <v>7.84860401341291E-3</v>
      </c>
      <c r="AI59" s="7">
        <v>-4.6872712109103523E-3</v>
      </c>
      <c r="AJ59" s="7">
        <v>8.2606359944746906E-3</v>
      </c>
    </row>
    <row r="60" spans="1:36" x14ac:dyDescent="0.5">
      <c r="A60" s="2">
        <v>44351</v>
      </c>
      <c r="B60" s="3">
        <v>3.9682539682539683E-7</v>
      </c>
      <c r="C60" s="8">
        <v>1.8725982286950639E-2</v>
      </c>
      <c r="D60" s="8">
        <v>3.9225486145673194E-3</v>
      </c>
      <c r="E60" s="8">
        <v>1.7996982526454312E-3</v>
      </c>
      <c r="F60" s="8">
        <v>7.1043085454909781E-3</v>
      </c>
      <c r="G60" s="8">
        <v>4.9312486401609529E-3</v>
      </c>
      <c r="H60" s="8">
        <v>3.0573064540323209E-3</v>
      </c>
      <c r="I60" s="8">
        <v>1.0256739457860542E-2</v>
      </c>
      <c r="J60" s="8">
        <v>7.32937491656764E-3</v>
      </c>
      <c r="K60" s="8">
        <v>2.7553932013355906E-3</v>
      </c>
      <c r="L60" s="8">
        <v>-1.954972133528245E-3</v>
      </c>
      <c r="M60" s="8">
        <v>4.8743763091776531E-4</v>
      </c>
      <c r="N60" s="7">
        <v>1.8843315896762556E-2</v>
      </c>
      <c r="O60" s="7">
        <v>2.0463552332302796E-2</v>
      </c>
      <c r="P60" s="7">
        <v>2.2774333579803182E-2</v>
      </c>
      <c r="Q60" s="7">
        <v>3.5229598281447276E-2</v>
      </c>
      <c r="R60" s="7">
        <v>8.2404763331965524E-4</v>
      </c>
      <c r="S60" s="7">
        <v>-6.8007177607085035E-3</v>
      </c>
      <c r="T60" s="7">
        <v>-5.7034604639186167E-3</v>
      </c>
      <c r="U60" s="7">
        <v>3.9724691178213067E-3</v>
      </c>
      <c r="V60" s="7">
        <v>7.9781071765492317E-3</v>
      </c>
      <c r="W60" s="7">
        <v>2.0160415049176868E-2</v>
      </c>
      <c r="X60" s="7">
        <v>8.8594372710390588E-3</v>
      </c>
      <c r="Y60" s="7">
        <v>6.0059654329215938E-3</v>
      </c>
      <c r="Z60" s="7">
        <v>1.1784184718783706E-2</v>
      </c>
      <c r="AA60" s="7">
        <v>3.0166417820105536E-3</v>
      </c>
      <c r="AB60" s="7">
        <v>7.3749643313879873E-4</v>
      </c>
      <c r="AC60" s="7">
        <v>1.0725483621770403E-2</v>
      </c>
      <c r="AD60" s="7">
        <v>-1.3492945655941848E-3</v>
      </c>
      <c r="AE60" s="7">
        <v>1.7633276090057476E-3</v>
      </c>
      <c r="AF60" s="7">
        <v>7.3510160662469237E-4</v>
      </c>
      <c r="AG60" s="7">
        <v>2.0642213720507754E-2</v>
      </c>
      <c r="AH60" s="7">
        <v>2.153053524814301E-2</v>
      </c>
      <c r="AI60" s="7">
        <v>-4.1419230498349226E-4</v>
      </c>
      <c r="AJ60" s="7">
        <v>3.0463863457120674E-3</v>
      </c>
    </row>
    <row r="61" spans="1:36" x14ac:dyDescent="0.5">
      <c r="A61" s="2">
        <v>44354</v>
      </c>
      <c r="B61" s="3">
        <v>3.9682539682539683E-7</v>
      </c>
      <c r="C61" s="8">
        <v>1.3826894133936447E-3</v>
      </c>
      <c r="D61" s="8">
        <v>8.092872066321059E-3</v>
      </c>
      <c r="E61" s="8">
        <v>-4.3485143911625931E-3</v>
      </c>
      <c r="F61" s="8">
        <v>2.0814768325271718E-3</v>
      </c>
      <c r="G61" s="8">
        <v>-4.6820684323371272E-3</v>
      </c>
      <c r="H61" s="8">
        <v>-6.431789534551409E-4</v>
      </c>
      <c r="I61" s="8">
        <v>8.7994013747704717E-3</v>
      </c>
      <c r="J61" s="8">
        <v>-3.5936252959939724E-3</v>
      </c>
      <c r="K61" s="8">
        <v>-1.1489229437027544E-2</v>
      </c>
      <c r="L61" s="8">
        <v>2.9303813667382857E-3</v>
      </c>
      <c r="M61" s="8">
        <v>1.1730717519679723E-2</v>
      </c>
      <c r="N61" s="7">
        <v>7.8900285058032755E-5</v>
      </c>
      <c r="O61" s="7">
        <v>1.1969400607521729E-2</v>
      </c>
      <c r="P61" s="7">
        <v>9.8027330540164E-3</v>
      </c>
      <c r="Q61" s="7">
        <v>2.3151260184192577E-3</v>
      </c>
      <c r="R61" s="7">
        <v>6.4747996045587345E-3</v>
      </c>
      <c r="S61" s="7">
        <v>-1.620551019665578E-3</v>
      </c>
      <c r="T61" s="7">
        <v>-1.3377111692368375E-2</v>
      </c>
      <c r="U61" s="7">
        <v>-1.5568952065320423E-2</v>
      </c>
      <c r="V61" s="7">
        <v>1.5042087738447155E-2</v>
      </c>
      <c r="W61" s="7">
        <v>-9.3198440024671453E-3</v>
      </c>
      <c r="X61" s="7">
        <v>5.1134375683988421E-3</v>
      </c>
      <c r="Y61" s="7">
        <v>-2.5612016925190256E-3</v>
      </c>
      <c r="Z61" s="7">
        <v>-1.2066843784936665E-2</v>
      </c>
      <c r="AA61" s="7">
        <v>-1.1819285327545295E-2</v>
      </c>
      <c r="AB61" s="7">
        <v>-1.7612292013733977E-2</v>
      </c>
      <c r="AC61" s="7">
        <v>-3.5629228590001345E-3</v>
      </c>
      <c r="AD61" s="7">
        <v>2.799128047226125E-3</v>
      </c>
      <c r="AE61" s="7">
        <v>-6.7198672082752573E-3</v>
      </c>
      <c r="AF61" s="7">
        <v>3.4512574076620466E-3</v>
      </c>
      <c r="AG61" s="7">
        <v>1.1962466663260403E-2</v>
      </c>
      <c r="AH61" s="7">
        <v>4.2301207569195361E-3</v>
      </c>
      <c r="AI61" s="7">
        <v>1.7951417379978999E-3</v>
      </c>
      <c r="AJ61" s="7">
        <v>1.8460418838429086E-2</v>
      </c>
    </row>
    <row r="62" spans="1:36" x14ac:dyDescent="0.5">
      <c r="A62" s="2">
        <v>44355</v>
      </c>
      <c r="B62" s="3">
        <v>3.9682539682539683E-7</v>
      </c>
      <c r="C62" s="8">
        <v>1.7521964253278308E-3</v>
      </c>
      <c r="D62" s="8">
        <v>-1.3377837776876293E-3</v>
      </c>
      <c r="E62" s="8">
        <v>-8.5153548639633158E-4</v>
      </c>
      <c r="F62" s="8">
        <v>9.3644631072374723E-3</v>
      </c>
      <c r="G62" s="8">
        <v>3.4381130637439589E-3</v>
      </c>
      <c r="H62" s="8">
        <v>-6.4537282069781852E-3</v>
      </c>
      <c r="I62" s="8">
        <v>-1.0698924321494224E-3</v>
      </c>
      <c r="J62" s="8">
        <v>8.9604740068185123E-3</v>
      </c>
      <c r="K62" s="8">
        <v>3.9833182885228137E-3</v>
      </c>
      <c r="L62" s="8">
        <v>-7.4839872388357473E-3</v>
      </c>
      <c r="M62" s="8">
        <v>8.2547744356883286E-3</v>
      </c>
      <c r="N62" s="7">
        <v>6.6460888561266501E-3</v>
      </c>
      <c r="O62" s="7">
        <v>-4.8976928514981024E-3</v>
      </c>
      <c r="P62" s="7">
        <v>-5.3049981522227025E-4</v>
      </c>
      <c r="Q62" s="7">
        <v>-9.2375476912463592E-3</v>
      </c>
      <c r="R62" s="7">
        <v>-1.9276096851569398E-2</v>
      </c>
      <c r="S62" s="7">
        <v>-6.0418603923433649E-3</v>
      </c>
      <c r="T62" s="7">
        <v>3.7153645041812741E-3</v>
      </c>
      <c r="U62" s="7">
        <v>1.5674111780029272E-3</v>
      </c>
      <c r="V62" s="7">
        <v>-3.1946720794204142E-3</v>
      </c>
      <c r="W62" s="7">
        <v>9.7371502836462853E-3</v>
      </c>
      <c r="X62" s="7">
        <v>3.1506768163545172E-3</v>
      </c>
      <c r="Y62" s="7">
        <v>2.0457936005640897E-2</v>
      </c>
      <c r="Z62" s="7">
        <v>6.6123283778146231E-3</v>
      </c>
      <c r="AA62" s="7">
        <v>9.7087259328366565E-3</v>
      </c>
      <c r="AB62" s="7">
        <v>1.6665876097711144E-3</v>
      </c>
      <c r="AC62" s="7">
        <v>-6.9840405726492947E-3</v>
      </c>
      <c r="AD62" s="7">
        <v>4.0295750456622375E-3</v>
      </c>
      <c r="AE62" s="7">
        <v>-7.6233000759001364E-3</v>
      </c>
      <c r="AF62" s="7">
        <v>-1.164980775832704E-2</v>
      </c>
      <c r="AG62" s="7">
        <v>-1.661067010537159E-3</v>
      </c>
      <c r="AH62" s="7">
        <v>2.0887825061448716E-2</v>
      </c>
      <c r="AI62" s="7">
        <v>-4.5649313081644596E-3</v>
      </c>
      <c r="AJ62" s="7">
        <v>4.2037491122451165E-3</v>
      </c>
    </row>
    <row r="63" spans="1:36" x14ac:dyDescent="0.5">
      <c r="A63" s="2">
        <v>44356</v>
      </c>
      <c r="B63" s="3">
        <v>3.9682539682539683E-7</v>
      </c>
      <c r="C63" s="8">
        <v>-5.3107306322465291E-4</v>
      </c>
      <c r="D63" s="8">
        <v>8.4116862733523267E-3</v>
      </c>
      <c r="E63" s="8">
        <v>-1.0372627376211712E-2</v>
      </c>
      <c r="F63" s="8">
        <v>-6.1350846159069841E-3</v>
      </c>
      <c r="G63" s="8">
        <v>-1.0352102466530129E-2</v>
      </c>
      <c r="H63" s="8">
        <v>-6.1694730887186886E-3</v>
      </c>
      <c r="I63" s="8">
        <v>-2.8565617979045294E-3</v>
      </c>
      <c r="J63" s="8">
        <v>-5.2399027786554165E-3</v>
      </c>
      <c r="K63" s="8">
        <v>-6.8242938227285896E-3</v>
      </c>
      <c r="L63" s="8">
        <v>8.8061230215593905E-3</v>
      </c>
      <c r="M63" s="8">
        <v>1.3369093671823219E-3</v>
      </c>
      <c r="N63" s="7">
        <v>3.0747258303770188E-3</v>
      </c>
      <c r="O63" s="7">
        <v>4.0297596625586997E-3</v>
      </c>
      <c r="P63" s="7">
        <v>1.0704084808141095E-2</v>
      </c>
      <c r="Q63" s="7">
        <v>-5.4428020393337507E-3</v>
      </c>
      <c r="R63" s="7">
        <v>1.0601598661657337E-2</v>
      </c>
      <c r="S63" s="7">
        <v>-1.0072578451626388E-2</v>
      </c>
      <c r="T63" s="7">
        <v>-1.5947372557917042E-3</v>
      </c>
      <c r="U63" s="7">
        <v>2.3467160007090977E-3</v>
      </c>
      <c r="V63" s="7">
        <v>-9.7908869921317816E-3</v>
      </c>
      <c r="W63" s="7">
        <v>1.708194003167433E-3</v>
      </c>
      <c r="X63" s="7">
        <v>1.1195450065234708E-3</v>
      </c>
      <c r="Y63" s="7">
        <v>5.2064204528635685E-3</v>
      </c>
      <c r="Z63" s="7">
        <v>-7.7434955212365127E-3</v>
      </c>
      <c r="AA63" s="7">
        <v>-2.1176423028462896E-3</v>
      </c>
      <c r="AB63" s="7">
        <v>-2.321087619998333E-2</v>
      </c>
      <c r="AC63" s="7">
        <v>-3.0598791003198537E-3</v>
      </c>
      <c r="AD63" s="7">
        <v>2.4715376911258104E-3</v>
      </c>
      <c r="AE63" s="7">
        <v>-5.3784192699056045E-3</v>
      </c>
      <c r="AF63" s="7">
        <v>-3.7184266785281645E-4</v>
      </c>
      <c r="AG63" s="7">
        <v>-2.2693624477053417E-2</v>
      </c>
      <c r="AH63" s="7">
        <v>-1.3706890912219504E-2</v>
      </c>
      <c r="AI63" s="7">
        <v>4.2882163220279998E-3</v>
      </c>
      <c r="AJ63" s="7">
        <v>1.1142051556036772E-2</v>
      </c>
    </row>
    <row r="64" spans="1:36" x14ac:dyDescent="0.5">
      <c r="A64" s="2">
        <v>44357</v>
      </c>
      <c r="B64" s="3">
        <v>3.9682539682539683E-7</v>
      </c>
      <c r="C64" s="8">
        <v>8.9591207706405489E-3</v>
      </c>
      <c r="D64" s="8">
        <v>1.6940963500996966E-2</v>
      </c>
      <c r="E64" s="8">
        <v>-1.0807974616628831E-2</v>
      </c>
      <c r="F64" s="8">
        <v>1.2162821137656433E-3</v>
      </c>
      <c r="G64" s="8">
        <v>-5.3938741512620323E-3</v>
      </c>
      <c r="H64" s="8">
        <v>5.4133840812800914E-3</v>
      </c>
      <c r="I64" s="8">
        <v>3.9963805796366094E-3</v>
      </c>
      <c r="J64" s="8">
        <v>-1.5391184414273492E-3</v>
      </c>
      <c r="K64" s="8">
        <v>-5.8117490767076278E-3</v>
      </c>
      <c r="L64" s="8">
        <v>6.7954419183740037E-3</v>
      </c>
      <c r="M64" s="8">
        <v>7.1345258470697547E-3</v>
      </c>
      <c r="N64" s="7">
        <v>-8.0582167296391876E-3</v>
      </c>
      <c r="O64" s="7">
        <v>1.429028716489214E-2</v>
      </c>
      <c r="P64" s="7">
        <v>3.9692492320830289E-2</v>
      </c>
      <c r="Q64" s="7">
        <v>3.8379270975497331E-3</v>
      </c>
      <c r="R64" s="7">
        <v>1.0036417262264091E-2</v>
      </c>
      <c r="S64" s="7">
        <v>6.4530133667904613E-3</v>
      </c>
      <c r="T64" s="7">
        <v>9.714568749887943E-4</v>
      </c>
      <c r="U64" s="7">
        <v>-4.4331855273721732E-4</v>
      </c>
      <c r="V64" s="7">
        <v>-1.5837072819155803E-2</v>
      </c>
      <c r="W64" s="7">
        <v>2.2023867444903051E-2</v>
      </c>
      <c r="X64" s="7">
        <v>7.0341380124345149E-3</v>
      </c>
      <c r="Y64" s="7">
        <v>2.0661432913350673E-2</v>
      </c>
      <c r="Z64" s="7">
        <v>-1.8393648100264403E-3</v>
      </c>
      <c r="AA64" s="7">
        <v>4.2266143959676667E-3</v>
      </c>
      <c r="AB64" s="7">
        <v>-3.8755728848055428E-2</v>
      </c>
      <c r="AC64" s="7">
        <v>7.7202627665262889E-3</v>
      </c>
      <c r="AD64" s="7">
        <v>2.7219512102865779E-3</v>
      </c>
      <c r="AE64" s="7">
        <v>5.7350868819903899E-3</v>
      </c>
      <c r="AF64" s="7">
        <v>7.3914557442249099E-3</v>
      </c>
      <c r="AG64" s="7">
        <v>-1.3982647732146981E-2</v>
      </c>
      <c r="AH64" s="7">
        <v>1.29999893993343E-2</v>
      </c>
      <c r="AI64" s="7">
        <v>1.4523584931939119E-2</v>
      </c>
      <c r="AJ64" s="7">
        <v>1.7387747709762254E-2</v>
      </c>
    </row>
    <row r="65" spans="1:36" x14ac:dyDescent="0.5">
      <c r="A65" s="2">
        <v>44358</v>
      </c>
      <c r="B65" s="3">
        <v>3.9682539682539683E-7</v>
      </c>
      <c r="C65" s="8">
        <v>6.1113379530151439E-3</v>
      </c>
      <c r="D65" s="8">
        <v>-4.987149533524241E-3</v>
      </c>
      <c r="E65" s="8">
        <v>6.0660156285883881E-3</v>
      </c>
      <c r="F65" s="8">
        <v>8.2154847164171256E-3</v>
      </c>
      <c r="G65" s="8">
        <v>3.3801506022749909E-3</v>
      </c>
      <c r="H65" s="8">
        <v>2.691485734253385E-4</v>
      </c>
      <c r="I65" s="8">
        <v>3.3413632307722563E-3</v>
      </c>
      <c r="J65" s="8">
        <v>-2.3116542580887043E-3</v>
      </c>
      <c r="K65" s="8">
        <v>4.4401496909400014E-3</v>
      </c>
      <c r="L65" s="8">
        <v>2.6915055514644503E-3</v>
      </c>
      <c r="M65" s="8">
        <v>-3.9890744352527362E-3</v>
      </c>
      <c r="N65" s="7">
        <v>9.783522915044144E-3</v>
      </c>
      <c r="O65" s="7">
        <v>2.5232503784887125E-3</v>
      </c>
      <c r="P65" s="7">
        <v>1.0661120608189191E-2</v>
      </c>
      <c r="Q65" s="7">
        <v>2.2709506794044019E-2</v>
      </c>
      <c r="R65" s="7">
        <v>-2.1817209811787076E-3</v>
      </c>
      <c r="S65" s="7">
        <v>-3.5137148095937856E-4</v>
      </c>
      <c r="T65" s="7">
        <v>-9.0074381274183862E-3</v>
      </c>
      <c r="U65" s="7">
        <v>9.5021696099215833E-3</v>
      </c>
      <c r="V65" s="7">
        <v>-1.7922845243346891E-3</v>
      </c>
      <c r="W65" s="7">
        <v>7.3204966274109679E-3</v>
      </c>
      <c r="X65" s="7">
        <v>4.307283534355214E-3</v>
      </c>
      <c r="Y65" s="7">
        <v>-8.4262789138589444E-4</v>
      </c>
      <c r="Z65" s="7">
        <v>-7.8888699239825187E-3</v>
      </c>
      <c r="AA65" s="7">
        <v>3.9093920668356917E-3</v>
      </c>
      <c r="AB65" s="7">
        <v>-2.2535610674516045E-2</v>
      </c>
      <c r="AC65" s="7">
        <v>4.4611078536049079E-3</v>
      </c>
      <c r="AD65" s="7">
        <v>-3.1343098427101946E-3</v>
      </c>
      <c r="AE65" s="7">
        <v>6.2000478297140954E-3</v>
      </c>
      <c r="AF65" s="7">
        <v>-6.8727058888824301E-3</v>
      </c>
      <c r="AG65" s="7">
        <v>-2.878096653011772E-3</v>
      </c>
      <c r="AH65" s="7">
        <v>1.3629800160559417E-2</v>
      </c>
      <c r="AI65" s="7">
        <v>-2.724141603975183E-4</v>
      </c>
      <c r="AJ65" s="7">
        <v>-1.7565379958442145E-3</v>
      </c>
    </row>
    <row r="66" spans="1:36" x14ac:dyDescent="0.5">
      <c r="A66" s="2">
        <v>44361</v>
      </c>
      <c r="B66" s="3">
        <v>3.9682539682539683E-7</v>
      </c>
      <c r="C66" s="8">
        <v>1.0974653794364912E-2</v>
      </c>
      <c r="D66" s="8">
        <v>1.1055675713854188E-3</v>
      </c>
      <c r="E66" s="8">
        <v>-1.0422758917426007E-2</v>
      </c>
      <c r="F66" s="8">
        <v>-2.252308745161261E-3</v>
      </c>
      <c r="G66" s="8">
        <v>-5.4047711965214485E-3</v>
      </c>
      <c r="H66" s="8">
        <v>-8.1032569475949308E-4</v>
      </c>
      <c r="I66" s="8">
        <v>6.7209154614244629E-3</v>
      </c>
      <c r="J66" s="8">
        <v>-4.3831500640702462E-3</v>
      </c>
      <c r="K66" s="8">
        <v>-1.4183371873465698E-2</v>
      </c>
      <c r="L66" s="8">
        <v>8.9529607410867315E-4</v>
      </c>
      <c r="M66" s="8">
        <v>3.8930929982052692E-3</v>
      </c>
      <c r="N66" s="7">
        <v>2.4278185190600089E-2</v>
      </c>
      <c r="O66" s="7">
        <v>7.7249049326616357E-3</v>
      </c>
      <c r="P66" s="7">
        <v>2.8575317569199662E-2</v>
      </c>
      <c r="Q66" s="7">
        <v>1.0796238032936301E-2</v>
      </c>
      <c r="R66" s="7">
        <v>5.1721617822137935E-3</v>
      </c>
      <c r="S66" s="7">
        <v>-9.995433493561065E-3</v>
      </c>
      <c r="T66" s="7">
        <v>3.1863570163437904E-3</v>
      </c>
      <c r="U66" s="7">
        <v>-6.6898388785689711E-3</v>
      </c>
      <c r="V66" s="7">
        <v>-7.0505763354741522E-3</v>
      </c>
      <c r="W66" s="7">
        <v>1.2738162632976131E-2</v>
      </c>
      <c r="X66" s="7">
        <v>-3.7524971978519055E-3</v>
      </c>
      <c r="Y66" s="7">
        <v>1.1005966213959769E-2</v>
      </c>
      <c r="Z66" s="7">
        <v>-1.1410405165336281E-2</v>
      </c>
      <c r="AA66" s="7">
        <v>9.5579307820962862E-3</v>
      </c>
      <c r="AB66" s="7">
        <v>-7.6874792280690113E-3</v>
      </c>
      <c r="AC66" s="7">
        <v>-3.3893236396842449E-3</v>
      </c>
      <c r="AD66" s="7">
        <v>5.6546136506635959E-4</v>
      </c>
      <c r="AE66" s="7">
        <v>-1.3515882795397693E-3</v>
      </c>
      <c r="AF66" s="7">
        <v>3.7011964417383274E-4</v>
      </c>
      <c r="AG66" s="7">
        <v>-2.5687740307776211E-2</v>
      </c>
      <c r="AH66" s="7">
        <v>-4.1899291378770017E-3</v>
      </c>
      <c r="AI66" s="7">
        <v>-2.4518882922441756E-3</v>
      </c>
      <c r="AJ66" s="7">
        <v>5.6804365270346762E-4</v>
      </c>
    </row>
    <row r="67" spans="1:36" x14ac:dyDescent="0.5">
      <c r="A67" s="2">
        <v>44362</v>
      </c>
      <c r="B67" s="3">
        <v>7.9365079365079366E-7</v>
      </c>
      <c r="C67" s="8">
        <v>-6.9047621910663572E-3</v>
      </c>
      <c r="D67" s="8">
        <v>-3.4861919684194419E-3</v>
      </c>
      <c r="E67" s="8">
        <v>4.7899254365124603E-3</v>
      </c>
      <c r="F67" s="8">
        <v>-4.9136484970256399E-3</v>
      </c>
      <c r="G67" s="8">
        <v>3.1847181785314483E-3</v>
      </c>
      <c r="H67" s="8">
        <v>-3.1387412241774288E-3</v>
      </c>
      <c r="I67" s="8">
        <v>-6.4379293621279199E-3</v>
      </c>
      <c r="J67" s="8">
        <v>1.982290067540976E-2</v>
      </c>
      <c r="K67" s="8">
        <v>-1.4999134856660795E-3</v>
      </c>
      <c r="L67" s="8">
        <v>3.2311182728764053E-3</v>
      </c>
      <c r="M67" s="8">
        <v>-1.0770066544655944E-2</v>
      </c>
      <c r="N67" s="7">
        <v>-6.4561678309256604E-3</v>
      </c>
      <c r="O67" s="7">
        <v>-5.9052042927123724E-3</v>
      </c>
      <c r="P67" s="7">
        <v>-1.5361912048210063E-2</v>
      </c>
      <c r="Q67" s="7">
        <v>-1.2861324659073612E-2</v>
      </c>
      <c r="R67" s="7">
        <v>-6.3496084952062827E-4</v>
      </c>
      <c r="S67" s="7">
        <v>9.1744350158296725E-3</v>
      </c>
      <c r="T67" s="7">
        <v>2.8011695553498486E-3</v>
      </c>
      <c r="U67" s="7">
        <v>1.1071459454586131E-2</v>
      </c>
      <c r="V67" s="7">
        <v>7.7965197149149805E-3</v>
      </c>
      <c r="W67" s="7">
        <v>-1.1119740725826707E-2</v>
      </c>
      <c r="X67" s="7">
        <v>-4.7112323539674605E-3</v>
      </c>
      <c r="Y67" s="7">
        <v>-2.1950144327817457E-4</v>
      </c>
      <c r="Z67" s="7">
        <v>5.7626639207010346E-4</v>
      </c>
      <c r="AA67" s="7">
        <v>4.447584613024325E-3</v>
      </c>
      <c r="AB67" s="7">
        <v>2.0517345166710206E-3</v>
      </c>
      <c r="AC67" s="7">
        <v>-2.5249700947090276E-3</v>
      </c>
      <c r="AD67" s="7">
        <v>6.713564881866284E-3</v>
      </c>
      <c r="AE67" s="7">
        <v>-3.9923773917581555E-3</v>
      </c>
      <c r="AF67" s="7">
        <v>-1.9300132177194639E-3</v>
      </c>
      <c r="AG67" s="7">
        <v>3.3151413666106896E-2</v>
      </c>
      <c r="AH67" s="7">
        <v>-6.5193946802977855E-3</v>
      </c>
      <c r="AI67" s="7">
        <v>1.6342015684833362E-3</v>
      </c>
      <c r="AJ67" s="7">
        <v>-5.2020418415603918E-2</v>
      </c>
    </row>
    <row r="68" spans="1:36" x14ac:dyDescent="0.5">
      <c r="A68" s="2">
        <v>44363</v>
      </c>
      <c r="B68" s="3">
        <v>1.5873015873015873E-6</v>
      </c>
      <c r="C68" s="8">
        <v>-4.203462440145583E-3</v>
      </c>
      <c r="D68" s="8">
        <v>-3.0459007681570244E-3</v>
      </c>
      <c r="E68" s="8">
        <v>-8.7131530680623688E-4</v>
      </c>
      <c r="F68" s="8">
        <v>-1.0005161934675721E-4</v>
      </c>
      <c r="G68" s="8">
        <v>-9.3335818333690288E-3</v>
      </c>
      <c r="H68" s="8">
        <v>-1.276250478167696E-2</v>
      </c>
      <c r="I68" s="8">
        <v>-7.5529047932679349E-3</v>
      </c>
      <c r="J68" s="8">
        <v>-3.4270418666155172E-3</v>
      </c>
      <c r="K68" s="8">
        <v>-1.0341870706656089E-2</v>
      </c>
      <c r="L68" s="8">
        <v>-1.4591844906428644E-2</v>
      </c>
      <c r="M68" s="8">
        <v>-6.5394012168528744E-3</v>
      </c>
      <c r="N68" s="7">
        <v>3.9257279230559229E-3</v>
      </c>
      <c r="O68" s="7">
        <v>-3.8021218920656903E-3</v>
      </c>
      <c r="P68" s="7">
        <v>-9.3990680508154994E-3</v>
      </c>
      <c r="Q68" s="7">
        <v>1.2200844622184978E-3</v>
      </c>
      <c r="R68" s="7">
        <v>-3.1766593925069168E-3</v>
      </c>
      <c r="S68" s="7">
        <v>-7.7595708643957203E-3</v>
      </c>
      <c r="T68" s="7">
        <v>-7.600084107017244E-3</v>
      </c>
      <c r="U68" s="7">
        <v>-1.2427107854125773E-2</v>
      </c>
      <c r="V68" s="7">
        <v>1.2022505101009122E-2</v>
      </c>
      <c r="W68" s="7">
        <v>-1.1357149393385087E-2</v>
      </c>
      <c r="X68" s="7">
        <v>-1.4615388129657833E-2</v>
      </c>
      <c r="Y68" s="7">
        <v>9.4477651930918987E-3</v>
      </c>
      <c r="Z68" s="7">
        <v>-6.296607527651342E-3</v>
      </c>
      <c r="AA68" s="7">
        <v>-1.8519558708378604E-2</v>
      </c>
      <c r="AB68" s="7">
        <v>-1.0537185807981044E-2</v>
      </c>
      <c r="AC68" s="7">
        <v>-1.3446658841158908E-2</v>
      </c>
      <c r="AD68" s="7">
        <v>-3.1737567561995993E-3</v>
      </c>
      <c r="AE68" s="7">
        <v>-2.0568667252325298E-2</v>
      </c>
      <c r="AF68" s="7">
        <v>-1.3986925090625595E-2</v>
      </c>
      <c r="AG68" s="7">
        <v>1.1375099680520528E-2</v>
      </c>
      <c r="AH68" s="7">
        <v>-1.9816288319914614E-2</v>
      </c>
      <c r="AI68" s="7">
        <v>-1.7736313708524684E-3</v>
      </c>
      <c r="AJ68" s="7">
        <v>-8.6390542962184614E-3</v>
      </c>
    </row>
    <row r="69" spans="1:36" x14ac:dyDescent="0.5">
      <c r="A69" s="2">
        <v>44364</v>
      </c>
      <c r="B69" s="3">
        <v>1.984126984126984E-6</v>
      </c>
      <c r="C69" s="8">
        <v>1.2809348576378205E-2</v>
      </c>
      <c r="D69" s="8">
        <v>8.4084868114266253E-3</v>
      </c>
      <c r="E69" s="8">
        <v>-2.9680790322049552E-2</v>
      </c>
      <c r="F69" s="8">
        <v>1.5401662020982339E-3</v>
      </c>
      <c r="G69" s="8">
        <v>-1.5096388135334043E-2</v>
      </c>
      <c r="H69" s="8">
        <v>1.9167082170965051E-3</v>
      </c>
      <c r="I69" s="8">
        <v>6.6972704277859021E-3</v>
      </c>
      <c r="J69" s="8">
        <v>-3.833876924196454E-2</v>
      </c>
      <c r="K69" s="8">
        <v>-2.5219881422712608E-2</v>
      </c>
      <c r="L69" s="8">
        <v>4.6537998671846064E-3</v>
      </c>
      <c r="M69" s="8">
        <v>-1.2561205661779523E-3</v>
      </c>
      <c r="N69" s="7">
        <v>1.2521856783869934E-2</v>
      </c>
      <c r="O69" s="7">
        <v>1.3581970455180326E-2</v>
      </c>
      <c r="P69" s="7">
        <v>1.4669099068026409E-2</v>
      </c>
      <c r="Q69" s="7">
        <v>4.6458960938016852E-2</v>
      </c>
      <c r="R69" s="7">
        <v>1.4162046816490177E-2</v>
      </c>
      <c r="S69" s="7">
        <v>-6.0391969441263441E-3</v>
      </c>
      <c r="T69" s="7">
        <v>2.4971484237887851E-4</v>
      </c>
      <c r="U69" s="7">
        <v>6.8510469704877001E-3</v>
      </c>
      <c r="V69" s="7">
        <v>-3.5599775506803426E-2</v>
      </c>
      <c r="W69" s="7">
        <v>3.3972724111834579E-2</v>
      </c>
      <c r="X69" s="7">
        <v>1.1042862438442949E-2</v>
      </c>
      <c r="Y69" s="7">
        <v>2.1428338505614011E-2</v>
      </c>
      <c r="Z69" s="7">
        <v>-2.9166613768689616E-2</v>
      </c>
      <c r="AA69" s="7">
        <v>6.0085253343681476E-3</v>
      </c>
      <c r="AB69" s="7">
        <v>-3.6151299807008312E-2</v>
      </c>
      <c r="AC69" s="7">
        <v>5.1080870387755885E-3</v>
      </c>
      <c r="AD69" s="7">
        <v>-5.1396855227078559E-3</v>
      </c>
      <c r="AE69" s="7">
        <v>4.1451233925157652E-3</v>
      </c>
      <c r="AF69" s="7">
        <v>9.0701785374559581E-3</v>
      </c>
      <c r="AG69" s="7">
        <v>-4.5714310516772751E-2</v>
      </c>
      <c r="AH69" s="7">
        <v>-2.462532571763203E-2</v>
      </c>
      <c r="AI69" s="7">
        <v>1.7309340674699084E-2</v>
      </c>
      <c r="AJ69" s="7">
        <v>6.5101963098573926E-3</v>
      </c>
    </row>
    <row r="70" spans="1:36" x14ac:dyDescent="0.5">
      <c r="A70" s="2">
        <v>44365</v>
      </c>
      <c r="B70" s="3">
        <v>1.984126984126984E-6</v>
      </c>
      <c r="C70" s="8">
        <v>-8.0385959166632583E-3</v>
      </c>
      <c r="D70" s="8">
        <v>-1.0846029707397712E-2</v>
      </c>
      <c r="E70" s="8">
        <v>-2.4601875677066686E-2</v>
      </c>
      <c r="F70" s="8">
        <v>-7.1086534232764004E-3</v>
      </c>
      <c r="G70" s="8">
        <v>-1.2913931883464794E-2</v>
      </c>
      <c r="H70" s="8">
        <v>-1.7630993315256444E-2</v>
      </c>
      <c r="I70" s="8">
        <v>-1.0426367696696883E-2</v>
      </c>
      <c r="J70" s="8">
        <v>-2.8391155099810175E-2</v>
      </c>
      <c r="K70" s="8">
        <v>-1.8154023099038855E-2</v>
      </c>
      <c r="L70" s="8">
        <v>-2.6842011433539759E-2</v>
      </c>
      <c r="M70" s="8">
        <v>-1.7144757516155892E-2</v>
      </c>
      <c r="N70" s="7">
        <v>-1.0150799979656058E-2</v>
      </c>
      <c r="O70" s="7">
        <v>-5.6523124886671871E-3</v>
      </c>
      <c r="P70" s="7">
        <v>2.5479496620052559E-2</v>
      </c>
      <c r="Q70" s="7">
        <v>-9.9381899542357456E-4</v>
      </c>
      <c r="R70" s="7">
        <v>-1.1715811273467271E-2</v>
      </c>
      <c r="S70" s="7">
        <v>-2.1967575864733267E-2</v>
      </c>
      <c r="T70" s="7">
        <v>-1.657239258137521E-2</v>
      </c>
      <c r="U70" s="7">
        <v>-1.270727378158432E-2</v>
      </c>
      <c r="V70" s="7">
        <v>-3.7865515900898081E-2</v>
      </c>
      <c r="W70" s="7">
        <v>1.8770050127275607E-2</v>
      </c>
      <c r="X70" s="7">
        <v>-7.5254182468736117E-3</v>
      </c>
      <c r="Y70" s="7">
        <v>-6.7284224845520573E-4</v>
      </c>
      <c r="Z70" s="7">
        <v>-3.1353222201217515E-2</v>
      </c>
      <c r="AA70" s="7">
        <v>-8.4280555524960474E-3</v>
      </c>
      <c r="AB70" s="7">
        <v>-2.8226657781233516E-3</v>
      </c>
      <c r="AC70" s="7">
        <v>-2.1711405125416812E-2</v>
      </c>
      <c r="AD70" s="7">
        <v>-1.7355773396878139E-2</v>
      </c>
      <c r="AE70" s="7">
        <v>-1.8691575905255973E-2</v>
      </c>
      <c r="AF70" s="7">
        <v>-1.4738260196217273E-2</v>
      </c>
      <c r="AG70" s="7">
        <v>-3.7708155021378059E-2</v>
      </c>
      <c r="AH70" s="7">
        <v>2.6057107889768075E-2</v>
      </c>
      <c r="AI70" s="7">
        <v>-1.7586105605225597E-2</v>
      </c>
      <c r="AJ70" s="7">
        <v>-3.5534716168366719E-3</v>
      </c>
    </row>
    <row r="71" spans="1:36" x14ac:dyDescent="0.5">
      <c r="A71" s="2">
        <v>44368</v>
      </c>
      <c r="B71" s="3">
        <v>1.5873015873015873E-6</v>
      </c>
      <c r="C71" s="8">
        <v>8.8610541025901744E-3</v>
      </c>
      <c r="D71" s="8">
        <v>1.2148994708444414E-2</v>
      </c>
      <c r="E71" s="8">
        <v>2.378861559979013E-2</v>
      </c>
      <c r="F71" s="8">
        <v>9.2271407354566088E-3</v>
      </c>
      <c r="G71" s="8">
        <v>2.0691601030504596E-2</v>
      </c>
      <c r="H71" s="8">
        <v>1.0662669530821371E-2</v>
      </c>
      <c r="I71" s="8">
        <v>1.0100070445024515E-2</v>
      </c>
      <c r="J71" s="8">
        <v>4.1350291541630627E-2</v>
      </c>
      <c r="K71" s="8">
        <v>2.0773527942058251E-2</v>
      </c>
      <c r="L71" s="8">
        <v>1.339612145915953E-2</v>
      </c>
      <c r="M71" s="8">
        <v>2.041953811619544E-2</v>
      </c>
      <c r="N71" s="7">
        <v>1.4010587064858136E-2</v>
      </c>
      <c r="O71" s="7">
        <v>1.2257422915566897E-2</v>
      </c>
      <c r="P71" s="7">
        <v>3.1053758488096533E-3</v>
      </c>
      <c r="Q71" s="7">
        <v>-1.1413852373667908E-2</v>
      </c>
      <c r="R71" s="7">
        <v>1.0008770725830708E-2</v>
      </c>
      <c r="S71" s="7">
        <v>1.9468642822738667E-2</v>
      </c>
      <c r="T71" s="7">
        <v>2.2095236205894171E-2</v>
      </c>
      <c r="U71" s="7">
        <v>1.4822751969790842E-2</v>
      </c>
      <c r="V71" s="7">
        <v>2.6791466878155087E-2</v>
      </c>
      <c r="W71" s="7">
        <v>-9.9014831981401657E-4</v>
      </c>
      <c r="X71" s="7">
        <v>1.6825820645187391E-2</v>
      </c>
      <c r="Y71" s="7">
        <v>-9.4932777557050121E-3</v>
      </c>
      <c r="Z71" s="7">
        <v>2.3923437471265761E-2</v>
      </c>
      <c r="AA71" s="7">
        <v>1.9155560295105581E-2</v>
      </c>
      <c r="AB71" s="7">
        <v>2.0611970284937789E-2</v>
      </c>
      <c r="AC71" s="7">
        <v>1.0912034410787285E-2</v>
      </c>
      <c r="AD71" s="7">
        <v>1.8381856095519528E-2</v>
      </c>
      <c r="AE71" s="7">
        <v>9.0574970945186996E-3</v>
      </c>
      <c r="AF71" s="7">
        <v>7.8444063076521485E-3</v>
      </c>
      <c r="AG71" s="7">
        <v>4.0955657832112545E-2</v>
      </c>
      <c r="AH71" s="7">
        <v>3.4149301326951299E-2</v>
      </c>
      <c r="AI71" s="7">
        <v>1.4225259484381232E-2</v>
      </c>
      <c r="AJ71" s="7">
        <v>2.0479266383180147E-2</v>
      </c>
    </row>
    <row r="72" spans="1:36" x14ac:dyDescent="0.5">
      <c r="A72" s="2">
        <v>44369</v>
      </c>
      <c r="B72" s="3">
        <v>1.5873015873015873E-6</v>
      </c>
      <c r="C72" s="8">
        <v>9.5500561744825616E-3</v>
      </c>
      <c r="D72" s="8">
        <v>3.2575077210728683E-3</v>
      </c>
      <c r="E72" s="8">
        <v>7.8580465393956534E-4</v>
      </c>
      <c r="F72" s="8">
        <v>1.0198929093726128E-2</v>
      </c>
      <c r="G72" s="8">
        <v>3.584658821348845E-3</v>
      </c>
      <c r="H72" s="8">
        <v>2.9897171424659221E-3</v>
      </c>
      <c r="I72" s="8">
        <v>9.1376033125370217E-3</v>
      </c>
      <c r="J72" s="8">
        <v>7.3331196611126775E-3</v>
      </c>
      <c r="K72" s="8">
        <v>3.9916434583375333E-3</v>
      </c>
      <c r="L72" s="8">
        <v>-6.533993436364985E-3</v>
      </c>
      <c r="M72" s="8">
        <v>-5.2136405282269252E-3</v>
      </c>
      <c r="N72" s="7">
        <v>1.2610584526215817E-2</v>
      </c>
      <c r="O72" s="7">
        <v>1.0904970434377367E-2</v>
      </c>
      <c r="P72" s="7">
        <v>1.4678185361784508E-2</v>
      </c>
      <c r="Q72" s="7">
        <v>2.4628166975701981E-2</v>
      </c>
      <c r="R72" s="7">
        <v>-4.3174439754378102E-3</v>
      </c>
      <c r="S72" s="7">
        <v>-2.5043767187241093E-3</v>
      </c>
      <c r="T72" s="7">
        <v>1.5564446918950332E-3</v>
      </c>
      <c r="U72" s="7">
        <v>-6.2124416773321205E-4</v>
      </c>
      <c r="V72" s="7">
        <v>-5.2724795875361838E-3</v>
      </c>
      <c r="W72" s="7">
        <v>1.2808976590038735E-2</v>
      </c>
      <c r="X72" s="7">
        <v>6.8458506514043399E-3</v>
      </c>
      <c r="Y72" s="7">
        <v>1.4793061374667644E-2</v>
      </c>
      <c r="Z72" s="7">
        <v>-5.2872097375935396E-4</v>
      </c>
      <c r="AA72" s="7">
        <v>6.2034762700946457E-3</v>
      </c>
      <c r="AB72" s="7">
        <v>-3.7707032006264508E-4</v>
      </c>
      <c r="AC72" s="7">
        <v>3.6706160897183311E-3</v>
      </c>
      <c r="AD72" s="7">
        <v>2.0545458377299037E-3</v>
      </c>
      <c r="AE72" s="7">
        <v>4.6063128915333996E-3</v>
      </c>
      <c r="AF72" s="7">
        <v>3.7391235811903579E-4</v>
      </c>
      <c r="AG72" s="7">
        <v>6.7621497029310548E-3</v>
      </c>
      <c r="AH72" s="7">
        <v>1.2986886151099098E-2</v>
      </c>
      <c r="AI72" s="7">
        <v>-2.9660931595315502E-3</v>
      </c>
      <c r="AJ72" s="7">
        <v>-1.6330695172377781E-2</v>
      </c>
    </row>
    <row r="73" spans="1:36" x14ac:dyDescent="0.5">
      <c r="A73" s="2">
        <v>44370</v>
      </c>
      <c r="B73" s="3">
        <v>1.5873015873015873E-6</v>
      </c>
      <c r="C73" s="8">
        <v>-6.9160627131241166E-4</v>
      </c>
      <c r="D73" s="8">
        <v>-3.9542491536446595E-3</v>
      </c>
      <c r="E73" s="8">
        <v>2.9183893249222926E-3</v>
      </c>
      <c r="F73" s="8">
        <v>6.5913446700744333E-3</v>
      </c>
      <c r="G73" s="8">
        <v>-2.1007758435378243E-3</v>
      </c>
      <c r="H73" s="8">
        <v>-5.7703134096541717E-3</v>
      </c>
      <c r="I73" s="8">
        <v>1.9710471694235885E-3</v>
      </c>
      <c r="J73" s="8">
        <v>2.8654322539386962E-3</v>
      </c>
      <c r="K73" s="8">
        <v>-5.6637044964237505E-3</v>
      </c>
      <c r="L73" s="8">
        <v>-1.0240649665971465E-2</v>
      </c>
      <c r="M73" s="8">
        <v>-1.7443502234146509E-3</v>
      </c>
      <c r="N73" s="7">
        <v>-2.0901116237752259E-3</v>
      </c>
      <c r="O73" s="7">
        <v>-8.8728899232139483E-4</v>
      </c>
      <c r="P73" s="7">
        <v>-2.6277442758295337E-3</v>
      </c>
      <c r="Q73" s="7">
        <v>8.9854396075211441E-3</v>
      </c>
      <c r="R73" s="7">
        <v>-1.084142326758546E-3</v>
      </c>
      <c r="S73" s="7">
        <v>-9.5628546713550061E-4</v>
      </c>
      <c r="T73" s="7">
        <v>-7.8841380760259101E-3</v>
      </c>
      <c r="U73" s="7">
        <v>-1.4415689295960306E-2</v>
      </c>
      <c r="V73" s="7">
        <v>-8.586743046897178E-3</v>
      </c>
      <c r="W73" s="7">
        <v>4.7647167100948904E-3</v>
      </c>
      <c r="X73" s="7">
        <v>-5.3139068373737591E-3</v>
      </c>
      <c r="Y73" s="7">
        <v>-4.6383296770474881E-4</v>
      </c>
      <c r="Z73" s="7">
        <v>-6.3489609017298478E-3</v>
      </c>
      <c r="AA73" s="7">
        <v>-9.4720711675001928E-3</v>
      </c>
      <c r="AB73" s="7">
        <v>3.0900766994028123E-3</v>
      </c>
      <c r="AC73" s="7">
        <v>-8.0983094854231771E-3</v>
      </c>
      <c r="AD73" s="7">
        <v>-4.1696536440480186E-3</v>
      </c>
      <c r="AE73" s="7">
        <v>-7.8406210413635262E-3</v>
      </c>
      <c r="AF73" s="7">
        <v>-1.4296852166202044E-3</v>
      </c>
      <c r="AG73" s="7">
        <v>-9.7204091988670836E-3</v>
      </c>
      <c r="AH73" s="7">
        <v>-2.2343362773414026E-2</v>
      </c>
      <c r="AI73" s="7">
        <v>-1.030878721943961E-2</v>
      </c>
      <c r="AJ73" s="7">
        <v>2.6659578684888586E-3</v>
      </c>
    </row>
    <row r="74" spans="1:36" x14ac:dyDescent="0.5">
      <c r="A74" s="2">
        <v>44371</v>
      </c>
      <c r="B74" s="3">
        <v>1.984126984126984E-6</v>
      </c>
      <c r="C74" s="8">
        <v>6.8183076242161571E-3</v>
      </c>
      <c r="D74" s="8">
        <v>5.6509518155370107E-3</v>
      </c>
      <c r="E74" s="8">
        <v>1.214483565912897E-2</v>
      </c>
      <c r="F74" s="8">
        <v>3.9521023299418463E-3</v>
      </c>
      <c r="G74" s="8">
        <v>8.228037364782486E-3</v>
      </c>
      <c r="H74" s="8">
        <v>4.0508492988377441E-3</v>
      </c>
      <c r="I74" s="8">
        <v>9.6642845600176421E-3</v>
      </c>
      <c r="J74" s="8">
        <v>9.0654717525497589E-3</v>
      </c>
      <c r="K74" s="8">
        <v>5.439101896059088E-3</v>
      </c>
      <c r="L74" s="8">
        <v>-5.7769367293665833E-4</v>
      </c>
      <c r="M74" s="8">
        <v>-2.1456035342186297E-3</v>
      </c>
      <c r="N74" s="7">
        <v>-2.1771898911975779E-3</v>
      </c>
      <c r="O74" s="7">
        <v>5.3180801922172727E-3</v>
      </c>
      <c r="P74" s="7">
        <v>6.991597467054099E-3</v>
      </c>
      <c r="Q74" s="7">
        <v>7.7474101155607751E-3</v>
      </c>
      <c r="R74" s="7">
        <v>7.7271353759787538E-3</v>
      </c>
      <c r="S74" s="7">
        <v>4.7488590650120313E-4</v>
      </c>
      <c r="T74" s="7">
        <v>8.3302687274101634E-3</v>
      </c>
      <c r="U74" s="7">
        <v>3.7645262265868363E-3</v>
      </c>
      <c r="V74" s="7">
        <v>1.9251747012580346E-2</v>
      </c>
      <c r="W74" s="7">
        <v>1.751003169474508E-2</v>
      </c>
      <c r="X74" s="7">
        <v>6.6236615415982839E-3</v>
      </c>
      <c r="Y74" s="7">
        <v>-1.5748257203914939E-2</v>
      </c>
      <c r="Z74" s="7">
        <v>2.4929301353173283E-2</v>
      </c>
      <c r="AA74" s="7">
        <v>8.2917902121282545E-3</v>
      </c>
      <c r="AB74" s="7">
        <v>2.562709538444222E-2</v>
      </c>
      <c r="AC74" s="7">
        <v>4.973769390498403E-3</v>
      </c>
      <c r="AD74" s="7">
        <v>2.2643057948420042E-3</v>
      </c>
      <c r="AE74" s="7">
        <v>6.9607827718682971E-3</v>
      </c>
      <c r="AF74" s="7">
        <v>6.7497341567462205E-4</v>
      </c>
      <c r="AG74" s="7">
        <v>-3.262695479056668E-3</v>
      </c>
      <c r="AH74" s="7">
        <v>7.2693263603359195E-3</v>
      </c>
      <c r="AI74" s="7">
        <v>-6.430109794100569E-3</v>
      </c>
      <c r="AJ74" s="7">
        <v>-2.7425378799403517E-4</v>
      </c>
    </row>
    <row r="75" spans="1:36" x14ac:dyDescent="0.5">
      <c r="A75" s="2">
        <v>44372</v>
      </c>
      <c r="B75" s="3">
        <v>1.984126984126984E-6</v>
      </c>
      <c r="C75" s="8">
        <v>-2.3095468472897527E-4</v>
      </c>
      <c r="D75" s="8">
        <v>6.0462423714255625E-3</v>
      </c>
      <c r="E75" s="8">
        <v>1.2108645979233876E-2</v>
      </c>
      <c r="F75" s="8">
        <v>3.2972560310239843E-3</v>
      </c>
      <c r="G75" s="8">
        <v>2.7460909640612896E-3</v>
      </c>
      <c r="H75" s="8">
        <v>7.8894742411530824E-3</v>
      </c>
      <c r="I75" s="8">
        <v>2.7124410369442705E-3</v>
      </c>
      <c r="J75" s="8">
        <v>4.2439634365397496E-3</v>
      </c>
      <c r="K75" s="8">
        <v>-8.882488161320542E-4</v>
      </c>
      <c r="L75" s="8">
        <v>1.1311397655342918E-2</v>
      </c>
      <c r="M75" s="8">
        <v>6.725994211939027E-3</v>
      </c>
      <c r="N75" s="7">
        <v>-2.2494286059528985E-3</v>
      </c>
      <c r="O75" s="7">
        <v>-6.2838250525246138E-3</v>
      </c>
      <c r="P75" s="7">
        <v>2.4161461103228E-3</v>
      </c>
      <c r="Q75" s="7">
        <v>-9.1294387671071054E-3</v>
      </c>
      <c r="R75" s="7">
        <v>9.0883741050697634E-3</v>
      </c>
      <c r="S75" s="7">
        <v>3.6925670968993075E-3</v>
      </c>
      <c r="T75" s="7">
        <v>1.5126964976968225E-2</v>
      </c>
      <c r="U75" s="7">
        <v>3.750912524740187E-3</v>
      </c>
      <c r="V75" s="7">
        <v>2.3251750005025069E-2</v>
      </c>
      <c r="W75" s="7">
        <v>-1.239039945831406E-2</v>
      </c>
      <c r="X75" s="7">
        <v>4.5590315285008263E-3</v>
      </c>
      <c r="Y75" s="7">
        <v>-1.3904761725733074E-2</v>
      </c>
      <c r="Z75" s="7">
        <v>1.1758734061990269E-2</v>
      </c>
      <c r="AA75" s="7">
        <v>4.1192498497326195E-3</v>
      </c>
      <c r="AB75" s="7">
        <v>-1.3912628914110515E-2</v>
      </c>
      <c r="AC75" s="7">
        <v>-1.2892805170887655E-3</v>
      </c>
      <c r="AD75" s="7">
        <v>-2.0104822915630238E-3</v>
      </c>
      <c r="AE75" s="7">
        <v>1.1761171176722079E-2</v>
      </c>
      <c r="AF75" s="7">
        <v>1.4180715128926142E-2</v>
      </c>
      <c r="AG75" s="7">
        <v>2.9545287480548143E-2</v>
      </c>
      <c r="AH75" s="7">
        <v>-5.6750523402219807E-3</v>
      </c>
      <c r="AI75" s="7">
        <v>1.3354739576052051E-2</v>
      </c>
      <c r="AJ75" s="7">
        <v>4.2852077880803632E-3</v>
      </c>
    </row>
    <row r="76" spans="1:36" x14ac:dyDescent="0.5">
      <c r="A76" s="2">
        <v>44375</v>
      </c>
      <c r="B76" s="3">
        <v>1.5873015873015873E-6</v>
      </c>
      <c r="C76" s="8">
        <v>1.0602136143734561E-2</v>
      </c>
      <c r="D76" s="8">
        <v>1.8988801854276545E-3</v>
      </c>
      <c r="E76" s="8">
        <v>-9.6783295723455471E-3</v>
      </c>
      <c r="F76" s="8">
        <v>5.4196443450798214E-4</v>
      </c>
      <c r="G76" s="8">
        <v>-5.5058185886299035E-3</v>
      </c>
      <c r="H76" s="8">
        <v>3.2836685843440062E-4</v>
      </c>
      <c r="I76" s="8">
        <v>7.2024389855155756E-3</v>
      </c>
      <c r="J76" s="8">
        <v>-3.3690594829549662E-2</v>
      </c>
      <c r="K76" s="8">
        <v>-2.2766804864172868E-3</v>
      </c>
      <c r="L76" s="8">
        <v>5.7488340619922884E-3</v>
      </c>
      <c r="M76" s="8">
        <v>-2.9211094750051375E-3</v>
      </c>
      <c r="N76" s="7">
        <v>1.2467690278592996E-2</v>
      </c>
      <c r="O76" s="7">
        <v>1.3863353050223032E-2</v>
      </c>
      <c r="P76" s="7">
        <v>1.5643255355605859E-2</v>
      </c>
      <c r="Q76" s="7">
        <v>4.8911173067273245E-2</v>
      </c>
      <c r="R76" s="7">
        <v>2.6091856160341709E-2</v>
      </c>
      <c r="S76" s="7">
        <v>4.7329812055838585E-4</v>
      </c>
      <c r="T76" s="7">
        <v>-8.6572967373156826E-3</v>
      </c>
      <c r="U76" s="7">
        <v>-1.3619640597982737E-2</v>
      </c>
      <c r="V76" s="7">
        <v>-3.8596864048352969E-2</v>
      </c>
      <c r="W76" s="7">
        <v>1.3886334155379671E-2</v>
      </c>
      <c r="X76" s="7">
        <v>-1.3705289391287349E-2</v>
      </c>
      <c r="Y76" s="7">
        <v>1.2398211621723335E-2</v>
      </c>
      <c r="Z76" s="7">
        <v>-2.1720757928280765E-2</v>
      </c>
      <c r="AA76" s="7">
        <v>-2.0615499412776138E-3</v>
      </c>
      <c r="AB76" s="7">
        <v>-1.861603549518526E-4</v>
      </c>
      <c r="AC76" s="7">
        <v>-1.1076112221841143E-3</v>
      </c>
      <c r="AD76" s="7">
        <v>-1.7558831954904484E-3</v>
      </c>
      <c r="AE76" s="7">
        <v>-3.1104148165974135E-3</v>
      </c>
      <c r="AF76" s="7">
        <v>2.9588613541579648E-3</v>
      </c>
      <c r="AG76" s="7">
        <v>-5.8772206732953046E-2</v>
      </c>
      <c r="AH76" s="7">
        <v>1.6038360546345463E-2</v>
      </c>
      <c r="AI76" s="7">
        <v>1.7313296348006647E-2</v>
      </c>
      <c r="AJ76" s="7">
        <v>-1.6814943972238866E-3</v>
      </c>
    </row>
    <row r="77" spans="1:36" x14ac:dyDescent="0.5">
      <c r="A77" s="2">
        <v>44376</v>
      </c>
      <c r="B77" s="3">
        <v>1.5873015873015873E-6</v>
      </c>
      <c r="C77" s="8">
        <v>7.1224595505541746E-3</v>
      </c>
      <c r="D77" s="8">
        <v>-3.249785984308696E-4</v>
      </c>
      <c r="E77" s="8">
        <v>-3.2110879759576841E-3</v>
      </c>
      <c r="F77" s="8">
        <v>1.6588350974480128E-3</v>
      </c>
      <c r="G77" s="8">
        <v>-2.9698036239857568E-3</v>
      </c>
      <c r="H77" s="8">
        <v>-4.6833009218146746E-3</v>
      </c>
      <c r="I77" s="8">
        <v>-5.1912158525569E-3</v>
      </c>
      <c r="J77" s="8">
        <v>-5.3274799551121729E-3</v>
      </c>
      <c r="K77" s="8">
        <v>-3.9001074319070867E-4</v>
      </c>
      <c r="L77" s="8">
        <v>-1.6417296994297635E-2</v>
      </c>
      <c r="M77" s="8">
        <v>-2.7347652052440402E-3</v>
      </c>
      <c r="N77" s="7">
        <v>1.1428455242669588E-2</v>
      </c>
      <c r="O77" s="7">
        <v>9.921944913075029E-3</v>
      </c>
      <c r="P77" s="7">
        <v>3.3047613507635794E-3</v>
      </c>
      <c r="Q77" s="7">
        <v>2.0848196568217588E-3</v>
      </c>
      <c r="R77" s="7">
        <v>1.2965041252794081E-2</v>
      </c>
      <c r="S77" s="7">
        <v>-7.5186593190663528E-3</v>
      </c>
      <c r="T77" s="7">
        <v>-8.4049771556319736E-3</v>
      </c>
      <c r="U77" s="7">
        <v>-1.1190638956025834E-2</v>
      </c>
      <c r="V77" s="7">
        <v>-3.4431927153844143E-3</v>
      </c>
      <c r="W77" s="7">
        <v>-3.0370085370893716E-3</v>
      </c>
      <c r="X77" s="7">
        <v>7.9128424806989943E-3</v>
      </c>
      <c r="Y77" s="7">
        <v>1.2288177845440197E-3</v>
      </c>
      <c r="Z77" s="7">
        <v>-1.5733183641747878E-2</v>
      </c>
      <c r="AA77" s="7">
        <v>1.3159300323312549E-2</v>
      </c>
      <c r="AB77" s="7">
        <v>-5.4264681747009163E-3</v>
      </c>
      <c r="AC77" s="7">
        <v>-7.4003656534573931E-3</v>
      </c>
      <c r="AD77" s="7">
        <v>-3.8822741369320961E-3</v>
      </c>
      <c r="AE77" s="7">
        <v>-5.8112120066271741E-3</v>
      </c>
      <c r="AF77" s="7">
        <v>-6.8239163565359312E-3</v>
      </c>
      <c r="AG77" s="7">
        <v>-5.5196883666197832E-3</v>
      </c>
      <c r="AH77" s="7">
        <v>1.2395467363472711E-2</v>
      </c>
      <c r="AI77" s="7">
        <v>-1.4341947175928935E-2</v>
      </c>
      <c r="AJ77" s="7">
        <v>-1.1959289071322426E-3</v>
      </c>
    </row>
    <row r="78" spans="1:36" x14ac:dyDescent="0.5">
      <c r="A78" s="2">
        <v>44377</v>
      </c>
      <c r="B78" s="3">
        <v>1.984126984126984E-6</v>
      </c>
      <c r="C78" s="8">
        <v>-3.2817969214843311E-3</v>
      </c>
      <c r="D78" s="8">
        <v>-1.4575346141186352E-3</v>
      </c>
      <c r="E78" s="8">
        <v>2.6552289230000903E-3</v>
      </c>
      <c r="F78" s="8">
        <v>1.9425071643972751E-3</v>
      </c>
      <c r="G78" s="8">
        <v>6.8938257247854471E-3</v>
      </c>
      <c r="H78" s="8">
        <v>7.5880705636420425E-3</v>
      </c>
      <c r="I78" s="8">
        <v>-2.2249757229676182E-3</v>
      </c>
      <c r="J78" s="8">
        <v>1.3129284874537732E-2</v>
      </c>
      <c r="K78" s="8">
        <v>4.5437009848289514E-3</v>
      </c>
      <c r="L78" s="8">
        <v>-1.4421309470224761E-3</v>
      </c>
      <c r="M78" s="8">
        <v>-5.2929864077333241E-3</v>
      </c>
      <c r="N78" s="7">
        <v>4.6080528593560339E-3</v>
      </c>
      <c r="O78" s="7">
        <v>-1.8457923200722228E-3</v>
      </c>
      <c r="P78" s="7">
        <v>-8.6896338687199055E-3</v>
      </c>
      <c r="Q78" s="7">
        <v>-1.2133192736686058E-3</v>
      </c>
      <c r="R78" s="7">
        <v>-1.09822720940152E-2</v>
      </c>
      <c r="S78" s="7">
        <v>-6.0070207908964374E-4</v>
      </c>
      <c r="T78" s="7">
        <v>5.8569446419576704E-3</v>
      </c>
      <c r="U78" s="7">
        <v>1.0455707686160383E-4</v>
      </c>
      <c r="V78" s="7">
        <v>-8.65739174574519E-3</v>
      </c>
      <c r="W78" s="7">
        <v>-4.383752057928977E-3</v>
      </c>
      <c r="X78" s="7">
        <v>-9.0705412372210966E-3</v>
      </c>
      <c r="Y78" s="7">
        <v>-2.3189574208193134E-3</v>
      </c>
      <c r="Z78" s="7">
        <v>1.2138533672436747E-2</v>
      </c>
      <c r="AA78" s="7">
        <v>-6.4148818794556063E-3</v>
      </c>
      <c r="AB78" s="7">
        <v>1.1691240989767619E-2</v>
      </c>
      <c r="AC78" s="7">
        <v>4.6291219996352981E-3</v>
      </c>
      <c r="AD78" s="7">
        <v>-6.242578513063991E-3</v>
      </c>
      <c r="AE78" s="7">
        <v>2.6731395115025581E-2</v>
      </c>
      <c r="AF78" s="7">
        <v>3.9335357642284368E-3</v>
      </c>
      <c r="AG78" s="7">
        <v>1.1307933159082005E-2</v>
      </c>
      <c r="AH78" s="7">
        <v>-8.4778495701636359E-3</v>
      </c>
      <c r="AI78" s="7">
        <v>-1.0860246948328158E-2</v>
      </c>
      <c r="AJ78" s="7">
        <v>-5.9202834385406623E-3</v>
      </c>
    </row>
    <row r="79" spans="1:36" x14ac:dyDescent="0.5">
      <c r="A79" s="2">
        <v>44378</v>
      </c>
      <c r="B79" s="3">
        <v>1.984126984126984E-6</v>
      </c>
      <c r="C79" s="8">
        <v>3.2390792415914576E-4</v>
      </c>
      <c r="D79" s="8">
        <v>9.1013119342386057E-3</v>
      </c>
      <c r="E79" s="8">
        <v>8.3646122407511E-3</v>
      </c>
      <c r="F79" s="8">
        <v>4.7320194110335488E-3</v>
      </c>
      <c r="G79" s="8">
        <v>6.0879015000310753E-3</v>
      </c>
      <c r="H79" s="8">
        <v>-3.7351428477205898E-3</v>
      </c>
      <c r="I79" s="8">
        <v>5.7526627736418862E-3</v>
      </c>
      <c r="J79" s="8">
        <v>1.7888970636531727E-2</v>
      </c>
      <c r="K79" s="8">
        <v>5.7888621456208241E-3</v>
      </c>
      <c r="L79" s="8">
        <v>1.1034997925974187E-2</v>
      </c>
      <c r="M79" s="8">
        <v>4.311276889659937E-3</v>
      </c>
      <c r="N79" s="7">
        <v>2.2623628558779709E-3</v>
      </c>
      <c r="O79" s="7">
        <v>2.5786169046628435E-3</v>
      </c>
      <c r="P79" s="7">
        <v>-1.5570482236064818E-3</v>
      </c>
      <c r="Q79" s="7">
        <v>1.0417322455149593E-2</v>
      </c>
      <c r="R79" s="7">
        <v>1.0551502041340694E-2</v>
      </c>
      <c r="S79" s="7">
        <v>-1.4732324064276268E-2</v>
      </c>
      <c r="T79" s="7">
        <v>1.1050558769497985E-2</v>
      </c>
      <c r="U79" s="7">
        <v>2.4594118208136416E-2</v>
      </c>
      <c r="V79" s="7">
        <v>1.7390544283596959E-2</v>
      </c>
      <c r="W79" s="7">
        <v>-8.5466888166334555E-3</v>
      </c>
      <c r="X79" s="7">
        <v>5.6700267135985933E-3</v>
      </c>
      <c r="Y79" s="7">
        <v>-2.0971032675533826E-3</v>
      </c>
      <c r="Z79" s="7">
        <v>6.64705390711852E-3</v>
      </c>
      <c r="AA79" s="7">
        <v>1.1915504071344927E-2</v>
      </c>
      <c r="AB79" s="7">
        <v>-4.2382209367518532E-3</v>
      </c>
      <c r="AC79" s="7">
        <v>-2.7773376259457674E-3</v>
      </c>
      <c r="AD79" s="7">
        <v>1.3013552124285473E-3</v>
      </c>
      <c r="AE79" s="7">
        <v>-1.2130627337552111E-2</v>
      </c>
      <c r="AF79" s="7">
        <v>2.2928482872345271E-3</v>
      </c>
      <c r="AG79" s="7">
        <v>4.2443067544670971E-3</v>
      </c>
      <c r="AH79" s="7">
        <v>-9.4387984813204748E-3</v>
      </c>
      <c r="AI79" s="7">
        <v>1.2340229226168445E-2</v>
      </c>
      <c r="AJ79" s="7">
        <v>1.7554612682812581E-3</v>
      </c>
    </row>
    <row r="80" spans="1:36" x14ac:dyDescent="0.5">
      <c r="A80" s="2">
        <v>44379</v>
      </c>
      <c r="B80" s="3">
        <v>1.984126984126984E-6</v>
      </c>
      <c r="C80" s="8">
        <v>1.1984184081579695E-2</v>
      </c>
      <c r="D80" s="8">
        <v>6.1541931129468052E-3</v>
      </c>
      <c r="E80" s="8">
        <v>-1.9767996230889394E-3</v>
      </c>
      <c r="F80" s="8">
        <v>7.324464791814385E-3</v>
      </c>
      <c r="G80" s="8">
        <v>6.0481872499177031E-4</v>
      </c>
      <c r="H80" s="8">
        <v>1.7566603660759451E-3</v>
      </c>
      <c r="I80" s="8">
        <v>5.3757233931428974E-3</v>
      </c>
      <c r="J80" s="8">
        <v>-3.2425249989818483E-3</v>
      </c>
      <c r="K80" s="8">
        <v>5.4785810071788024E-4</v>
      </c>
      <c r="L80" s="8">
        <v>1.4223664646780723E-3</v>
      </c>
      <c r="M80" s="8">
        <v>3.0265812692242748E-3</v>
      </c>
      <c r="N80" s="7">
        <v>1.940099694064008E-2</v>
      </c>
      <c r="O80" s="7">
        <v>2.2028820334914066E-2</v>
      </c>
      <c r="P80" s="7">
        <v>1.4160249520312628E-2</v>
      </c>
      <c r="Q80" s="7">
        <v>1.3511901026821807E-2</v>
      </c>
      <c r="R80" s="7">
        <v>7.4813895017882192E-3</v>
      </c>
      <c r="S80" s="7">
        <v>2.5491454128094893E-3</v>
      </c>
      <c r="T80" s="7">
        <v>1.0975977097342727E-2</v>
      </c>
      <c r="U80" s="7">
        <v>5.9633845741244038E-3</v>
      </c>
      <c r="V80" s="7">
        <v>-1.9766992891195607E-2</v>
      </c>
      <c r="W80" s="7">
        <v>4.2794946873554712E-3</v>
      </c>
      <c r="X80" s="7">
        <v>1.4688739245266187E-2</v>
      </c>
      <c r="Y80" s="7">
        <v>2.2470353869277256E-2</v>
      </c>
      <c r="Z80" s="7">
        <v>-1.1835848796022336E-2</v>
      </c>
      <c r="AA80" s="7">
        <v>1.4414187508391841E-3</v>
      </c>
      <c r="AB80" s="7">
        <v>4.8315013324903532E-3</v>
      </c>
      <c r="AC80" s="7">
        <v>4.0656588009840115E-3</v>
      </c>
      <c r="AD80" s="7">
        <v>-2.2447807379976127E-3</v>
      </c>
      <c r="AE80" s="7">
        <v>5.6528565527383182E-3</v>
      </c>
      <c r="AF80" s="7">
        <v>4.8666235454141961E-3</v>
      </c>
      <c r="AG80" s="7">
        <v>-1.3715439930291102E-2</v>
      </c>
      <c r="AH80" s="7">
        <v>6.8913501984169004E-4</v>
      </c>
      <c r="AI80" s="7">
        <v>1.2093040463834247E-3</v>
      </c>
      <c r="AJ80" s="7">
        <v>9.4451982145286068E-3</v>
      </c>
    </row>
    <row r="81" spans="1:36" x14ac:dyDescent="0.5">
      <c r="A81" s="2">
        <v>44383</v>
      </c>
      <c r="B81" s="3">
        <v>1.984126984126984E-6</v>
      </c>
      <c r="C81" s="8">
        <v>4.9398197754548833E-3</v>
      </c>
      <c r="D81" s="8">
        <v>-2.4758790652353478E-3</v>
      </c>
      <c r="E81" s="8">
        <v>-1.5501048372476131E-2</v>
      </c>
      <c r="F81" s="8">
        <v>1.5071975886205848E-3</v>
      </c>
      <c r="G81" s="8">
        <v>-9.5023765057492566E-3</v>
      </c>
      <c r="H81" s="8">
        <v>-4.0728716264152864E-3</v>
      </c>
      <c r="I81" s="8">
        <v>-2.549439731779817E-3</v>
      </c>
      <c r="J81" s="8">
        <v>-3.3675889056069191E-2</v>
      </c>
      <c r="K81" s="8">
        <v>-1.6237323706208506E-2</v>
      </c>
      <c r="L81" s="8">
        <v>3.6920004547412802E-3</v>
      </c>
      <c r="M81" s="8">
        <v>7.285376737038201E-3</v>
      </c>
      <c r="N81" s="7">
        <v>1.4612941655373329E-2</v>
      </c>
      <c r="O81" s="7">
        <v>3.4308355212018461E-5</v>
      </c>
      <c r="P81" s="7">
        <v>6.4351751716642475E-3</v>
      </c>
      <c r="Q81" s="7">
        <v>1.0268772567947773E-2</v>
      </c>
      <c r="R81" s="7">
        <v>6.58430107206677E-3</v>
      </c>
      <c r="S81" s="7">
        <v>-1.5282472938649301E-2</v>
      </c>
      <c r="T81" s="7">
        <v>2.1957334660714441E-3</v>
      </c>
      <c r="U81" s="7">
        <v>-2.6429384328766014E-3</v>
      </c>
      <c r="V81" s="7">
        <v>-2.6328869284131529E-2</v>
      </c>
      <c r="W81" s="7">
        <v>8.2330335887996538E-3</v>
      </c>
      <c r="X81" s="7">
        <v>4.0546996708090092E-3</v>
      </c>
      <c r="Y81" s="7">
        <v>4.5857288024446413E-2</v>
      </c>
      <c r="Z81" s="7">
        <v>-7.4888491868735849E-3</v>
      </c>
      <c r="AA81" s="7">
        <v>8.3294860840001251E-3</v>
      </c>
      <c r="AB81" s="7">
        <v>-1.9665118824088886E-2</v>
      </c>
      <c r="AC81" s="7">
        <v>-5.5532167298997029E-3</v>
      </c>
      <c r="AD81" s="7">
        <v>-1.984126984126984E-6</v>
      </c>
      <c r="AE81" s="7">
        <v>-1.2161602409892181E-3</v>
      </c>
      <c r="AF81" s="7">
        <v>5.8638768980426152E-4</v>
      </c>
      <c r="AG81" s="7">
        <v>-4.4551383197208631E-2</v>
      </c>
      <c r="AH81" s="7">
        <v>-7.6306930417975559E-3</v>
      </c>
      <c r="AI81" s="7">
        <v>1.1377056897537204E-2</v>
      </c>
      <c r="AJ81" s="7">
        <v>1.3118809009444576E-2</v>
      </c>
    </row>
    <row r="82" spans="1:36" x14ac:dyDescent="0.5">
      <c r="A82" s="2">
        <v>44384</v>
      </c>
      <c r="B82" s="3">
        <v>1.984126984126984E-6</v>
      </c>
      <c r="C82" s="8">
        <v>3.8358141574716966E-3</v>
      </c>
      <c r="D82" s="8">
        <v>2.6312047195629919E-3</v>
      </c>
      <c r="E82" s="8">
        <v>4.4369081526944386E-4</v>
      </c>
      <c r="F82" s="8">
        <v>-1.7628129780846581E-3</v>
      </c>
      <c r="G82" s="8">
        <v>7.2711578934796179E-3</v>
      </c>
      <c r="H82" s="8">
        <v>4.9465246573328764E-3</v>
      </c>
      <c r="I82" s="8">
        <v>-7.3359719560523026E-3</v>
      </c>
      <c r="J82" s="8">
        <v>-1.7888526277887035E-2</v>
      </c>
      <c r="K82" s="8">
        <v>1.0058554533266475E-2</v>
      </c>
      <c r="L82" s="8">
        <v>6.4307036449503018E-3</v>
      </c>
      <c r="M82" s="8">
        <v>3.4766419760785339E-3</v>
      </c>
      <c r="N82" s="7">
        <v>1.7791806928434236E-2</v>
      </c>
      <c r="O82" s="7">
        <v>8.1401407202654884E-3</v>
      </c>
      <c r="P82" s="7">
        <v>1.4748796771172286E-2</v>
      </c>
      <c r="Q82" s="7">
        <v>-1.5914311460490611E-2</v>
      </c>
      <c r="R82" s="7">
        <v>8.7961856111507201E-3</v>
      </c>
      <c r="S82" s="7">
        <v>1.9676142826645648E-3</v>
      </c>
      <c r="T82" s="7">
        <v>3.4041582166039717E-3</v>
      </c>
      <c r="U82" s="7">
        <v>-4.4194800806856109E-3</v>
      </c>
      <c r="V82" s="7">
        <v>-3.6082538005903905E-3</v>
      </c>
      <c r="W82" s="7">
        <v>1.5224584703601256E-2</v>
      </c>
      <c r="X82" s="7">
        <v>1.6661889736234105E-3</v>
      </c>
      <c r="Y82" s="7">
        <v>5.651610809015069E-3</v>
      </c>
      <c r="Z82" s="7">
        <v>1.379391291690024E-2</v>
      </c>
      <c r="AA82" s="7">
        <v>1.7864425867171831E-2</v>
      </c>
      <c r="AB82" s="7">
        <v>5.4629308622755968E-3</v>
      </c>
      <c r="AC82" s="7">
        <v>8.1306551927724825E-3</v>
      </c>
      <c r="AD82" s="7">
        <v>5.9330603667142974E-3</v>
      </c>
      <c r="AE82" s="7">
        <v>-1.6470847913050081E-3</v>
      </c>
      <c r="AF82" s="7">
        <v>7.4712001643573731E-3</v>
      </c>
      <c r="AG82" s="7">
        <v>-6.4383267276776489E-4</v>
      </c>
      <c r="AH82" s="7">
        <v>2.1155016588867391E-2</v>
      </c>
      <c r="AI82" s="7">
        <v>2.6556367392196237E-3</v>
      </c>
      <c r="AJ82" s="7">
        <v>2.7301185422469536E-3</v>
      </c>
    </row>
    <row r="83" spans="1:36" x14ac:dyDescent="0.5">
      <c r="A83" s="2">
        <v>44385</v>
      </c>
      <c r="B83" s="3">
        <v>2.3809523809523808E-6</v>
      </c>
      <c r="C83" s="8">
        <v>-9.7982431383006538E-3</v>
      </c>
      <c r="D83" s="8">
        <v>-2.7952837444403327E-3</v>
      </c>
      <c r="E83" s="8">
        <v>-1.9597212474752105E-2</v>
      </c>
      <c r="F83" s="8">
        <v>-3.9443102831168099E-3</v>
      </c>
      <c r="G83" s="8">
        <v>-1.3779739342240575E-2</v>
      </c>
      <c r="H83" s="8">
        <v>-2.9683290794762654E-3</v>
      </c>
      <c r="I83" s="8">
        <v>-9.2814393373689182E-3</v>
      </c>
      <c r="J83" s="8">
        <v>-3.1510413408599213E-3</v>
      </c>
      <c r="K83" s="8">
        <v>-1.3868344176853337E-2</v>
      </c>
      <c r="L83" s="8">
        <v>-3.8142031769735972E-3</v>
      </c>
      <c r="M83" s="8">
        <v>-2.8036060898734114E-3</v>
      </c>
      <c r="N83" s="7">
        <v>-9.2429495212575877E-3</v>
      </c>
      <c r="O83" s="7">
        <v>-9.0094156437446442E-3</v>
      </c>
      <c r="P83" s="7">
        <v>2.9471738935497551E-4</v>
      </c>
      <c r="Q83" s="7">
        <v>-2.3293204483339311E-2</v>
      </c>
      <c r="R83" s="7">
        <v>-5.1045582540582167E-3</v>
      </c>
      <c r="S83" s="7">
        <v>-1.3868022192889405E-2</v>
      </c>
      <c r="T83" s="7">
        <v>-4.1640516247424585E-3</v>
      </c>
      <c r="U83" s="7">
        <v>-2.0417447976180829E-2</v>
      </c>
      <c r="V83" s="7">
        <v>-1.7734041639529671E-2</v>
      </c>
      <c r="W83" s="7">
        <v>-7.0273009223440668E-3</v>
      </c>
      <c r="X83" s="7">
        <v>-1.4228302978288166E-2</v>
      </c>
      <c r="Y83" s="7">
        <v>9.3730495286770289E-3</v>
      </c>
      <c r="Z83" s="7">
        <v>-9.5560112632828327E-3</v>
      </c>
      <c r="AA83" s="7">
        <v>-1.6151508736251419E-2</v>
      </c>
      <c r="AB83" s="7">
        <v>-1.2092741108053457E-2</v>
      </c>
      <c r="AC83" s="7">
        <v>-3.5056333684285383E-3</v>
      </c>
      <c r="AD83" s="7">
        <v>-1.8760135164710128E-2</v>
      </c>
      <c r="AE83" s="7">
        <v>-8.6183169554361996E-4</v>
      </c>
      <c r="AF83" s="7">
        <v>-1.4816512461214373E-4</v>
      </c>
      <c r="AG83" s="7">
        <v>-9.6798758344462093E-3</v>
      </c>
      <c r="AH83" s="7">
        <v>-2.394795035105959E-2</v>
      </c>
      <c r="AI83" s="7">
        <v>-2.6600018185848019E-3</v>
      </c>
      <c r="AJ83" s="7">
        <v>-1.6297964775613616E-4</v>
      </c>
    </row>
    <row r="84" spans="1:36" x14ac:dyDescent="0.5">
      <c r="A84" s="2">
        <v>44386</v>
      </c>
      <c r="B84" s="3">
        <v>2.3809523809523808E-6</v>
      </c>
      <c r="C84" s="8">
        <v>9.4003497206004982E-3</v>
      </c>
      <c r="D84" s="8">
        <v>3.268647406459668E-3</v>
      </c>
      <c r="E84" s="8">
        <v>2.7589594764469691E-2</v>
      </c>
      <c r="F84" s="8">
        <v>1.1682940899312067E-2</v>
      </c>
      <c r="G84" s="8">
        <v>1.6406558565981669E-2</v>
      </c>
      <c r="H84" s="8">
        <v>5.6480903664352274E-3</v>
      </c>
      <c r="I84" s="8">
        <v>1.0109749614177937E-2</v>
      </c>
      <c r="J84" s="8">
        <v>2.1032821587000882E-2</v>
      </c>
      <c r="K84" s="8">
        <v>2.0643024321152666E-2</v>
      </c>
      <c r="L84" s="8">
        <v>2.1872252535630257E-3</v>
      </c>
      <c r="M84" s="8">
        <v>1.6310792713684456E-2</v>
      </c>
      <c r="N84" s="7">
        <v>1.2967053393738295E-2</v>
      </c>
      <c r="O84" s="7">
        <v>1.8702868450564667E-3</v>
      </c>
      <c r="P84" s="7">
        <v>-2.3981853120301098E-3</v>
      </c>
      <c r="Q84" s="7">
        <v>7.3811281293599063E-3</v>
      </c>
      <c r="R84" s="7">
        <v>4.014545876353923E-3</v>
      </c>
      <c r="S84" s="7">
        <v>1.3616508975551181E-2</v>
      </c>
      <c r="T84" s="7">
        <v>5.2526116162285238E-3</v>
      </c>
      <c r="U84" s="7">
        <v>1.1887165403543979E-2</v>
      </c>
      <c r="V84" s="7">
        <v>3.3536595219369393E-2</v>
      </c>
      <c r="W84" s="7">
        <v>1.7335015314915544E-2</v>
      </c>
      <c r="X84" s="7">
        <v>7.8280859864794279E-3</v>
      </c>
      <c r="Y84" s="7">
        <v>-3.2396461186014734E-3</v>
      </c>
      <c r="Z84" s="7">
        <v>1.7604280585131821E-2</v>
      </c>
      <c r="AA84" s="7">
        <v>1.0792629180580849E-2</v>
      </c>
      <c r="AB84" s="7">
        <v>2.4723726831565086E-2</v>
      </c>
      <c r="AC84" s="7">
        <v>6.0756316735263343E-3</v>
      </c>
      <c r="AD84" s="7">
        <v>7.3225009536815331E-3</v>
      </c>
      <c r="AE84" s="7">
        <v>5.0711671600579926E-3</v>
      </c>
      <c r="AF84" s="7">
        <v>3.6240217794244079E-4</v>
      </c>
      <c r="AG84" s="7">
        <v>2.6230729246770647E-2</v>
      </c>
      <c r="AH84" s="7">
        <v>2.0724772443464566E-2</v>
      </c>
      <c r="AI84" s="7">
        <v>-1.8682533978971567E-3</v>
      </c>
      <c r="AJ84" s="7">
        <v>1.9338474650839294E-2</v>
      </c>
    </row>
    <row r="85" spans="1:36" x14ac:dyDescent="0.5">
      <c r="A85" s="2">
        <v>44389</v>
      </c>
      <c r="B85" s="3">
        <v>1.984126984126984E-6</v>
      </c>
      <c r="C85" s="8">
        <v>-1.0016872806934411E-4</v>
      </c>
      <c r="D85" s="8">
        <v>1.7884593425230003E-3</v>
      </c>
      <c r="E85" s="8">
        <v>1.0672324787477728E-2</v>
      </c>
      <c r="F85" s="8">
        <v>5.3863451040257384E-3</v>
      </c>
      <c r="G85" s="8">
        <v>1.5635062800586936E-3</v>
      </c>
      <c r="H85" s="8">
        <v>-1.0965943910342024E-3</v>
      </c>
      <c r="I85" s="8">
        <v>5.0500560363884433E-3</v>
      </c>
      <c r="J85" s="8">
        <v>-1.0758373576762006E-3</v>
      </c>
      <c r="K85" s="8">
        <v>3.9453801064207603E-3</v>
      </c>
      <c r="L85" s="8">
        <v>3.0282359456036759E-3</v>
      </c>
      <c r="M85" s="8">
        <v>8.5283504780762163E-3</v>
      </c>
      <c r="N85" s="7">
        <v>-4.2143454482189025E-3</v>
      </c>
      <c r="O85" s="7">
        <v>-2.2350720443699156E-3</v>
      </c>
      <c r="P85" s="7">
        <v>-7.1407211755647295E-3</v>
      </c>
      <c r="Q85" s="7">
        <v>2.2791019783183743E-2</v>
      </c>
      <c r="R85" s="7">
        <v>-7.7995958224429352E-3</v>
      </c>
      <c r="S85" s="7">
        <v>6.1279644818507803E-3</v>
      </c>
      <c r="T85" s="7">
        <v>9.4875930488072403E-3</v>
      </c>
      <c r="U85" s="7">
        <v>-4.0550283237795852E-3</v>
      </c>
      <c r="V85" s="7">
        <v>8.8506150941340678E-3</v>
      </c>
      <c r="W85" s="7">
        <v>9.1495768091169778E-3</v>
      </c>
      <c r="X85" s="7">
        <v>-2.5213698141274541E-3</v>
      </c>
      <c r="Y85" s="7">
        <v>-2.1172074696014685E-4</v>
      </c>
      <c r="Z85" s="7">
        <v>6.585776219451743E-3</v>
      </c>
      <c r="AA85" s="7">
        <v>-8.5103745537832263E-4</v>
      </c>
      <c r="AB85" s="7">
        <v>5.3191643713815318E-3</v>
      </c>
      <c r="AC85" s="7">
        <v>3.6425717546231009E-4</v>
      </c>
      <c r="AD85" s="7">
        <v>2.7768877621789988E-3</v>
      </c>
      <c r="AE85" s="7">
        <v>-1.7852108095524892E-3</v>
      </c>
      <c r="AF85" s="7">
        <v>8.0036047267297808E-4</v>
      </c>
      <c r="AG85" s="7">
        <v>-5.0668889083492694E-3</v>
      </c>
      <c r="AH85" s="7">
        <v>1.6572812968908951E-3</v>
      </c>
      <c r="AI85" s="7">
        <v>1.3315155390766348E-3</v>
      </c>
      <c r="AJ85" s="7">
        <v>1.5553853924684429E-4</v>
      </c>
    </row>
    <row r="86" spans="1:36" x14ac:dyDescent="0.5">
      <c r="A86" s="2">
        <v>44390</v>
      </c>
      <c r="B86" s="3">
        <v>1.984126984126984E-6</v>
      </c>
      <c r="C86" s="8">
        <v>2.1575636697233483E-3</v>
      </c>
      <c r="D86" s="8">
        <v>-4.3846492547185917E-3</v>
      </c>
      <c r="E86" s="8">
        <v>-1.3113147730284025E-2</v>
      </c>
      <c r="F86" s="8">
        <v>-1.1969936832041882E-2</v>
      </c>
      <c r="G86" s="8">
        <v>-1.0859975765414637E-2</v>
      </c>
      <c r="H86" s="8">
        <v>-3.0186267582542137E-3</v>
      </c>
      <c r="I86" s="8">
        <v>-5.6787633541336199E-3</v>
      </c>
      <c r="J86" s="8">
        <v>-8.5081047871122303E-3</v>
      </c>
      <c r="K86" s="8">
        <v>-1.2832436110196643E-2</v>
      </c>
      <c r="L86" s="8">
        <v>-8.0552719890217752E-3</v>
      </c>
      <c r="M86" s="8">
        <v>-1.406807752536543E-2</v>
      </c>
      <c r="N86" s="7">
        <v>7.856845846537593E-3</v>
      </c>
      <c r="O86" s="7">
        <v>1.3109325132523029E-2</v>
      </c>
      <c r="P86" s="7">
        <v>7.9800696866092098E-3</v>
      </c>
      <c r="Q86" s="7">
        <v>-1.2881620815716805E-2</v>
      </c>
      <c r="R86" s="7">
        <v>-1.3496423346206336E-3</v>
      </c>
      <c r="S86" s="7">
        <v>-1.9588010962790815E-3</v>
      </c>
      <c r="T86" s="7">
        <v>5.990718434566453E-3</v>
      </c>
      <c r="U86" s="7">
        <v>7.8781408197150966E-3</v>
      </c>
      <c r="V86" s="7">
        <v>-2.6305717018462415E-2</v>
      </c>
      <c r="W86" s="7">
        <v>-5.8944799901793259E-3</v>
      </c>
      <c r="X86" s="7">
        <v>1.8656642279664532E-2</v>
      </c>
      <c r="Y86" s="7">
        <v>-1.1143377268334052E-2</v>
      </c>
      <c r="Z86" s="7">
        <v>-1.9747372329819862E-2</v>
      </c>
      <c r="AA86" s="7">
        <v>-5.6653805970048902E-4</v>
      </c>
      <c r="AB86" s="7">
        <v>-1.5632824942300338E-2</v>
      </c>
      <c r="AC86" s="7">
        <v>9.8614214329351031E-3</v>
      </c>
      <c r="AD86" s="7">
        <v>9.0671909289128088E-3</v>
      </c>
      <c r="AE86" s="7">
        <v>3.7751118757794557E-3</v>
      </c>
      <c r="AF86" s="7">
        <v>-1.2423746138749644E-3</v>
      </c>
      <c r="AG86" s="7">
        <v>-9.8888450807307106E-3</v>
      </c>
      <c r="AH86" s="7">
        <v>-2.338620785886586E-2</v>
      </c>
      <c r="AI86" s="7">
        <v>-3.0706330734891355E-3</v>
      </c>
      <c r="AJ86" s="7">
        <v>-1.044579097811613E-2</v>
      </c>
    </row>
    <row r="87" spans="1:36" x14ac:dyDescent="0.5">
      <c r="A87" s="2">
        <v>44391</v>
      </c>
      <c r="B87" s="3">
        <v>2.3809523809523808E-6</v>
      </c>
      <c r="C87" s="8">
        <v>4.3268586388355229E-3</v>
      </c>
      <c r="D87" s="8">
        <v>-5.6082792030046737E-3</v>
      </c>
      <c r="E87" s="8">
        <v>-5.8966315380732364E-3</v>
      </c>
      <c r="F87" s="8">
        <v>-4.4130762290899355E-3</v>
      </c>
      <c r="G87" s="8">
        <v>-3.2724134327759228E-3</v>
      </c>
      <c r="H87" s="8">
        <v>8.2032916198946822E-3</v>
      </c>
      <c r="I87" s="8">
        <v>-4.5950703539736513E-3</v>
      </c>
      <c r="J87" s="8">
        <v>-3.2386398964309962E-2</v>
      </c>
      <c r="K87" s="8">
        <v>-1.7773689681473369E-3</v>
      </c>
      <c r="L87" s="8">
        <v>7.2062035207005421E-3</v>
      </c>
      <c r="M87" s="8">
        <v>6.960632252776989E-3</v>
      </c>
      <c r="N87" s="7">
        <v>2.3812783747272102E-2</v>
      </c>
      <c r="O87" s="7">
        <v>5.4279895227542976E-3</v>
      </c>
      <c r="P87" s="7">
        <v>6.2917148279047139E-3</v>
      </c>
      <c r="Q87" s="7">
        <v>-2.0381762555846894E-2</v>
      </c>
      <c r="R87" s="7">
        <v>-8.7211525803252022E-3</v>
      </c>
      <c r="S87" s="7">
        <v>9.2615978205469168E-3</v>
      </c>
      <c r="T87" s="7">
        <v>-9.1250590986933396E-3</v>
      </c>
      <c r="U87" s="7">
        <v>9.9948207266214468E-3</v>
      </c>
      <c r="V87" s="7">
        <v>-5.1167646607603269E-3</v>
      </c>
      <c r="W87" s="7">
        <v>-1.4643209409728125E-3</v>
      </c>
      <c r="X87" s="7">
        <v>1.4905517938623379E-2</v>
      </c>
      <c r="Y87" s="7">
        <v>1.1716853650287791E-3</v>
      </c>
      <c r="Z87" s="7">
        <v>7.3505519990100154E-5</v>
      </c>
      <c r="AA87" s="7">
        <v>5.6217298033546992E-4</v>
      </c>
      <c r="AB87" s="7">
        <v>-1.6637068961321784E-2</v>
      </c>
      <c r="AC87" s="7">
        <v>2.2285098826258658E-2</v>
      </c>
      <c r="AD87" s="7">
        <v>6.72015961984014E-3</v>
      </c>
      <c r="AE87" s="7">
        <v>6.8738957977334146E-3</v>
      </c>
      <c r="AF87" s="7">
        <v>7.3442613578854768E-3</v>
      </c>
      <c r="AG87" s="7">
        <v>-3.7557814786601022E-2</v>
      </c>
      <c r="AH87" s="7">
        <v>-3.3294809179141099E-2</v>
      </c>
      <c r="AI87" s="7">
        <v>1.115628869944266E-2</v>
      </c>
      <c r="AJ87" s="7">
        <v>8.7083483767447581E-3</v>
      </c>
    </row>
    <row r="88" spans="1:36" x14ac:dyDescent="0.5">
      <c r="A88" s="2">
        <v>44392</v>
      </c>
      <c r="B88" s="3">
        <v>1.984126984126984E-6</v>
      </c>
      <c r="C88" s="8">
        <v>-9.1473704186909137E-3</v>
      </c>
      <c r="D88" s="8">
        <v>-1.6896200893666321E-3</v>
      </c>
      <c r="E88" s="8">
        <v>5.1157066454794843E-3</v>
      </c>
      <c r="F88" s="8">
        <v>-6.623145636746779E-3</v>
      </c>
      <c r="G88" s="8">
        <v>1.4810981979609809E-3</v>
      </c>
      <c r="H88" s="8">
        <v>4.0757396144180816E-3</v>
      </c>
      <c r="I88" s="8">
        <v>-5.8780885938064312E-3</v>
      </c>
      <c r="J88" s="8">
        <v>-1.4247908036685865E-2</v>
      </c>
      <c r="K88" s="8">
        <v>-2.2421719524176281E-4</v>
      </c>
      <c r="L88" s="8">
        <v>1.1131982937966627E-2</v>
      </c>
      <c r="M88" s="8">
        <v>1.6124875874544398E-3</v>
      </c>
      <c r="N88" s="7">
        <v>-4.5033384419628135E-3</v>
      </c>
      <c r="O88" s="7">
        <v>-5.2544756747113126E-3</v>
      </c>
      <c r="P88" s="7">
        <v>-4.3805919456471835E-3</v>
      </c>
      <c r="Q88" s="7">
        <v>-4.5116520175124838E-2</v>
      </c>
      <c r="R88" s="7">
        <v>-4.3636690569253036E-3</v>
      </c>
      <c r="S88" s="7">
        <v>-4.2576001205760191E-3</v>
      </c>
      <c r="T88" s="7">
        <v>1.2720499739384987E-2</v>
      </c>
      <c r="U88" s="7">
        <v>1.1024055648407907E-2</v>
      </c>
      <c r="V88" s="7">
        <v>1.1343615752277308E-2</v>
      </c>
      <c r="W88" s="7">
        <v>-1.4200394299912197E-2</v>
      </c>
      <c r="X88" s="7">
        <v>1.035131976948106E-2</v>
      </c>
      <c r="Y88" s="7">
        <v>-1.3807981712490154E-2</v>
      </c>
      <c r="Z88" s="7">
        <v>-1.8850680670301244E-3</v>
      </c>
      <c r="AA88" s="7">
        <v>4.7951332944869019E-3</v>
      </c>
      <c r="AB88" s="7">
        <v>-1.089187335850923E-3</v>
      </c>
      <c r="AC88" s="7">
        <v>3.1912664435887542E-3</v>
      </c>
      <c r="AD88" s="7">
        <v>-6.9839886481451435E-3</v>
      </c>
      <c r="AE88" s="7">
        <v>7.748520455400145E-4</v>
      </c>
      <c r="AF88" s="7">
        <v>8.5141672306966228E-3</v>
      </c>
      <c r="AG88" s="7">
        <v>-1.3739844680314584E-2</v>
      </c>
      <c r="AH88" s="7">
        <v>-8.8135271708443316E-3</v>
      </c>
      <c r="AI88" s="7">
        <v>1.4685153392291046E-2</v>
      </c>
      <c r="AJ88" s="7">
        <v>7.0685457849599944E-3</v>
      </c>
    </row>
    <row r="89" spans="1:36" x14ac:dyDescent="0.5">
      <c r="A89" s="2">
        <v>44393</v>
      </c>
      <c r="B89" s="3">
        <v>1.984126984126984E-6</v>
      </c>
      <c r="C89" s="8">
        <v>-9.182224441655628E-3</v>
      </c>
      <c r="D89" s="8">
        <v>3.2504525249496727E-3</v>
      </c>
      <c r="E89" s="8">
        <v>-1.4309632361883951E-2</v>
      </c>
      <c r="F89" s="8">
        <v>-1.3989155720667133E-2</v>
      </c>
      <c r="G89" s="8">
        <v>-9.7598587214497261E-3</v>
      </c>
      <c r="H89" s="8">
        <v>-4.3622869186210595E-4</v>
      </c>
      <c r="I89" s="8">
        <v>-7.9620861342312686E-3</v>
      </c>
      <c r="J89" s="8">
        <v>-2.8681080810987934E-2</v>
      </c>
      <c r="K89" s="8">
        <v>-1.7366093762221375E-2</v>
      </c>
      <c r="L89" s="8">
        <v>8.9412043712923817E-3</v>
      </c>
      <c r="M89" s="8">
        <v>-6.6639581677030402E-4</v>
      </c>
      <c r="N89" s="7">
        <v>-1.4181144244938271E-2</v>
      </c>
      <c r="O89" s="7">
        <v>-9.9865605013437961E-4</v>
      </c>
      <c r="P89" s="7">
        <v>-1.1746995122751781E-4</v>
      </c>
      <c r="Q89" s="7">
        <v>-4.3386875933749673E-2</v>
      </c>
      <c r="R89" s="7">
        <v>7.2575205017276559E-3</v>
      </c>
      <c r="S89" s="7">
        <v>-4.275787815472225E-3</v>
      </c>
      <c r="T89" s="7">
        <v>-8.3484590940197947E-4</v>
      </c>
      <c r="U89" s="7">
        <v>-2.2080555846827501E-3</v>
      </c>
      <c r="V89" s="7">
        <v>-2.3325979967826718E-2</v>
      </c>
      <c r="W89" s="7">
        <v>-6.3625969710516626E-3</v>
      </c>
      <c r="X89" s="7">
        <v>-1.7334560851797122E-3</v>
      </c>
      <c r="Y89" s="7">
        <v>-1.5980472099436809E-2</v>
      </c>
      <c r="Z89" s="7">
        <v>-4.6110712440097347E-3</v>
      </c>
      <c r="AA89" s="7">
        <v>1.2304515138475395E-2</v>
      </c>
      <c r="AB89" s="7">
        <v>-1.6503754113369941E-2</v>
      </c>
      <c r="AC89" s="7">
        <v>-7.1091020407803966E-4</v>
      </c>
      <c r="AD89" s="7">
        <v>-5.7304189720776136E-4</v>
      </c>
      <c r="AE89" s="7">
        <v>-7.080464859299388E-4</v>
      </c>
      <c r="AF89" s="7">
        <v>9.6521690405140734E-3</v>
      </c>
      <c r="AG89" s="7">
        <v>-2.8404235458433222E-2</v>
      </c>
      <c r="AH89" s="7">
        <v>-4.1856401220037381E-4</v>
      </c>
      <c r="AI89" s="7">
        <v>1.4216005908874108E-2</v>
      </c>
      <c r="AJ89" s="7">
        <v>1.0434194958720994E-2</v>
      </c>
    </row>
    <row r="90" spans="1:36" x14ac:dyDescent="0.5">
      <c r="A90" s="2">
        <v>44396</v>
      </c>
      <c r="B90" s="3">
        <v>1.984126984126984E-6</v>
      </c>
      <c r="C90" s="8">
        <v>-1.2181746196462413E-2</v>
      </c>
      <c r="D90" s="8">
        <v>-6.7598693475003713E-3</v>
      </c>
      <c r="E90" s="8">
        <v>-2.8552482264641112E-2</v>
      </c>
      <c r="F90" s="8">
        <v>-1.0825880398014048E-2</v>
      </c>
      <c r="G90" s="8">
        <v>-1.9912848933949769E-2</v>
      </c>
      <c r="H90" s="8">
        <v>-2.7196203446717407E-3</v>
      </c>
      <c r="I90" s="8">
        <v>-1.4247527508370912E-2</v>
      </c>
      <c r="J90" s="8">
        <v>-3.7994687419148264E-2</v>
      </c>
      <c r="K90" s="8">
        <v>-2.2747528364073389E-2</v>
      </c>
      <c r="L90" s="8">
        <v>-1.7336631583929937E-2</v>
      </c>
      <c r="M90" s="8">
        <v>-1.8402161537763854E-2</v>
      </c>
      <c r="N90" s="7">
        <v>-2.7280676066501391E-2</v>
      </c>
      <c r="O90" s="7">
        <v>-1.3412917143265164E-2</v>
      </c>
      <c r="P90" s="7">
        <v>-6.706474745995541E-3</v>
      </c>
      <c r="Q90" s="7">
        <v>3.3501143663366054E-2</v>
      </c>
      <c r="R90" s="7">
        <v>1.0832017647309478E-2</v>
      </c>
      <c r="S90" s="7">
        <v>-1.293409278224977E-2</v>
      </c>
      <c r="T90" s="7">
        <v>-2.5681224948924962E-2</v>
      </c>
      <c r="U90" s="7">
        <v>-4.5600350803891958E-2</v>
      </c>
      <c r="V90" s="7">
        <v>-2.7660207506913708E-2</v>
      </c>
      <c r="W90" s="7">
        <v>7.4443648173656211E-4</v>
      </c>
      <c r="X90" s="7">
        <v>-3.1568983964020754E-2</v>
      </c>
      <c r="Y90" s="7">
        <v>-6.7517472320877238E-3</v>
      </c>
      <c r="Z90" s="7">
        <v>-2.6633504297975435E-2</v>
      </c>
      <c r="AA90" s="7">
        <v>8.3051868583309298E-3</v>
      </c>
      <c r="AB90" s="7">
        <v>-1.8248570890955031E-2</v>
      </c>
      <c r="AC90" s="7">
        <v>-1.1951376517430275E-2</v>
      </c>
      <c r="AD90" s="7">
        <v>-2.785688493612529E-2</v>
      </c>
      <c r="AE90" s="7">
        <v>-2.3359546849421303E-3</v>
      </c>
      <c r="AF90" s="7">
        <v>-5.0063124758576935E-4</v>
      </c>
      <c r="AG90" s="7">
        <v>-4.3271144994226497E-2</v>
      </c>
      <c r="AH90" s="7">
        <v>-3.1318771359117197E-3</v>
      </c>
      <c r="AI90" s="7">
        <v>-1.2009551167929271E-2</v>
      </c>
      <c r="AJ90" s="7">
        <v>-7.0512394153474343E-3</v>
      </c>
    </row>
    <row r="91" spans="1:36" x14ac:dyDescent="0.5">
      <c r="A91" s="2">
        <v>44397</v>
      </c>
      <c r="B91" s="3">
        <v>1.984126984126984E-6</v>
      </c>
      <c r="C91" s="8">
        <v>1.6122525993009118E-2</v>
      </c>
      <c r="D91" s="8">
        <v>1.3189996098390864E-2</v>
      </c>
      <c r="E91" s="8">
        <v>2.4825672638458061E-2</v>
      </c>
      <c r="F91" s="8">
        <v>2.1466230270347213E-2</v>
      </c>
      <c r="G91" s="8">
        <v>2.7466527645915118E-2</v>
      </c>
      <c r="H91" s="8">
        <v>1.9551357408116548E-3</v>
      </c>
      <c r="I91" s="8">
        <v>1.5233505219380213E-2</v>
      </c>
      <c r="J91" s="8">
        <v>1.61154703753323E-2</v>
      </c>
      <c r="K91" s="8">
        <v>1.3661462001362045E-2</v>
      </c>
      <c r="L91" s="8">
        <v>5.7401460825897786E-3</v>
      </c>
      <c r="M91" s="8">
        <v>2.3323447901078809E-2</v>
      </c>
      <c r="N91" s="7">
        <v>2.5638672269468289E-2</v>
      </c>
      <c r="O91" s="7">
        <v>8.3024116963405364E-3</v>
      </c>
      <c r="P91" s="7">
        <v>1.1015909403055192E-2</v>
      </c>
      <c r="Q91" s="7">
        <v>-8.9746828313062871E-3</v>
      </c>
      <c r="R91" s="7">
        <v>-5.0759326512831771E-4</v>
      </c>
      <c r="S91" s="7">
        <v>1.3908293219457066E-2</v>
      </c>
      <c r="T91" s="7">
        <v>9.5121897214189288E-3</v>
      </c>
      <c r="U91" s="7">
        <v>1.4405699584052715E-2</v>
      </c>
      <c r="V91" s="7">
        <v>8.7337802664240165E-3</v>
      </c>
      <c r="W91" s="7">
        <v>1.0859621676238459E-2</v>
      </c>
      <c r="X91" s="7">
        <v>9.4784330300247965E-3</v>
      </c>
      <c r="Y91" s="7">
        <v>6.6246476360001848E-3</v>
      </c>
      <c r="Z91" s="7">
        <v>2.8067581155350824E-2</v>
      </c>
      <c r="AA91" s="7">
        <v>2.8534731239494748E-2</v>
      </c>
      <c r="AB91" s="7">
        <v>2.3743605067757533E-2</v>
      </c>
      <c r="AC91" s="7">
        <v>1.7897755057786286E-3</v>
      </c>
      <c r="AD91" s="7">
        <v>5.6420327722778397E-3</v>
      </c>
      <c r="AE91" s="7">
        <v>4.5192988661521098E-3</v>
      </c>
      <c r="AF91" s="7">
        <v>-5.3563314258147417E-3</v>
      </c>
      <c r="AG91" s="7">
        <v>5.4200425305067149E-3</v>
      </c>
      <c r="AH91" s="7">
        <v>2.2521955988578184E-2</v>
      </c>
      <c r="AI91" s="7">
        <v>2.3337569838464164E-3</v>
      </c>
      <c r="AJ91" s="7">
        <v>1.4355062148591266E-2</v>
      </c>
    </row>
    <row r="92" spans="1:36" x14ac:dyDescent="0.5">
      <c r="A92" s="2">
        <v>44398</v>
      </c>
      <c r="B92" s="3">
        <v>1.5873015873015873E-6</v>
      </c>
      <c r="C92" s="8">
        <v>1.0148024468965266E-2</v>
      </c>
      <c r="D92" s="8">
        <v>2.8625501697965394E-3</v>
      </c>
      <c r="E92" s="8">
        <v>1.6919113480860379E-2</v>
      </c>
      <c r="F92" s="8">
        <v>1.0277920735356841E-2</v>
      </c>
      <c r="G92" s="8">
        <v>1.0696921535354975E-2</v>
      </c>
      <c r="H92" s="8">
        <v>-1.795602034843344E-3</v>
      </c>
      <c r="I92" s="8">
        <v>8.9311092423191626E-3</v>
      </c>
      <c r="J92" s="8">
        <v>3.5667848755468051E-2</v>
      </c>
      <c r="K92" s="8">
        <v>1.161993672397873E-2</v>
      </c>
      <c r="L92" s="8">
        <v>-1.0177775985097734E-2</v>
      </c>
      <c r="M92" s="8">
        <v>-9.5806224454893728E-5</v>
      </c>
      <c r="N92" s="7">
        <v>-5.1446768836982135E-3</v>
      </c>
      <c r="O92" s="7">
        <v>7.4175106771649851E-3</v>
      </c>
      <c r="P92" s="7">
        <v>5.7970497262605459E-3</v>
      </c>
      <c r="Q92" s="7">
        <v>4.1980073152800293E-2</v>
      </c>
      <c r="R92" s="7">
        <v>2.1019036895314541E-3</v>
      </c>
      <c r="S92" s="7">
        <v>1.5284764951959996E-2</v>
      </c>
      <c r="T92" s="7">
        <v>4.0336081117887477E-3</v>
      </c>
      <c r="U92" s="7">
        <v>1.6080257217436323E-2</v>
      </c>
      <c r="V92" s="7">
        <v>2.0092649657205145E-2</v>
      </c>
      <c r="W92" s="7">
        <v>1.2335192263033366E-2</v>
      </c>
      <c r="X92" s="7">
        <v>3.9462217314415668E-3</v>
      </c>
      <c r="Y92" s="7">
        <v>3.3511203539353649E-3</v>
      </c>
      <c r="Z92" s="7">
        <v>1.0978658367078495E-2</v>
      </c>
      <c r="AA92" s="7">
        <v>2.1404789279269995E-3</v>
      </c>
      <c r="AB92" s="7">
        <v>1.3230320625308043E-2</v>
      </c>
      <c r="AC92" s="7">
        <v>1.281324711798983E-2</v>
      </c>
      <c r="AD92" s="7">
        <v>7.9311847440037015E-3</v>
      </c>
      <c r="AE92" s="7">
        <v>-4.947878335880374E-3</v>
      </c>
      <c r="AF92" s="7">
        <v>-3.5157655395139987E-3</v>
      </c>
      <c r="AG92" s="7">
        <v>3.7498384953627575E-2</v>
      </c>
      <c r="AH92" s="7">
        <v>2.1026280090693454E-2</v>
      </c>
      <c r="AI92" s="7">
        <v>-1.685939138327542E-2</v>
      </c>
      <c r="AJ92" s="7">
        <v>-1.555154832550366E-4</v>
      </c>
    </row>
    <row r="93" spans="1:36" x14ac:dyDescent="0.5">
      <c r="A93" s="2">
        <v>44399</v>
      </c>
      <c r="B93" s="3">
        <v>1.5873015873015873E-6</v>
      </c>
      <c r="C93" s="8">
        <v>6.6187296779048298E-3</v>
      </c>
      <c r="D93" s="8">
        <v>4.7532965661569448E-3</v>
      </c>
      <c r="E93" s="8">
        <v>-1.061314707669354E-2</v>
      </c>
      <c r="F93" s="8">
        <v>2.6149621418109573E-3</v>
      </c>
      <c r="G93" s="8">
        <v>-5.4890909496049202E-3</v>
      </c>
      <c r="H93" s="8">
        <v>-3.1083827766874663E-3</v>
      </c>
      <c r="I93" s="8">
        <v>6.9823818924839365E-4</v>
      </c>
      <c r="J93" s="8">
        <v>-1.1166823358761851E-2</v>
      </c>
      <c r="K93" s="8">
        <v>-1.4680743091679078E-3</v>
      </c>
      <c r="L93" s="8">
        <v>4.9213513213233826E-4</v>
      </c>
      <c r="M93" s="8">
        <v>-7.9713466214156054E-3</v>
      </c>
      <c r="N93" s="7">
        <v>9.5784568580142577E-3</v>
      </c>
      <c r="O93" s="7">
        <v>1.6702405025209692E-2</v>
      </c>
      <c r="P93" s="7">
        <v>1.8478800121493357E-2</v>
      </c>
      <c r="Q93" s="7">
        <v>9.4338015492996131E-3</v>
      </c>
      <c r="R93" s="7">
        <v>-6.1558236193105902E-3</v>
      </c>
      <c r="S93" s="7">
        <v>8.4011125743779953E-4</v>
      </c>
      <c r="T93" s="7">
        <v>2.719463636956518E-3</v>
      </c>
      <c r="U93" s="7">
        <v>-3.8667574867594294E-3</v>
      </c>
      <c r="V93" s="7">
        <v>-1.8731680150180535E-2</v>
      </c>
      <c r="W93" s="7">
        <v>6.3407191628262914E-3</v>
      </c>
      <c r="X93" s="7">
        <v>1.9664881065826877E-3</v>
      </c>
      <c r="Y93" s="7">
        <v>1.4629227285055071E-2</v>
      </c>
      <c r="Z93" s="7">
        <v>-1.060433943223464E-2</v>
      </c>
      <c r="AA93" s="7">
        <v>6.394566506630563E-3</v>
      </c>
      <c r="AB93" s="7">
        <v>-7.4795482126143956E-3</v>
      </c>
      <c r="AC93" s="7">
        <v>-1.4171797771621454E-3</v>
      </c>
      <c r="AD93" s="7">
        <v>3.626463053897651E-3</v>
      </c>
      <c r="AE93" s="7">
        <v>7.0642506763267073E-4</v>
      </c>
      <c r="AF93" s="7">
        <v>-3.8175860680874077E-3</v>
      </c>
      <c r="AG93" s="7">
        <v>-2.9244467229619254E-2</v>
      </c>
      <c r="AH93" s="7">
        <v>-1.1471679850735017E-2</v>
      </c>
      <c r="AI93" s="7">
        <v>3.1565545994826274E-3</v>
      </c>
      <c r="AJ93" s="7">
        <v>-4.0613768886285885E-3</v>
      </c>
    </row>
    <row r="94" spans="1:36" x14ac:dyDescent="0.5">
      <c r="A94" s="2">
        <v>44400</v>
      </c>
      <c r="B94" s="3">
        <v>1.984126984126984E-6</v>
      </c>
      <c r="C94" s="8">
        <v>9.7626757585902238E-3</v>
      </c>
      <c r="D94" s="8">
        <v>9.7936226645613644E-3</v>
      </c>
      <c r="E94" s="8">
        <v>2.4654794805504068E-3</v>
      </c>
      <c r="F94" s="8">
        <v>8.961609260754691E-3</v>
      </c>
      <c r="G94" s="8">
        <v>4.9283373657939347E-3</v>
      </c>
      <c r="H94" s="8">
        <v>1.0046780523945845E-2</v>
      </c>
      <c r="I94" s="8">
        <v>2.6990102010328629E-2</v>
      </c>
      <c r="J94" s="8">
        <v>-5.1185971196473241E-3</v>
      </c>
      <c r="K94" s="8">
        <v>6.0188360912779917E-3</v>
      </c>
      <c r="L94" s="8">
        <v>1.2956563766781115E-2</v>
      </c>
      <c r="M94" s="8">
        <v>8.2513379745177331E-3</v>
      </c>
      <c r="N94" s="7">
        <v>1.1915996179428854E-2</v>
      </c>
      <c r="O94" s="7">
        <v>1.2259051348755372E-2</v>
      </c>
      <c r="P94" s="7">
        <v>3.5032813563598813E-3</v>
      </c>
      <c r="Q94" s="7">
        <v>-1.8410578259850914E-3</v>
      </c>
      <c r="R94" s="7">
        <v>2.1333484874343882E-2</v>
      </c>
      <c r="S94" s="7">
        <v>7.7135624865375535E-3</v>
      </c>
      <c r="T94" s="7">
        <v>4.6288214607553158E-3</v>
      </c>
      <c r="U94" s="7">
        <v>1.0203810289124857E-2</v>
      </c>
      <c r="V94" s="7">
        <v>1.1681746320400352E-2</v>
      </c>
      <c r="W94" s="7">
        <v>1.580965494430274E-2</v>
      </c>
      <c r="X94" s="7">
        <v>1.9789479375457303E-2</v>
      </c>
      <c r="Y94" s="7">
        <v>5.0976337615158702E-3</v>
      </c>
      <c r="Z94" s="7">
        <v>1.2170231629823815E-2</v>
      </c>
      <c r="AA94" s="7">
        <v>6.8828610674586434E-3</v>
      </c>
      <c r="AB94" s="7">
        <v>1.7654922691987577E-3</v>
      </c>
      <c r="AC94" s="7">
        <v>9.5137342672001295E-3</v>
      </c>
      <c r="AD94" s="7">
        <v>1.0959603864089408E-2</v>
      </c>
      <c r="AE94" s="7">
        <v>8.1760657323028674E-3</v>
      </c>
      <c r="AF94" s="7">
        <v>1.4335961823695906E-2</v>
      </c>
      <c r="AG94" s="7">
        <v>4.9908935775879607E-3</v>
      </c>
      <c r="AH94" s="7">
        <v>1.1668168440836225E-2</v>
      </c>
      <c r="AI94" s="7">
        <v>1.4085579402685646E-2</v>
      </c>
      <c r="AJ94" s="7">
        <v>1.3957020539735002E-2</v>
      </c>
    </row>
    <row r="95" spans="1:36" x14ac:dyDescent="0.5">
      <c r="A95" s="2">
        <v>44403</v>
      </c>
      <c r="B95" s="3">
        <v>1.984126984126984E-6</v>
      </c>
      <c r="C95" s="8">
        <v>2.390466978918735E-4</v>
      </c>
      <c r="D95" s="8">
        <v>-7.7437626356210935E-3</v>
      </c>
      <c r="E95" s="8">
        <v>5.6946865978199021E-3</v>
      </c>
      <c r="F95" s="8">
        <v>7.3655073415574866E-3</v>
      </c>
      <c r="G95" s="8">
        <v>3.0210941311933248E-4</v>
      </c>
      <c r="H95" s="8">
        <v>2.857951528258117E-3</v>
      </c>
      <c r="I95" s="8">
        <v>6.7183512252873409E-3</v>
      </c>
      <c r="J95" s="8">
        <v>2.5036995574684383E-2</v>
      </c>
      <c r="K95" s="8">
        <v>9.7128434508659059E-3</v>
      </c>
      <c r="L95" s="8">
        <v>-1.1157198569282946E-3</v>
      </c>
      <c r="M95" s="8">
        <v>4.6982043160484515E-4</v>
      </c>
      <c r="N95" s="7">
        <v>2.890120971214492E-3</v>
      </c>
      <c r="O95" s="7">
        <v>-2.1445477813932037E-3</v>
      </c>
      <c r="P95" s="7">
        <v>-8.1356970605152151E-3</v>
      </c>
      <c r="Q95" s="7">
        <v>-1.3592181804414719E-2</v>
      </c>
      <c r="R95" s="7">
        <v>-1.0654753919242584E-2</v>
      </c>
      <c r="S95" s="7">
        <v>-4.8164753884254044E-3</v>
      </c>
      <c r="T95" s="7">
        <v>-1.0010038080547505E-2</v>
      </c>
      <c r="U95" s="7">
        <v>-9.9463944816413231E-3</v>
      </c>
      <c r="V95" s="7">
        <v>3.3563542555893443E-4</v>
      </c>
      <c r="W95" s="7">
        <v>-5.6249979839399231E-3</v>
      </c>
      <c r="X95" s="7">
        <v>4.9249825170569585E-3</v>
      </c>
      <c r="Y95" s="7">
        <v>1.1737492714950431E-2</v>
      </c>
      <c r="Z95" s="7">
        <v>-4.4173850910856245E-3</v>
      </c>
      <c r="AA95" s="7">
        <v>-1.4086387900668346E-2</v>
      </c>
      <c r="AB95" s="7">
        <v>7.1311580673924886E-3</v>
      </c>
      <c r="AC95" s="7">
        <v>8.7505321375901948E-4</v>
      </c>
      <c r="AD95" s="7">
        <v>-7.4532339837500008E-3</v>
      </c>
      <c r="AE95" s="7">
        <v>1.4010257537233407E-3</v>
      </c>
      <c r="AF95" s="7">
        <v>3.4972951578101266E-3</v>
      </c>
      <c r="AG95" s="7">
        <v>3.2202408991113984E-2</v>
      </c>
      <c r="AH95" s="7">
        <v>-2.1127750839069547E-2</v>
      </c>
      <c r="AI95" s="7">
        <v>-3.7649127270920802E-3</v>
      </c>
      <c r="AJ95" s="7">
        <v>-3.8681735420362049E-3</v>
      </c>
    </row>
    <row r="96" spans="1:36" x14ac:dyDescent="0.5">
      <c r="A96" s="2">
        <v>44404</v>
      </c>
      <c r="B96" s="3">
        <v>1.5873015873015873E-6</v>
      </c>
      <c r="C96" s="8">
        <v>-1.0957403307978742E-2</v>
      </c>
      <c r="D96" s="8">
        <v>2.7559954921621459E-3</v>
      </c>
      <c r="E96" s="8">
        <v>3.318531332520992E-4</v>
      </c>
      <c r="F96" s="8">
        <v>-1.1026226345351137E-2</v>
      </c>
      <c r="G96" s="8">
        <v>-5.0322610972979818E-3</v>
      </c>
      <c r="H96" s="8">
        <v>9.6801468885946286E-4</v>
      </c>
      <c r="I96" s="8">
        <v>-1.2322316913704995E-2</v>
      </c>
      <c r="J96" s="8">
        <v>-1.2370957531714995E-2</v>
      </c>
      <c r="K96" s="8">
        <v>7.204772053437307E-4</v>
      </c>
      <c r="L96" s="8">
        <v>1.65127463810852E-2</v>
      </c>
      <c r="M96" s="8">
        <v>5.6483343064599343E-3</v>
      </c>
      <c r="N96" s="7">
        <v>-1.5015708535598301E-2</v>
      </c>
      <c r="O96" s="7">
        <v>-8.7231925940764662E-3</v>
      </c>
      <c r="P96" s="7">
        <v>-4.0691268864784646E-3</v>
      </c>
      <c r="Q96" s="7">
        <v>-4.4689037097180462E-3</v>
      </c>
      <c r="R96" s="7">
        <v>2.4219123647136538E-3</v>
      </c>
      <c r="S96" s="7">
        <v>9.2466509529911846E-3</v>
      </c>
      <c r="T96" s="7">
        <v>3.7640803594516346E-3</v>
      </c>
      <c r="U96" s="7">
        <v>8.2314482111038451E-3</v>
      </c>
      <c r="V96" s="7">
        <v>-8.4529839177487926E-3</v>
      </c>
      <c r="W96" s="7">
        <v>-2.0816460774790276E-2</v>
      </c>
      <c r="X96" s="7">
        <v>2.712119651390454E-3</v>
      </c>
      <c r="Y96" s="7">
        <v>-2.0045336475231195E-2</v>
      </c>
      <c r="Z96" s="7">
        <v>2.6202598973988234E-3</v>
      </c>
      <c r="AA96" s="7">
        <v>-5.9040744236091439E-3</v>
      </c>
      <c r="AB96" s="7">
        <v>-5.3708432776200009E-3</v>
      </c>
      <c r="AC96" s="7">
        <v>3.4971569812760543E-3</v>
      </c>
      <c r="AD96" s="7">
        <v>1.1645798947594295E-2</v>
      </c>
      <c r="AE96" s="7">
        <v>6.865062768825447E-5</v>
      </c>
      <c r="AF96" s="7">
        <v>4.0534552142277172E-3</v>
      </c>
      <c r="AG96" s="7">
        <v>3.0938579903594709E-3</v>
      </c>
      <c r="AH96" s="7">
        <v>-2.5557786486965276E-2</v>
      </c>
      <c r="AI96" s="7">
        <v>1.227393089552596E-2</v>
      </c>
      <c r="AJ96" s="7">
        <v>2.3026115082617815E-2</v>
      </c>
    </row>
    <row r="97" spans="1:36" x14ac:dyDescent="0.5">
      <c r="A97" s="2">
        <v>44405</v>
      </c>
      <c r="B97" s="3">
        <v>1.5873015873015873E-6</v>
      </c>
      <c r="C97" s="8">
        <v>1.0458548285563135E-3</v>
      </c>
      <c r="D97" s="8">
        <v>7.1333630463873074E-3</v>
      </c>
      <c r="E97" s="8">
        <v>-4.4656739800304017E-4</v>
      </c>
      <c r="F97" s="8">
        <v>-1.7254130185010126E-3</v>
      </c>
      <c r="G97" s="8">
        <v>-3.5841518660639944E-4</v>
      </c>
      <c r="H97" s="8">
        <v>-7.5133466638803723E-3</v>
      </c>
      <c r="I97" s="8">
        <v>8.2518724371519418E-3</v>
      </c>
      <c r="J97" s="8">
        <v>9.7907552557510193E-3</v>
      </c>
      <c r="K97" s="8">
        <v>4.2644305355495609E-3</v>
      </c>
      <c r="L97" s="8">
        <v>-4.9482994180028257E-3</v>
      </c>
      <c r="M97" s="8">
        <v>-3.481837997335709E-3</v>
      </c>
      <c r="N97" s="7">
        <v>-1.2272351685054901E-2</v>
      </c>
      <c r="O97" s="7">
        <v>-1.1188546664284921E-3</v>
      </c>
      <c r="P97" s="7">
        <v>4.2592325725375026E-3</v>
      </c>
      <c r="Q97" s="7">
        <v>1.5239441686922085E-2</v>
      </c>
      <c r="R97" s="7">
        <v>5.9072471109084552E-3</v>
      </c>
      <c r="S97" s="7">
        <v>-4.0748837751048749E-3</v>
      </c>
      <c r="T97" s="7">
        <v>-1.4390116047704739E-2</v>
      </c>
      <c r="U97" s="7">
        <v>-5.6219263449211708E-3</v>
      </c>
      <c r="V97" s="7">
        <v>7.1019768740427369E-3</v>
      </c>
      <c r="W97" s="7">
        <v>4.9780066948381567E-3</v>
      </c>
      <c r="X97" s="7">
        <v>-1.6030183379155748E-2</v>
      </c>
      <c r="Y97" s="7">
        <v>1.0787907152827658E-3</v>
      </c>
      <c r="Z97" s="7">
        <v>1.0788660182734803E-2</v>
      </c>
      <c r="AA97" s="7">
        <v>-8.3820030401974104E-3</v>
      </c>
      <c r="AB97" s="7">
        <v>7.3087001020064194E-3</v>
      </c>
      <c r="AC97" s="7">
        <v>-9.1239095529196852E-3</v>
      </c>
      <c r="AD97" s="7">
        <v>9.1069280069325451E-3</v>
      </c>
      <c r="AE97" s="7">
        <v>-4.0758834121927563E-3</v>
      </c>
      <c r="AF97" s="7">
        <v>-1.4951398346907077E-2</v>
      </c>
      <c r="AG97" s="7">
        <v>2.3752498706519756E-2</v>
      </c>
      <c r="AH97" s="7">
        <v>-3.3608178382037129E-3</v>
      </c>
      <c r="AI97" s="7">
        <v>-1.2934919447675803E-4</v>
      </c>
      <c r="AJ97" s="7">
        <v>-8.8575926358628754E-3</v>
      </c>
    </row>
    <row r="98" spans="1:36" x14ac:dyDescent="0.5">
      <c r="A98" s="2">
        <v>44406</v>
      </c>
      <c r="B98" s="3">
        <v>1.984126984126984E-6</v>
      </c>
      <c r="C98" s="8">
        <v>4.9281326505096505E-3</v>
      </c>
      <c r="D98" s="8">
        <v>7.788571516686711E-4</v>
      </c>
      <c r="E98" s="8">
        <v>1.0965236001879774E-2</v>
      </c>
      <c r="F98" s="8">
        <v>9.7376407548872435E-3</v>
      </c>
      <c r="G98" s="8">
        <v>7.512090177331605E-3</v>
      </c>
      <c r="H98" s="8">
        <v>4.868333480064802E-3</v>
      </c>
      <c r="I98" s="8">
        <v>-1.0998984204497589E-2</v>
      </c>
      <c r="J98" s="8">
        <v>7.9912423640419103E-3</v>
      </c>
      <c r="K98" s="8">
        <v>1.2852207436503357E-2</v>
      </c>
      <c r="L98" s="8">
        <v>1.5119960461538299E-3</v>
      </c>
      <c r="M98" s="8">
        <v>1.8682454203374882E-4</v>
      </c>
      <c r="N98" s="7">
        <v>4.5392467847366206E-3</v>
      </c>
      <c r="O98" s="7">
        <v>9.7564953409351755E-4</v>
      </c>
      <c r="P98" s="7">
        <v>1.253427990065192E-3</v>
      </c>
      <c r="Q98" s="7">
        <v>8.1177275486398227E-3</v>
      </c>
      <c r="R98" s="7">
        <v>4.7163020565682912E-3</v>
      </c>
      <c r="S98" s="7">
        <v>-2.8868549315206227E-3</v>
      </c>
      <c r="T98" s="7">
        <v>7.0851936821719978E-3</v>
      </c>
      <c r="U98" s="7">
        <v>8.5720591042999401E-3</v>
      </c>
      <c r="V98" s="7">
        <v>2.6902059123522812E-3</v>
      </c>
      <c r="W98" s="7">
        <v>-6.4315350138344982E-2</v>
      </c>
      <c r="X98" s="7">
        <v>3.9587303623592742E-3</v>
      </c>
      <c r="Y98" s="7">
        <v>-8.41115979543176E-3</v>
      </c>
      <c r="Z98" s="7">
        <v>1.1916780623852432E-2</v>
      </c>
      <c r="AA98" s="7">
        <v>2.6515353866638589E-2</v>
      </c>
      <c r="AB98" s="7">
        <v>5.2812222150688919E-3</v>
      </c>
      <c r="AC98" s="7">
        <v>5.4458999589199917E-3</v>
      </c>
      <c r="AD98" s="7">
        <v>1.2116290443739533E-2</v>
      </c>
      <c r="AE98" s="7">
        <v>1.26382116107292E-3</v>
      </c>
      <c r="AF98" s="7">
        <v>5.1732335588889171E-3</v>
      </c>
      <c r="AG98" s="7">
        <v>-7.7448270514582362E-3</v>
      </c>
      <c r="AH98" s="7">
        <v>9.5213990312038709E-3</v>
      </c>
      <c r="AI98" s="7">
        <v>3.9714263191617657E-3</v>
      </c>
      <c r="AJ98" s="7">
        <v>3.8603287476372478E-3</v>
      </c>
    </row>
    <row r="99" spans="1:36" x14ac:dyDescent="0.5">
      <c r="A99" s="2">
        <v>44407</v>
      </c>
      <c r="B99" s="3">
        <v>1.984126984126984E-6</v>
      </c>
      <c r="C99" s="8">
        <v>-1.3595403866180403E-3</v>
      </c>
      <c r="D99" s="8">
        <v>8.5619886685519848E-4</v>
      </c>
      <c r="E99" s="8">
        <v>-6.3018129218638643E-3</v>
      </c>
      <c r="F99" s="8">
        <v>-2.144796904978134E-2</v>
      </c>
      <c r="G99" s="8">
        <v>-1.9258790855095588E-3</v>
      </c>
      <c r="H99" s="8">
        <v>1.346801397075892E-3</v>
      </c>
      <c r="I99" s="8">
        <v>-6.3409079465608503E-3</v>
      </c>
      <c r="J99" s="8">
        <v>-1.5042082007474266E-2</v>
      </c>
      <c r="K99" s="8">
        <v>2.0151396304312016E-3</v>
      </c>
      <c r="L99" s="8">
        <v>-8.4267909762750799E-3</v>
      </c>
      <c r="M99" s="8">
        <v>1.3158929993303521E-3</v>
      </c>
      <c r="N99" s="7">
        <v>1.504906757902163E-3</v>
      </c>
      <c r="O99" s="7">
        <v>-5.5669612929568962E-3</v>
      </c>
      <c r="P99" s="7">
        <v>-1.145849651750812E-4</v>
      </c>
      <c r="Q99" s="7">
        <v>-8.3267662732305122E-3</v>
      </c>
      <c r="R99" s="7">
        <v>-9.1137440210770527E-4</v>
      </c>
      <c r="S99" s="7">
        <v>-8.465840214141894E-3</v>
      </c>
      <c r="T99" s="7">
        <v>3.3643762226017414E-4</v>
      </c>
      <c r="U99" s="7">
        <v>7.2242631367672758E-4</v>
      </c>
      <c r="V99" s="7">
        <v>-8.7803274557217321E-3</v>
      </c>
      <c r="W99" s="7">
        <v>-2.7352892545421656E-2</v>
      </c>
      <c r="X99" s="7">
        <v>-6.1924983644229895E-3</v>
      </c>
      <c r="Y99" s="7">
        <v>-7.8662283692313428E-2</v>
      </c>
      <c r="Z99" s="7">
        <v>-9.3485288232334016E-3</v>
      </c>
      <c r="AA99" s="7">
        <v>1.3129050503522356E-2</v>
      </c>
      <c r="AB99" s="7">
        <v>-2.7715923264102046E-2</v>
      </c>
      <c r="AC99" s="7">
        <v>-3.5172421798413105E-4</v>
      </c>
      <c r="AD99" s="7">
        <v>3.1309138371938368E-3</v>
      </c>
      <c r="AE99" s="7">
        <v>2.1755793401430088E-3</v>
      </c>
      <c r="AF99" s="7">
        <v>1.952269981329478E-2</v>
      </c>
      <c r="AG99" s="7">
        <v>-6.4437761944664829E-3</v>
      </c>
      <c r="AH99" s="7">
        <v>1.128703846076267E-2</v>
      </c>
      <c r="AI99" s="7">
        <v>-3.3329176300655903E-3</v>
      </c>
      <c r="AJ99" s="7">
        <v>7.9263668151247236E-3</v>
      </c>
    </row>
    <row r="100" spans="1:36" x14ac:dyDescent="0.5">
      <c r="A100" s="2">
        <v>44410</v>
      </c>
      <c r="B100" s="3">
        <v>1.984126984126984E-6</v>
      </c>
      <c r="C100" s="8">
        <v>-2.4794733139438174E-3</v>
      </c>
      <c r="D100" s="8">
        <v>9.3372853255341141E-4</v>
      </c>
      <c r="E100" s="8">
        <v>-2.1104103566242419E-3</v>
      </c>
      <c r="F100" s="8">
        <v>2.5338645975160798E-3</v>
      </c>
      <c r="G100" s="8">
        <v>-6.7649151908065605E-3</v>
      </c>
      <c r="H100" s="8">
        <v>-4.1073464643313273E-3</v>
      </c>
      <c r="I100" s="8">
        <v>-2.9785628614885217E-3</v>
      </c>
      <c r="J100" s="8">
        <v>-8.4068476975879911E-3</v>
      </c>
      <c r="K100" s="8">
        <v>-1.1726599923826986E-2</v>
      </c>
      <c r="L100" s="8">
        <v>7.6664584578667516E-3</v>
      </c>
      <c r="M100" s="8">
        <v>-2.1683849475019647E-3</v>
      </c>
      <c r="N100" s="7">
        <v>-2.3317735812039401E-3</v>
      </c>
      <c r="O100" s="7">
        <v>-3.1789762395111737E-4</v>
      </c>
      <c r="P100" s="7">
        <v>-4.6457306811849841E-3</v>
      </c>
      <c r="Q100" s="7">
        <v>1.2788436518967827E-2</v>
      </c>
      <c r="R100" s="7">
        <v>-4.9761780148780679E-4</v>
      </c>
      <c r="S100" s="7">
        <v>6.0453053006720436E-4</v>
      </c>
      <c r="T100" s="7">
        <v>8.0931600530369813E-3</v>
      </c>
      <c r="U100" s="7">
        <v>-0.11854147761281517</v>
      </c>
      <c r="V100" s="7">
        <v>-2.0210982302601252E-2</v>
      </c>
      <c r="W100" s="7">
        <v>-1.6616579883647599E-2</v>
      </c>
      <c r="X100" s="7">
        <v>-2.7195985955566087E-2</v>
      </c>
      <c r="Y100" s="7">
        <v>1.1633421460392377E-3</v>
      </c>
      <c r="Z100" s="7">
        <v>-1.0033675856252372E-2</v>
      </c>
      <c r="AA100" s="7">
        <v>5.4630281700538963E-3</v>
      </c>
      <c r="AB100" s="7">
        <v>-7.7224116046814137E-3</v>
      </c>
      <c r="AC100" s="7">
        <v>-2.6350480950377876E-3</v>
      </c>
      <c r="AD100" s="7">
        <v>3.0205359313570362E-3</v>
      </c>
      <c r="AE100" s="7">
        <v>-2.3197260533748929E-3</v>
      </c>
      <c r="AF100" s="7">
        <v>-2.4659254883207518E-3</v>
      </c>
      <c r="AG100" s="7">
        <v>-1.5771937268282181E-2</v>
      </c>
      <c r="AH100" s="7">
        <v>-2.683227354405562E-3</v>
      </c>
      <c r="AI100" s="7">
        <v>1.1611218332447715E-2</v>
      </c>
      <c r="AJ100" s="7">
        <v>8.2580653668385354E-3</v>
      </c>
    </row>
    <row r="101" spans="1:36" x14ac:dyDescent="0.5">
      <c r="A101" s="2">
        <v>44411</v>
      </c>
      <c r="B101" s="3">
        <v>1.984126984126984E-6</v>
      </c>
      <c r="C101" s="8">
        <v>5.5518875174449898E-3</v>
      </c>
      <c r="D101" s="8">
        <v>1.192669852865662E-2</v>
      </c>
      <c r="E101" s="8">
        <v>1.0167801242837178E-2</v>
      </c>
      <c r="F101" s="8">
        <v>6.6241449661712543E-3</v>
      </c>
      <c r="G101" s="8">
        <v>1.2117994419563811E-2</v>
      </c>
      <c r="H101" s="8">
        <v>4.3187592997764408E-3</v>
      </c>
      <c r="I101" s="8">
        <v>-4.239927065577004E-3</v>
      </c>
      <c r="J101" s="8">
        <v>1.6310435327234498E-2</v>
      </c>
      <c r="K101" s="8">
        <v>1.0468973650329649E-2</v>
      </c>
      <c r="L101" s="8">
        <v>6.5144683296725616E-3</v>
      </c>
      <c r="M101" s="8">
        <v>1.2231203391784554E-3</v>
      </c>
      <c r="N101" s="7">
        <v>1.2562305569223648E-2</v>
      </c>
      <c r="O101" s="7">
        <v>8.0405197303529893E-3</v>
      </c>
      <c r="P101" s="7">
        <v>4.0785679734729168E-3</v>
      </c>
      <c r="Q101" s="7">
        <v>3.2840047215688022E-3</v>
      </c>
      <c r="R101" s="7">
        <v>9.8724411848236729E-3</v>
      </c>
      <c r="S101" s="7">
        <v>1.9108971727566943E-2</v>
      </c>
      <c r="T101" s="7">
        <v>1.5113895252480934E-2</v>
      </c>
      <c r="U101" s="7">
        <v>-1.3009205992517155E-2</v>
      </c>
      <c r="V101" s="7">
        <v>1.4937810334664672E-2</v>
      </c>
      <c r="W101" s="7">
        <v>9.2177179051898539E-3</v>
      </c>
      <c r="X101" s="7">
        <v>-1.1283807141326626E-2</v>
      </c>
      <c r="Y101" s="7">
        <v>1.0377760646969866E-2</v>
      </c>
      <c r="Z101" s="7">
        <v>-3.3722725138086662E-2</v>
      </c>
      <c r="AA101" s="7">
        <v>1.1604756972975316E-2</v>
      </c>
      <c r="AB101" s="7">
        <v>1.6146953152662197E-2</v>
      </c>
      <c r="AC101" s="7">
        <v>7.009606824220281E-4</v>
      </c>
      <c r="AD101" s="7">
        <v>5.9657876528073544E-3</v>
      </c>
      <c r="AE101" s="7">
        <v>1.118514146678309E-2</v>
      </c>
      <c r="AF101" s="7">
        <v>1.4482236724310388E-2</v>
      </c>
      <c r="AG101" s="7">
        <v>2.11953907496789E-2</v>
      </c>
      <c r="AH101" s="7">
        <v>5.2506156213668331E-3</v>
      </c>
      <c r="AI101" s="7">
        <v>7.7088968462969334E-3</v>
      </c>
      <c r="AJ101" s="7">
        <v>9.3138340385331749E-3</v>
      </c>
    </row>
    <row r="102" spans="1:36" x14ac:dyDescent="0.5">
      <c r="A102" s="2">
        <v>44412</v>
      </c>
      <c r="B102" s="3">
        <v>1.984126984126984E-6</v>
      </c>
      <c r="C102" s="8">
        <v>2.4858473615854775E-3</v>
      </c>
      <c r="D102" s="8">
        <v>-2.2759793780252032E-3</v>
      </c>
      <c r="E102" s="8">
        <v>-5.8485661700717825E-3</v>
      </c>
      <c r="F102" s="8">
        <v>-1.0021458585820439E-2</v>
      </c>
      <c r="G102" s="8">
        <v>-1.3909095289774909E-2</v>
      </c>
      <c r="H102" s="8">
        <v>-1.3567847025276508E-2</v>
      </c>
      <c r="I102" s="8">
        <v>6.2445082317989938E-4</v>
      </c>
      <c r="J102" s="8">
        <v>-3.0385777112323688E-2</v>
      </c>
      <c r="K102" s="8">
        <v>-1.3895861238479044E-2</v>
      </c>
      <c r="L102" s="8">
        <v>-2.1239263646141387E-3</v>
      </c>
      <c r="M102" s="8">
        <v>-3.1146568279156041E-3</v>
      </c>
      <c r="N102" s="7">
        <v>-2.7902507982248219E-3</v>
      </c>
      <c r="O102" s="7">
        <v>-2.1287741239746551E-3</v>
      </c>
      <c r="P102" s="7">
        <v>7.0552081830146315E-3</v>
      </c>
      <c r="Q102" s="7">
        <v>2.289777718219051E-2</v>
      </c>
      <c r="R102" s="7">
        <v>-4.5154582674223707E-3</v>
      </c>
      <c r="S102" s="7">
        <v>-2.9603614366738681E-2</v>
      </c>
      <c r="T102" s="7">
        <v>-8.5482637570174146E-4</v>
      </c>
      <c r="U102" s="7">
        <v>-2.4659205500104441E-2</v>
      </c>
      <c r="V102" s="7">
        <v>-1.8581032731292142E-2</v>
      </c>
      <c r="W102" s="7">
        <v>7.284022603949186E-3</v>
      </c>
      <c r="X102" s="7">
        <v>-1.7750312471387672E-3</v>
      </c>
      <c r="Y102" s="7">
        <v>-3.4300691867656819E-3</v>
      </c>
      <c r="Z102" s="7">
        <v>-5.8905466702101955E-3</v>
      </c>
      <c r="AA102" s="7">
        <v>2.564663741468273E-4</v>
      </c>
      <c r="AB102" s="7">
        <v>-1.927541792213374E-2</v>
      </c>
      <c r="AC102" s="7">
        <v>-1.4512937360447219E-2</v>
      </c>
      <c r="AD102" s="7">
        <v>2.2953749216993316E-3</v>
      </c>
      <c r="AE102" s="7">
        <v>-6.8394945715027763E-3</v>
      </c>
      <c r="AF102" s="7">
        <v>-1.0617513249367043E-2</v>
      </c>
      <c r="AG102" s="7">
        <v>-3.3017362381178202E-2</v>
      </c>
      <c r="AH102" s="7">
        <v>4.6560053317233861E-2</v>
      </c>
      <c r="AI102" s="7">
        <v>5.6480729916687546E-3</v>
      </c>
      <c r="AJ102" s="7">
        <v>-2.1516023797633673E-3</v>
      </c>
    </row>
    <row r="103" spans="1:36" x14ac:dyDescent="0.5">
      <c r="A103" s="2">
        <v>44413</v>
      </c>
      <c r="B103" s="3">
        <v>1.984126984126984E-6</v>
      </c>
      <c r="C103" s="8">
        <v>6.2987838303612646E-3</v>
      </c>
      <c r="D103" s="8">
        <v>-1.2375428772133704E-3</v>
      </c>
      <c r="E103" s="8">
        <v>1.2312877261390437E-2</v>
      </c>
      <c r="F103" s="8">
        <v>1.1808702642428616E-2</v>
      </c>
      <c r="G103" s="8">
        <v>5.7058361763917221E-3</v>
      </c>
      <c r="H103" s="8">
        <v>5.9354946782962199E-3</v>
      </c>
      <c r="I103" s="8">
        <v>1.1550085671776865E-2</v>
      </c>
      <c r="J103" s="8">
        <v>1.2758264458574382E-2</v>
      </c>
      <c r="K103" s="8">
        <v>-2.2334452761109335E-4</v>
      </c>
      <c r="L103" s="8">
        <v>1.0358392910111307E-2</v>
      </c>
      <c r="M103" s="8">
        <v>1.1643729080449137E-2</v>
      </c>
      <c r="N103" s="7">
        <v>7.4502955093938225E-4</v>
      </c>
      <c r="O103" s="7">
        <v>1.0449187354618071E-2</v>
      </c>
      <c r="P103" s="7">
        <v>1.0174925994137959E-2</v>
      </c>
      <c r="Q103" s="7">
        <v>1.7744629450459851E-2</v>
      </c>
      <c r="R103" s="7">
        <v>5.2483591331067801E-3</v>
      </c>
      <c r="S103" s="7">
        <v>-1.8565882174673327E-2</v>
      </c>
      <c r="T103" s="7">
        <v>-2.4862356764509166E-2</v>
      </c>
      <c r="U103" s="7">
        <v>2.8951340625231043E-2</v>
      </c>
      <c r="V103" s="7">
        <v>1.0877982318398111E-2</v>
      </c>
      <c r="W103" s="7">
        <v>1.8589989268299485E-2</v>
      </c>
      <c r="X103" s="7">
        <v>1.484494413918838E-2</v>
      </c>
      <c r="Y103" s="7">
        <v>6.3212831919352589E-3</v>
      </c>
      <c r="Z103" s="7">
        <v>3.0937683272615272E-4</v>
      </c>
      <c r="AA103" s="7">
        <v>-1.5246507979942278E-2</v>
      </c>
      <c r="AB103" s="7">
        <v>1.2968444923536309E-2</v>
      </c>
      <c r="AC103" s="7">
        <v>7.1024093847794978E-3</v>
      </c>
      <c r="AD103" s="7">
        <v>6.4621624929051104E-3</v>
      </c>
      <c r="AE103" s="7">
        <v>1.8380334979392555E-2</v>
      </c>
      <c r="AF103" s="7">
        <v>4.893858938768836E-4</v>
      </c>
      <c r="AG103" s="7">
        <v>2.7585972391844835E-2</v>
      </c>
      <c r="AH103" s="7">
        <v>2.1819179427178814E-2</v>
      </c>
      <c r="AI103" s="7">
        <v>7.7305327331004224E-3</v>
      </c>
      <c r="AJ103" s="7">
        <v>1.3020028395973937E-2</v>
      </c>
    </row>
    <row r="104" spans="1:36" x14ac:dyDescent="0.5">
      <c r="A104" s="2">
        <v>44414</v>
      </c>
      <c r="B104" s="3">
        <v>1.5873015873015873E-6</v>
      </c>
      <c r="C104" s="8">
        <v>-1.5610350026513584E-3</v>
      </c>
      <c r="D104" s="8">
        <v>-3.4460100933299317E-3</v>
      </c>
      <c r="E104" s="8">
        <v>2.0013303153658124E-2</v>
      </c>
      <c r="F104" s="8">
        <v>-5.9525497267758198E-3</v>
      </c>
      <c r="G104" s="8">
        <v>4.1570605620321653E-3</v>
      </c>
      <c r="H104" s="8">
        <v>2.1539616716470758E-4</v>
      </c>
      <c r="I104" s="8">
        <v>-2.9634051133071628E-3</v>
      </c>
      <c r="J104" s="8">
        <v>9.4267286887933753E-3</v>
      </c>
      <c r="K104" s="8">
        <v>1.4059484487240786E-2</v>
      </c>
      <c r="L104" s="8">
        <v>-6.7984955821607086E-4</v>
      </c>
      <c r="M104" s="8">
        <v>-1.7775417208815392E-3</v>
      </c>
      <c r="N104" s="7">
        <v>-4.7716829360486979E-3</v>
      </c>
      <c r="O104" s="7">
        <v>-2.0906133016740546E-4</v>
      </c>
      <c r="P104" s="7">
        <v>-1.1096557352893765E-3</v>
      </c>
      <c r="Q104" s="7">
        <v>-1.3220692589209137E-2</v>
      </c>
      <c r="R104" s="7">
        <v>-3.2892739014662948E-4</v>
      </c>
      <c r="S104" s="7">
        <v>1.4877970586846727E-2</v>
      </c>
      <c r="T104" s="7">
        <v>9.5115344417264873E-3</v>
      </c>
      <c r="U104" s="7">
        <v>3.4283274496740443E-2</v>
      </c>
      <c r="V104" s="7">
        <v>2.7443025272958933E-2</v>
      </c>
      <c r="W104" s="7">
        <v>-4.0357942330795944E-3</v>
      </c>
      <c r="X104" s="7">
        <v>4.9401715338811287E-3</v>
      </c>
      <c r="Y104" s="7">
        <v>-9.2444078357109497E-3</v>
      </c>
      <c r="Z104" s="7">
        <v>1.1624463608256429E-3</v>
      </c>
      <c r="AA104" s="7">
        <v>-6.5331802101165713E-3</v>
      </c>
      <c r="AB104" s="7">
        <v>5.5817101404383807E-3</v>
      </c>
      <c r="AC104" s="7">
        <v>2.4721979898446366E-3</v>
      </c>
      <c r="AD104" s="7">
        <v>-1.3876142356983022E-2</v>
      </c>
      <c r="AE104" s="7">
        <v>-1.79012727311642E-3</v>
      </c>
      <c r="AF104" s="7">
        <v>-7.6796501436187815E-3</v>
      </c>
      <c r="AG104" s="7">
        <v>-1.301101419018141E-2</v>
      </c>
      <c r="AH104" s="7">
        <v>9.8309581450565699E-3</v>
      </c>
      <c r="AI104" s="7">
        <v>1.4876695802323052E-3</v>
      </c>
      <c r="AJ104" s="7">
        <v>4.3814066862118469E-3</v>
      </c>
    </row>
    <row r="105" spans="1:36" x14ac:dyDescent="0.5">
      <c r="A105" s="2">
        <v>44417</v>
      </c>
      <c r="B105" s="3">
        <v>1.5873015873015873E-6</v>
      </c>
      <c r="C105" s="8">
        <v>-2.4536445802630889E-3</v>
      </c>
      <c r="D105" s="8">
        <v>2.28306297077436E-3</v>
      </c>
      <c r="E105" s="8">
        <v>1.8179945481996858E-3</v>
      </c>
      <c r="F105" s="8">
        <v>-1.708432339621707E-3</v>
      </c>
      <c r="G105" s="8">
        <v>-3.8043863001680756E-3</v>
      </c>
      <c r="H105" s="8">
        <v>3.5215571916486152E-3</v>
      </c>
      <c r="I105" s="8">
        <v>-1.7275196506839452E-3</v>
      </c>
      <c r="J105" s="8">
        <v>-1.3958405557426199E-2</v>
      </c>
      <c r="K105" s="8">
        <v>3.7967702752188064E-4</v>
      </c>
      <c r="L105" s="8">
        <v>-7.4793966473524361E-4</v>
      </c>
      <c r="M105" s="8">
        <v>-5.3475250848709077E-3</v>
      </c>
      <c r="N105" s="7">
        <v>-3.4269330699600564E-4</v>
      </c>
      <c r="O105" s="7">
        <v>-3.9130387431966169E-3</v>
      </c>
      <c r="P105" s="7">
        <v>-3.4285302079943587E-3</v>
      </c>
      <c r="Q105" s="7">
        <v>-3.4935679330670389E-3</v>
      </c>
      <c r="R105" s="7">
        <v>8.0693574531486029E-3</v>
      </c>
      <c r="S105" s="7">
        <v>4.9086621716923576E-3</v>
      </c>
      <c r="T105" s="7">
        <v>-1.0292776785739621E-2</v>
      </c>
      <c r="U105" s="7">
        <v>-1.371271438538888E-2</v>
      </c>
      <c r="V105" s="7">
        <v>-3.3492140120844247E-3</v>
      </c>
      <c r="W105" s="7">
        <v>-4.9864458370456125E-3</v>
      </c>
      <c r="X105" s="7">
        <v>-5.8179619368489794E-3</v>
      </c>
      <c r="Y105" s="7">
        <v>-9.1682061536025423E-4</v>
      </c>
      <c r="Z105" s="7">
        <v>1.1339241154236707E-2</v>
      </c>
      <c r="AA105" s="7">
        <v>-1.0537463825566773E-2</v>
      </c>
      <c r="AB105" s="7">
        <v>2.5869384476139958E-3</v>
      </c>
      <c r="AC105" s="7">
        <v>1.7537826505486463E-4</v>
      </c>
      <c r="AD105" s="7">
        <v>-6.5513280910126808E-4</v>
      </c>
      <c r="AE105" s="7">
        <v>2.4051346689078728E-3</v>
      </c>
      <c r="AF105" s="7">
        <v>5.4283381849048089E-3</v>
      </c>
      <c r="AG105" s="7">
        <v>-9.001301904783052E-3</v>
      </c>
      <c r="AH105" s="7">
        <v>-7.2473049584083106E-3</v>
      </c>
      <c r="AI105" s="7">
        <v>-6.212241303082828E-4</v>
      </c>
      <c r="AJ105" s="7">
        <v>4.8413100095791852E-3</v>
      </c>
    </row>
    <row r="106" spans="1:36" x14ac:dyDescent="0.5">
      <c r="A106" s="2">
        <v>44418</v>
      </c>
      <c r="B106" s="3">
        <v>1.984126984126984E-6</v>
      </c>
      <c r="C106" s="8">
        <v>-7.5643664167063009E-3</v>
      </c>
      <c r="D106" s="8">
        <v>-5.0430087118724532E-3</v>
      </c>
      <c r="E106" s="8">
        <v>9.573786583546344E-3</v>
      </c>
      <c r="F106" s="8">
        <v>6.744933245903373E-3</v>
      </c>
      <c r="G106" s="8">
        <v>9.2019112810152077E-3</v>
      </c>
      <c r="H106" s="8">
        <v>7.0072844587875573E-3</v>
      </c>
      <c r="I106" s="8">
        <v>-1.0391130888957694E-3</v>
      </c>
      <c r="J106" s="8">
        <v>1.9424835626374384E-2</v>
      </c>
      <c r="K106" s="8">
        <v>1.6436418513968935E-2</v>
      </c>
      <c r="L106" s="8">
        <v>1.0835568694381448E-3</v>
      </c>
      <c r="M106" s="8">
        <v>-9.545254426393401E-3</v>
      </c>
      <c r="N106" s="7">
        <v>-3.3578410541171477E-3</v>
      </c>
      <c r="O106" s="7">
        <v>-6.57836630071988E-3</v>
      </c>
      <c r="P106" s="7">
        <v>-1.1960942282083449E-2</v>
      </c>
      <c r="Q106" s="7">
        <v>-1.7849753641429537E-2</v>
      </c>
      <c r="R106" s="7">
        <v>-3.7441423841226662E-3</v>
      </c>
      <c r="S106" s="7">
        <v>1.9283962168171864E-2</v>
      </c>
      <c r="T106" s="7">
        <v>2.2094389027544222E-3</v>
      </c>
      <c r="U106" s="7">
        <v>-2.3810777303987354E-2</v>
      </c>
      <c r="V106" s="7">
        <v>1.21636881558581E-2</v>
      </c>
      <c r="W106" s="7">
        <v>-1.3684960219519723E-2</v>
      </c>
      <c r="X106" s="7">
        <v>-8.0763242188006002E-3</v>
      </c>
      <c r="Y106" s="7">
        <v>-6.3659257798971327E-3</v>
      </c>
      <c r="Z106" s="7">
        <v>1.0376413874215916E-2</v>
      </c>
      <c r="AA106" s="7">
        <v>-7.9960305320239695E-3</v>
      </c>
      <c r="AB106" s="7">
        <v>2.4493160409250279E-2</v>
      </c>
      <c r="AC106" s="7">
        <v>2.6435061752103687E-3</v>
      </c>
      <c r="AD106" s="7">
        <v>1.0032936656425471E-3</v>
      </c>
      <c r="AE106" s="7">
        <v>2.1068913085596736E-2</v>
      </c>
      <c r="AF106" s="7">
        <v>6.31140823875389E-4</v>
      </c>
      <c r="AG106" s="7">
        <v>2.4045894054654099E-2</v>
      </c>
      <c r="AH106" s="7">
        <v>-7.8790661632097483E-3</v>
      </c>
      <c r="AI106" s="7">
        <v>-3.7493874692913373E-4</v>
      </c>
      <c r="AJ106" s="7">
        <v>-2.2054320945218312E-2</v>
      </c>
    </row>
    <row r="107" spans="1:36" x14ac:dyDescent="0.5">
      <c r="A107" s="2">
        <v>44419</v>
      </c>
      <c r="B107" s="3">
        <v>1.984126984126984E-6</v>
      </c>
      <c r="C107" s="8">
        <v>-8.7552236040647755E-4</v>
      </c>
      <c r="D107" s="8">
        <v>-9.6506275730936578E-3</v>
      </c>
      <c r="E107" s="8">
        <v>1.0742649728390919E-2</v>
      </c>
      <c r="F107" s="8">
        <v>4.1056553638672321E-3</v>
      </c>
      <c r="G107" s="8">
        <v>1.2354410337935752E-2</v>
      </c>
      <c r="H107" s="8">
        <v>3.1098476595738684E-3</v>
      </c>
      <c r="I107" s="8">
        <v>9.6626596253012213E-4</v>
      </c>
      <c r="J107" s="8">
        <v>6.1529883549470074E-3</v>
      </c>
      <c r="K107" s="8">
        <v>1.3845607171630471E-2</v>
      </c>
      <c r="L107" s="8">
        <v>8.9796516362480126E-3</v>
      </c>
      <c r="M107" s="8">
        <v>5.8675913394539833E-3</v>
      </c>
      <c r="N107" s="7">
        <v>1.7764507722469942E-3</v>
      </c>
      <c r="O107" s="7">
        <v>1.7769980491625919E-3</v>
      </c>
      <c r="P107" s="7">
        <v>6.8743102282428203E-3</v>
      </c>
      <c r="Q107" s="7">
        <v>-1.1961021957111573E-2</v>
      </c>
      <c r="R107" s="7">
        <v>-1.0158754929234345E-2</v>
      </c>
      <c r="S107" s="7">
        <v>2.0333583761865247E-2</v>
      </c>
      <c r="T107" s="7">
        <v>-9.8613952857684734E-3</v>
      </c>
      <c r="U107" s="7">
        <v>-1.1219435439504951E-3</v>
      </c>
      <c r="V107" s="7">
        <v>1.0215952544607259E-2</v>
      </c>
      <c r="W107" s="7">
        <v>7.4057261333761067E-3</v>
      </c>
      <c r="X107" s="7">
        <v>-1.2725910012335929E-2</v>
      </c>
      <c r="Y107" s="7">
        <v>-8.639831204559828E-3</v>
      </c>
      <c r="Z107" s="7">
        <v>3.3077197150934295E-2</v>
      </c>
      <c r="AA107" s="7">
        <v>2.6436221539108835E-4</v>
      </c>
      <c r="AB107" s="7">
        <v>3.4839874815716328E-2</v>
      </c>
      <c r="AC107" s="7">
        <v>-1.2363751834995973E-3</v>
      </c>
      <c r="AD107" s="7">
        <v>9.8488092531722203E-5</v>
      </c>
      <c r="AE107" s="7">
        <v>8.9033998560289641E-3</v>
      </c>
      <c r="AF107" s="7">
        <v>2.45521116010334E-3</v>
      </c>
      <c r="AG107" s="7">
        <v>1.5825926703139127E-2</v>
      </c>
      <c r="AH107" s="7">
        <v>2.1465233419209598E-2</v>
      </c>
      <c r="AI107" s="7">
        <v>2.2589249800659916E-2</v>
      </c>
      <c r="AJ107" s="7">
        <v>1.935446377305051E-4</v>
      </c>
    </row>
    <row r="108" spans="1:36" x14ac:dyDescent="0.5">
      <c r="A108" s="2">
        <v>44420</v>
      </c>
      <c r="B108" s="3">
        <v>1.984126984126984E-6</v>
      </c>
      <c r="C108" s="8">
        <v>5.396543107959258E-3</v>
      </c>
      <c r="D108" s="8">
        <v>7.8567422700864063E-3</v>
      </c>
      <c r="E108" s="8">
        <v>1.0444711017471337E-3</v>
      </c>
      <c r="F108" s="8">
        <v>-5.026003766551234E-4</v>
      </c>
      <c r="G108" s="8">
        <v>-1.4948046614295088E-3</v>
      </c>
      <c r="H108" s="8">
        <v>-2.7007453545659896E-4</v>
      </c>
      <c r="I108" s="8">
        <v>2.5516244371874192E-3</v>
      </c>
      <c r="J108" s="8">
        <v>-1.5722569480030267E-3</v>
      </c>
      <c r="K108" s="8">
        <v>-1.6959748097688499E-3</v>
      </c>
      <c r="L108" s="8">
        <v>1.2071077274352681E-3</v>
      </c>
      <c r="M108" s="8">
        <v>2.1666629385689454E-3</v>
      </c>
      <c r="N108" s="7">
        <v>2.0560676441496811E-2</v>
      </c>
      <c r="O108" s="7">
        <v>9.9152638160189283E-3</v>
      </c>
      <c r="P108" s="7">
        <v>1.3200575185126682E-2</v>
      </c>
      <c r="Q108" s="7">
        <v>1.0401226037962655E-2</v>
      </c>
      <c r="R108" s="7">
        <v>1.105143489634196E-2</v>
      </c>
      <c r="S108" s="7">
        <v>2.2320776373998094E-3</v>
      </c>
      <c r="T108" s="7">
        <v>-4.3755294770216483E-3</v>
      </c>
      <c r="U108" s="7">
        <v>-1.0197389416551595E-2</v>
      </c>
      <c r="V108" s="7">
        <v>-1.2707529111585715E-2</v>
      </c>
      <c r="W108" s="7">
        <v>-6.6081787513132765E-3</v>
      </c>
      <c r="X108" s="7">
        <v>-1.2631304546188212E-2</v>
      </c>
      <c r="Y108" s="7">
        <v>3.4487942054938991E-3</v>
      </c>
      <c r="Z108" s="7">
        <v>2.4735063258868612E-2</v>
      </c>
      <c r="AA108" s="7">
        <v>-5.3638556794270579E-3</v>
      </c>
      <c r="AB108" s="7">
        <v>-6.4290127627682561E-3</v>
      </c>
      <c r="AC108" s="7">
        <v>1.9363413931328822E-3</v>
      </c>
      <c r="AD108" s="7">
        <v>-5.2218974908590651E-5</v>
      </c>
      <c r="AE108" s="7">
        <v>-2.6716469198424689E-3</v>
      </c>
      <c r="AF108" s="7">
        <v>2.3089868865605392E-3</v>
      </c>
      <c r="AG108" s="7">
        <v>6.3260969401010758E-3</v>
      </c>
      <c r="AH108" s="7">
        <v>1.8700636947131959E-2</v>
      </c>
      <c r="AI108" s="7">
        <v>7.6177740320973551E-3</v>
      </c>
      <c r="AJ108" s="7">
        <v>2.4225242263652632E-4</v>
      </c>
    </row>
    <row r="109" spans="1:36" x14ac:dyDescent="0.5">
      <c r="A109" s="2">
        <v>44421</v>
      </c>
      <c r="B109" s="3">
        <v>1.5873015873015873E-6</v>
      </c>
      <c r="C109" s="8">
        <v>4.5269745669202568E-3</v>
      </c>
      <c r="D109" s="8">
        <v>3.6911946402920174E-3</v>
      </c>
      <c r="E109" s="8">
        <v>-6.1955296492848533E-3</v>
      </c>
      <c r="F109" s="8">
        <v>-3.2943302655337302E-3</v>
      </c>
      <c r="G109" s="8">
        <v>-4.7432763989025415E-3</v>
      </c>
      <c r="H109" s="8">
        <v>7.0986305786817517E-3</v>
      </c>
      <c r="I109" s="8">
        <v>-1.6573875866507804E-3</v>
      </c>
      <c r="J109" s="8">
        <v>-1.5121806314685312E-2</v>
      </c>
      <c r="K109" s="8">
        <v>3.1618885724766962E-4</v>
      </c>
      <c r="L109" s="8">
        <v>5.5559688882157671E-3</v>
      </c>
      <c r="M109" s="8">
        <v>5.4457790102124476E-3</v>
      </c>
      <c r="N109" s="7">
        <v>1.4100532789836169E-3</v>
      </c>
      <c r="O109" s="7">
        <v>1.0433403156281933E-2</v>
      </c>
      <c r="P109" s="7">
        <v>4.6537535061866205E-3</v>
      </c>
      <c r="Q109" s="7">
        <v>1.411556430874525E-2</v>
      </c>
      <c r="R109" s="7">
        <v>2.0312848819417826E-3</v>
      </c>
      <c r="S109" s="7">
        <v>-9.2055377388662336E-3</v>
      </c>
      <c r="T109" s="7">
        <v>9.0961805018735988E-3</v>
      </c>
      <c r="U109" s="7">
        <v>2.104542347757692E-2</v>
      </c>
      <c r="V109" s="7">
        <v>-7.6687387073055063E-3</v>
      </c>
      <c r="W109" s="7">
        <v>1.1631080075074436E-3</v>
      </c>
      <c r="X109" s="7">
        <v>3.7017198441641006E-3</v>
      </c>
      <c r="Y109" s="7">
        <v>-2.887539697790526E-3</v>
      </c>
      <c r="Z109" s="7">
        <v>-1.0735245731738327E-2</v>
      </c>
      <c r="AA109" s="7">
        <v>-1.078492348710592E-3</v>
      </c>
      <c r="AB109" s="7">
        <v>-7.6129199570469357E-3</v>
      </c>
      <c r="AC109" s="7">
        <v>6.8354958651609459E-3</v>
      </c>
      <c r="AD109" s="7">
        <v>1.2280757924850073E-2</v>
      </c>
      <c r="AE109" s="7">
        <v>3.1460346741947745E-3</v>
      </c>
      <c r="AF109" s="7">
        <v>4.8133789604701202E-3</v>
      </c>
      <c r="AG109" s="7">
        <v>8.9226166954215671E-3</v>
      </c>
      <c r="AH109" s="7">
        <v>-3.0635242797831274E-3</v>
      </c>
      <c r="AI109" s="7">
        <v>5.405427005802042E-3</v>
      </c>
      <c r="AJ109" s="7">
        <v>4.3878643718335362E-3</v>
      </c>
    </row>
    <row r="110" spans="1:36" x14ac:dyDescent="0.5">
      <c r="A110" s="2">
        <v>44424</v>
      </c>
      <c r="B110" s="3">
        <v>1.5873015873015873E-6</v>
      </c>
      <c r="C110" s="8">
        <v>1.8472961826645393E-3</v>
      </c>
      <c r="D110" s="8">
        <v>7.8828475345450056E-3</v>
      </c>
      <c r="E110" s="8">
        <v>-2.0039979693400752E-3</v>
      </c>
      <c r="F110" s="8">
        <v>-4.1251852642194015E-3</v>
      </c>
      <c r="G110" s="8">
        <v>1.9976282958103606E-3</v>
      </c>
      <c r="H110" s="8">
        <v>5.8331414347381136E-3</v>
      </c>
      <c r="I110" s="8">
        <v>3.4382657578750165E-4</v>
      </c>
      <c r="J110" s="8">
        <v>-1.9784385649792929E-2</v>
      </c>
      <c r="K110" s="8">
        <v>-6.0048068973192464E-3</v>
      </c>
      <c r="L110" s="8">
        <v>5.3261688703219144E-3</v>
      </c>
      <c r="M110" s="8">
        <v>-1.2201467488835514E-3</v>
      </c>
      <c r="N110" s="7">
        <v>1.3452364223937856E-2</v>
      </c>
      <c r="O110" s="7">
        <v>5.9566190639772088E-3</v>
      </c>
      <c r="P110" s="7">
        <v>-5.8232108286798158E-4</v>
      </c>
      <c r="Q110" s="7">
        <v>-1.1860570910678284E-2</v>
      </c>
      <c r="R110" s="7">
        <v>1.2916458794595888E-2</v>
      </c>
      <c r="S110" s="7">
        <v>1.2133664995645546E-2</v>
      </c>
      <c r="T110" s="7">
        <v>1.8235941647462395E-2</v>
      </c>
      <c r="U110" s="7">
        <v>-1.938223730101556E-2</v>
      </c>
      <c r="V110" s="7">
        <v>3.3393256096198132E-3</v>
      </c>
      <c r="W110" s="7">
        <v>1.2182442379960844E-2</v>
      </c>
      <c r="X110" s="7">
        <v>1.157939503160056E-2</v>
      </c>
      <c r="Y110" s="7">
        <v>1.5212448532566922E-3</v>
      </c>
      <c r="Z110" s="7">
        <v>5.051837332174017E-4</v>
      </c>
      <c r="AA110" s="7">
        <v>1.1508184650218994E-2</v>
      </c>
      <c r="AB110" s="7">
        <v>-3.944145336271237E-3</v>
      </c>
      <c r="AC110" s="7">
        <v>4.3574070486701432E-3</v>
      </c>
      <c r="AD110" s="7">
        <v>-1.5046698226725615E-4</v>
      </c>
      <c r="AE110" s="7">
        <v>8.1243618671565689E-3</v>
      </c>
      <c r="AF110" s="7">
        <v>6.9360493098922669E-3</v>
      </c>
      <c r="AG110" s="7">
        <v>-1.6925833965672463E-2</v>
      </c>
      <c r="AH110" s="7">
        <v>1.842517623186856E-4</v>
      </c>
      <c r="AI110" s="7">
        <v>5.972510304040001E-3</v>
      </c>
      <c r="AJ110" s="7">
        <v>1.4571321171451901E-3</v>
      </c>
    </row>
    <row r="111" spans="1:36" x14ac:dyDescent="0.5">
      <c r="A111" s="2">
        <v>44425</v>
      </c>
      <c r="B111" s="3">
        <v>1.1904761904761904E-6</v>
      </c>
      <c r="C111" s="8">
        <v>-8.5781544118200045E-3</v>
      </c>
      <c r="D111" s="8">
        <v>1.0948759858388911E-2</v>
      </c>
      <c r="E111" s="8">
        <v>-9.2235219110288896E-3</v>
      </c>
      <c r="F111" s="8">
        <v>-2.4329444094621257E-2</v>
      </c>
      <c r="G111" s="8">
        <v>-1.1096641041064672E-2</v>
      </c>
      <c r="H111" s="8">
        <v>3.1627108917629414E-4</v>
      </c>
      <c r="I111" s="8">
        <v>-8.8050867293855816E-3</v>
      </c>
      <c r="J111" s="8">
        <v>-7.1301056294536458E-3</v>
      </c>
      <c r="K111" s="8">
        <v>-1.2709984276520288E-2</v>
      </c>
      <c r="L111" s="8">
        <v>6.6270583371425646E-4</v>
      </c>
      <c r="M111" s="8">
        <v>-1.0330838510922587E-3</v>
      </c>
      <c r="N111" s="7">
        <v>-6.1744375936725578E-3</v>
      </c>
      <c r="O111" s="7">
        <v>-5.1740809143793571E-3</v>
      </c>
      <c r="P111" s="7">
        <v>-3.0359032891021762E-3</v>
      </c>
      <c r="Q111" s="7">
        <v>-2.4972374132127453E-2</v>
      </c>
      <c r="R111" s="7">
        <v>8.2274552923030098E-3</v>
      </c>
      <c r="S111" s="7">
        <v>1.2567732828473377E-2</v>
      </c>
      <c r="T111" s="7">
        <v>1.0892916304801556E-2</v>
      </c>
      <c r="U111" s="7">
        <v>-5.4882863032246886E-3</v>
      </c>
      <c r="V111" s="7">
        <v>-1.1913631881128922E-2</v>
      </c>
      <c r="W111" s="7">
        <v>-2.6141235027011076E-2</v>
      </c>
      <c r="X111" s="7">
        <v>-3.5337889474929868E-3</v>
      </c>
      <c r="Y111" s="7">
        <v>-1.7442497548188989E-2</v>
      </c>
      <c r="Z111" s="7">
        <v>-1.7454242702324069E-2</v>
      </c>
      <c r="AA111" s="7">
        <v>9.7940851634993505E-3</v>
      </c>
      <c r="AB111" s="7">
        <v>-1.9809530000538769E-2</v>
      </c>
      <c r="AC111" s="7">
        <v>-3.4865180227363168E-3</v>
      </c>
      <c r="AD111" s="7">
        <v>-1.3139883287937779E-2</v>
      </c>
      <c r="AE111" s="7">
        <v>-3.3296438777306495E-4</v>
      </c>
      <c r="AF111" s="7">
        <v>1.6568956978582458E-3</v>
      </c>
      <c r="AG111" s="7">
        <v>-6.0435049321530621E-3</v>
      </c>
      <c r="AH111" s="7">
        <v>-4.0772859526133715E-2</v>
      </c>
      <c r="AI111" s="7">
        <v>1.1728844417859257E-4</v>
      </c>
      <c r="AJ111" s="7">
        <v>3.3460977939694745E-3</v>
      </c>
    </row>
    <row r="112" spans="1:36" x14ac:dyDescent="0.5">
      <c r="A112" s="2">
        <v>44426</v>
      </c>
      <c r="B112" s="3">
        <v>1.1904761904761904E-6</v>
      </c>
      <c r="C112" s="8">
        <v>-1.2858844908000606E-2</v>
      </c>
      <c r="D112" s="8">
        <v>-1.4035633561031984E-2</v>
      </c>
      <c r="E112" s="8">
        <v>-1.1030907264410495E-2</v>
      </c>
      <c r="F112" s="8">
        <v>1.6012373165003063E-4</v>
      </c>
      <c r="G112" s="8">
        <v>-1.0864646498964268E-2</v>
      </c>
      <c r="H112" s="8">
        <v>-1.3200080799467925E-2</v>
      </c>
      <c r="I112" s="8">
        <v>-6.6380617680474232E-3</v>
      </c>
      <c r="J112" s="8">
        <v>-2.2003153572802272E-2</v>
      </c>
      <c r="K112" s="8">
        <v>-9.7079679125998217E-3</v>
      </c>
      <c r="L112" s="8">
        <v>-5.7255495327532251E-3</v>
      </c>
      <c r="M112" s="8">
        <v>-9.1493868041392992E-3</v>
      </c>
      <c r="N112" s="7">
        <v>-2.5831371601889381E-2</v>
      </c>
      <c r="O112" s="7">
        <v>-6.1273857816787668E-3</v>
      </c>
      <c r="P112" s="7">
        <v>-1.3062290096930928E-2</v>
      </c>
      <c r="Q112" s="7">
        <v>-2.1717130004994516E-2</v>
      </c>
      <c r="R112" s="7">
        <v>-1.4102837755689556E-2</v>
      </c>
      <c r="S112" s="7">
        <v>-2.1982787288318813E-2</v>
      </c>
      <c r="T112" s="7">
        <v>-1.0632653965850542E-2</v>
      </c>
      <c r="U112" s="7">
        <v>-5.1581553309604971E-3</v>
      </c>
      <c r="V112" s="7">
        <v>-8.4537367068942746E-4</v>
      </c>
      <c r="W112" s="7">
        <v>-8.372539879045366E-3</v>
      </c>
      <c r="X112" s="7">
        <v>-1.244361481829989E-2</v>
      </c>
      <c r="Y112" s="7">
        <v>-1.2647288502270104E-2</v>
      </c>
      <c r="Z112" s="7">
        <v>-1.364759863300396E-2</v>
      </c>
      <c r="AA112" s="7">
        <v>-3.1678915437429417E-3</v>
      </c>
      <c r="AB112" s="7">
        <v>-1.7154227968170524E-2</v>
      </c>
      <c r="AC112" s="7">
        <v>-1.3712116070520333E-2</v>
      </c>
      <c r="AD112" s="7">
        <v>-2.3674596734374748E-3</v>
      </c>
      <c r="AE112" s="7">
        <v>-1.0675170221172481E-2</v>
      </c>
      <c r="AF112" s="7">
        <v>-1.0966358383645708E-2</v>
      </c>
      <c r="AG112" s="7">
        <v>-2.9038243330735767E-2</v>
      </c>
      <c r="AH112" s="7">
        <v>1.6426720029697034E-3</v>
      </c>
      <c r="AI112" s="7">
        <v>5.4631780993087782E-3</v>
      </c>
      <c r="AJ112" s="7">
        <v>-1.0076373945794449E-2</v>
      </c>
    </row>
    <row r="113" spans="1:36" x14ac:dyDescent="0.5">
      <c r="A113" s="2">
        <v>44427</v>
      </c>
      <c r="B113" s="3">
        <v>1.5873015873015873E-6</v>
      </c>
      <c r="C113" s="8">
        <v>7.4943586818418386E-3</v>
      </c>
      <c r="D113" s="8">
        <v>1.8119204290358954E-3</v>
      </c>
      <c r="E113" s="8">
        <v>-8.7617222379600002E-3</v>
      </c>
      <c r="F113" s="8">
        <v>-6.6476182937448393E-3</v>
      </c>
      <c r="G113" s="8">
        <v>-7.9950785086564009E-3</v>
      </c>
      <c r="H113" s="8">
        <v>6.5130386686322829E-3</v>
      </c>
      <c r="I113" s="8">
        <v>-2.7391941420519105E-3</v>
      </c>
      <c r="J113" s="8">
        <v>-2.8438602057842509E-2</v>
      </c>
      <c r="K113" s="8">
        <v>-1.2283459406664022E-2</v>
      </c>
      <c r="L113" s="8">
        <v>3.3309418879862033E-3</v>
      </c>
      <c r="M113" s="8">
        <v>4.8184905340911159E-3</v>
      </c>
      <c r="N113" s="7">
        <v>2.3181653007674583E-3</v>
      </c>
      <c r="O113" s="7">
        <v>2.0560589720320342E-2</v>
      </c>
      <c r="P113" s="7">
        <v>1.7223991453392606E-2</v>
      </c>
      <c r="Q113" s="7">
        <v>3.9037064957012792E-2</v>
      </c>
      <c r="R113" s="7">
        <v>1.4339292256618959E-2</v>
      </c>
      <c r="S113" s="7">
        <v>-4.265841410206494E-3</v>
      </c>
      <c r="T113" s="7">
        <v>2.5010413723781138E-2</v>
      </c>
      <c r="U113" s="7">
        <v>-2.0285288704866847E-2</v>
      </c>
      <c r="V113" s="7">
        <v>7.5705282904214456E-3</v>
      </c>
      <c r="W113" s="7">
        <v>6.4498087718619099E-3</v>
      </c>
      <c r="X113" s="7">
        <v>-2.6035856151004487E-4</v>
      </c>
      <c r="Y113" s="7">
        <v>-4.2150986644975278E-3</v>
      </c>
      <c r="Z113" s="7">
        <v>-1.4898728202030222E-2</v>
      </c>
      <c r="AA113" s="7">
        <v>2.4542073982745185E-2</v>
      </c>
      <c r="AB113" s="7">
        <v>-2.5880881518299051E-2</v>
      </c>
      <c r="AC113" s="7">
        <v>6.3494970660428482E-3</v>
      </c>
      <c r="AD113" s="7">
        <v>-1.3500219141835473E-2</v>
      </c>
      <c r="AE113" s="7">
        <v>6.7496515118621817E-3</v>
      </c>
      <c r="AF113" s="7">
        <v>1.1722477067915293E-2</v>
      </c>
      <c r="AG113" s="7">
        <v>-2.137216763065463E-2</v>
      </c>
      <c r="AH113" s="7">
        <v>1.4101395040695189E-2</v>
      </c>
      <c r="AI113" s="7">
        <v>1.5372177851881998E-3</v>
      </c>
      <c r="AJ113" s="7">
        <v>3.7576533983499027E-3</v>
      </c>
    </row>
    <row r="114" spans="1:36" x14ac:dyDescent="0.5">
      <c r="A114" s="2">
        <v>44428</v>
      </c>
      <c r="B114" s="3">
        <v>1.5873015873015873E-6</v>
      </c>
      <c r="C114" s="8">
        <v>1.256888108271235E-2</v>
      </c>
      <c r="D114" s="8">
        <v>7.4099868305613596E-3</v>
      </c>
      <c r="E114" s="8">
        <v>8.5428794469287681E-3</v>
      </c>
      <c r="F114" s="8">
        <v>9.967206103383466E-3</v>
      </c>
      <c r="G114" s="8">
        <v>4.3107343496474109E-3</v>
      </c>
      <c r="H114" s="8">
        <v>2.6029272229906829E-3</v>
      </c>
      <c r="I114" s="8">
        <v>1.0764166936976242E-2</v>
      </c>
      <c r="J114" s="8">
        <v>3.9107549146929167E-3</v>
      </c>
      <c r="K114" s="8">
        <v>6.6516925527918633E-3</v>
      </c>
      <c r="L114" s="8">
        <v>1.2231996163319265E-2</v>
      </c>
      <c r="M114" s="8">
        <v>4.9833979968074964E-3</v>
      </c>
      <c r="N114" s="7">
        <v>1.0105552379909412E-2</v>
      </c>
      <c r="O114" s="7">
        <v>2.5252407207079372E-2</v>
      </c>
      <c r="P114" s="7">
        <v>1.5064845555288194E-2</v>
      </c>
      <c r="Q114" s="7">
        <v>5.0139677466596429E-2</v>
      </c>
      <c r="R114" s="7">
        <v>4.7592932336031251E-3</v>
      </c>
      <c r="S114" s="7">
        <v>7.3317181546824423E-3</v>
      </c>
      <c r="T114" s="7">
        <v>4.2433420680908496E-3</v>
      </c>
      <c r="U114" s="7">
        <v>3.6668187118418083E-4</v>
      </c>
      <c r="V114" s="7">
        <v>1.6459906106435072E-2</v>
      </c>
      <c r="W114" s="7">
        <v>8.7558738265127792E-3</v>
      </c>
      <c r="X114" s="7">
        <v>-9.088919411499556E-4</v>
      </c>
      <c r="Y114" s="7">
        <v>3.818246640511854E-3</v>
      </c>
      <c r="Z114" s="7">
        <v>6.1946838099953957E-3</v>
      </c>
      <c r="AA114" s="7">
        <v>1.4339304924818283E-2</v>
      </c>
      <c r="AB114" s="7">
        <v>2.3922991552243469E-3</v>
      </c>
      <c r="AC114" s="7">
        <v>-3.8788863777854442E-3</v>
      </c>
      <c r="AD114" s="7">
        <v>-2.0545305568654165E-2</v>
      </c>
      <c r="AE114" s="7">
        <v>8.8855889347941967E-3</v>
      </c>
      <c r="AF114" s="7">
        <v>6.8800475342969069E-4</v>
      </c>
      <c r="AG114" s="7">
        <v>2.1715553419096319E-2</v>
      </c>
      <c r="AH114" s="7">
        <v>3.3442586285965116E-2</v>
      </c>
      <c r="AI114" s="7">
        <v>2.0252741362683364E-2</v>
      </c>
      <c r="AJ114" s="7">
        <v>9.0707489188771376E-3</v>
      </c>
    </row>
    <row r="115" spans="1:36" x14ac:dyDescent="0.5">
      <c r="A115" s="2">
        <v>44431</v>
      </c>
      <c r="B115" s="3">
        <v>1.5873015873015873E-6</v>
      </c>
      <c r="C115" s="8">
        <v>1.3953549757178236E-2</v>
      </c>
      <c r="D115" s="8">
        <v>4.3510233782457957E-3</v>
      </c>
      <c r="E115" s="8">
        <v>7.5086628483916592E-3</v>
      </c>
      <c r="F115" s="8">
        <v>1.2385253890160503E-2</v>
      </c>
      <c r="G115" s="8">
        <v>9.1258095442954892E-3</v>
      </c>
      <c r="H115" s="8">
        <v>-2.1803146990823558E-3</v>
      </c>
      <c r="I115" s="8">
        <v>1.4426228923735027E-2</v>
      </c>
      <c r="J115" s="8">
        <v>3.7090274016328521E-2</v>
      </c>
      <c r="K115" s="8">
        <v>9.976893502534695E-3</v>
      </c>
      <c r="L115" s="8">
        <v>-1.2435295238021287E-2</v>
      </c>
      <c r="M115" s="8">
        <v>-1.8797606307602458E-3</v>
      </c>
      <c r="N115" s="7">
        <v>1.0204187689481475E-2</v>
      </c>
      <c r="O115" s="7">
        <v>9.5068689713263181E-4</v>
      </c>
      <c r="P115" s="7">
        <v>1.4597659882730828E-2</v>
      </c>
      <c r="Q115" s="7">
        <v>5.3407876854171775E-2</v>
      </c>
      <c r="R115" s="7">
        <v>-3.8084767243661425E-3</v>
      </c>
      <c r="S115" s="7">
        <v>-2.9527381419538882E-3</v>
      </c>
      <c r="T115" s="7">
        <v>-1.0175819317147809E-2</v>
      </c>
      <c r="U115" s="7">
        <v>1.6963714394032475E-2</v>
      </c>
      <c r="V115" s="7">
        <v>2.3046331076310871E-3</v>
      </c>
      <c r="W115" s="7">
        <v>1.4618449809670208E-2</v>
      </c>
      <c r="X115" s="7">
        <v>1.1942615806333382E-2</v>
      </c>
      <c r="Y115" s="7">
        <v>2.0389354651835966E-2</v>
      </c>
      <c r="Z115" s="7">
        <v>1.4288273347088664E-3</v>
      </c>
      <c r="AA115" s="7">
        <v>-2.4450928490375057E-2</v>
      </c>
      <c r="AB115" s="7">
        <v>2.0285239531667894E-2</v>
      </c>
      <c r="AC115" s="7">
        <v>-3.538698583259873E-3</v>
      </c>
      <c r="AD115" s="7">
        <v>9.1351631721031338E-3</v>
      </c>
      <c r="AE115" s="7">
        <v>-6.6258884065133229E-3</v>
      </c>
      <c r="AF115" s="7">
        <v>-5.1150442817815261E-3</v>
      </c>
      <c r="AG115" s="7">
        <v>5.1655466281389721E-2</v>
      </c>
      <c r="AH115" s="7">
        <v>6.8845437517360752E-3</v>
      </c>
      <c r="AI115" s="7">
        <v>-2.2031579951239118E-2</v>
      </c>
      <c r="AJ115" s="7">
        <v>-4.0178862849839956E-3</v>
      </c>
    </row>
    <row r="116" spans="1:36" x14ac:dyDescent="0.5">
      <c r="A116" s="2">
        <v>44432</v>
      </c>
      <c r="B116" s="3">
        <v>1.1904761904761904E-6</v>
      </c>
      <c r="C116" s="8">
        <v>1.4190409187807256E-3</v>
      </c>
      <c r="D116" s="8">
        <v>-1.6409232468438176E-3</v>
      </c>
      <c r="E116" s="8">
        <v>6.711197568061213E-3</v>
      </c>
      <c r="F116" s="8">
        <v>1.0661786649264602E-2</v>
      </c>
      <c r="G116" s="8">
        <v>5.6681303206861117E-3</v>
      </c>
      <c r="H116" s="8">
        <v>-7.1021657427945183E-3</v>
      </c>
      <c r="I116" s="8">
        <v>5.8071062797667404E-3</v>
      </c>
      <c r="J116" s="8">
        <v>1.7449869134496011E-2</v>
      </c>
      <c r="K116" s="8">
        <v>7.8887059234273686E-3</v>
      </c>
      <c r="L116" s="8">
        <v>-6.0751189164747451E-3</v>
      </c>
      <c r="M116" s="8">
        <v>-4.4287396048997944E-3</v>
      </c>
      <c r="N116" s="7">
        <v>-6.0727733833008707E-4</v>
      </c>
      <c r="O116" s="7">
        <v>-6.6868902732472677E-3</v>
      </c>
      <c r="P116" s="7">
        <v>5.771521318177486E-4</v>
      </c>
      <c r="Q116" s="7">
        <v>-7.544001690238048E-3</v>
      </c>
      <c r="R116" s="7">
        <v>-2.706927955172563E-3</v>
      </c>
      <c r="S116" s="7">
        <v>-9.3831674563988349E-3</v>
      </c>
      <c r="T116" s="7">
        <v>-4.5954673419475699E-3</v>
      </c>
      <c r="U116" s="7">
        <v>8.7038018988783109E-3</v>
      </c>
      <c r="V116" s="7">
        <v>3.2837481910275327E-3</v>
      </c>
      <c r="W116" s="7">
        <v>9.0915782396810176E-3</v>
      </c>
      <c r="X116" s="7">
        <v>4.258929190781385E-4</v>
      </c>
      <c r="Y116" s="7">
        <v>1.2142009352870709E-2</v>
      </c>
      <c r="Z116" s="7">
        <v>1.1887949782335054E-2</v>
      </c>
      <c r="AA116" s="7">
        <v>-8.6362421900275013E-3</v>
      </c>
      <c r="AB116" s="7">
        <v>1.636042553087106E-2</v>
      </c>
      <c r="AC116" s="7">
        <v>-7.6481692280690704E-3</v>
      </c>
      <c r="AD116" s="7">
        <v>2.5716072787131209E-4</v>
      </c>
      <c r="AE116" s="7">
        <v>-1.0357100845152518E-2</v>
      </c>
      <c r="AF116" s="7">
        <v>-8.1395748031299099E-3</v>
      </c>
      <c r="AG116" s="7">
        <v>2.2127926000063802E-2</v>
      </c>
      <c r="AH116" s="7">
        <v>6.7469657170486216E-3</v>
      </c>
      <c r="AI116" s="7">
        <v>-3.0866545451899E-3</v>
      </c>
      <c r="AJ116" s="7">
        <v>-8.3277445474173682E-3</v>
      </c>
    </row>
    <row r="117" spans="1:36" x14ac:dyDescent="0.5">
      <c r="A117" s="2">
        <v>44433</v>
      </c>
      <c r="B117" s="3">
        <v>1.5873015873015873E-6</v>
      </c>
      <c r="C117" s="8">
        <v>6.938313666122583E-5</v>
      </c>
      <c r="D117" s="8">
        <v>-1.2233711970907179E-3</v>
      </c>
      <c r="E117" s="8">
        <v>1.182060940814857E-2</v>
      </c>
      <c r="F117" s="8">
        <v>4.1752124348198366E-3</v>
      </c>
      <c r="G117" s="8">
        <v>6.4383088199001159E-3</v>
      </c>
      <c r="H117" s="8">
        <v>-4.8395875497519178E-4</v>
      </c>
      <c r="I117" s="8">
        <v>2.6525615057222097E-3</v>
      </c>
      <c r="J117" s="8">
        <v>8.6851707407942392E-3</v>
      </c>
      <c r="K117" s="8">
        <v>4.8314037119184684E-3</v>
      </c>
      <c r="L117" s="8">
        <v>2.3387550449610879E-3</v>
      </c>
      <c r="M117" s="8">
        <v>-6.6261058780215385E-4</v>
      </c>
      <c r="N117" s="7">
        <v>-8.4584104801391728E-3</v>
      </c>
      <c r="O117" s="7">
        <v>-2.0194077790495093E-3</v>
      </c>
      <c r="P117" s="7">
        <v>-6.7127774699913211E-4</v>
      </c>
      <c r="Q117" s="7">
        <v>1.908744488748549E-2</v>
      </c>
      <c r="R117" s="7">
        <v>-6.0762162839738867E-3</v>
      </c>
      <c r="S117" s="7">
        <v>-2.8688797355115852E-3</v>
      </c>
      <c r="T117" s="7">
        <v>-8.7078777467422212E-3</v>
      </c>
      <c r="U117" s="7">
        <v>-1.2330804007850875E-2</v>
      </c>
      <c r="V117" s="7">
        <v>6.6986674845976295E-3</v>
      </c>
      <c r="W117" s="7">
        <v>-6.5342738504784214E-3</v>
      </c>
      <c r="X117" s="7">
        <v>-7.0708227170178375E-3</v>
      </c>
      <c r="Y117" s="7">
        <v>-2.000086065152235E-3</v>
      </c>
      <c r="Z117" s="7">
        <v>6.370622973440444E-3</v>
      </c>
      <c r="AA117" s="7">
        <v>4.4555311537091778E-3</v>
      </c>
      <c r="AB117" s="7">
        <v>1.0153983228273452E-2</v>
      </c>
      <c r="AC117" s="7">
        <v>1.0681266165509453E-3</v>
      </c>
      <c r="AD117" s="7">
        <v>-1.7596931373415757E-3</v>
      </c>
      <c r="AE117" s="7">
        <v>4.0120704814820113E-4</v>
      </c>
      <c r="AF117" s="7">
        <v>-3.5696556313577106E-3</v>
      </c>
      <c r="AG117" s="7">
        <v>1.4060645062639853E-2</v>
      </c>
      <c r="AH117" s="7">
        <v>4.5323341394553594E-3</v>
      </c>
      <c r="AI117" s="7">
        <v>4.6218693664856333E-3</v>
      </c>
      <c r="AJ117" s="7">
        <v>-3.3317608727441079E-3</v>
      </c>
    </row>
    <row r="118" spans="1:36" x14ac:dyDescent="0.5">
      <c r="A118" s="2">
        <v>44434</v>
      </c>
      <c r="B118" s="3">
        <v>1.5873015873015873E-6</v>
      </c>
      <c r="C118" s="8">
        <v>-5.8849128193554819E-3</v>
      </c>
      <c r="D118" s="8">
        <v>-4.7498636040989176E-3</v>
      </c>
      <c r="E118" s="8">
        <v>-6.1061027159408383E-3</v>
      </c>
      <c r="F118" s="8">
        <v>-9.9547436105922801E-3</v>
      </c>
      <c r="G118" s="8">
        <v>-5.0796787665319905E-3</v>
      </c>
      <c r="H118" s="8">
        <v>-5.3769253704148154E-3</v>
      </c>
      <c r="I118" s="8">
        <v>-8.6013549143111774E-3</v>
      </c>
      <c r="J118" s="8">
        <v>-1.4620047893884104E-2</v>
      </c>
      <c r="K118" s="8">
        <v>-8.0152493867267239E-3</v>
      </c>
      <c r="L118" s="8">
        <v>-3.5475382184931444E-3</v>
      </c>
      <c r="M118" s="8">
        <v>3.7606060916970313E-4</v>
      </c>
      <c r="N118" s="7">
        <v>-5.5398266650111055E-3</v>
      </c>
      <c r="O118" s="7">
        <v>-9.7169749180624071E-3</v>
      </c>
      <c r="P118" s="7">
        <v>-6.7386028300420427E-3</v>
      </c>
      <c r="Q118" s="7">
        <v>-6.5505399423610999E-3</v>
      </c>
      <c r="R118" s="7">
        <v>5.8341809346869854E-3</v>
      </c>
      <c r="S118" s="7">
        <v>-6.4838082567396527E-3</v>
      </c>
      <c r="T118" s="7">
        <v>-6.9111842237143976E-3</v>
      </c>
      <c r="U118" s="7">
        <v>-2.1656451938799514E-2</v>
      </c>
      <c r="V118" s="7">
        <v>3.414390440496171E-3</v>
      </c>
      <c r="W118" s="7">
        <v>-1.4766688391171281E-2</v>
      </c>
      <c r="X118" s="7">
        <v>-8.9411114400821442E-3</v>
      </c>
      <c r="Y118" s="7">
        <v>5.0836972249866602E-3</v>
      </c>
      <c r="Z118" s="7">
        <v>-1.2711545661690931E-2</v>
      </c>
      <c r="AA118" s="7">
        <v>3.1328486410314134E-3</v>
      </c>
      <c r="AB118" s="7">
        <v>-1.6527869438122407E-2</v>
      </c>
      <c r="AC118" s="7">
        <v>-9.4988922186393238E-3</v>
      </c>
      <c r="AD118" s="7">
        <v>-1.937006269001707E-3</v>
      </c>
      <c r="AE118" s="7">
        <v>-1.0868660128897501E-2</v>
      </c>
      <c r="AF118" s="7">
        <v>-1.7553965014664619E-3</v>
      </c>
      <c r="AG118" s="7">
        <v>-2.019781791419524E-2</v>
      </c>
      <c r="AH118" s="7">
        <v>-1.6972797549691075E-2</v>
      </c>
      <c r="AI118" s="7">
        <v>-3.9715098098771304E-3</v>
      </c>
      <c r="AJ118" s="7">
        <v>3.9155118438889509E-3</v>
      </c>
    </row>
    <row r="119" spans="1:36" x14ac:dyDescent="0.5">
      <c r="A119" s="2">
        <v>44435</v>
      </c>
      <c r="B119" s="3">
        <v>1.5873015873015873E-6</v>
      </c>
      <c r="C119" s="8">
        <v>1.1378054580886476E-2</v>
      </c>
      <c r="D119" s="8">
        <v>1.7241696325856299E-3</v>
      </c>
      <c r="E119" s="8">
        <v>1.435809637001118E-2</v>
      </c>
      <c r="F119" s="8">
        <v>9.8264027316799611E-3</v>
      </c>
      <c r="G119" s="8">
        <v>9.2305935752177628E-3</v>
      </c>
      <c r="H119" s="8">
        <v>4.9982941694300407E-3</v>
      </c>
      <c r="I119" s="8">
        <v>1.6180523059966045E-2</v>
      </c>
      <c r="J119" s="8">
        <v>2.945727041270196E-2</v>
      </c>
      <c r="K119" s="8">
        <v>1.5643698929929201E-2</v>
      </c>
      <c r="L119" s="8">
        <v>6.0106836635114664E-4</v>
      </c>
      <c r="M119" s="8">
        <v>1.0426496201907656E-2</v>
      </c>
      <c r="N119" s="7">
        <v>7.1545961492793285E-3</v>
      </c>
      <c r="O119" s="7">
        <v>2.1023623864148667E-3</v>
      </c>
      <c r="P119" s="7">
        <v>9.3507628684701451E-3</v>
      </c>
      <c r="Q119" s="7">
        <v>2.5411331976975586E-2</v>
      </c>
      <c r="R119" s="7">
        <v>-7.0403117224882832E-3</v>
      </c>
      <c r="S119" s="7">
        <v>8.1548097079005705E-3</v>
      </c>
      <c r="T119" s="7">
        <v>4.5696666390980124E-3</v>
      </c>
      <c r="U119" s="7">
        <v>1.4913698178995511E-2</v>
      </c>
      <c r="V119" s="7">
        <v>3.0533182785911567E-2</v>
      </c>
      <c r="W119" s="7">
        <v>1.7065590269572863E-2</v>
      </c>
      <c r="X119" s="7">
        <v>9.3678658152343622E-3</v>
      </c>
      <c r="Y119" s="7">
        <v>1.0092052801243881E-2</v>
      </c>
      <c r="Z119" s="7">
        <v>1.7277418785171288E-2</v>
      </c>
      <c r="AA119" s="7">
        <v>7.0171113801670562E-3</v>
      </c>
      <c r="AB119" s="7">
        <v>7.4974584563574694E-3</v>
      </c>
      <c r="AC119" s="7">
        <v>1.9782278066690119E-3</v>
      </c>
      <c r="AD119" s="7">
        <v>9.978705901190342E-3</v>
      </c>
      <c r="AE119" s="7">
        <v>-5.6507023461443316E-3</v>
      </c>
      <c r="AF119" s="7">
        <v>-7.7418334582131626E-4</v>
      </c>
      <c r="AG119" s="7">
        <v>5.3281306829979377E-2</v>
      </c>
      <c r="AH119" s="7">
        <v>2.0040989407912765E-2</v>
      </c>
      <c r="AI119" s="7">
        <v>-4.7859171191953704E-3</v>
      </c>
      <c r="AJ119" s="7">
        <v>1.2681010527601951E-3</v>
      </c>
    </row>
    <row r="120" spans="1:36" x14ac:dyDescent="0.5">
      <c r="A120" s="2">
        <v>44438</v>
      </c>
      <c r="B120" s="3">
        <v>1.5873015873015873E-6</v>
      </c>
      <c r="C120" s="8">
        <v>9.8534861340095117E-3</v>
      </c>
      <c r="D120" s="8">
        <v>5.7680390620596864E-3</v>
      </c>
      <c r="E120" s="8">
        <v>-1.4361270973185767E-2</v>
      </c>
      <c r="F120" s="8">
        <v>4.8761110097263376E-3</v>
      </c>
      <c r="G120" s="8">
        <v>-1.6509014102896785E-3</v>
      </c>
      <c r="H120" s="8">
        <v>3.9056922884335801E-3</v>
      </c>
      <c r="I120" s="8">
        <v>7.2560993386710237E-3</v>
      </c>
      <c r="J120" s="8">
        <v>-1.2645416682389637E-2</v>
      </c>
      <c r="K120" s="8">
        <v>-2.077169990592845E-3</v>
      </c>
      <c r="L120" s="8">
        <v>2.0066237397942167E-3</v>
      </c>
      <c r="M120" s="8">
        <v>9.9489810567814918E-3</v>
      </c>
      <c r="N120" s="7">
        <v>2.9965800450297432E-2</v>
      </c>
      <c r="O120" s="7">
        <v>1.2827862016158461E-2</v>
      </c>
      <c r="P120" s="7">
        <v>1.1278175331239296E-2</v>
      </c>
      <c r="Q120" s="7">
        <v>2.2929160096156237E-3</v>
      </c>
      <c r="R120" s="7">
        <v>1.0775639276432906E-2</v>
      </c>
      <c r="S120" s="7">
        <v>1.0573506058209876E-2</v>
      </c>
      <c r="T120" s="7">
        <v>-1.0989752240457232E-3</v>
      </c>
      <c r="U120" s="7">
        <v>-1.7455389497384906E-2</v>
      </c>
      <c r="V120" s="7">
        <v>-2.648639491421231E-2</v>
      </c>
      <c r="W120" s="7">
        <v>3.5782047041324073E-2</v>
      </c>
      <c r="X120" s="7">
        <v>-6.2957681743906488E-3</v>
      </c>
      <c r="Y120" s="7">
        <v>2.1247968017400368E-2</v>
      </c>
      <c r="Z120" s="7">
        <v>-4.7179204116126108E-3</v>
      </c>
      <c r="AA120" s="7">
        <v>1.4141492965369311E-2</v>
      </c>
      <c r="AB120" s="7">
        <v>-6.5069639285946926E-3</v>
      </c>
      <c r="AC120" s="7">
        <v>9.4770220522315853E-3</v>
      </c>
      <c r="AD120" s="7">
        <v>-1.4062031384499524E-3</v>
      </c>
      <c r="AE120" s="7">
        <v>8.0196520864579002E-3</v>
      </c>
      <c r="AF120" s="7">
        <v>4.3453290940725807E-3</v>
      </c>
      <c r="AG120" s="7">
        <v>-1.57840594083225E-2</v>
      </c>
      <c r="AH120" s="7">
        <v>6.471509111762341E-3</v>
      </c>
      <c r="AI120" s="7">
        <v>6.4518648556718501E-3</v>
      </c>
      <c r="AJ120" s="7">
        <v>4.9637666848129881E-3</v>
      </c>
    </row>
    <row r="121" spans="1:36" x14ac:dyDescent="0.5">
      <c r="A121" s="2">
        <v>44439</v>
      </c>
      <c r="B121" s="3">
        <v>1.1904761904761904E-6</v>
      </c>
      <c r="C121" s="8">
        <v>-6.122793304920853E-3</v>
      </c>
      <c r="D121" s="8">
        <v>7.4957814497293823E-5</v>
      </c>
      <c r="E121" s="8">
        <v>8.4209281232548294E-4</v>
      </c>
      <c r="F121" s="8">
        <v>1.0900264571227383E-3</v>
      </c>
      <c r="G121" s="8">
        <v>-3.4592979969624671E-3</v>
      </c>
      <c r="H121" s="8">
        <v>2.1863723254232923E-3</v>
      </c>
      <c r="I121" s="8">
        <v>3.6076626826643068E-3</v>
      </c>
      <c r="J121" s="8">
        <v>-5.2807928121783206E-3</v>
      </c>
      <c r="K121" s="8">
        <v>-3.523191494885526E-3</v>
      </c>
      <c r="L121" s="8">
        <v>-2.0229178676316095E-4</v>
      </c>
      <c r="M121" s="8">
        <v>4.7067548201752572E-3</v>
      </c>
      <c r="N121" s="7">
        <v>-8.4673683632144944E-3</v>
      </c>
      <c r="O121" s="7">
        <v>-5.6495775571003435E-3</v>
      </c>
      <c r="P121" s="7">
        <v>-3.4456057369587844E-3</v>
      </c>
      <c r="Q121" s="7">
        <v>-1.3267622012920177E-2</v>
      </c>
      <c r="R121" s="7">
        <v>3.407710180771851E-3</v>
      </c>
      <c r="S121" s="7">
        <v>2.0937042145317226E-2</v>
      </c>
      <c r="T121" s="7">
        <v>-4.8670315775253686E-3</v>
      </c>
      <c r="U121" s="7">
        <v>8.2722193746458689E-3</v>
      </c>
      <c r="V121" s="7">
        <v>3.2449329756998276E-2</v>
      </c>
      <c r="W121" s="7">
        <v>6.5724005718764331E-4</v>
      </c>
      <c r="X121" s="7">
        <v>-9.2555253575977939E-3</v>
      </c>
      <c r="Y121" s="7">
        <v>1.4281491766139638E-2</v>
      </c>
      <c r="Z121" s="7">
        <v>-3.0349346059478596E-3</v>
      </c>
      <c r="AA121" s="7">
        <v>-6.1480400044238194E-3</v>
      </c>
      <c r="AB121" s="7">
        <v>-2.7480159831274821E-3</v>
      </c>
      <c r="AC121" s="7">
        <v>2.3086644865219302E-3</v>
      </c>
      <c r="AD121" s="7">
        <v>2.5892016997017589E-4</v>
      </c>
      <c r="AE121" s="7">
        <v>2.7036990818429096E-3</v>
      </c>
      <c r="AF121" s="7">
        <v>-3.7862857242747434E-3</v>
      </c>
      <c r="AG121" s="7">
        <v>8.3852540797441835E-3</v>
      </c>
      <c r="AH121" s="7">
        <v>-1.6536466696225244E-2</v>
      </c>
      <c r="AI121" s="7">
        <v>4.7519035919787631E-4</v>
      </c>
      <c r="AJ121" s="7">
        <v>2.1821140101663319E-3</v>
      </c>
    </row>
    <row r="122" spans="1:36" x14ac:dyDescent="0.5">
      <c r="A122" s="2">
        <v>44440</v>
      </c>
      <c r="B122" s="3">
        <v>1.5873015873015873E-6</v>
      </c>
      <c r="C122" s="8">
        <v>6.5440149189444855E-4</v>
      </c>
      <c r="D122" s="8">
        <v>2.0915447487971752E-3</v>
      </c>
      <c r="E122" s="8">
        <v>-4.8649353977672114E-3</v>
      </c>
      <c r="F122" s="8">
        <v>1.6795923255239851E-3</v>
      </c>
      <c r="G122" s="8">
        <v>-1.7093742888152168E-3</v>
      </c>
      <c r="H122" s="8">
        <v>4.4657808584496897E-3</v>
      </c>
      <c r="I122" s="8">
        <v>5.1224502203065002E-3</v>
      </c>
      <c r="J122" s="8">
        <v>-1.2578761484583839E-2</v>
      </c>
      <c r="K122" s="8">
        <v>-1.8212392957779806E-3</v>
      </c>
      <c r="L122" s="8">
        <v>1.2162213224033618E-2</v>
      </c>
      <c r="M122" s="8">
        <v>1.5895865862056737E-2</v>
      </c>
      <c r="N122" s="7">
        <v>4.4725172359549696E-3</v>
      </c>
      <c r="O122" s="7">
        <v>-1.6719112418120795E-4</v>
      </c>
      <c r="P122" s="7">
        <v>3.2926642804893959E-3</v>
      </c>
      <c r="Q122" s="7">
        <v>2.4968340885032155E-3</v>
      </c>
      <c r="R122" s="7">
        <v>8.1161568809959631E-3</v>
      </c>
      <c r="S122" s="7">
        <v>-7.903954481304265E-3</v>
      </c>
      <c r="T122" s="7">
        <v>2.5894716532426925E-3</v>
      </c>
      <c r="U122" s="7">
        <v>-8.0163453598533073E-4</v>
      </c>
      <c r="V122" s="7">
        <v>-3.765181300542016E-3</v>
      </c>
      <c r="W122" s="7">
        <v>-6.6403562315246484E-3</v>
      </c>
      <c r="X122" s="7">
        <v>4.4408695666304388E-3</v>
      </c>
      <c r="Y122" s="7">
        <v>2.3581939310200208E-3</v>
      </c>
      <c r="Z122" s="7">
        <v>-1.7812662387922083E-3</v>
      </c>
      <c r="AA122" s="7">
        <v>-1.5873015873015873E-6</v>
      </c>
      <c r="AB122" s="7">
        <v>-1.3897654023479459E-2</v>
      </c>
      <c r="AC122" s="7">
        <v>6.7245783956863042E-3</v>
      </c>
      <c r="AD122" s="7">
        <v>2.0453095510528756E-2</v>
      </c>
      <c r="AE122" s="7">
        <v>-2.1646458187118346E-3</v>
      </c>
      <c r="AF122" s="7">
        <v>1.0130352827532687E-2</v>
      </c>
      <c r="AG122" s="7">
        <v>-3.5899648419217021E-2</v>
      </c>
      <c r="AH122" s="7">
        <v>1.1682799061273952E-2</v>
      </c>
      <c r="AI122" s="7">
        <v>1.5943457446094222E-2</v>
      </c>
      <c r="AJ122" s="7">
        <v>1.1417027716878619E-2</v>
      </c>
    </row>
    <row r="123" spans="1:36" x14ac:dyDescent="0.5">
      <c r="A123" s="2">
        <v>44441</v>
      </c>
      <c r="B123" s="3">
        <v>1.984126984126984E-6</v>
      </c>
      <c r="C123" s="8">
        <v>7.7068512420638705E-4</v>
      </c>
      <c r="D123" s="8">
        <v>1.0586627482034539E-2</v>
      </c>
      <c r="E123" s="8">
        <v>3.0672265682759395E-3</v>
      </c>
      <c r="F123" s="8">
        <v>-2.5557929439548898E-3</v>
      </c>
      <c r="G123" s="8">
        <v>1.0253250180733997E-2</v>
      </c>
      <c r="H123" s="8">
        <v>4.0232432385117452E-3</v>
      </c>
      <c r="I123" s="8">
        <v>-3.3261353749919416E-3</v>
      </c>
      <c r="J123" s="8">
        <v>2.5721584494609762E-2</v>
      </c>
      <c r="K123" s="8">
        <v>6.1916705462486321E-3</v>
      </c>
      <c r="L123" s="8">
        <v>8.3529434565591098E-3</v>
      </c>
      <c r="M123" s="8">
        <v>5.2423868154697212E-3</v>
      </c>
      <c r="N123" s="7">
        <v>7.440934398913527E-3</v>
      </c>
      <c r="O123" s="7">
        <v>-2.2575182654727198E-3</v>
      </c>
      <c r="P123" s="7">
        <v>-1.8809351731927E-3</v>
      </c>
      <c r="Q123" s="7">
        <v>-2.0093266247582357E-3</v>
      </c>
      <c r="R123" s="7">
        <v>8.5170504843364095E-3</v>
      </c>
      <c r="S123" s="7">
        <v>1.4476550798298602E-2</v>
      </c>
      <c r="T123" s="7">
        <v>1.5122825631428681E-2</v>
      </c>
      <c r="U123" s="7">
        <v>-2.4419346958501179E-2</v>
      </c>
      <c r="V123" s="7">
        <v>-5.0427652805686849E-3</v>
      </c>
      <c r="W123" s="7">
        <v>-4.2656377516839305E-3</v>
      </c>
      <c r="X123" s="7">
        <v>-2.6153557681248673E-2</v>
      </c>
      <c r="Y123" s="7">
        <v>-4.5769634410649665E-3</v>
      </c>
      <c r="Z123" s="7">
        <v>1.1584696623281284E-2</v>
      </c>
      <c r="AA123" s="7">
        <v>1.7067081575283794E-2</v>
      </c>
      <c r="AB123" s="7">
        <v>1.8200395990778828E-2</v>
      </c>
      <c r="AC123" s="7">
        <v>1.4081202199396072E-3</v>
      </c>
      <c r="AD123" s="7">
        <v>-1.0371229731436784E-4</v>
      </c>
      <c r="AE123" s="7">
        <v>5.2618809916534035E-3</v>
      </c>
      <c r="AF123" s="7">
        <v>7.623971182577436E-4</v>
      </c>
      <c r="AG123" s="7">
        <v>7.9814528143097654E-3</v>
      </c>
      <c r="AH123" s="7">
        <v>2.8231425278435283E-2</v>
      </c>
      <c r="AI123" s="7">
        <v>1.3267332401520058E-2</v>
      </c>
      <c r="AJ123" s="7">
        <v>-1.1043246412319103E-3</v>
      </c>
    </row>
    <row r="124" spans="1:36" x14ac:dyDescent="0.5">
      <c r="A124" s="2">
        <v>44442</v>
      </c>
      <c r="B124" s="3">
        <v>1.5873015873015873E-6</v>
      </c>
      <c r="C124" s="8">
        <v>4.8079060567749301E-3</v>
      </c>
      <c r="D124" s="8">
        <v>-1.5873015873015873E-6</v>
      </c>
      <c r="E124" s="8">
        <v>-4.8747428656582695E-3</v>
      </c>
      <c r="F124" s="8">
        <v>-6.2571645304349368E-4</v>
      </c>
      <c r="G124" s="8">
        <v>-6.7434644054530819E-3</v>
      </c>
      <c r="H124" s="8">
        <v>-1.3239084604789247E-3</v>
      </c>
      <c r="I124" s="8">
        <v>-1.1346927624322765E-3</v>
      </c>
      <c r="J124" s="8">
        <v>-4.5109878456439543E-3</v>
      </c>
      <c r="K124" s="8">
        <v>-5.7134347096737103E-3</v>
      </c>
      <c r="L124" s="8">
        <v>-7.894748813865449E-3</v>
      </c>
      <c r="M124" s="8">
        <v>1.7821102214417129E-4</v>
      </c>
      <c r="N124" s="7">
        <v>4.2193852558878153E-3</v>
      </c>
      <c r="O124" s="7">
        <v>-3.4984558154490606E-5</v>
      </c>
      <c r="P124" s="7">
        <v>2.9280362716308946E-3</v>
      </c>
      <c r="Q124" s="7">
        <v>1.9761079913710251E-2</v>
      </c>
      <c r="R124" s="7">
        <v>3.4945018617963549E-3</v>
      </c>
      <c r="S124" s="7">
        <v>5.8465712930631276E-3</v>
      </c>
      <c r="T124" s="7">
        <v>-2.0093010777963876E-3</v>
      </c>
      <c r="U124" s="7">
        <v>-3.6649522054804295E-3</v>
      </c>
      <c r="V124" s="7">
        <v>-9.4908107991103022E-4</v>
      </c>
      <c r="W124" s="7">
        <v>1.2527724273853302E-2</v>
      </c>
      <c r="X124" s="7">
        <v>4.1382127928901004E-3</v>
      </c>
      <c r="Y124" s="7">
        <v>4.3031629198250175E-3</v>
      </c>
      <c r="Z124" s="7">
        <v>5.9236082483026661E-3</v>
      </c>
      <c r="AA124" s="7">
        <v>3.0245439358796123E-3</v>
      </c>
      <c r="AB124" s="7">
        <v>-6.6819246435033822E-3</v>
      </c>
      <c r="AC124" s="7">
        <v>-7.0639092578607843E-4</v>
      </c>
      <c r="AD124" s="7">
        <v>-4.610037601014955E-4</v>
      </c>
      <c r="AE124" s="7">
        <v>4.6323308303385926E-3</v>
      </c>
      <c r="AF124" s="7">
        <v>6.9298501756450684E-4</v>
      </c>
      <c r="AG124" s="7">
        <v>-2.2843178720199798E-2</v>
      </c>
      <c r="AH124" s="7">
        <v>-4.3004051687895286E-3</v>
      </c>
      <c r="AI124" s="7">
        <v>-9.1778735676195655E-3</v>
      </c>
      <c r="AJ124" s="7">
        <v>-4.3357791819370568E-4</v>
      </c>
    </row>
    <row r="125" spans="1:36" x14ac:dyDescent="0.5">
      <c r="A125" s="2">
        <v>44446</v>
      </c>
      <c r="B125" s="3">
        <v>1.5873015873015873E-6</v>
      </c>
      <c r="C125" s="8">
        <v>-1.0503166061851742E-3</v>
      </c>
      <c r="D125" s="8">
        <v>-5.811481787587643E-3</v>
      </c>
      <c r="E125" s="8">
        <v>-6.3935922591763271E-3</v>
      </c>
      <c r="F125" s="8">
        <v>4.039541064151995E-4</v>
      </c>
      <c r="G125" s="8">
        <v>-1.4995072147043924E-2</v>
      </c>
      <c r="H125" s="8">
        <v>-1.0695953405486385E-2</v>
      </c>
      <c r="I125" s="8">
        <v>3.459451312656822E-3</v>
      </c>
      <c r="J125" s="8">
        <v>-5.8491710663877063E-3</v>
      </c>
      <c r="K125" s="8">
        <v>-7.6859928332831005E-3</v>
      </c>
      <c r="L125" s="8">
        <v>-1.2827636111624264E-2</v>
      </c>
      <c r="M125" s="8">
        <v>-1.1334882621168127E-2</v>
      </c>
      <c r="N125" s="7">
        <v>1.5371298651223549E-2</v>
      </c>
      <c r="O125" s="7">
        <v>-3.194351321741232E-3</v>
      </c>
      <c r="P125" s="7">
        <v>-7.8330705727650048E-3</v>
      </c>
      <c r="Q125" s="7">
        <v>-7.9570598689361876E-3</v>
      </c>
      <c r="R125" s="7">
        <v>-4.276591401717645E-3</v>
      </c>
      <c r="S125" s="7">
        <v>-1.022904911224189E-2</v>
      </c>
      <c r="T125" s="7">
        <v>-3.8399195796398693E-3</v>
      </c>
      <c r="U125" s="7">
        <v>3.7883827239355529E-3</v>
      </c>
      <c r="V125" s="7">
        <v>-6.1846336750654282E-3</v>
      </c>
      <c r="W125" s="7">
        <v>1.4181586287124808E-2</v>
      </c>
      <c r="X125" s="7">
        <v>5.1379403174276863E-3</v>
      </c>
      <c r="Y125" s="7">
        <v>8.9403330107738748E-3</v>
      </c>
      <c r="Z125" s="7">
        <v>-2.810972029132125E-2</v>
      </c>
      <c r="AA125" s="7">
        <v>-2.9391071303882091E-2</v>
      </c>
      <c r="AB125" s="7">
        <v>-1.0226102358618823E-2</v>
      </c>
      <c r="AC125" s="7">
        <v>-1.8863106918899756E-2</v>
      </c>
      <c r="AD125" s="7">
        <v>-1.5583867600566646E-2</v>
      </c>
      <c r="AE125" s="7">
        <v>-1.3356738581244811E-2</v>
      </c>
      <c r="AF125" s="7">
        <v>-3.7571965388853486E-3</v>
      </c>
      <c r="AG125" s="7">
        <v>8.7462410411656335E-3</v>
      </c>
      <c r="AH125" s="7">
        <v>-2.0340669348362962E-2</v>
      </c>
      <c r="AI125" s="7">
        <v>-7.7339164339822151E-3</v>
      </c>
      <c r="AJ125" s="7">
        <v>-1.2166045067876642E-2</v>
      </c>
    </row>
    <row r="126" spans="1:36" x14ac:dyDescent="0.5">
      <c r="A126" s="2">
        <v>44447</v>
      </c>
      <c r="B126" s="3">
        <v>1.984126984126984E-6</v>
      </c>
      <c r="C126" s="8">
        <v>-5.8244497874084837E-3</v>
      </c>
      <c r="D126" s="8">
        <v>-1.9712726844875851E-3</v>
      </c>
      <c r="E126" s="8">
        <v>-3.8566784626120724E-3</v>
      </c>
      <c r="F126" s="8">
        <v>-1.5315663145558298E-3</v>
      </c>
      <c r="G126" s="8">
        <v>-3.5826736782907997E-4</v>
      </c>
      <c r="H126" s="8">
        <v>7.6183501767840634E-3</v>
      </c>
      <c r="I126" s="8">
        <v>-5.9995583118427178E-3</v>
      </c>
      <c r="J126" s="8">
        <v>-1.2395227768088244E-2</v>
      </c>
      <c r="K126" s="8">
        <v>-9.7597191076972782E-3</v>
      </c>
      <c r="L126" s="8">
        <v>1.6384023658945056E-2</v>
      </c>
      <c r="M126" s="8">
        <v>5.0002463698596055E-3</v>
      </c>
      <c r="N126" s="7">
        <v>-1.0136439162571599E-2</v>
      </c>
      <c r="O126" s="7">
        <v>9.7861278576400924E-5</v>
      </c>
      <c r="P126" s="7">
        <v>2.7610950650457534E-3</v>
      </c>
      <c r="Q126" s="7">
        <v>-1.435737213068277E-2</v>
      </c>
      <c r="R126" s="7">
        <v>5.2031985629388145E-3</v>
      </c>
      <c r="S126" s="7">
        <v>-4.1691663868694689E-3</v>
      </c>
      <c r="T126" s="7">
        <v>-1.3987393308360014E-2</v>
      </c>
      <c r="U126" s="7">
        <v>6.9465671244621316E-2</v>
      </c>
      <c r="V126" s="7">
        <v>-1.0714626059812002E-2</v>
      </c>
      <c r="W126" s="7">
        <v>-2.7765699326973616E-2</v>
      </c>
      <c r="X126" s="7">
        <v>1.238427726605365E-2</v>
      </c>
      <c r="Y126" s="7">
        <v>4.6036986604763236E-3</v>
      </c>
      <c r="Z126" s="7">
        <v>1.872665769656583E-2</v>
      </c>
      <c r="AA126" s="7">
        <v>1.7225100856413052E-2</v>
      </c>
      <c r="AB126" s="7">
        <v>-7.0379139017602401E-3</v>
      </c>
      <c r="AC126" s="7">
        <v>1.3380838740275323E-2</v>
      </c>
      <c r="AD126" s="7">
        <v>1.3446114736801976E-3</v>
      </c>
      <c r="AE126" s="7">
        <v>1.2876364184958577E-3</v>
      </c>
      <c r="AF126" s="7">
        <v>7.5641490804930376E-3</v>
      </c>
      <c r="AG126" s="7">
        <v>-2.3501760042882316E-2</v>
      </c>
      <c r="AH126" s="7">
        <v>2.8651444386581194E-3</v>
      </c>
      <c r="AI126" s="7">
        <v>1.6443969446074586E-2</v>
      </c>
      <c r="AJ126" s="7">
        <v>9.1831989446370041E-3</v>
      </c>
    </row>
    <row r="127" spans="1:36" x14ac:dyDescent="0.5">
      <c r="A127" s="2">
        <v>44448</v>
      </c>
      <c r="B127" s="3">
        <v>2.7777777777777779E-6</v>
      </c>
      <c r="C127" s="8">
        <v>-3.2678243759852979E-3</v>
      </c>
      <c r="D127" s="8">
        <v>-9.3726486292509525E-3</v>
      </c>
      <c r="E127" s="8">
        <v>2.5690223425854416E-3</v>
      </c>
      <c r="F127" s="8">
        <v>3.4086515876795065E-4</v>
      </c>
      <c r="G127" s="8">
        <v>-4.2352405033585349E-3</v>
      </c>
      <c r="H127" s="8">
        <v>-6.8742666487513196E-3</v>
      </c>
      <c r="I127" s="8">
        <v>-3.2834515893808481E-3</v>
      </c>
      <c r="J127" s="8">
        <v>1.7767013132901567E-3</v>
      </c>
      <c r="K127" s="8">
        <v>-5.742257175226956E-5</v>
      </c>
      <c r="L127" s="8">
        <v>-5.3471538864914552E-3</v>
      </c>
      <c r="M127" s="8">
        <v>-2.0534722964713793E-2</v>
      </c>
      <c r="N127" s="7">
        <v>-6.728168976220905E-3</v>
      </c>
      <c r="O127" s="7">
        <v>-9.9113622750648875E-3</v>
      </c>
      <c r="P127" s="7">
        <v>-2.3274825759448132E-3</v>
      </c>
      <c r="Q127" s="7">
        <v>-7.2812594433730614E-3</v>
      </c>
      <c r="R127" s="7">
        <v>-8.4064741177741053E-3</v>
      </c>
      <c r="S127" s="7">
        <v>-9.4411850767862904E-3</v>
      </c>
      <c r="T127" s="7">
        <v>-2.0267127520247532E-3</v>
      </c>
      <c r="U127" s="7">
        <v>1.3492095650441205E-2</v>
      </c>
      <c r="V127" s="7">
        <v>-1.5227537905528946E-2</v>
      </c>
      <c r="W127" s="7">
        <v>5.7653597301014319E-3</v>
      </c>
      <c r="X127" s="7">
        <v>-7.0114332589555984E-3</v>
      </c>
      <c r="Y127" s="7">
        <v>-1.1798065793935966E-2</v>
      </c>
      <c r="Z127" s="7">
        <v>-1.9932741668823306E-3</v>
      </c>
      <c r="AA127" s="7">
        <v>-1.6710954212969649E-2</v>
      </c>
      <c r="AB127" s="7">
        <v>-6.5533955956959735E-3</v>
      </c>
      <c r="AC127" s="7">
        <v>-9.9790911732296848E-3</v>
      </c>
      <c r="AD127" s="7">
        <v>-3.528323175626387E-3</v>
      </c>
      <c r="AE127" s="7">
        <v>-7.0809248886961182E-3</v>
      </c>
      <c r="AF127" s="7">
        <v>-4.2301243863638056E-3</v>
      </c>
      <c r="AG127" s="7">
        <v>-1.1294827355543512E-2</v>
      </c>
      <c r="AH127" s="7">
        <v>-1.6145259776879852E-3</v>
      </c>
      <c r="AI127" s="7">
        <v>-6.9673618684757584E-3</v>
      </c>
      <c r="AJ127" s="7">
        <v>-2.6283345089971929E-2</v>
      </c>
    </row>
    <row r="128" spans="1:36" x14ac:dyDescent="0.5">
      <c r="A128" s="2">
        <v>44449</v>
      </c>
      <c r="B128" s="3">
        <v>2.3809523809523808E-6</v>
      </c>
      <c r="C128" s="8">
        <v>-1.0052179068040632E-2</v>
      </c>
      <c r="D128" s="8">
        <v>-8.9973214900201676E-3</v>
      </c>
      <c r="E128" s="8">
        <v>-8.0606482867341695E-3</v>
      </c>
      <c r="F128" s="8">
        <v>-5.9849446222375695E-3</v>
      </c>
      <c r="G128" s="8">
        <v>-5.8442644148087967E-3</v>
      </c>
      <c r="H128" s="8">
        <v>-4.5022951618898105E-3</v>
      </c>
      <c r="I128" s="8">
        <v>-7.0006678316914019E-3</v>
      </c>
      <c r="J128" s="8">
        <v>-1.0402682972225649E-3</v>
      </c>
      <c r="K128" s="8">
        <v>-1.6382373759261295E-3</v>
      </c>
      <c r="L128" s="8">
        <v>-1.4931013137651673E-2</v>
      </c>
      <c r="M128" s="8">
        <v>-1.4742951879731323E-2</v>
      </c>
      <c r="N128" s="7">
        <v>-3.3669037598625794E-2</v>
      </c>
      <c r="O128" s="7">
        <v>-5.196939601335466E-3</v>
      </c>
      <c r="P128" s="7">
        <v>-4.1519530195292054E-3</v>
      </c>
      <c r="Q128" s="7">
        <v>1.3479263036050496E-2</v>
      </c>
      <c r="R128" s="7">
        <v>6.3844484675887785E-3</v>
      </c>
      <c r="S128" s="7">
        <v>-1.9151903527123815E-2</v>
      </c>
      <c r="T128" s="7">
        <v>-2.2419853125798805E-2</v>
      </c>
      <c r="U128" s="7">
        <v>-3.3747567849202853E-2</v>
      </c>
      <c r="V128" s="7">
        <v>-6.8814106157021682E-3</v>
      </c>
      <c r="W128" s="7">
        <v>-8.966026402862556E-3</v>
      </c>
      <c r="X128" s="7">
        <v>-1.1408529884192673E-2</v>
      </c>
      <c r="Y128" s="7">
        <v>-4.3168733872319008E-3</v>
      </c>
      <c r="Z128" s="7">
        <v>-1.6590206170829944E-2</v>
      </c>
      <c r="AA128" s="7">
        <v>9.5427841184924107E-3</v>
      </c>
      <c r="AB128" s="7">
        <v>-2.0003527668195492E-3</v>
      </c>
      <c r="AC128" s="7">
        <v>-4.4862941284354585E-3</v>
      </c>
      <c r="AD128" s="7">
        <v>5.5399189926448626E-3</v>
      </c>
      <c r="AE128" s="7">
        <v>-3.6287472211872919E-3</v>
      </c>
      <c r="AF128" s="7">
        <v>9.6947838408842281E-4</v>
      </c>
      <c r="AG128" s="7">
        <v>-1.3791064188031945E-2</v>
      </c>
      <c r="AH128" s="7">
        <v>4.9142695455356511E-3</v>
      </c>
      <c r="AI128" s="7">
        <v>-1.0660548770630754E-2</v>
      </c>
      <c r="AJ128" s="7">
        <v>-1.3531631589133022E-2</v>
      </c>
    </row>
    <row r="129" spans="1:36" x14ac:dyDescent="0.5">
      <c r="A129" s="2">
        <v>44452</v>
      </c>
      <c r="B129" s="3">
        <v>2.3809523809523808E-6</v>
      </c>
      <c r="C129" s="8">
        <v>6.8920050517959293E-5</v>
      </c>
      <c r="D129" s="8">
        <v>-7.5213944830370425E-3</v>
      </c>
      <c r="E129" s="8">
        <v>1.0940616327603722E-2</v>
      </c>
      <c r="F129" s="8">
        <v>2.1003318697193E-3</v>
      </c>
      <c r="G129" s="8">
        <v>3.3328815586721517E-3</v>
      </c>
      <c r="H129" s="8">
        <v>1.9287094508261039E-3</v>
      </c>
      <c r="I129" s="8">
        <v>3.1664312047052835E-3</v>
      </c>
      <c r="J129" s="8">
        <v>3.0388241450048155E-2</v>
      </c>
      <c r="K129" s="8">
        <v>-2.7501300513793267E-4</v>
      </c>
      <c r="L129" s="8">
        <v>-1.4130198133495424E-3</v>
      </c>
      <c r="M129" s="8">
        <v>6.7414150790405317E-3</v>
      </c>
      <c r="N129" s="7">
        <v>3.884438823006325E-3</v>
      </c>
      <c r="O129" s="7">
        <v>4.3171132718909447E-3</v>
      </c>
      <c r="P129" s="7">
        <v>-2.1152016371028721E-2</v>
      </c>
      <c r="Q129" s="7">
        <v>-1.4611944725090788E-2</v>
      </c>
      <c r="R129" s="7">
        <v>-1.7072116412391709E-2</v>
      </c>
      <c r="S129" s="7">
        <v>8.5536917027041175E-3</v>
      </c>
      <c r="T129" s="7">
        <v>2.5924956864838072E-2</v>
      </c>
      <c r="U129" s="7">
        <v>-9.6657122482627124E-3</v>
      </c>
      <c r="V129" s="7">
        <v>1.3545295619988851E-2</v>
      </c>
      <c r="W129" s="7">
        <v>-1.3564671655355642E-2</v>
      </c>
      <c r="X129" s="7">
        <v>-1.2481542248496656E-3</v>
      </c>
      <c r="Y129" s="7">
        <v>-3.4616428270639408E-3</v>
      </c>
      <c r="Z129" s="7">
        <v>9.1809996816313785E-3</v>
      </c>
      <c r="AA129" s="7">
        <v>-2.7064813009699581E-2</v>
      </c>
      <c r="AB129" s="7">
        <v>5.785624514416437E-3</v>
      </c>
      <c r="AC129" s="7">
        <v>8.2341014414445222E-3</v>
      </c>
      <c r="AD129" s="7">
        <v>6.8445829488509302E-3</v>
      </c>
      <c r="AE129" s="7">
        <v>-5.7075129611791125E-3</v>
      </c>
      <c r="AF129" s="7">
        <v>1.0694649914410251E-2</v>
      </c>
      <c r="AG129" s="7">
        <v>3.7875901417947846E-2</v>
      </c>
      <c r="AH129" s="7">
        <v>-2.9494694886306422E-3</v>
      </c>
      <c r="AI129" s="7">
        <v>-4.1321152000143866E-3</v>
      </c>
      <c r="AJ129" s="7">
        <v>1.3486380517460288E-3</v>
      </c>
    </row>
    <row r="130" spans="1:36" x14ac:dyDescent="0.5">
      <c r="A130" s="2">
        <v>44453</v>
      </c>
      <c r="B130" s="3">
        <v>1.984126984126984E-6</v>
      </c>
      <c r="C130" s="8">
        <v>-1.2624632995966527E-3</v>
      </c>
      <c r="D130" s="8">
        <v>-1.7932256463307481E-3</v>
      </c>
      <c r="E130" s="8">
        <v>-1.4186558669372799E-2</v>
      </c>
      <c r="F130" s="8">
        <v>-4.0861225624549483E-3</v>
      </c>
      <c r="G130" s="8">
        <v>-1.2787626048488026E-2</v>
      </c>
      <c r="H130" s="8">
        <v>-6.0762601478668386E-3</v>
      </c>
      <c r="I130" s="8">
        <v>-1.1035604448872556E-2</v>
      </c>
      <c r="J130" s="8">
        <v>-1.6836808515751554E-2</v>
      </c>
      <c r="K130" s="8">
        <v>-1.1696212687078145E-2</v>
      </c>
      <c r="L130" s="8">
        <v>-4.3151324730786051E-3</v>
      </c>
      <c r="M130" s="8">
        <v>-1.7766844203811073E-3</v>
      </c>
      <c r="N130" s="7">
        <v>-9.6061728519659523E-3</v>
      </c>
      <c r="O130" s="7">
        <v>9.3815924715326925E-3</v>
      </c>
      <c r="P130" s="7">
        <v>-2.1901147328143894E-4</v>
      </c>
      <c r="Q130" s="7">
        <v>4.0527667953896424E-3</v>
      </c>
      <c r="R130" s="7">
        <v>3.3878575852911517E-3</v>
      </c>
      <c r="S130" s="7">
        <v>-7.3649015580379215E-3</v>
      </c>
      <c r="T130" s="7">
        <v>-4.788818694647555E-3</v>
      </c>
      <c r="U130" s="7">
        <v>-1.6277580815508612E-2</v>
      </c>
      <c r="V130" s="7">
        <v>-1.7337014049797869E-2</v>
      </c>
      <c r="W130" s="7">
        <v>6.2177149880757758E-3</v>
      </c>
      <c r="X130" s="7">
        <v>-7.150295848498309E-3</v>
      </c>
      <c r="Y130" s="7">
        <v>-2.080980934981917E-3</v>
      </c>
      <c r="Z130" s="7">
        <v>-1.1513748649963847E-2</v>
      </c>
      <c r="AA130" s="7">
        <v>-4.7621426598976595E-3</v>
      </c>
      <c r="AB130" s="7">
        <v>-1.8948672283742345E-2</v>
      </c>
      <c r="AC130" s="7">
        <v>7.1111291185385443E-4</v>
      </c>
      <c r="AD130" s="7">
        <v>-9.2281281932921223E-3</v>
      </c>
      <c r="AE130" s="7">
        <v>-5.2548432620225984E-3</v>
      </c>
      <c r="AF130" s="7">
        <v>-1.7195251016806983E-3</v>
      </c>
      <c r="AG130" s="7">
        <v>-1.9426463171505308E-2</v>
      </c>
      <c r="AH130" s="7">
        <v>-3.9033107883825933E-2</v>
      </c>
      <c r="AI130" s="7">
        <v>7.0718264351881592E-4</v>
      </c>
      <c r="AJ130" s="7">
        <v>-2.5553331240125662E-3</v>
      </c>
    </row>
    <row r="131" spans="1:36" x14ac:dyDescent="0.5">
      <c r="A131" s="2">
        <v>44454</v>
      </c>
      <c r="B131" s="3">
        <v>1.5873015873015873E-6</v>
      </c>
      <c r="C131" s="8">
        <v>8.5043127121785106E-3</v>
      </c>
      <c r="D131" s="8">
        <v>7.1442075867543964E-3</v>
      </c>
      <c r="E131" s="8">
        <v>1.0334474436826734E-2</v>
      </c>
      <c r="F131" s="8">
        <v>7.4628022435643104E-3</v>
      </c>
      <c r="G131" s="8">
        <v>1.0886554720067613E-2</v>
      </c>
      <c r="H131" s="8">
        <v>5.1611906577444218E-3</v>
      </c>
      <c r="I131" s="8">
        <v>6.2409932999855245E-3</v>
      </c>
      <c r="J131" s="8">
        <v>3.9456060650313228E-2</v>
      </c>
      <c r="K131" s="8">
        <v>1.2401980093986161E-2</v>
      </c>
      <c r="L131" s="8">
        <v>-6.0908755008183026E-4</v>
      </c>
      <c r="M131" s="8">
        <v>3.1729395314161247E-3</v>
      </c>
      <c r="N131" s="7">
        <v>6.123872557592315E-3</v>
      </c>
      <c r="O131" s="7">
        <v>1.6637631944605984E-2</v>
      </c>
      <c r="P131" s="7">
        <v>2.4607453419480656E-2</v>
      </c>
      <c r="Q131" s="7">
        <v>4.4395521280060106E-3</v>
      </c>
      <c r="R131" s="7">
        <v>3.4554328988334504E-3</v>
      </c>
      <c r="S131" s="7">
        <v>1.9475172778858227E-2</v>
      </c>
      <c r="T131" s="7">
        <v>1.1996518696811414E-2</v>
      </c>
      <c r="U131" s="7">
        <v>2.0513173848242128E-2</v>
      </c>
      <c r="V131" s="7">
        <v>1.4085842571628192E-2</v>
      </c>
      <c r="W131" s="7">
        <v>6.7137215144024061E-4</v>
      </c>
      <c r="X131" s="7">
        <v>3.4896261794800064E-3</v>
      </c>
      <c r="Y131" s="7">
        <v>7.4488500036406467E-3</v>
      </c>
      <c r="Z131" s="7">
        <v>2.2229184967283516E-2</v>
      </c>
      <c r="AA131" s="7">
        <v>-1.4149162372793758E-2</v>
      </c>
      <c r="AB131" s="7">
        <v>1.6663083065803566E-2</v>
      </c>
      <c r="AC131" s="7">
        <v>3.4046986321731674E-3</v>
      </c>
      <c r="AD131" s="7">
        <v>-5.5052010912478013E-3</v>
      </c>
      <c r="AE131" s="7">
        <v>1.7289602986576495E-3</v>
      </c>
      <c r="AF131" s="7">
        <v>-2.1356608942719496E-3</v>
      </c>
      <c r="AG131" s="7">
        <v>3.1736721996261381E-2</v>
      </c>
      <c r="AH131" s="7">
        <v>5.1002279479211866E-3</v>
      </c>
      <c r="AI131" s="7">
        <v>-3.5610782215157396E-4</v>
      </c>
      <c r="AJ131" s="7">
        <v>-3.1657161583968289E-3</v>
      </c>
    </row>
    <row r="132" spans="1:36" x14ac:dyDescent="0.5">
      <c r="A132" s="2">
        <v>44455</v>
      </c>
      <c r="B132" s="3">
        <v>2.3809523809523808E-6</v>
      </c>
      <c r="C132" s="8">
        <v>1.6712761220381977E-3</v>
      </c>
      <c r="D132" s="8">
        <v>-1.9779662345182168E-3</v>
      </c>
      <c r="E132" s="8">
        <v>-1.7178331937382665E-3</v>
      </c>
      <c r="F132" s="8">
        <v>5.2018392735602549E-3</v>
      </c>
      <c r="G132" s="8">
        <v>-5.8706388819529057E-3</v>
      </c>
      <c r="H132" s="8">
        <v>-2.4727422699198196E-3</v>
      </c>
      <c r="I132" s="8">
        <v>-4.0834936794968333E-4</v>
      </c>
      <c r="J132" s="8">
        <v>-1.1179282038719974E-2</v>
      </c>
      <c r="K132" s="8">
        <v>-1.1963985323085067E-2</v>
      </c>
      <c r="L132" s="8">
        <v>-9.3712958426680308E-3</v>
      </c>
      <c r="M132" s="8">
        <v>8.3657536899131688E-4</v>
      </c>
      <c r="N132" s="7">
        <v>-1.6156462224648325E-3</v>
      </c>
      <c r="O132" s="7">
        <v>1.3090295664560543E-3</v>
      </c>
      <c r="P132" s="7">
        <v>6.0751982853722202E-3</v>
      </c>
      <c r="Q132" s="7">
        <v>-4.4435203819742485E-3</v>
      </c>
      <c r="R132" s="7">
        <v>-3.940387248058065E-4</v>
      </c>
      <c r="S132" s="7">
        <v>-2.2259858174448945E-3</v>
      </c>
      <c r="T132" s="7">
        <v>-1.6324158295779531E-3</v>
      </c>
      <c r="U132" s="7">
        <v>-8.9870944524600583E-3</v>
      </c>
      <c r="V132" s="7">
        <v>1.7847832559149954E-3</v>
      </c>
      <c r="W132" s="7">
        <v>1.9077717331188217E-3</v>
      </c>
      <c r="X132" s="7">
        <v>2.3184897813442779E-3</v>
      </c>
      <c r="Y132" s="7">
        <v>3.57026171818897E-3</v>
      </c>
      <c r="Z132" s="7">
        <v>-1.713350638096366E-2</v>
      </c>
      <c r="AA132" s="7">
        <v>1.2023742229499536E-2</v>
      </c>
      <c r="AB132" s="7">
        <v>-1.0409586863061015E-2</v>
      </c>
      <c r="AC132" s="7">
        <v>-9.5316437360661397E-3</v>
      </c>
      <c r="AD132" s="7">
        <v>-2.1391756893413888E-3</v>
      </c>
      <c r="AE132" s="7">
        <v>3.3127982806844098E-3</v>
      </c>
      <c r="AF132" s="7">
        <v>-6.986184980171564E-3</v>
      </c>
      <c r="AG132" s="7">
        <v>-1.0687281052397331E-2</v>
      </c>
      <c r="AH132" s="7">
        <v>2.0310794026205331E-3</v>
      </c>
      <c r="AI132" s="7">
        <v>-7.2371807384364389E-3</v>
      </c>
      <c r="AJ132" s="7">
        <v>-3.4785272029505872E-3</v>
      </c>
    </row>
    <row r="133" spans="1:36" x14ac:dyDescent="0.5">
      <c r="A133" s="2">
        <v>44456</v>
      </c>
      <c r="B133" s="3">
        <v>2.3809523809523808E-6</v>
      </c>
      <c r="C133" s="8">
        <v>-1.3518561200583635E-2</v>
      </c>
      <c r="D133" s="8">
        <v>3.4040180514963402E-3</v>
      </c>
      <c r="E133" s="8">
        <v>-3.8724080316894054E-3</v>
      </c>
      <c r="F133" s="8">
        <v>-3.9889133189305549E-3</v>
      </c>
      <c r="G133" s="8">
        <v>-9.2860020948063622E-3</v>
      </c>
      <c r="H133" s="8">
        <v>-4.1510602199566621E-3</v>
      </c>
      <c r="I133" s="8">
        <v>-8.0871924701550486E-3</v>
      </c>
      <c r="J133" s="8">
        <v>-9.2932472827399991E-3</v>
      </c>
      <c r="K133" s="8">
        <v>-2.0468772130761821E-2</v>
      </c>
      <c r="L133" s="8">
        <v>-1.3668946000878743E-2</v>
      </c>
      <c r="M133" s="8">
        <v>-8.984959844781119E-3</v>
      </c>
      <c r="N133" s="7">
        <v>-1.8522618342165419E-2</v>
      </c>
      <c r="O133" s="7">
        <v>-1.7685989349133621E-2</v>
      </c>
      <c r="P133" s="7">
        <v>-1.6113794257316776E-2</v>
      </c>
      <c r="Q133" s="7">
        <v>-1.549814097415075E-2</v>
      </c>
      <c r="R133" s="7">
        <v>-5.1165510579906917E-3</v>
      </c>
      <c r="S133" s="7">
        <v>1.8713686718220164E-3</v>
      </c>
      <c r="T133" s="7">
        <v>7.9323518835475171E-3</v>
      </c>
      <c r="U133" s="7">
        <v>-1.2026056382348318E-2</v>
      </c>
      <c r="V133" s="7">
        <v>1.833861958709411E-2</v>
      </c>
      <c r="W133" s="7">
        <v>-2.3711274280811188E-2</v>
      </c>
      <c r="X133" s="7">
        <v>-1.1570134811486162E-2</v>
      </c>
      <c r="Y133" s="7">
        <v>-7.4030443013871931E-3</v>
      </c>
      <c r="Z133" s="7">
        <v>-2.3769553279992032E-2</v>
      </c>
      <c r="AA133" s="7">
        <v>-1.3641183030326878E-2</v>
      </c>
      <c r="AB133" s="7">
        <v>-1.9093222676358306E-2</v>
      </c>
      <c r="AC133" s="7">
        <v>-1.65799437246551E-2</v>
      </c>
      <c r="AD133" s="7">
        <v>-8.6485181799361276E-3</v>
      </c>
      <c r="AE133" s="7">
        <v>-2.072652904167457E-3</v>
      </c>
      <c r="AF133" s="7">
        <v>1.5920271149432199E-3</v>
      </c>
      <c r="AG133" s="7">
        <v>-9.7942060020745399E-4</v>
      </c>
      <c r="AH133" s="7">
        <v>-6.4868872316418882E-3</v>
      </c>
      <c r="AI133" s="7">
        <v>-2.8499855714777523E-2</v>
      </c>
      <c r="AJ133" s="7">
        <v>-2.1738095752172629E-2</v>
      </c>
    </row>
    <row r="134" spans="1:36" x14ac:dyDescent="0.5">
      <c r="A134" s="2">
        <v>44459</v>
      </c>
      <c r="B134" s="3">
        <v>2.3809523809523808E-6</v>
      </c>
      <c r="C134" s="8">
        <v>-1.9359088135117695E-2</v>
      </c>
      <c r="D134" s="8">
        <v>-1.2366400749124542E-2</v>
      </c>
      <c r="E134" s="8">
        <v>-2.4315722614687566E-2</v>
      </c>
      <c r="F134" s="8">
        <v>-2.1483472179312312E-2</v>
      </c>
      <c r="G134" s="8">
        <v>-1.1954328043751529E-2</v>
      </c>
      <c r="H134" s="8">
        <v>-1.1514981833695872E-2</v>
      </c>
      <c r="I134" s="8">
        <v>-2.1725301024395655E-2</v>
      </c>
      <c r="J134" s="8">
        <v>-3.0621618658578834E-2</v>
      </c>
      <c r="K134" s="8">
        <v>-2.032120854103061E-2</v>
      </c>
      <c r="L134" s="8">
        <v>-3.0494253504729915E-3</v>
      </c>
      <c r="M134" s="8">
        <v>-6.1298784771456677E-3</v>
      </c>
      <c r="N134" s="7">
        <v>-2.1595085324987169E-2</v>
      </c>
      <c r="O134" s="7">
        <v>-1.8751826185844589E-2</v>
      </c>
      <c r="P134" s="7">
        <v>-2.0361635450640181E-2</v>
      </c>
      <c r="Q134" s="7">
        <v>-3.6599959184590504E-2</v>
      </c>
      <c r="R134" s="7">
        <v>-1.5261266523758896E-2</v>
      </c>
      <c r="S134" s="7">
        <v>-1.0938240950165878E-2</v>
      </c>
      <c r="T134" s="7">
        <v>-1.7917833725111267E-2</v>
      </c>
      <c r="U134" s="7">
        <v>-1.1860218835499484E-2</v>
      </c>
      <c r="V134" s="7">
        <v>-2.8132350428930319E-2</v>
      </c>
      <c r="W134" s="7">
        <v>-2.354580248376708E-2</v>
      </c>
      <c r="X134" s="7">
        <v>-7.6982928767996908E-3</v>
      </c>
      <c r="Y134" s="7">
        <v>-3.13267162010432E-2</v>
      </c>
      <c r="Z134" s="7">
        <v>-2.0666328078439315E-2</v>
      </c>
      <c r="AA134" s="7">
        <v>-1.6203501507236133E-3</v>
      </c>
      <c r="AB134" s="7">
        <v>-4.57383878332644E-2</v>
      </c>
      <c r="AC134" s="7">
        <v>-7.0077335020940039E-3</v>
      </c>
      <c r="AD134" s="7">
        <v>-1.3673769389958146E-2</v>
      </c>
      <c r="AE134" s="7">
        <v>-1.3847429478735369E-2</v>
      </c>
      <c r="AF134" s="7">
        <v>-1.0099046290301105E-2</v>
      </c>
      <c r="AG134" s="7">
        <v>-2.9766482858834927E-2</v>
      </c>
      <c r="AH134" s="7">
        <v>-1.2345907788452199E-2</v>
      </c>
      <c r="AI134" s="7">
        <v>6.0990244119255986E-4</v>
      </c>
      <c r="AJ134" s="7">
        <v>8.779578216650135E-3</v>
      </c>
    </row>
    <row r="135" spans="1:36" x14ac:dyDescent="0.5">
      <c r="A135" s="2">
        <v>44460</v>
      </c>
      <c r="B135" s="3">
        <v>1.984126984126984E-6</v>
      </c>
      <c r="C135" s="8">
        <v>5.0883142077419094E-4</v>
      </c>
      <c r="D135" s="8">
        <v>2.2642652847083837E-3</v>
      </c>
      <c r="E135" s="8">
        <v>-1.2161631261169757E-3</v>
      </c>
      <c r="F135" s="8">
        <v>4.7602324699538986E-4</v>
      </c>
      <c r="G135" s="8">
        <v>-4.7065612098540245E-3</v>
      </c>
      <c r="H135" s="8">
        <v>-1.3139027999835796E-3</v>
      </c>
      <c r="I135" s="8">
        <v>-1.4672347630122122E-3</v>
      </c>
      <c r="J135" s="8">
        <v>2.8082623415247431E-3</v>
      </c>
      <c r="K135" s="8">
        <v>-2.8813197349543073E-3</v>
      </c>
      <c r="L135" s="8">
        <v>-2.7105884213692254E-3</v>
      </c>
      <c r="M135" s="8">
        <v>4.702664919385654E-4</v>
      </c>
      <c r="N135" s="7">
        <v>3.4231774263176504E-3</v>
      </c>
      <c r="O135" s="7">
        <v>1.6954633317204906E-3</v>
      </c>
      <c r="P135" s="7">
        <v>7.1454538116100174E-3</v>
      </c>
      <c r="Q135" s="7">
        <v>6.2774854353449287E-3</v>
      </c>
      <c r="R135" s="7">
        <v>2.0782930617915434E-3</v>
      </c>
      <c r="S135" s="7">
        <v>-7.716400523402089E-3</v>
      </c>
      <c r="T135" s="7">
        <v>-8.7554103893370617E-4</v>
      </c>
      <c r="U135" s="7">
        <v>-2.2358772047260066E-2</v>
      </c>
      <c r="V135" s="7">
        <v>6.2094567183928395E-3</v>
      </c>
      <c r="W135" s="7">
        <v>-1.5592703148963011E-3</v>
      </c>
      <c r="X135" s="7">
        <v>5.4348089319317843E-4</v>
      </c>
      <c r="Y135" s="7">
        <v>-3.6142626235887176E-3</v>
      </c>
      <c r="Z135" s="7">
        <v>-8.9568809697322237E-3</v>
      </c>
      <c r="AA135" s="7">
        <v>8.3228287214602119E-3</v>
      </c>
      <c r="AB135" s="7">
        <v>-5.1511187534494891E-3</v>
      </c>
      <c r="AC135" s="7">
        <v>-1.8604064196535276E-4</v>
      </c>
      <c r="AD135" s="7">
        <v>8.9213924560831159E-3</v>
      </c>
      <c r="AE135" s="7">
        <v>1.9575469735615249E-3</v>
      </c>
      <c r="AF135" s="7">
        <v>1.536347059756095E-3</v>
      </c>
      <c r="AG135" s="7">
        <v>8.3550760437589699E-3</v>
      </c>
      <c r="AH135" s="7">
        <v>-1.885578581044572E-3</v>
      </c>
      <c r="AI135" s="7">
        <v>2.808492247737591E-3</v>
      </c>
      <c r="AJ135" s="7">
        <v>-4.3579688720512951E-3</v>
      </c>
    </row>
    <row r="136" spans="1:36" x14ac:dyDescent="0.5">
      <c r="A136" s="2">
        <v>44461</v>
      </c>
      <c r="B136" s="3">
        <v>1.5873015873015873E-6</v>
      </c>
      <c r="C136" s="8">
        <v>1.4681524990312375E-2</v>
      </c>
      <c r="D136" s="8">
        <v>2.3768743877251607E-3</v>
      </c>
      <c r="E136" s="8">
        <v>1.5131676310045528E-2</v>
      </c>
      <c r="F136" s="8">
        <v>1.4112321556615107E-2</v>
      </c>
      <c r="G136" s="8">
        <v>1.04871714800243E-2</v>
      </c>
      <c r="H136" s="8">
        <v>3.7107850975912253E-3</v>
      </c>
      <c r="I136" s="8">
        <v>3.4831192399060211E-3</v>
      </c>
      <c r="J136" s="8">
        <v>2.9959232552594688E-2</v>
      </c>
      <c r="K136" s="8">
        <v>1.0381562428260657E-2</v>
      </c>
      <c r="L136" s="8">
        <v>-2.1008738430242685E-4</v>
      </c>
      <c r="M136" s="8">
        <v>9.6870955068799856E-3</v>
      </c>
      <c r="N136" s="7">
        <v>1.6724910066647874E-2</v>
      </c>
      <c r="O136" s="7">
        <v>1.2739140215760654E-2</v>
      </c>
      <c r="P136" s="7">
        <v>-3.1152639485262635E-2</v>
      </c>
      <c r="Q136" s="7">
        <v>3.2187064156628198E-2</v>
      </c>
      <c r="R136" s="7">
        <v>-3.8447504786852695E-3</v>
      </c>
      <c r="S136" s="7">
        <v>-8.3613061414640315E-4</v>
      </c>
      <c r="T136" s="7">
        <v>-8.8668249879319365E-3</v>
      </c>
      <c r="U136" s="7">
        <v>2.8643180035633958E-2</v>
      </c>
      <c r="V136" s="7">
        <v>2.0480969118178247E-2</v>
      </c>
      <c r="W136" s="7">
        <v>1.0518414485616934E-2</v>
      </c>
      <c r="X136" s="7">
        <v>1.1648248236757435E-2</v>
      </c>
      <c r="Y136" s="7">
        <v>1.0831839590281066E-2</v>
      </c>
      <c r="Z136" s="7">
        <v>2.9540122779170799E-2</v>
      </c>
      <c r="AA136" s="7">
        <v>4.0036857639413094E-3</v>
      </c>
      <c r="AB136" s="7">
        <v>7.9212758535478541E-3</v>
      </c>
      <c r="AC136" s="7">
        <v>1.4771964317464015E-3</v>
      </c>
      <c r="AD136" s="7">
        <v>9.1052256557913065E-3</v>
      </c>
      <c r="AE136" s="7">
        <v>-2.3115132924455507E-3</v>
      </c>
      <c r="AF136" s="7">
        <v>3.4166519676660629E-3</v>
      </c>
      <c r="AG136" s="7">
        <v>6.0701358384086829E-2</v>
      </c>
      <c r="AH136" s="7">
        <v>1.4968752157278161E-2</v>
      </c>
      <c r="AI136" s="7">
        <v>-2.4576835942762899E-4</v>
      </c>
      <c r="AJ136" s="7">
        <v>9.2508328656607519E-3</v>
      </c>
    </row>
    <row r="137" spans="1:36" x14ac:dyDescent="0.5">
      <c r="A137" s="2">
        <v>44462</v>
      </c>
      <c r="B137" s="3">
        <v>1.984126984126984E-6</v>
      </c>
      <c r="C137" s="8">
        <v>1.283702917129502E-2</v>
      </c>
      <c r="D137" s="8">
        <v>7.9489998877823199E-3</v>
      </c>
      <c r="E137" s="8">
        <v>2.3766453682483354E-2</v>
      </c>
      <c r="F137" s="8">
        <v>1.0376158513089656E-2</v>
      </c>
      <c r="G137" s="8">
        <v>1.5398044109456523E-2</v>
      </c>
      <c r="H137" s="8">
        <v>3.3159141111873147E-3</v>
      </c>
      <c r="I137" s="8">
        <v>8.7952072038490533E-3</v>
      </c>
      <c r="J137" s="8">
        <v>3.4362703295337707E-2</v>
      </c>
      <c r="K137" s="8">
        <v>1.5120211912934231E-2</v>
      </c>
      <c r="L137" s="8">
        <v>-3.4161773223438346E-3</v>
      </c>
      <c r="M137" s="8">
        <v>-1.9694462599345714E-3</v>
      </c>
      <c r="N137" s="7">
        <v>6.6938840861686865E-3</v>
      </c>
      <c r="O137" s="7">
        <v>3.2746795474286427E-3</v>
      </c>
      <c r="P137" s="7">
        <v>7.5721220302704421E-3</v>
      </c>
      <c r="Q137" s="7">
        <v>2.4355909109346364E-2</v>
      </c>
      <c r="R137" s="7">
        <v>5.1989632727673339E-3</v>
      </c>
      <c r="S137" s="7">
        <v>1.185148057959029E-2</v>
      </c>
      <c r="T137" s="7">
        <v>-1.6428929507147055E-3</v>
      </c>
      <c r="U137" s="7">
        <v>1.7530718929361758E-2</v>
      </c>
      <c r="V137" s="7">
        <v>3.9286493898475432E-2</v>
      </c>
      <c r="W137" s="7">
        <v>2.4516870718863302E-2</v>
      </c>
      <c r="X137" s="7">
        <v>2.4652575392779794E-2</v>
      </c>
      <c r="Y137" s="7">
        <v>1.0574830982677834E-2</v>
      </c>
      <c r="Z137" s="7">
        <v>3.2185023758061843E-2</v>
      </c>
      <c r="AA137" s="7">
        <v>-2.6991884271261872E-4</v>
      </c>
      <c r="AB137" s="7">
        <v>2.7166616408132317E-2</v>
      </c>
      <c r="AC137" s="7">
        <v>-1.6666811049847823E-3</v>
      </c>
      <c r="AD137" s="7">
        <v>5.3285876673726546E-3</v>
      </c>
      <c r="AE137" s="7">
        <v>5.5817345188460365E-4</v>
      </c>
      <c r="AF137" s="7">
        <v>4.0985082425072216E-3</v>
      </c>
      <c r="AG137" s="7">
        <v>1.3070097440368795E-2</v>
      </c>
      <c r="AH137" s="7">
        <v>-1.0240515794878386E-3</v>
      </c>
      <c r="AI137" s="7">
        <v>-7.7231492702497942E-3</v>
      </c>
      <c r="AJ137" s="7">
        <v>9.6419321559203242E-4</v>
      </c>
    </row>
    <row r="138" spans="1:36" x14ac:dyDescent="0.5">
      <c r="A138" s="2">
        <v>44463</v>
      </c>
      <c r="B138" s="3">
        <v>2.3809523809523808E-6</v>
      </c>
      <c r="C138" s="8">
        <v>9.2213560995454687E-5</v>
      </c>
      <c r="D138" s="8">
        <v>-5.7362415451217121E-3</v>
      </c>
      <c r="E138" s="8">
        <v>5.931319564294415E-3</v>
      </c>
      <c r="F138" s="8">
        <v>2.3584624745812276E-3</v>
      </c>
      <c r="G138" s="8">
        <v>1.9058613684223048E-3</v>
      </c>
      <c r="H138" s="8">
        <v>1.5170421632131267E-3</v>
      </c>
      <c r="I138" s="8">
        <v>7.0075145181520866E-3</v>
      </c>
      <c r="J138" s="8">
        <v>8.133402150470247E-3</v>
      </c>
      <c r="K138" s="8">
        <v>-1.1838116821481428E-3</v>
      </c>
      <c r="L138" s="8">
        <v>-1.8886501237520622E-3</v>
      </c>
      <c r="M138" s="8">
        <v>-1.0685852411719673E-2</v>
      </c>
      <c r="N138" s="7">
        <v>6.1521931700468928E-4</v>
      </c>
      <c r="O138" s="7">
        <v>-7.0335852552800876E-4</v>
      </c>
      <c r="P138" s="7">
        <v>-1.29737247247988E-2</v>
      </c>
      <c r="Q138" s="7">
        <v>-1.8000127036062318E-2</v>
      </c>
      <c r="R138" s="7">
        <v>-7.4520133492157106E-3</v>
      </c>
      <c r="S138" s="7">
        <v>-1.7715848122683573E-3</v>
      </c>
      <c r="T138" s="7">
        <v>-2.3334496344800284E-3</v>
      </c>
      <c r="U138" s="7">
        <v>-1.4375310846345404E-2</v>
      </c>
      <c r="V138" s="7">
        <v>1.1595937864771479E-2</v>
      </c>
      <c r="W138" s="7">
        <v>-3.5558026128365726E-3</v>
      </c>
      <c r="X138" s="7">
        <v>1.4261718850574513E-2</v>
      </c>
      <c r="Y138" s="7">
        <v>2.7806281287813075E-3</v>
      </c>
      <c r="Z138" s="7">
        <v>8.7860428068151572E-3</v>
      </c>
      <c r="AA138" s="7">
        <v>-1.0668702507224536E-3</v>
      </c>
      <c r="AB138" s="7">
        <v>1.0143263527132883E-3</v>
      </c>
      <c r="AC138" s="7">
        <v>-2.7824397130818608E-3</v>
      </c>
      <c r="AD138" s="7">
        <v>-1.0534487840682612E-2</v>
      </c>
      <c r="AE138" s="7">
        <v>2.795780779064391E-3</v>
      </c>
      <c r="AF138" s="7">
        <v>-4.4508436475036448E-3</v>
      </c>
      <c r="AG138" s="7">
        <v>-9.3045526493492335E-4</v>
      </c>
      <c r="AH138" s="7">
        <v>-2.5155297596421572E-3</v>
      </c>
      <c r="AI138" s="7">
        <v>-7.041051628655811E-3</v>
      </c>
      <c r="AJ138" s="7">
        <v>-6.8373601520985202E-3</v>
      </c>
    </row>
    <row r="139" spans="1:36" x14ac:dyDescent="0.5">
      <c r="A139" s="2">
        <v>44466</v>
      </c>
      <c r="B139" s="3">
        <v>2.3809523809523808E-6</v>
      </c>
      <c r="C139" s="8">
        <v>-9.8481917360815924E-3</v>
      </c>
      <c r="D139" s="8">
        <v>-1.2041961808339561E-2</v>
      </c>
      <c r="E139" s="8">
        <v>1.4368893465964051E-2</v>
      </c>
      <c r="F139" s="8">
        <v>4.2388792488208702E-3</v>
      </c>
      <c r="G139" s="8">
        <v>3.4957435773164923E-3</v>
      </c>
      <c r="H139" s="8">
        <v>-3.5331799573476361E-3</v>
      </c>
      <c r="I139" s="8">
        <v>-1.3043266089532795E-3</v>
      </c>
      <c r="J139" s="8">
        <v>3.7727910262188545E-2</v>
      </c>
      <c r="K139" s="8">
        <v>1.0633672125747791E-2</v>
      </c>
      <c r="L139" s="8">
        <v>-1.0689039328941503E-2</v>
      </c>
      <c r="M139" s="8">
        <v>-1.3544628016780972E-2</v>
      </c>
      <c r="N139" s="7">
        <v>-1.060867016536503E-2</v>
      </c>
      <c r="O139" s="7">
        <v>-1.7458233530081579E-2</v>
      </c>
      <c r="P139" s="7">
        <v>-3.1088742020923748E-2</v>
      </c>
      <c r="Q139" s="7">
        <v>-1.9252549590794272E-2</v>
      </c>
      <c r="R139" s="7">
        <v>-3.0950367767721726E-2</v>
      </c>
      <c r="S139" s="7">
        <v>1.2084189149081817E-2</v>
      </c>
      <c r="T139" s="7">
        <v>-4.4579506273400458E-3</v>
      </c>
      <c r="U139" s="7">
        <v>1.2111715223376672E-2</v>
      </c>
      <c r="V139" s="7">
        <v>1.8934108358339908E-2</v>
      </c>
      <c r="W139" s="7">
        <v>-1.7119752658056774E-2</v>
      </c>
      <c r="X139" s="7">
        <v>-8.6322949705258476E-3</v>
      </c>
      <c r="Y139" s="7">
        <v>-5.7758053494995736E-3</v>
      </c>
      <c r="Z139" s="7">
        <v>1.6551112002196756E-2</v>
      </c>
      <c r="AA139" s="7">
        <v>-2.4575015932674645E-2</v>
      </c>
      <c r="AB139" s="7">
        <v>1.6025412974938751E-2</v>
      </c>
      <c r="AC139" s="7">
        <v>-5.2108787841667094E-3</v>
      </c>
      <c r="AD139" s="7">
        <v>8.2337881583727998E-3</v>
      </c>
      <c r="AE139" s="7">
        <v>-6.4489251578993337E-3</v>
      </c>
      <c r="AF139" s="7">
        <v>-1.3255843091388646E-2</v>
      </c>
      <c r="AG139" s="7">
        <v>3.4074539643219298E-2</v>
      </c>
      <c r="AH139" s="7">
        <v>1.443162241702018E-2</v>
      </c>
      <c r="AI139" s="7">
        <v>-2.433550305607101E-2</v>
      </c>
      <c r="AJ139" s="7">
        <v>-1.6619326512976651E-2</v>
      </c>
    </row>
    <row r="140" spans="1:36" x14ac:dyDescent="0.5">
      <c r="A140" s="2">
        <v>44467</v>
      </c>
      <c r="B140" s="3">
        <v>2.7777777777777779E-6</v>
      </c>
      <c r="C140" s="8">
        <v>-3.1762142228033703E-2</v>
      </c>
      <c r="D140" s="8">
        <v>-2.0141841918427824E-2</v>
      </c>
      <c r="E140" s="8">
        <v>-1.6701101591476131E-2</v>
      </c>
      <c r="F140" s="8">
        <v>-2.0445491448355103E-2</v>
      </c>
      <c r="G140" s="8">
        <v>-1.328784982587964E-2</v>
      </c>
      <c r="H140" s="8">
        <v>-1.1606118753153261E-2</v>
      </c>
      <c r="I140" s="8">
        <v>-2.7673792878451606E-2</v>
      </c>
      <c r="J140" s="8">
        <v>1.7146890441821134E-3</v>
      </c>
      <c r="K140" s="8">
        <v>-1.2272228601712154E-2</v>
      </c>
      <c r="L140" s="8">
        <v>-1.2305990430474093E-2</v>
      </c>
      <c r="M140" s="8">
        <v>-6.7941127182655128E-3</v>
      </c>
      <c r="N140" s="7">
        <v>-2.4091465385928077E-2</v>
      </c>
      <c r="O140" s="7">
        <v>-3.6877971633983597E-2</v>
      </c>
      <c r="P140" s="7">
        <v>-4.2092175517396656E-2</v>
      </c>
      <c r="Q140" s="7">
        <v>-4.5384479912267427E-2</v>
      </c>
      <c r="R140" s="7">
        <v>-1.537991863819556E-2</v>
      </c>
      <c r="S140" s="7">
        <v>-9.3612423803474424E-4</v>
      </c>
      <c r="T140" s="7">
        <v>-1.6548369299248439E-2</v>
      </c>
      <c r="U140" s="7">
        <v>-9.213160869526749E-3</v>
      </c>
      <c r="V140" s="7">
        <v>-1.5456859288543288E-2</v>
      </c>
      <c r="W140" s="7">
        <v>-4.1832693176951055E-2</v>
      </c>
      <c r="X140" s="7">
        <v>-1.7755405181257747E-2</v>
      </c>
      <c r="Y140" s="7">
        <v>-2.673546391402782E-2</v>
      </c>
      <c r="Z140" s="7">
        <v>-1.6041788259582357E-2</v>
      </c>
      <c r="AA140" s="7">
        <v>-2.4915358103472018E-2</v>
      </c>
      <c r="AB140" s="7">
        <v>2.7435388559841401E-3</v>
      </c>
      <c r="AC140" s="7">
        <v>-1.8262020636245994E-2</v>
      </c>
      <c r="AD140" s="7">
        <v>-8.5021543380935198E-3</v>
      </c>
      <c r="AE140" s="7">
        <v>-1.2381599360562134E-2</v>
      </c>
      <c r="AF140" s="7">
        <v>-7.5853718466054026E-3</v>
      </c>
      <c r="AG140" s="7">
        <v>-9.0172618979804681E-3</v>
      </c>
      <c r="AH140" s="7">
        <v>-4.5289990203380835E-2</v>
      </c>
      <c r="AI140" s="7">
        <v>-1.9103073828496017E-2</v>
      </c>
      <c r="AJ140" s="7">
        <v>-3.0256320998168964E-3</v>
      </c>
    </row>
    <row r="141" spans="1:36" x14ac:dyDescent="0.5">
      <c r="A141" s="2">
        <v>44468</v>
      </c>
      <c r="B141" s="3">
        <v>1.984126984126984E-6</v>
      </c>
      <c r="C141" s="8">
        <v>-2.2819209041609547E-3</v>
      </c>
      <c r="D141" s="8">
        <v>5.5312301861852944E-3</v>
      </c>
      <c r="E141" s="8">
        <v>1.6376863970645856E-3</v>
      </c>
      <c r="F141" s="8">
        <v>-1.8301062960095023E-4</v>
      </c>
      <c r="G141" s="8">
        <v>-5.6339760376539047E-5</v>
      </c>
      <c r="H141" s="8">
        <v>1.002534719755078E-2</v>
      </c>
      <c r="I141" s="8">
        <v>-2.4708041436941985E-3</v>
      </c>
      <c r="J141" s="8">
        <v>-9.1416754788031725E-5</v>
      </c>
      <c r="K141" s="8">
        <v>-4.3153222513955111E-3</v>
      </c>
      <c r="L141" s="8">
        <v>1.2709576103460574E-2</v>
      </c>
      <c r="M141" s="8">
        <v>7.4664284434633535E-3</v>
      </c>
      <c r="N141" s="7">
        <v>6.4604697926058698E-3</v>
      </c>
      <c r="O141" s="7">
        <v>1.6898240631745113E-3</v>
      </c>
      <c r="P141" s="7">
        <v>-1.8524433785416239E-3</v>
      </c>
      <c r="Q141" s="7">
        <v>-8.833832489766269E-3</v>
      </c>
      <c r="R141" s="7">
        <v>6.0430242060864978E-3</v>
      </c>
      <c r="S141" s="7">
        <v>1.3103453732855218E-2</v>
      </c>
      <c r="T141" s="7">
        <v>4.4781664927426744E-3</v>
      </c>
      <c r="U141" s="7">
        <v>-8.7379203599745065E-3</v>
      </c>
      <c r="V141" s="7">
        <v>1.3663221064289691E-2</v>
      </c>
      <c r="W141" s="7">
        <v>-1.2243354204418189E-2</v>
      </c>
      <c r="X141" s="7">
        <v>4.95136791900484E-3</v>
      </c>
      <c r="Y141" s="7">
        <v>-4.4873537703677361E-3</v>
      </c>
      <c r="Z141" s="7">
        <v>2.5671961405008374E-3</v>
      </c>
      <c r="AA141" s="7">
        <v>1.0314999211919942E-2</v>
      </c>
      <c r="AB141" s="7">
        <v>-1.3455274566258559E-2</v>
      </c>
      <c r="AC141" s="7">
        <v>6.057690686602204E-3</v>
      </c>
      <c r="AD141" s="7">
        <v>6.876346989550251E-3</v>
      </c>
      <c r="AE141" s="7">
        <v>-4.2903735718101323E-4</v>
      </c>
      <c r="AF141" s="7">
        <v>1.011859226584182E-2</v>
      </c>
      <c r="AG141" s="7">
        <v>-1.3066122535580853E-2</v>
      </c>
      <c r="AH141" s="7">
        <v>7.6579537477705914E-3</v>
      </c>
      <c r="AI141" s="7">
        <v>1.3878803280942683E-2</v>
      </c>
      <c r="AJ141" s="7">
        <v>1.2292627118515958E-2</v>
      </c>
    </row>
    <row r="142" spans="1:36" x14ac:dyDescent="0.5">
      <c r="A142" s="2">
        <v>44469</v>
      </c>
      <c r="B142" s="3">
        <v>2.7777777777777779E-6</v>
      </c>
      <c r="C142" s="8">
        <v>-5.5694359863331664E-3</v>
      </c>
      <c r="D142" s="8">
        <v>-1.0266984941013062E-2</v>
      </c>
      <c r="E142" s="8">
        <v>-1.4893680577729093E-2</v>
      </c>
      <c r="F142" s="8">
        <v>-1.7781179109799334E-2</v>
      </c>
      <c r="G142" s="8">
        <v>-1.9138246599265944E-2</v>
      </c>
      <c r="H142" s="8">
        <v>-1.7809871702560719E-2</v>
      </c>
      <c r="I142" s="8">
        <v>-2.62742991006947E-3</v>
      </c>
      <c r="J142" s="8">
        <v>-1.2375898221914051E-2</v>
      </c>
      <c r="K142" s="8">
        <v>-1.4957137480584472E-2</v>
      </c>
      <c r="L142" s="8">
        <v>-8.6610767919455579E-3</v>
      </c>
      <c r="M142" s="8">
        <v>-1.666387163079339E-2</v>
      </c>
      <c r="N142" s="7">
        <v>-9.3634174370527904E-3</v>
      </c>
      <c r="O142" s="7">
        <v>-7.3536483168744103E-3</v>
      </c>
      <c r="P142" s="7">
        <v>-3.436049170527717E-3</v>
      </c>
      <c r="Q142" s="7">
        <v>9.6501760823657547E-3</v>
      </c>
      <c r="R142" s="7">
        <v>-1.1198212060173497E-2</v>
      </c>
      <c r="S142" s="7">
        <v>-2.2492235418935514E-2</v>
      </c>
      <c r="T142" s="7">
        <v>-2.4449786531478834E-2</v>
      </c>
      <c r="U142" s="7">
        <v>-1.9608710882607547E-2</v>
      </c>
      <c r="V142" s="7">
        <v>-5.5353771030617251E-3</v>
      </c>
      <c r="W142" s="7">
        <v>4.6581578380033364E-3</v>
      </c>
      <c r="X142" s="7">
        <v>-1.749224772486117E-2</v>
      </c>
      <c r="Y142" s="7">
        <v>-4.885754185949439E-3</v>
      </c>
      <c r="Z142" s="7">
        <v>-2.8932066290968322E-2</v>
      </c>
      <c r="AA142" s="7">
        <v>-2.0177639053692048E-2</v>
      </c>
      <c r="AB142" s="7">
        <v>-3.0273900836603845E-2</v>
      </c>
      <c r="AC142" s="7">
        <v>-9.2975913130488447E-3</v>
      </c>
      <c r="AD142" s="7">
        <v>9.8383189082912516E-3</v>
      </c>
      <c r="AE142" s="7">
        <v>-7.5792672570879349E-3</v>
      </c>
      <c r="AF142" s="7">
        <v>-1.5758219372208466E-2</v>
      </c>
      <c r="AG142" s="7">
        <v>1.3061360630819054E-2</v>
      </c>
      <c r="AH142" s="7">
        <v>-2.8151853052661928E-2</v>
      </c>
      <c r="AI142" s="7">
        <v>2.1647158547665815E-3</v>
      </c>
      <c r="AJ142" s="7">
        <v>-9.224179750205893E-3</v>
      </c>
    </row>
    <row r="143" spans="1:36" x14ac:dyDescent="0.5">
      <c r="A143" s="2">
        <v>44470</v>
      </c>
      <c r="B143" s="3">
        <v>3.1746031746031746E-6</v>
      </c>
      <c r="C143" s="8">
        <v>1.3781608772279255E-2</v>
      </c>
      <c r="D143" s="8">
        <v>2.1389234729069298E-3</v>
      </c>
      <c r="E143" s="8">
        <v>1.5631669042737838E-2</v>
      </c>
      <c r="F143" s="8">
        <v>7.5815824175381984E-3</v>
      </c>
      <c r="G143" s="8">
        <v>1.5313283394849138E-2</v>
      </c>
      <c r="H143" s="8">
        <v>2.6157835034238859E-3</v>
      </c>
      <c r="I143" s="8">
        <v>1.7320883895054567E-2</v>
      </c>
      <c r="J143" s="8">
        <v>3.038310457446981E-2</v>
      </c>
      <c r="K143" s="8">
        <v>1.6087990428548107E-2</v>
      </c>
      <c r="L143" s="8">
        <v>4.99871435442492E-4</v>
      </c>
      <c r="M143" s="8">
        <v>1.4045705100710364E-2</v>
      </c>
      <c r="N143" s="7">
        <v>8.0934675135731042E-3</v>
      </c>
      <c r="O143" s="7">
        <v>2.5146126808648913E-2</v>
      </c>
      <c r="P143" s="7">
        <v>3.0318869970091789E-3</v>
      </c>
      <c r="Q143" s="7">
        <v>1.2510760164058425E-3</v>
      </c>
      <c r="R143" s="7">
        <v>-7.8220799172669699E-3</v>
      </c>
      <c r="S143" s="7">
        <v>-9.3562704789376585E-3</v>
      </c>
      <c r="T143" s="7">
        <v>4.3116571405013206E-3</v>
      </c>
      <c r="U143" s="7">
        <v>1.4299367088967641E-2</v>
      </c>
      <c r="V143" s="7">
        <v>2.2095204733522344E-2</v>
      </c>
      <c r="W143" s="7">
        <v>1.6916026385503009E-2</v>
      </c>
      <c r="X143" s="7">
        <v>3.4024135900664693E-2</v>
      </c>
      <c r="Y143" s="7">
        <v>-5.4517178465980111E-4</v>
      </c>
      <c r="Z143" s="7">
        <v>1.5940399113352762E-2</v>
      </c>
      <c r="AA143" s="7">
        <v>8.4527700004466671E-3</v>
      </c>
      <c r="AB143" s="7">
        <v>1.2215351821023601E-2</v>
      </c>
      <c r="AC143" s="7">
        <v>1.0425609269231438E-2</v>
      </c>
      <c r="AD143" s="7">
        <v>-1.2994247213248501E-3</v>
      </c>
      <c r="AE143" s="7">
        <v>-1.686102128168037E-2</v>
      </c>
      <c r="AF143" s="7">
        <v>-1.5779569294569154E-3</v>
      </c>
      <c r="AG143" s="7">
        <v>2.3267565222568044E-2</v>
      </c>
      <c r="AH143" s="7">
        <v>-6.3017880847902634E-3</v>
      </c>
      <c r="AI143" s="7">
        <v>8.7463829426191724E-3</v>
      </c>
      <c r="AJ143" s="7">
        <v>1.5370028444677107E-2</v>
      </c>
    </row>
    <row r="144" spans="1:36" x14ac:dyDescent="0.5">
      <c r="A144" s="2">
        <v>44473</v>
      </c>
      <c r="B144" s="3">
        <v>3.5714285714285714E-6</v>
      </c>
      <c r="C144" s="8">
        <v>-2.4561445844956946E-2</v>
      </c>
      <c r="D144" s="8">
        <v>-1.5710172878918616E-2</v>
      </c>
      <c r="E144" s="8">
        <v>-6.2920776040641616E-3</v>
      </c>
      <c r="F144" s="8">
        <v>-1.0075331536567169E-2</v>
      </c>
      <c r="G144" s="8">
        <v>-5.6803932993714163E-3</v>
      </c>
      <c r="H144" s="8">
        <v>-3.3482165818303155E-3</v>
      </c>
      <c r="I144" s="8">
        <v>-2.0387002846677004E-2</v>
      </c>
      <c r="J144" s="8">
        <v>1.8336007793194543E-2</v>
      </c>
      <c r="K144" s="8">
        <v>-5.3007460576802177E-3</v>
      </c>
      <c r="L144" s="8">
        <v>1.3977870790511195E-2</v>
      </c>
      <c r="M144" s="8">
        <v>1.9030087671186195E-4</v>
      </c>
      <c r="N144" s="7">
        <v>-2.4915451134777097E-2</v>
      </c>
      <c r="O144" s="7">
        <v>-2.0940836915370006E-2</v>
      </c>
      <c r="P144" s="7">
        <v>-3.3423351177222491E-2</v>
      </c>
      <c r="Q144" s="7">
        <v>-4.9922852185954235E-2</v>
      </c>
      <c r="R144" s="7">
        <v>-1.4440551358788686E-2</v>
      </c>
      <c r="S144" s="7">
        <v>-3.1011426138777241E-3</v>
      </c>
      <c r="T144" s="7">
        <v>-1.3909400926094651E-2</v>
      </c>
      <c r="U144" s="7">
        <v>-2.2974353994855663E-2</v>
      </c>
      <c r="V144" s="7">
        <v>-1.1768506752431647E-3</v>
      </c>
      <c r="W144" s="7">
        <v>-3.7109009656782203E-2</v>
      </c>
      <c r="X144" s="7">
        <v>-2.5181128605981339E-2</v>
      </c>
      <c r="Y144" s="7">
        <v>-2.8888453768366965E-2</v>
      </c>
      <c r="Z144" s="7">
        <v>-2.4814908518141957E-2</v>
      </c>
      <c r="AA144" s="7">
        <v>-4.7854614978471138E-3</v>
      </c>
      <c r="AB144" s="7">
        <v>-6.1979847982600233E-3</v>
      </c>
      <c r="AC144" s="7">
        <v>-5.7039586105671683E-4</v>
      </c>
      <c r="AD144" s="7">
        <v>1.3960196729651789E-3</v>
      </c>
      <c r="AE144" s="7">
        <v>-9.6820398596098277E-3</v>
      </c>
      <c r="AF144" s="7">
        <v>-5.6793247469844174E-3</v>
      </c>
      <c r="AG144" s="7">
        <v>1.0264965329855241E-2</v>
      </c>
      <c r="AH144" s="7">
        <v>1.1383613557631501E-2</v>
      </c>
      <c r="AI144" s="7">
        <v>1.8884184033009757E-3</v>
      </c>
      <c r="AJ144" s="7">
        <v>5.6295955559213906E-4</v>
      </c>
    </row>
    <row r="145" spans="1:36" x14ac:dyDescent="0.5">
      <c r="A145" s="2">
        <v>44474</v>
      </c>
      <c r="B145" s="3">
        <v>3.9682539682539681E-6</v>
      </c>
      <c r="C145" s="8">
        <v>1.4326283503973631E-2</v>
      </c>
      <c r="D145" s="8">
        <v>4.5378727074834599E-3</v>
      </c>
      <c r="E145" s="8">
        <v>1.6748778627587935E-2</v>
      </c>
      <c r="F145" s="8">
        <v>2.9992349900886013E-3</v>
      </c>
      <c r="G145" s="8">
        <v>9.4918644402961407E-3</v>
      </c>
      <c r="H145" s="8">
        <v>5.397490941528452E-3</v>
      </c>
      <c r="I145" s="8">
        <v>1.2951524658283543E-2</v>
      </c>
      <c r="J145" s="8">
        <v>4.881224693257696E-3</v>
      </c>
      <c r="K145" s="8">
        <v>9.2615990052623189E-3</v>
      </c>
      <c r="L145" s="8">
        <v>-1.2799493851014371E-3</v>
      </c>
      <c r="M145" s="8">
        <v>-6.9057293797986797E-3</v>
      </c>
      <c r="N145" s="7">
        <v>1.4053016642367406E-2</v>
      </c>
      <c r="O145" s="7">
        <v>1.9756333260428232E-2</v>
      </c>
      <c r="P145" s="7">
        <v>1.4589381675602638E-2</v>
      </c>
      <c r="Q145" s="7">
        <v>3.5786419908240226E-2</v>
      </c>
      <c r="R145" s="7">
        <v>3.0214360216870451E-3</v>
      </c>
      <c r="S145" s="7">
        <v>-2.0338223025830235E-3</v>
      </c>
      <c r="T145" s="7">
        <v>1.6448545489720141E-2</v>
      </c>
      <c r="U145" s="7">
        <v>8.9180868769726165E-3</v>
      </c>
      <c r="V145" s="7">
        <v>-4.4521047407301216E-4</v>
      </c>
      <c r="W145" s="7">
        <v>1.9951659406558547E-2</v>
      </c>
      <c r="X145" s="7">
        <v>-2.0085310474230564E-3</v>
      </c>
      <c r="Y145" s="7">
        <v>9.7359531938122738E-3</v>
      </c>
      <c r="Z145" s="7">
        <v>6.975337039103603E-3</v>
      </c>
      <c r="AA145" s="7">
        <v>1.2605772226231368E-2</v>
      </c>
      <c r="AB145" s="7">
        <v>-3.2714608709037531E-3</v>
      </c>
      <c r="AC145" s="7">
        <v>1.6936862706600979E-3</v>
      </c>
      <c r="AD145" s="7">
        <v>-1.4035593555049278E-3</v>
      </c>
      <c r="AE145" s="7">
        <v>6.5313220430924532E-3</v>
      </c>
      <c r="AF145" s="7">
        <v>3.8791154118250483E-3</v>
      </c>
      <c r="AG145" s="7">
        <v>-5.5652294770667833E-3</v>
      </c>
      <c r="AH145" s="7">
        <v>1.3953804143563139E-2</v>
      </c>
      <c r="AI145" s="7">
        <v>1.505804725377905E-3</v>
      </c>
      <c r="AJ145" s="7">
        <v>-1.0411393785055989E-2</v>
      </c>
    </row>
    <row r="146" spans="1:36" x14ac:dyDescent="0.5">
      <c r="A146" s="2">
        <v>44475</v>
      </c>
      <c r="B146" s="3">
        <v>2.3809523809523808E-6</v>
      </c>
      <c r="C146" s="8">
        <v>6.8770259320932907E-3</v>
      </c>
      <c r="D146" s="8">
        <v>-1.514037062036463E-3</v>
      </c>
      <c r="E146" s="8">
        <v>1.3638434835253508E-3</v>
      </c>
      <c r="F146" s="8">
        <v>1.8017444443735463E-3</v>
      </c>
      <c r="G146" s="8">
        <v>3.4895247367538883E-3</v>
      </c>
      <c r="H146" s="8">
        <v>8.6794635455659016E-3</v>
      </c>
      <c r="I146" s="8">
        <v>3.1578036638829493E-3</v>
      </c>
      <c r="J146" s="8">
        <v>-1.3169930125268741E-2</v>
      </c>
      <c r="K146" s="8">
        <v>-3.6871951578318503E-3</v>
      </c>
      <c r="L146" s="8">
        <v>1.4712412790878811E-2</v>
      </c>
      <c r="M146" s="8">
        <v>9.5110885963820141E-3</v>
      </c>
      <c r="N146" s="7">
        <v>6.286040030654882E-3</v>
      </c>
      <c r="O146" s="7">
        <v>1.4949630651791238E-2</v>
      </c>
      <c r="P146" s="7">
        <v>6.3476285117046258E-3</v>
      </c>
      <c r="Q146" s="7">
        <v>1.2099446111563099E-2</v>
      </c>
      <c r="R146" s="7">
        <v>5.2477865789084038E-3</v>
      </c>
      <c r="S146" s="7">
        <v>-5.8780430582821095E-3</v>
      </c>
      <c r="T146" s="7">
        <v>2.0796613094965287E-3</v>
      </c>
      <c r="U146" s="7">
        <v>5.8805550098992177E-3</v>
      </c>
      <c r="V146" s="7">
        <v>1.0811282593108268E-2</v>
      </c>
      <c r="W146" s="7">
        <v>1.4915581362361664E-2</v>
      </c>
      <c r="X146" s="7">
        <v>9.8915651223097281E-3</v>
      </c>
      <c r="Y146" s="7">
        <v>1.2652384086431571E-2</v>
      </c>
      <c r="Z146" s="7">
        <v>-3.046543749363893E-4</v>
      </c>
      <c r="AA146" s="7">
        <v>1.3000628716896615E-2</v>
      </c>
      <c r="AB146" s="7">
        <v>-3.3321907451521028E-3</v>
      </c>
      <c r="AC146" s="7">
        <v>1.1795680237728753E-2</v>
      </c>
      <c r="AD146" s="7">
        <v>5.6813515994432395E-4</v>
      </c>
      <c r="AE146" s="7">
        <v>7.2907794085682407E-3</v>
      </c>
      <c r="AF146" s="7">
        <v>1.3258668866231534E-2</v>
      </c>
      <c r="AG146" s="7">
        <v>1.8031848356402227E-2</v>
      </c>
      <c r="AH146" s="7">
        <v>5.756345011198232E-3</v>
      </c>
      <c r="AI146" s="7">
        <v>2.1162025851798241E-2</v>
      </c>
      <c r="AJ146" s="7">
        <v>1.5748003959109046E-2</v>
      </c>
    </row>
    <row r="147" spans="1:36" x14ac:dyDescent="0.5">
      <c r="A147" s="2">
        <v>44476</v>
      </c>
      <c r="B147" s="3">
        <v>1.1904761904761904E-6</v>
      </c>
      <c r="C147" s="8">
        <v>1.0693579397789154E-2</v>
      </c>
      <c r="D147" s="8">
        <v>1.202895531240657E-2</v>
      </c>
      <c r="E147" s="8">
        <v>6.5933510589327093E-3</v>
      </c>
      <c r="F147" s="8">
        <v>1.4886201250188464E-2</v>
      </c>
      <c r="G147" s="8">
        <v>9.1150708049921557E-3</v>
      </c>
      <c r="H147" s="8">
        <v>4.2288705075711691E-3</v>
      </c>
      <c r="I147" s="8">
        <v>7.6123553312879757E-3</v>
      </c>
      <c r="J147" s="8">
        <v>1.0598310906103673E-2</v>
      </c>
      <c r="K147" s="8">
        <v>1.2751601681788729E-2</v>
      </c>
      <c r="L147" s="8">
        <v>-3.8527412480530124E-3</v>
      </c>
      <c r="M147" s="8">
        <v>2.7001324855181973E-3</v>
      </c>
      <c r="N147" s="7">
        <v>9.0414354832429548E-3</v>
      </c>
      <c r="O147" s="7">
        <v>5.9177082522644739E-3</v>
      </c>
      <c r="P147" s="7">
        <v>1.5052127442022539E-2</v>
      </c>
      <c r="Q147" s="7">
        <v>1.795244988434664E-2</v>
      </c>
      <c r="R147" s="7">
        <v>1.2114719276105289E-2</v>
      </c>
      <c r="S147" s="7">
        <v>1.2547678169354372E-2</v>
      </c>
      <c r="T147" s="7">
        <v>2.6158222875084711E-2</v>
      </c>
      <c r="U147" s="7">
        <v>8.2894020174076738E-3</v>
      </c>
      <c r="V147" s="7">
        <v>2.625173101405635E-2</v>
      </c>
      <c r="W147" s="7">
        <v>-1.9723814101392984E-3</v>
      </c>
      <c r="X147" s="7">
        <v>1.7677633181920206E-2</v>
      </c>
      <c r="Y147" s="7">
        <v>1.2313763330733489E-2</v>
      </c>
      <c r="Z147" s="7">
        <v>1.9543254814168985E-2</v>
      </c>
      <c r="AA147" s="7">
        <v>9.8472955684854504E-3</v>
      </c>
      <c r="AB147" s="7">
        <v>2.0070849727310304E-2</v>
      </c>
      <c r="AC147" s="7">
        <v>3.1593765150976284E-3</v>
      </c>
      <c r="AD147" s="7">
        <v>1.8637736090719342E-3</v>
      </c>
      <c r="AE147" s="7">
        <v>1.1701445924928385E-2</v>
      </c>
      <c r="AF147" s="7">
        <v>7.9704978924601613E-3</v>
      </c>
      <c r="AG147" s="7">
        <v>-1.2182315571331233E-2</v>
      </c>
      <c r="AH147" s="7">
        <v>6.2953386264989666E-3</v>
      </c>
      <c r="AI147" s="7">
        <v>-3.2092267493523409E-3</v>
      </c>
      <c r="AJ147" s="7">
        <v>-2.5774997449957293E-4</v>
      </c>
    </row>
    <row r="148" spans="1:36" x14ac:dyDescent="0.5">
      <c r="A148" s="2">
        <v>44477</v>
      </c>
      <c r="B148" s="3">
        <v>7.9365079365079366E-7</v>
      </c>
      <c r="C148" s="8">
        <v>-4.7207568508264002E-3</v>
      </c>
      <c r="D148" s="8">
        <v>-5.6726448323798622E-3</v>
      </c>
      <c r="E148" s="8">
        <v>5.6163863884849292E-3</v>
      </c>
      <c r="F148" s="8">
        <v>-5.5976210216420515E-3</v>
      </c>
      <c r="G148" s="8">
        <v>-1.0329290554634972E-3</v>
      </c>
      <c r="H148" s="8">
        <v>-1.5369772200412009E-3</v>
      </c>
      <c r="I148" s="8">
        <v>-7.7544717894352314E-3</v>
      </c>
      <c r="J148" s="8">
        <v>2.7770126715424115E-2</v>
      </c>
      <c r="K148" s="8">
        <v>-5.7927224020876437E-3</v>
      </c>
      <c r="L148" s="8">
        <v>-7.1121311770075161E-3</v>
      </c>
      <c r="M148" s="8">
        <v>-9.4875225542758769E-3</v>
      </c>
      <c r="N148" s="7">
        <v>-2.7245375196121675E-3</v>
      </c>
      <c r="O148" s="7">
        <v>-7.9365079365079366E-7</v>
      </c>
      <c r="P148" s="7">
        <v>-3.6345814564588204E-3</v>
      </c>
      <c r="Q148" s="7">
        <v>-1.1646045345469582E-2</v>
      </c>
      <c r="R148" s="7">
        <v>4.0624478865128278E-3</v>
      </c>
      <c r="S148" s="7">
        <v>2.0155734604004609E-3</v>
      </c>
      <c r="T148" s="7">
        <v>9.2482449579941502E-3</v>
      </c>
      <c r="U148" s="7">
        <v>-3.0072096186557862E-3</v>
      </c>
      <c r="V148" s="7">
        <v>-5.7121887949855418E-3</v>
      </c>
      <c r="W148" s="7">
        <v>-1.3293579144726059E-2</v>
      </c>
      <c r="X148" s="7">
        <v>-1.2160725549286405E-3</v>
      </c>
      <c r="Y148" s="7">
        <v>-4.1943589508190307E-3</v>
      </c>
      <c r="Z148" s="7">
        <v>3.7000458254769684E-3</v>
      </c>
      <c r="AA148" s="7">
        <v>-1.3649633936360455E-3</v>
      </c>
      <c r="AB148" s="7">
        <v>-3.0194944985480793E-3</v>
      </c>
      <c r="AC148" s="7">
        <v>4.4429608570382131E-3</v>
      </c>
      <c r="AD148" s="7">
        <v>2.6352141907591605E-3</v>
      </c>
      <c r="AE148" s="7">
        <v>3.0111564918622459E-3</v>
      </c>
      <c r="AF148" s="7">
        <v>-4.1545805893074203E-3</v>
      </c>
      <c r="AG148" s="7">
        <v>1.2180331444347037E-2</v>
      </c>
      <c r="AH148" s="7">
        <v>-7.8297433196245596E-3</v>
      </c>
      <c r="AI148" s="7">
        <v>-8.8139896588705236E-3</v>
      </c>
      <c r="AJ148" s="7">
        <v>-1.3882249936617545E-2</v>
      </c>
    </row>
    <row r="149" spans="1:36" x14ac:dyDescent="0.5">
      <c r="A149" s="2">
        <v>44480</v>
      </c>
      <c r="B149" s="3">
        <v>7.9365079365079366E-7</v>
      </c>
      <c r="C149" s="8">
        <v>-5.605800961201125E-3</v>
      </c>
      <c r="D149" s="8">
        <v>-7.0136063096975353E-3</v>
      </c>
      <c r="E149" s="8">
        <v>-1.0428566870248372E-2</v>
      </c>
      <c r="F149" s="8">
        <v>-5.9818667592146258E-3</v>
      </c>
      <c r="G149" s="8">
        <v>-8.397076978962692E-3</v>
      </c>
      <c r="H149" s="8">
        <v>-1.5393407112213543E-3</v>
      </c>
      <c r="I149" s="8">
        <v>-1.3699133122283701E-2</v>
      </c>
      <c r="J149" s="8">
        <v>-3.6338430502015264E-3</v>
      </c>
      <c r="K149" s="8">
        <v>1.6337716898863505E-3</v>
      </c>
      <c r="L149" s="8">
        <v>-1.3088103210950393E-2</v>
      </c>
      <c r="M149" s="8">
        <v>2.524741794408127E-3</v>
      </c>
      <c r="N149" s="7">
        <v>-6.2879411801119946E-4</v>
      </c>
      <c r="O149" s="7">
        <v>-2.1056867643642974E-3</v>
      </c>
      <c r="P149" s="7">
        <v>-6.5925231008152748E-3</v>
      </c>
      <c r="Q149" s="7">
        <v>-6.5506585683974489E-3</v>
      </c>
      <c r="R149" s="7">
        <v>-1.2838016229352303E-2</v>
      </c>
      <c r="S149" s="7">
        <v>-1.0676377965952908E-3</v>
      </c>
      <c r="T149" s="7">
        <v>-8.533814269691074E-3</v>
      </c>
      <c r="U149" s="7">
        <v>-5.1033243559456598E-2</v>
      </c>
      <c r="V149" s="7">
        <v>-7.0406203128109707E-3</v>
      </c>
      <c r="W149" s="7">
        <v>-1.9453562905031904E-2</v>
      </c>
      <c r="X149" s="7">
        <v>-2.2664093607305754E-2</v>
      </c>
      <c r="Y149" s="7">
        <v>-1.2952931281990801E-2</v>
      </c>
      <c r="Z149" s="7">
        <v>-1.0099440571386014E-2</v>
      </c>
      <c r="AA149" s="7">
        <v>-1.5932895425185584E-2</v>
      </c>
      <c r="AB149" s="7">
        <v>-1.1700331107957054E-2</v>
      </c>
      <c r="AC149" s="7">
        <v>2.0302546188308689E-3</v>
      </c>
      <c r="AD149" s="7">
        <v>-3.6726905883974169E-3</v>
      </c>
      <c r="AE149" s="7">
        <v>-9.3175761256205877E-4</v>
      </c>
      <c r="AF149" s="7">
        <v>4.152993287720134E-3</v>
      </c>
      <c r="AG149" s="7">
        <v>-7.2335750729219045E-3</v>
      </c>
      <c r="AH149" s="7">
        <v>-1.2442483774628034E-2</v>
      </c>
      <c r="AI149" s="7">
        <v>-3.0122077067836914E-2</v>
      </c>
      <c r="AJ149" s="7">
        <v>-3.0193415024858806E-3</v>
      </c>
    </row>
    <row r="150" spans="1:36" x14ac:dyDescent="0.5">
      <c r="A150" s="2">
        <v>44481</v>
      </c>
      <c r="B150" s="3">
        <v>1.1904761904761904E-6</v>
      </c>
      <c r="C150" s="8">
        <v>-2.3704695217806578E-3</v>
      </c>
      <c r="D150" s="8">
        <v>-2.8690939896972227E-3</v>
      </c>
      <c r="E150" s="8">
        <v>-1.2604828335485993E-3</v>
      </c>
      <c r="F150" s="8">
        <v>6.5537687404596421E-3</v>
      </c>
      <c r="G150" s="8">
        <v>-1.4595595718450507E-3</v>
      </c>
      <c r="H150" s="8">
        <v>8.2322903729093626E-4</v>
      </c>
      <c r="I150" s="8">
        <v>-6.7060945395448776E-3</v>
      </c>
      <c r="J150" s="8">
        <v>7.5080362117094419E-4</v>
      </c>
      <c r="K150" s="8">
        <v>2.8659296228144482E-3</v>
      </c>
      <c r="L150" s="8">
        <v>6.7064325240388878E-3</v>
      </c>
      <c r="M150" s="8">
        <v>1.3010961102425367E-2</v>
      </c>
      <c r="N150" s="7">
        <v>-9.1517965226676923E-3</v>
      </c>
      <c r="O150" s="7">
        <v>-4.599941550450788E-3</v>
      </c>
      <c r="P150" s="7">
        <v>1.3207987855519524E-2</v>
      </c>
      <c r="Q150" s="7">
        <v>-1.1615724353264841E-3</v>
      </c>
      <c r="R150" s="7">
        <v>3.7569156054933898E-3</v>
      </c>
      <c r="S150" s="7">
        <v>-5.8321039349708238E-3</v>
      </c>
      <c r="T150" s="7">
        <v>-4.3296273061075039E-3</v>
      </c>
      <c r="U150" s="7">
        <v>-3.1093970012628768E-3</v>
      </c>
      <c r="V150" s="7">
        <v>-4.3485596250606991E-4</v>
      </c>
      <c r="W150" s="7">
        <v>3.1305404059746491E-3</v>
      </c>
      <c r="X150" s="7">
        <v>-4.7212026847231019E-3</v>
      </c>
      <c r="Y150" s="7">
        <v>3.1912294090440427E-4</v>
      </c>
      <c r="Z150" s="7">
        <v>-7.4172010020610493E-3</v>
      </c>
      <c r="AA150" s="7">
        <v>-1.9415960859107179E-3</v>
      </c>
      <c r="AB150" s="7">
        <v>-1.5518338283428105E-2</v>
      </c>
      <c r="AC150" s="7">
        <v>-1.1904761904761904E-6</v>
      </c>
      <c r="AD150" s="7">
        <v>1.0863116154111957E-3</v>
      </c>
      <c r="AE150" s="7">
        <v>-1.0769486066625536E-3</v>
      </c>
      <c r="AF150" s="7">
        <v>-1.4778920839479579E-3</v>
      </c>
      <c r="AG150" s="7">
        <v>2.0689202781255769E-2</v>
      </c>
      <c r="AH150" s="7">
        <v>-0.11419981929173377</v>
      </c>
      <c r="AI150" s="7">
        <v>1.3273346324528982E-2</v>
      </c>
      <c r="AJ150" s="7">
        <v>1.3562584493697296E-2</v>
      </c>
    </row>
    <row r="151" spans="1:36" x14ac:dyDescent="0.5">
      <c r="A151" s="2">
        <v>44482</v>
      </c>
      <c r="B151" s="3">
        <v>1.1904761904761904E-6</v>
      </c>
      <c r="C151" s="8">
        <v>8.3653081435765622E-3</v>
      </c>
      <c r="D151" s="8">
        <v>1.0240632399488271E-3</v>
      </c>
      <c r="E151" s="8">
        <v>-4.1022802746314138E-3</v>
      </c>
      <c r="F151" s="8">
        <v>5.1483876148558944E-3</v>
      </c>
      <c r="G151" s="8">
        <v>2.6016235068649376E-3</v>
      </c>
      <c r="H151" s="8">
        <v>1.755662456233031E-3</v>
      </c>
      <c r="I151" s="8">
        <v>5.9216415231353823E-3</v>
      </c>
      <c r="J151" s="8">
        <v>-5.0245703639097605E-4</v>
      </c>
      <c r="K151" s="8">
        <v>6.0440062895886762E-3</v>
      </c>
      <c r="L151" s="8">
        <v>1.1945050035842564E-2</v>
      </c>
      <c r="M151" s="8">
        <v>7.2509467544390454E-3</v>
      </c>
      <c r="N151" s="7">
        <v>-4.2437045074968423E-3</v>
      </c>
      <c r="O151" s="7">
        <v>1.1641966469295177E-2</v>
      </c>
      <c r="P151" s="7">
        <v>1.7800800370306194E-2</v>
      </c>
      <c r="Q151" s="7">
        <v>1.2880521597469934E-2</v>
      </c>
      <c r="R151" s="7">
        <v>-2.7331884260491822E-3</v>
      </c>
      <c r="S151" s="7">
        <v>-7.548726461703765E-3</v>
      </c>
      <c r="T151" s="7">
        <v>7.6661867237267278E-4</v>
      </c>
      <c r="U151" s="7">
        <v>9.9495851793978216E-3</v>
      </c>
      <c r="V151" s="7">
        <v>-1.1754566188081754E-2</v>
      </c>
      <c r="W151" s="7">
        <v>1.9901809087349708E-3</v>
      </c>
      <c r="X151" s="7">
        <v>-7.1232457282858373E-3</v>
      </c>
      <c r="Y151" s="7">
        <v>1.1310059674494872E-2</v>
      </c>
      <c r="Z151" s="7">
        <v>2.0266822261672431E-3</v>
      </c>
      <c r="AA151" s="7">
        <v>1.4870654184969762E-2</v>
      </c>
      <c r="AB151" s="7">
        <v>-5.1742660139986714E-3</v>
      </c>
      <c r="AC151" s="7">
        <v>1.8407139744591516E-4</v>
      </c>
      <c r="AD151" s="7">
        <v>2.0386698695399729E-2</v>
      </c>
      <c r="AE151" s="7">
        <v>-7.2740584916781374E-3</v>
      </c>
      <c r="AF151" s="7">
        <v>2.3187586829971759E-3</v>
      </c>
      <c r="AG151" s="7">
        <v>1.7038397748934929E-3</v>
      </c>
      <c r="AH151" s="7">
        <v>-6.8785714397012546E-3</v>
      </c>
      <c r="AI151" s="7">
        <v>1.6596168804507528E-2</v>
      </c>
      <c r="AJ151" s="7">
        <v>1.5509146879935296E-2</v>
      </c>
    </row>
    <row r="152" spans="1:36" x14ac:dyDescent="0.5">
      <c r="A152" s="2">
        <v>44483</v>
      </c>
      <c r="B152" s="3">
        <v>1.984126984126984E-6</v>
      </c>
      <c r="C152" s="8">
        <v>2.1428495858813047E-2</v>
      </c>
      <c r="D152" s="8">
        <v>1.4404032157468881E-2</v>
      </c>
      <c r="E152" s="8">
        <v>1.5993723810678529E-2</v>
      </c>
      <c r="F152" s="8">
        <v>1.0940459994481538E-2</v>
      </c>
      <c r="G152" s="8">
        <v>1.7724133929417147E-2</v>
      </c>
      <c r="H152" s="8">
        <v>1.0800376438751721E-2</v>
      </c>
      <c r="I152" s="8">
        <v>1.538928504007751E-2</v>
      </c>
      <c r="J152" s="8">
        <v>1.2344329524460799E-2</v>
      </c>
      <c r="K152" s="8">
        <v>2.1418548618111814E-2</v>
      </c>
      <c r="L152" s="8">
        <v>1.1386890274629028E-2</v>
      </c>
      <c r="M152" s="8">
        <v>1.2094888982384703E-2</v>
      </c>
      <c r="N152" s="7">
        <v>2.0021025238254646E-2</v>
      </c>
      <c r="O152" s="7">
        <v>2.1498972800916932E-2</v>
      </c>
      <c r="P152" s="7">
        <v>2.7347609377197855E-2</v>
      </c>
      <c r="Q152" s="7">
        <v>3.781438620337188E-2</v>
      </c>
      <c r="R152" s="7">
        <v>8.6789456037965618E-3</v>
      </c>
      <c r="S152" s="7">
        <v>1.6692713571495741E-2</v>
      </c>
      <c r="T152" s="7">
        <v>4.0808694410946339E-2</v>
      </c>
      <c r="U152" s="7">
        <v>1.6064940373589503E-2</v>
      </c>
      <c r="V152" s="7">
        <v>1.3109483008408864E-3</v>
      </c>
      <c r="W152" s="7">
        <v>3.8601917979780978E-2</v>
      </c>
      <c r="X152" s="7">
        <v>1.215100781383327E-2</v>
      </c>
      <c r="Y152" s="7">
        <v>4.7306093717366226E-3</v>
      </c>
      <c r="Z152" s="7">
        <v>1.0596645964523541E-2</v>
      </c>
      <c r="AA152" s="7">
        <v>1.6803637047814689E-2</v>
      </c>
      <c r="AB152" s="7">
        <v>2.8126153098873761E-2</v>
      </c>
      <c r="AC152" s="7">
        <v>6.7962197956590925E-3</v>
      </c>
      <c r="AD152" s="7">
        <v>1.1092203735451467E-2</v>
      </c>
      <c r="AE152" s="7">
        <v>1.0780185927569731E-2</v>
      </c>
      <c r="AF152" s="7">
        <v>1.1237411693216156E-2</v>
      </c>
      <c r="AG152" s="7">
        <v>4.4153460195885744E-2</v>
      </c>
      <c r="AH152" s="7">
        <v>1.7803284865274323E-2</v>
      </c>
      <c r="AI152" s="7">
        <v>1.5711973033057474E-2</v>
      </c>
      <c r="AJ152" s="7">
        <v>1.6766248772034437E-2</v>
      </c>
    </row>
    <row r="153" spans="1:36" x14ac:dyDescent="0.5">
      <c r="A153" s="2">
        <v>44484</v>
      </c>
      <c r="B153" s="3">
        <v>1.5873015873015873E-6</v>
      </c>
      <c r="C153" s="8">
        <v>7.0014105677987061E-3</v>
      </c>
      <c r="D153" s="8">
        <v>3.789296710692714E-3</v>
      </c>
      <c r="E153" s="8">
        <v>1.2162327948232479E-2</v>
      </c>
      <c r="F153" s="8">
        <v>1.3300777929460963E-2</v>
      </c>
      <c r="G153" s="8">
        <v>8.0866956101035784E-3</v>
      </c>
      <c r="H153" s="8">
        <v>-2.6096620517859258E-3</v>
      </c>
      <c r="I153" s="8">
        <v>-1.6140990102026392E-3</v>
      </c>
      <c r="J153" s="8">
        <v>4.6969447490791951E-3</v>
      </c>
      <c r="K153" s="8">
        <v>4.0866742767061712E-3</v>
      </c>
      <c r="L153" s="8">
        <v>-1.9483746134244071E-3</v>
      </c>
      <c r="M153" s="8">
        <v>-7.538309312356353E-4</v>
      </c>
      <c r="N153" s="7">
        <v>7.4797185102624094E-3</v>
      </c>
      <c r="O153" s="7">
        <v>4.8093434451583154E-3</v>
      </c>
      <c r="P153" s="7">
        <v>4.2362639817015999E-3</v>
      </c>
      <c r="Q153" s="7">
        <v>5.3186654262640694E-3</v>
      </c>
      <c r="R153" s="7">
        <v>-6.8299482982891297E-4</v>
      </c>
      <c r="S153" s="7">
        <v>1.5022206463262879E-2</v>
      </c>
      <c r="T153" s="7">
        <v>1.817483837793548E-2</v>
      </c>
      <c r="U153" s="7">
        <v>3.5559342242718395E-2</v>
      </c>
      <c r="V153" s="7">
        <v>-7.1705611142425588E-3</v>
      </c>
      <c r="W153" s="7">
        <v>7.1039025784595186E-3</v>
      </c>
      <c r="X153" s="7">
        <v>2.5472565434611801E-2</v>
      </c>
      <c r="Y153" s="7">
        <v>3.254322933000766E-2</v>
      </c>
      <c r="Z153" s="7">
        <v>-3.8758852783609445E-3</v>
      </c>
      <c r="AA153" s="7">
        <v>2.6848941033989237E-3</v>
      </c>
      <c r="AB153" s="7">
        <v>2.3845775447056405E-2</v>
      </c>
      <c r="AC153" s="7">
        <v>-2.3854690631270781E-3</v>
      </c>
      <c r="AD153" s="7">
        <v>-7.0398444637708162E-4</v>
      </c>
      <c r="AE153" s="7">
        <v>4.8485089908726657E-3</v>
      </c>
      <c r="AF153" s="7">
        <v>2.5633916534318823E-3</v>
      </c>
      <c r="AG153" s="7">
        <v>-1.0104062300759629E-2</v>
      </c>
      <c r="AH153" s="7">
        <v>4.8290806719556399E-3</v>
      </c>
      <c r="AI153" s="7">
        <v>2.5731572382884202E-3</v>
      </c>
      <c r="AJ153" s="7">
        <v>3.9238266763377827E-3</v>
      </c>
    </row>
    <row r="154" spans="1:36" x14ac:dyDescent="0.5">
      <c r="A154" s="2">
        <v>44487</v>
      </c>
      <c r="B154" s="3">
        <v>1.984126984126984E-6</v>
      </c>
      <c r="C154" s="8">
        <v>9.2911547539128916E-3</v>
      </c>
      <c r="D154" s="8">
        <v>-7.8413397286315571E-3</v>
      </c>
      <c r="E154" s="8">
        <v>5.0993465571136365E-4</v>
      </c>
      <c r="F154" s="8">
        <v>1.2087134189743297E-2</v>
      </c>
      <c r="G154" s="8">
        <v>1.9716804202569308E-3</v>
      </c>
      <c r="H154" s="8">
        <v>-3.9814151628080495E-3</v>
      </c>
      <c r="I154" s="8">
        <v>5.2470722169743441E-3</v>
      </c>
      <c r="J154" s="8">
        <v>2.5860752107527193E-3</v>
      </c>
      <c r="K154" s="8">
        <v>8.1355886580101653E-4</v>
      </c>
      <c r="L154" s="8">
        <v>-9.3032254203448649E-3</v>
      </c>
      <c r="M154" s="8">
        <v>2.5327337277718932E-3</v>
      </c>
      <c r="N154" s="7">
        <v>1.1738628699687989E-2</v>
      </c>
      <c r="O154" s="7">
        <v>1.0071883518592319E-2</v>
      </c>
      <c r="P154" s="7">
        <v>2.0665136961720398E-2</v>
      </c>
      <c r="Q154" s="7">
        <v>1.6330503240076497E-2</v>
      </c>
      <c r="R154" s="7">
        <v>-5.7205147534377596E-3</v>
      </c>
      <c r="S154" s="7">
        <v>-1.5972155730769034E-2</v>
      </c>
      <c r="T154" s="7">
        <v>-8.0957440391973487E-3</v>
      </c>
      <c r="U154" s="7">
        <v>-7.6283544513992343E-3</v>
      </c>
      <c r="V154" s="7">
        <v>6.2928487242268063E-3</v>
      </c>
      <c r="W154" s="7">
        <v>7.3493521652334866E-3</v>
      </c>
      <c r="X154" s="7">
        <v>-1.4747502141374965E-3</v>
      </c>
      <c r="Y154" s="7">
        <v>1.1002012692918811E-2</v>
      </c>
      <c r="Z154" s="7">
        <v>8.1877450056753065E-4</v>
      </c>
      <c r="AA154" s="7">
        <v>2.1743427665327129E-2</v>
      </c>
      <c r="AB154" s="7">
        <v>-4.2317389664965925E-3</v>
      </c>
      <c r="AC154" s="7">
        <v>-9.9635796645522415E-3</v>
      </c>
      <c r="AD154" s="7">
        <v>-5.2349385167858543E-3</v>
      </c>
      <c r="AE154" s="7">
        <v>8.0056502562948322E-3</v>
      </c>
      <c r="AF154" s="7">
        <v>-1.4508784587858158E-2</v>
      </c>
      <c r="AG154" s="7">
        <v>7.3801409900013278E-3</v>
      </c>
      <c r="AH154" s="7">
        <v>2.0980029647264496E-2</v>
      </c>
      <c r="AI154" s="7">
        <v>-8.3633875069919345E-3</v>
      </c>
      <c r="AJ154" s="7">
        <v>5.6354521731624401E-3</v>
      </c>
    </row>
    <row r="155" spans="1:36" x14ac:dyDescent="0.5">
      <c r="A155" s="2">
        <v>44488</v>
      </c>
      <c r="B155" s="3">
        <v>2.3809523809523808E-6</v>
      </c>
      <c r="C155" s="8">
        <v>9.1584485536804223E-3</v>
      </c>
      <c r="D155" s="8">
        <v>1.2815926379732881E-2</v>
      </c>
      <c r="E155" s="8">
        <v>9.3746516514598473E-3</v>
      </c>
      <c r="F155" s="8">
        <v>-3.033913777159533E-3</v>
      </c>
      <c r="G155" s="8">
        <v>4.5882430062328073E-3</v>
      </c>
      <c r="H155" s="8">
        <v>8.7120124365513898E-4</v>
      </c>
      <c r="I155" s="8">
        <v>7.9242267835654637E-3</v>
      </c>
      <c r="J155" s="8">
        <v>1.0158186962631606E-2</v>
      </c>
      <c r="K155" s="8">
        <v>2.1695117770175899E-3</v>
      </c>
      <c r="L155" s="8">
        <v>1.1245647652816887E-2</v>
      </c>
      <c r="M155" s="8">
        <v>4.6664754188088163E-4</v>
      </c>
      <c r="N155" s="7">
        <v>1.4964734448421486E-2</v>
      </c>
      <c r="O155" s="7">
        <v>3.0516908095915341E-3</v>
      </c>
      <c r="P155" s="7">
        <v>2.1032630867779664E-2</v>
      </c>
      <c r="Q155" s="7">
        <v>3.0530752391019099E-3</v>
      </c>
      <c r="R155" s="7">
        <v>2.1340175924789612E-2</v>
      </c>
      <c r="S155" s="7">
        <v>4.8392383640085317E-3</v>
      </c>
      <c r="T155" s="7">
        <v>-5.6597797906600932E-4</v>
      </c>
      <c r="U155" s="7">
        <v>1.0173896946896218E-2</v>
      </c>
      <c r="V155" s="7">
        <v>-9.2374213893470104E-3</v>
      </c>
      <c r="W155" s="7">
        <v>5.0527005648655574E-3</v>
      </c>
      <c r="X155" s="7">
        <v>1.236362351597845E-2</v>
      </c>
      <c r="Y155" s="7">
        <v>-7.5119464015900638E-4</v>
      </c>
      <c r="Z155" s="7">
        <v>-1.8684462041902469E-3</v>
      </c>
      <c r="AA155" s="7">
        <v>5.2290182600430637E-3</v>
      </c>
      <c r="AB155" s="7">
        <v>1.4823093780946636E-2</v>
      </c>
      <c r="AC155" s="7">
        <v>3.8835752757719953E-3</v>
      </c>
      <c r="AD155" s="7">
        <v>8.7371421325717971E-3</v>
      </c>
      <c r="AE155" s="7">
        <v>2.1020030884431697E-2</v>
      </c>
      <c r="AF155" s="7">
        <v>-1.1875824417960796E-2</v>
      </c>
      <c r="AG155" s="7">
        <v>2.2089034685805697E-2</v>
      </c>
      <c r="AH155" s="7">
        <v>1.8594591554028476E-2</v>
      </c>
      <c r="AI155" s="7">
        <v>1.2756298246707803E-2</v>
      </c>
      <c r="AJ155" s="7">
        <v>1.8205963638073864E-3</v>
      </c>
    </row>
    <row r="156" spans="1:36" x14ac:dyDescent="0.5">
      <c r="A156" s="2">
        <v>44489</v>
      </c>
      <c r="B156" s="3">
        <v>2.3809523809523808E-6</v>
      </c>
      <c r="C156" s="8">
        <v>-1.9448991055087117E-3</v>
      </c>
      <c r="D156" s="8">
        <v>1.229743138837361E-2</v>
      </c>
      <c r="E156" s="8">
        <v>9.5896798293972352E-3</v>
      </c>
      <c r="F156" s="8">
        <v>-1.2913968752691534E-3</v>
      </c>
      <c r="G156" s="8">
        <v>6.4199362507986373E-3</v>
      </c>
      <c r="H156" s="8">
        <v>5.7654384080011297E-3</v>
      </c>
      <c r="I156" s="8">
        <v>2.8333046301629917E-3</v>
      </c>
      <c r="J156" s="8">
        <v>8.3670794970029834E-3</v>
      </c>
      <c r="K156" s="8">
        <v>9.6590143655033225E-3</v>
      </c>
      <c r="L156" s="8">
        <v>1.4892321979218442E-2</v>
      </c>
      <c r="M156" s="8">
        <v>1.5619587017998553E-2</v>
      </c>
      <c r="N156" s="7">
        <v>3.3490953946627754E-3</v>
      </c>
      <c r="O156" s="7">
        <v>-2.6660445676514686E-3</v>
      </c>
      <c r="P156" s="7">
        <v>-5.836335249196062E-3</v>
      </c>
      <c r="Q156" s="7">
        <v>-8.4273402002785526E-3</v>
      </c>
      <c r="R156" s="7">
        <v>3.2722417075975431E-2</v>
      </c>
      <c r="S156" s="7">
        <v>1.9363535136767217E-2</v>
      </c>
      <c r="T156" s="7">
        <v>2.492013499117093E-2</v>
      </c>
      <c r="U156" s="7">
        <v>1.9834035183847591E-3</v>
      </c>
      <c r="V156" s="7">
        <v>1.6789447855590806E-2</v>
      </c>
      <c r="W156" s="7">
        <v>-5.0346936220410927E-2</v>
      </c>
      <c r="X156" s="7">
        <v>-9.0358381498672809E-3</v>
      </c>
      <c r="Y156" s="7">
        <v>-8.4873616316466435E-3</v>
      </c>
      <c r="Z156" s="7">
        <v>1.9166941958300782E-2</v>
      </c>
      <c r="AA156" s="7">
        <v>2.8648203808086495E-3</v>
      </c>
      <c r="AB156" s="7">
        <v>1.5047384057803375E-2</v>
      </c>
      <c r="AC156" s="7">
        <v>8.8232485791375024E-3</v>
      </c>
      <c r="AD156" s="7">
        <v>8.264831492309015E-3</v>
      </c>
      <c r="AE156" s="7">
        <v>9.0110934383354803E-3</v>
      </c>
      <c r="AF156" s="7">
        <v>3.9005011389621536E-3</v>
      </c>
      <c r="AG156" s="7">
        <v>-3.7397051102880914E-3</v>
      </c>
      <c r="AH156" s="7">
        <v>-3.9215278829789896E-3</v>
      </c>
      <c r="AI156" s="7">
        <v>2.2777527761994907E-2</v>
      </c>
      <c r="AJ156" s="7">
        <v>1.2665294616651323E-2</v>
      </c>
    </row>
    <row r="157" spans="1:36" x14ac:dyDescent="0.5">
      <c r="A157" s="2">
        <v>44490</v>
      </c>
      <c r="B157" s="3">
        <v>2.3809523809523808E-6</v>
      </c>
      <c r="C157" s="8">
        <v>4.2989019491669377E-3</v>
      </c>
      <c r="D157" s="8">
        <v>5.5208870277889954E-3</v>
      </c>
      <c r="E157" s="8">
        <v>-2.718980201140672E-3</v>
      </c>
      <c r="F157" s="8">
        <v>1.4508765935666185E-2</v>
      </c>
      <c r="G157" s="8">
        <v>2.8935663273167568E-3</v>
      </c>
      <c r="H157" s="8">
        <v>-1.0877930523450121E-3</v>
      </c>
      <c r="I157" s="8">
        <v>1.791550690470657E-3</v>
      </c>
      <c r="J157" s="8">
        <v>-1.8901210639094224E-2</v>
      </c>
      <c r="K157" s="8">
        <v>-3.230600143763921E-3</v>
      </c>
      <c r="L157" s="8">
        <v>-4.8169802845846434E-4</v>
      </c>
      <c r="M157" s="8">
        <v>1.3807069729554111E-3</v>
      </c>
      <c r="N157" s="7">
        <v>1.4724520615745182E-3</v>
      </c>
      <c r="O157" s="7">
        <v>1.0836218330135173E-2</v>
      </c>
      <c r="P157" s="7">
        <v>9.8951845625603781E-3</v>
      </c>
      <c r="Q157" s="7">
        <v>2.6296673054322893E-2</v>
      </c>
      <c r="R157" s="7">
        <v>1.4009273667988932E-2</v>
      </c>
      <c r="S157" s="7">
        <v>9.3134179446590533E-3</v>
      </c>
      <c r="T157" s="7">
        <v>1.6388590660749703E-2</v>
      </c>
      <c r="U157" s="7">
        <v>-8.2192805818820658E-3</v>
      </c>
      <c r="V157" s="7">
        <v>-4.0643235922783964E-3</v>
      </c>
      <c r="W157" s="7">
        <v>-6.0431074448927466E-2</v>
      </c>
      <c r="X157" s="7">
        <v>-5.1142973630363972E-3</v>
      </c>
      <c r="Y157" s="7">
        <v>5.8253047067535965E-3</v>
      </c>
      <c r="Z157" s="7">
        <v>3.3640136060263115E-3</v>
      </c>
      <c r="AA157" s="7">
        <v>4.1527693764682443E-3</v>
      </c>
      <c r="AB157" s="7">
        <v>-1.00926367358148E-2</v>
      </c>
      <c r="AC157" s="7">
        <v>-5.1419494107032082E-3</v>
      </c>
      <c r="AD157" s="7">
        <v>-9.6709434880190275E-3</v>
      </c>
      <c r="AE157" s="7">
        <v>5.5301515558082255E-3</v>
      </c>
      <c r="AF157" s="7">
        <v>-7.1823696665686216E-3</v>
      </c>
      <c r="AG157" s="7">
        <v>-2.2177437780113426E-2</v>
      </c>
      <c r="AH157" s="7">
        <v>-1.0598781784476744E-2</v>
      </c>
      <c r="AI157" s="7">
        <v>-1.3140686778214672E-3</v>
      </c>
      <c r="AJ157" s="7">
        <v>3.9268803468075261E-3</v>
      </c>
    </row>
    <row r="158" spans="1:36" x14ac:dyDescent="0.5">
      <c r="A158" s="2">
        <v>44491</v>
      </c>
      <c r="B158" s="3">
        <v>1.984126984126984E-6</v>
      </c>
      <c r="C158" s="8">
        <v>-4.2564346178390767E-3</v>
      </c>
      <c r="D158" s="8">
        <v>2.0418037906704749E-3</v>
      </c>
      <c r="E158" s="8">
        <v>1.2214560635586697E-2</v>
      </c>
      <c r="F158" s="8">
        <v>-6.0430685388239303E-3</v>
      </c>
      <c r="G158" s="8">
        <v>1.4929587399045796E-3</v>
      </c>
      <c r="H158" s="8">
        <v>7.3581302514306194E-3</v>
      </c>
      <c r="I158" s="8">
        <v>-2.4708390506800806E-2</v>
      </c>
      <c r="J158" s="8">
        <v>9.7971070168373607E-3</v>
      </c>
      <c r="K158" s="8">
        <v>-1.0961126830864614E-4</v>
      </c>
      <c r="L158" s="8">
        <v>5.734047349405926E-3</v>
      </c>
      <c r="M158" s="8">
        <v>4.6866172214473914E-3</v>
      </c>
      <c r="N158" s="7">
        <v>-5.3041632158987379E-3</v>
      </c>
      <c r="O158" s="7">
        <v>-5.1640337272669231E-3</v>
      </c>
      <c r="P158" s="7">
        <v>7.6721239115567627E-3</v>
      </c>
      <c r="Q158" s="7">
        <v>1.4954880136246198E-3</v>
      </c>
      <c r="R158" s="7">
        <v>1.3264579679456497E-2</v>
      </c>
      <c r="S158" s="7">
        <v>7.5677354477597927E-3</v>
      </c>
      <c r="T158" s="7">
        <v>1.5433102009647655E-2</v>
      </c>
      <c r="U158" s="7">
        <v>-1.2518150138420264E-2</v>
      </c>
      <c r="V158" s="7">
        <v>1.7865482010262307E-2</v>
      </c>
      <c r="W158" s="7">
        <v>-1.1623049133657051E-2</v>
      </c>
      <c r="X158" s="7">
        <v>4.2887253565400667E-3</v>
      </c>
      <c r="Y158" s="7">
        <v>-2.9384150887404002E-2</v>
      </c>
      <c r="Z158" s="7">
        <v>4.3646615101743081E-4</v>
      </c>
      <c r="AA158" s="7">
        <v>1.2870456722617553E-2</v>
      </c>
      <c r="AB158" s="7">
        <v>-1.8837012902127674E-3</v>
      </c>
      <c r="AC158" s="7">
        <v>1.8359637563014023E-3</v>
      </c>
      <c r="AD158" s="7">
        <v>8.7734244012379337E-3</v>
      </c>
      <c r="AE158" s="7">
        <v>1.0365348493560984E-2</v>
      </c>
      <c r="AF158" s="7">
        <v>1.0706955246906222E-2</v>
      </c>
      <c r="AG158" s="7">
        <v>-8.2266533841334768E-4</v>
      </c>
      <c r="AH158" s="7">
        <v>-1.0817441052043924E-2</v>
      </c>
      <c r="AI158" s="7">
        <v>7.2491585593001924E-3</v>
      </c>
      <c r="AJ158" s="7">
        <v>8.0981467859712053E-3</v>
      </c>
    </row>
    <row r="159" spans="1:36" x14ac:dyDescent="0.5">
      <c r="A159" s="2">
        <v>44494</v>
      </c>
      <c r="B159" s="3">
        <v>2.7777777777777779E-6</v>
      </c>
      <c r="C159" s="8">
        <v>4.671509034110905E-3</v>
      </c>
      <c r="D159" s="8">
        <v>1.0175519114213947E-3</v>
      </c>
      <c r="E159" s="8">
        <v>-2.7777777777777779E-6</v>
      </c>
      <c r="F159" s="8">
        <v>1.8041790962878935E-2</v>
      </c>
      <c r="G159" s="8">
        <v>4.7163540172284329E-3</v>
      </c>
      <c r="H159" s="8">
        <v>1.1287069487852092E-3</v>
      </c>
      <c r="I159" s="8">
        <v>3.0311253215214592E-3</v>
      </c>
      <c r="J159" s="8">
        <v>1.5837871968644387E-2</v>
      </c>
      <c r="K159" s="8">
        <v>1.0344996344891843E-2</v>
      </c>
      <c r="L159" s="8">
        <v>-3.6865906937932676E-3</v>
      </c>
      <c r="M159" s="8">
        <v>3.2013728393962887E-3</v>
      </c>
      <c r="N159" s="7">
        <v>-3.3803324558188643E-4</v>
      </c>
      <c r="O159" s="7">
        <v>-3.3400739640115033E-3</v>
      </c>
      <c r="P159" s="7">
        <v>5.2508083630826178E-3</v>
      </c>
      <c r="Q159" s="7">
        <v>1.91732627303218E-2</v>
      </c>
      <c r="R159" s="7">
        <v>-1.1082014135372655E-3</v>
      </c>
      <c r="S159" s="7">
        <v>1.8230639305881527E-3</v>
      </c>
      <c r="T159" s="7">
        <v>7.3294281415836279E-4</v>
      </c>
      <c r="U159" s="7">
        <v>-1.3958766366740896E-3</v>
      </c>
      <c r="V159" s="7">
        <v>1.4599926591090127E-2</v>
      </c>
      <c r="W159" s="7">
        <v>2.6595408176020307E-2</v>
      </c>
      <c r="X159" s="7">
        <v>1.1392269647813102E-2</v>
      </c>
      <c r="Y159" s="7">
        <v>-4.5641248810984287E-3</v>
      </c>
      <c r="Z159" s="7">
        <v>1.6008225525975937E-2</v>
      </c>
      <c r="AA159" s="7">
        <v>4.0823624116085979E-3</v>
      </c>
      <c r="AB159" s="7">
        <v>7.7420651627145608E-3</v>
      </c>
      <c r="AC159" s="7">
        <v>-4.0507314595840107E-3</v>
      </c>
      <c r="AD159" s="7">
        <v>-8.5275186610595331E-3</v>
      </c>
      <c r="AE159" s="7">
        <v>1.1525437520391559E-2</v>
      </c>
      <c r="AF159" s="7">
        <v>1.3865099443477138E-4</v>
      </c>
      <c r="AG159" s="7">
        <v>1.7360653565659575E-2</v>
      </c>
      <c r="AH159" s="7">
        <v>3.1280625437271142E-2</v>
      </c>
      <c r="AI159" s="7">
        <v>-1.5439510527915554E-3</v>
      </c>
      <c r="AJ159" s="7">
        <v>3.3534773274445551E-3</v>
      </c>
    </row>
    <row r="160" spans="1:36" x14ac:dyDescent="0.5">
      <c r="A160" s="2">
        <v>44495</v>
      </c>
      <c r="B160" s="3">
        <v>2.3809523809523808E-6</v>
      </c>
      <c r="C160" s="8">
        <v>1.3257846816149817E-3</v>
      </c>
      <c r="D160" s="8">
        <v>4.8106796406372403E-3</v>
      </c>
      <c r="E160" s="8">
        <v>9.7687329589057328E-5</v>
      </c>
      <c r="F160" s="8">
        <v>-1.0793178297550743E-3</v>
      </c>
      <c r="G160" s="8">
        <v>-7.3141361758126697E-3</v>
      </c>
      <c r="H160" s="8">
        <v>1.0204176978770129E-3</v>
      </c>
      <c r="I160" s="8">
        <v>-7.4269839068901115E-3</v>
      </c>
      <c r="J160" s="8">
        <v>4.427834836069954E-3</v>
      </c>
      <c r="K160" s="8">
        <v>1.3298746877883883E-3</v>
      </c>
      <c r="L160" s="8">
        <v>4.225881849756934E-3</v>
      </c>
      <c r="M160" s="8">
        <v>2.7363971946197233E-3</v>
      </c>
      <c r="N160" s="7">
        <v>4.5608428957132586E-3</v>
      </c>
      <c r="O160" s="7">
        <v>6.402974473503271E-3</v>
      </c>
      <c r="P160" s="7">
        <v>-6.9354897572617789E-3</v>
      </c>
      <c r="Q160" s="7">
        <v>6.4803008429699813E-2</v>
      </c>
      <c r="R160" s="7">
        <v>1.2168526319297787E-2</v>
      </c>
      <c r="S160" s="7">
        <v>7.2711654915378985E-3</v>
      </c>
      <c r="T160" s="7">
        <v>1.1388291804185938E-2</v>
      </c>
      <c r="U160" s="7">
        <v>-1.1540524156232574E-2</v>
      </c>
      <c r="V160" s="7">
        <v>-1.2891668515239299E-2</v>
      </c>
      <c r="W160" s="7">
        <v>-1.5843326226683219E-2</v>
      </c>
      <c r="X160" s="7">
        <v>-8.8489320513690743E-3</v>
      </c>
      <c r="Y160" s="7">
        <v>1.6633657973107514E-2</v>
      </c>
      <c r="Z160" s="7">
        <v>-6.2746846269919904E-3</v>
      </c>
      <c r="AA160" s="7">
        <v>2.0326821260223137E-3</v>
      </c>
      <c r="AB160" s="7">
        <v>-1.2793531683731985E-2</v>
      </c>
      <c r="AC160" s="7">
        <v>4.4127572871998652E-3</v>
      </c>
      <c r="AD160" s="7">
        <v>3.6456976399295974E-3</v>
      </c>
      <c r="AE160" s="7">
        <v>-8.7702559522126605E-3</v>
      </c>
      <c r="AF160" s="7">
        <v>1.4097446277590011E-2</v>
      </c>
      <c r="AG160" s="7">
        <v>-2.5885858338693116E-2</v>
      </c>
      <c r="AH160" s="7">
        <v>2.8585589779631564E-3</v>
      </c>
      <c r="AI160" s="7">
        <v>1.3900422271550214E-2</v>
      </c>
      <c r="AJ160" s="7">
        <v>2.846672335168518E-4</v>
      </c>
    </row>
    <row r="161" spans="1:36" x14ac:dyDescent="0.5">
      <c r="A161" s="2">
        <v>44496</v>
      </c>
      <c r="B161" s="3">
        <v>2.3809523809523808E-6</v>
      </c>
      <c r="C161" s="8">
        <v>-3.7817703542904727E-3</v>
      </c>
      <c r="D161" s="8">
        <v>-9.533455871428698E-3</v>
      </c>
      <c r="E161" s="8">
        <v>-1.8585627505045794E-2</v>
      </c>
      <c r="F161" s="8">
        <v>-8.1106864635225326E-4</v>
      </c>
      <c r="G161" s="8">
        <v>-1.3471044292850133E-2</v>
      </c>
      <c r="H161" s="8">
        <v>-6.6965147998227842E-3</v>
      </c>
      <c r="I161" s="8">
        <v>-3.343502971307991E-3</v>
      </c>
      <c r="J161" s="8">
        <v>-2.9826454970770955E-2</v>
      </c>
      <c r="K161" s="8">
        <v>-1.6598701229968753E-2</v>
      </c>
      <c r="L161" s="8">
        <v>-5.8718138073911297E-3</v>
      </c>
      <c r="M161" s="8">
        <v>-8.5164035499001728E-3</v>
      </c>
      <c r="N161" s="7">
        <v>-3.1515897344701923E-3</v>
      </c>
      <c r="O161" s="7">
        <v>4.1249059302477256E-2</v>
      </c>
      <c r="P161" s="7">
        <v>-3.7760291798872771E-3</v>
      </c>
      <c r="Q161" s="7">
        <v>-1.0822581048257182E-2</v>
      </c>
      <c r="R161" s="7">
        <v>-3.2857301945792873E-3</v>
      </c>
      <c r="S161" s="7">
        <v>-2.6104871468055168E-3</v>
      </c>
      <c r="T161" s="7">
        <v>-2.5560185387507638E-3</v>
      </c>
      <c r="U161" s="7">
        <v>-7.89506404621243E-2</v>
      </c>
      <c r="V161" s="7">
        <v>-4.5356692940798866E-2</v>
      </c>
      <c r="W161" s="7">
        <v>-3.3733661897189522E-2</v>
      </c>
      <c r="X161" s="7">
        <v>-7.1704589683632025E-2</v>
      </c>
      <c r="Y161" s="7">
        <v>4.8435632643092832E-3</v>
      </c>
      <c r="Z161" s="7">
        <v>-1.6556196148745386E-2</v>
      </c>
      <c r="AA161" s="7">
        <v>-0.11435887639306055</v>
      </c>
      <c r="AB161" s="7">
        <v>-1.7740457169114512E-2</v>
      </c>
      <c r="AC161" s="7">
        <v>1.9092321039884234E-2</v>
      </c>
      <c r="AD161" s="7">
        <v>-8.1165022591025791E-3</v>
      </c>
      <c r="AE161" s="7">
        <v>-8.2380359507229946E-3</v>
      </c>
      <c r="AF161" s="7">
        <v>-7.1682217054495545E-3</v>
      </c>
      <c r="AG161" s="7">
        <v>-5.8249208171921911E-2</v>
      </c>
      <c r="AH161" s="7">
        <v>4.6740221701043097E-2</v>
      </c>
      <c r="AI161" s="7">
        <v>-5.3991534396911987E-3</v>
      </c>
      <c r="AJ161" s="7">
        <v>-1.4897619055012636E-2</v>
      </c>
    </row>
    <row r="162" spans="1:36" x14ac:dyDescent="0.5">
      <c r="A162" s="2">
        <v>44497</v>
      </c>
      <c r="B162" s="3">
        <v>2.3809523809523808E-6</v>
      </c>
      <c r="C162" s="8">
        <v>1.0160256896763127E-2</v>
      </c>
      <c r="D162" s="8">
        <v>1.0386978826089964E-2</v>
      </c>
      <c r="E162" s="8">
        <v>1.2591542252020934E-2</v>
      </c>
      <c r="F162" s="8">
        <v>1.3892308552175834E-2</v>
      </c>
      <c r="G162" s="8">
        <v>1.4214854113131517E-2</v>
      </c>
      <c r="H162" s="8">
        <v>5.9920005851670961E-3</v>
      </c>
      <c r="I162" s="8">
        <v>6.6694404429290732E-3</v>
      </c>
      <c r="J162" s="8">
        <v>5.8866701955672335E-3</v>
      </c>
      <c r="K162" s="8">
        <v>1.0127949773781026E-2</v>
      </c>
      <c r="L162" s="8">
        <v>6.4790376624618571E-3</v>
      </c>
      <c r="M162" s="8">
        <v>1.3876062279350234E-2</v>
      </c>
      <c r="N162" s="7">
        <v>2.4682718174599164E-2</v>
      </c>
      <c r="O162" s="7">
        <v>3.642310082034265E-3</v>
      </c>
      <c r="P162" s="7">
        <v>-1.2530064280422805E-3</v>
      </c>
      <c r="Q162" s="7">
        <v>1.9839924565450175E-2</v>
      </c>
      <c r="R162" s="7">
        <v>-2.3809523809523808E-6</v>
      </c>
      <c r="S162" s="7">
        <v>5.9962079570127329E-3</v>
      </c>
      <c r="T162" s="7">
        <v>4.3096465245039397E-3</v>
      </c>
      <c r="U162" s="7">
        <v>-8.992313206083619E-3</v>
      </c>
      <c r="V162" s="7">
        <v>6.3935516767243293E-3</v>
      </c>
      <c r="W162" s="7">
        <v>8.0100408265213995E-3</v>
      </c>
      <c r="X162" s="7">
        <v>-2.7916383363060394E-2</v>
      </c>
      <c r="Y162" s="7">
        <v>1.5818836723848245E-2</v>
      </c>
      <c r="Z162" s="7">
        <v>2.3829097297664293E-2</v>
      </c>
      <c r="AA162" s="7">
        <v>-7.4412358706000201E-3</v>
      </c>
      <c r="AB162" s="7">
        <v>3.9780960683902876E-2</v>
      </c>
      <c r="AC162" s="7">
        <v>9.3185590687944585E-3</v>
      </c>
      <c r="AD162" s="7">
        <v>9.6069930342902888E-3</v>
      </c>
      <c r="AE162" s="7">
        <v>6.2141636437340062E-3</v>
      </c>
      <c r="AF162" s="7">
        <v>5.9730571088598312E-3</v>
      </c>
      <c r="AG162" s="7">
        <v>-5.8709423960398924E-3</v>
      </c>
      <c r="AH162" s="7">
        <v>2.4238898415767682E-2</v>
      </c>
      <c r="AI162" s="7">
        <v>1.6447410317146395E-2</v>
      </c>
      <c r="AJ162" s="7">
        <v>4.6249666610731618E-5</v>
      </c>
    </row>
    <row r="163" spans="1:36" x14ac:dyDescent="0.5">
      <c r="A163" s="2">
        <v>44498</v>
      </c>
      <c r="B163" s="3">
        <v>2.3809523809523808E-6</v>
      </c>
      <c r="C163" s="8">
        <v>4.5455506794883074E-3</v>
      </c>
      <c r="D163" s="8">
        <v>7.9610684879354195E-3</v>
      </c>
      <c r="E163" s="8">
        <v>-2.3084759314051196E-3</v>
      </c>
      <c r="F163" s="8">
        <v>1.0901783412345706E-3</v>
      </c>
      <c r="G163" s="8">
        <v>8.9536372231070673E-4</v>
      </c>
      <c r="H163" s="8">
        <v>-2.7140244130044303E-4</v>
      </c>
      <c r="I163" s="8">
        <v>2.893090955850833E-3</v>
      </c>
      <c r="J163" s="8">
        <v>-6.3844519403371235E-3</v>
      </c>
      <c r="K163" s="8">
        <v>-3.3856739564159587E-3</v>
      </c>
      <c r="L163" s="8">
        <v>-5.3211930842118555E-3</v>
      </c>
      <c r="M163" s="8">
        <v>-1.1309730350767669E-2</v>
      </c>
      <c r="N163" s="7">
        <v>-1.8325749039364177E-2</v>
      </c>
      <c r="O163" s="7">
        <v>2.2164230832869565E-2</v>
      </c>
      <c r="P163" s="7">
        <v>1.71811317087661E-2</v>
      </c>
      <c r="Q163" s="7">
        <v>2.4786795927280683E-2</v>
      </c>
      <c r="R163" s="7">
        <v>9.1951110710755644E-3</v>
      </c>
      <c r="S163" s="7">
        <v>7.4175623333963738E-3</v>
      </c>
      <c r="T163" s="7">
        <v>1.0981654624424048E-2</v>
      </c>
      <c r="U163" s="7">
        <v>1.0467001509666038E-3</v>
      </c>
      <c r="V163" s="7">
        <v>1.6317435728589038E-2</v>
      </c>
      <c r="W163" s="7">
        <v>-1.8067718228045808E-2</v>
      </c>
      <c r="X163" s="7">
        <v>9.1534009310008935E-3</v>
      </c>
      <c r="Y163" s="7">
        <v>-2.1748297995464516E-2</v>
      </c>
      <c r="Z163" s="7">
        <v>8.1496456554093662E-3</v>
      </c>
      <c r="AA163" s="7">
        <v>1.1704931157677021E-2</v>
      </c>
      <c r="AB163" s="7">
        <v>-3.9422802894109181E-4</v>
      </c>
      <c r="AC163" s="7">
        <v>5.8689575750562519E-3</v>
      </c>
      <c r="AD163" s="7">
        <v>-5.496268903826677E-3</v>
      </c>
      <c r="AE163" s="7">
        <v>6.5104844453731225E-3</v>
      </c>
      <c r="AF163" s="7">
        <v>2.1677344880631079E-3</v>
      </c>
      <c r="AG163" s="7">
        <v>-5.3136947071938147E-3</v>
      </c>
      <c r="AH163" s="7">
        <v>1.1149799652501848E-2</v>
      </c>
      <c r="AI163" s="7">
        <v>-1.2694814689326834E-2</v>
      </c>
      <c r="AJ163" s="7">
        <v>-8.6840787930228969E-3</v>
      </c>
    </row>
    <row r="164" spans="1:36" x14ac:dyDescent="0.5">
      <c r="A164" s="2">
        <v>44501</v>
      </c>
      <c r="B164" s="3">
        <v>1.984126984126984E-6</v>
      </c>
      <c r="C164" s="8">
        <v>1.1949265763755866E-3</v>
      </c>
      <c r="D164" s="8">
        <v>1.7764839370342435E-3</v>
      </c>
      <c r="E164" s="8">
        <v>4.50446190304956E-3</v>
      </c>
      <c r="F164" s="8">
        <v>1.5955643481788771E-2</v>
      </c>
      <c r="G164" s="8">
        <v>7.0004776854240731E-3</v>
      </c>
      <c r="H164" s="8">
        <v>2.6332126467930768E-3</v>
      </c>
      <c r="I164" s="8">
        <v>2.7452713100988651E-3</v>
      </c>
      <c r="J164" s="8">
        <v>1.7088401607312519E-2</v>
      </c>
      <c r="K164" s="8">
        <v>4.024601199280632E-3</v>
      </c>
      <c r="L164" s="8">
        <v>4.4326543551625281E-3</v>
      </c>
      <c r="M164" s="8">
        <v>4.937835451763903E-3</v>
      </c>
      <c r="N164" s="7">
        <v>-5.6273430381923121E-3</v>
      </c>
      <c r="O164" s="7">
        <v>-6.8098997389304033E-3</v>
      </c>
      <c r="P164" s="7">
        <v>-1.5747412318575661E-2</v>
      </c>
      <c r="Q164" s="7">
        <v>1.0116155222441614E-2</v>
      </c>
      <c r="R164" s="7">
        <v>3.8532576526550819E-4</v>
      </c>
      <c r="S164" s="7">
        <v>1.5226213018691403E-2</v>
      </c>
      <c r="T164" s="7">
        <v>-1.3911102611127633E-2</v>
      </c>
      <c r="U164" s="7">
        <v>1.9596341162512514E-2</v>
      </c>
      <c r="V164" s="7">
        <v>3.3130409963839647E-2</v>
      </c>
      <c r="W164" s="7">
        <v>-5.6501333178708892E-3</v>
      </c>
      <c r="X164" s="7">
        <v>3.2507789917827928E-3</v>
      </c>
      <c r="Y164" s="7">
        <v>-1.6240144632687373E-2</v>
      </c>
      <c r="Z164" s="7">
        <v>2.06087610454516E-3</v>
      </c>
      <c r="AA164" s="7">
        <v>-2.9673989444013716E-2</v>
      </c>
      <c r="AB164" s="7">
        <v>6.6908846416814868E-3</v>
      </c>
      <c r="AC164" s="7">
        <v>-3.5557227898961111E-3</v>
      </c>
      <c r="AD164" s="7">
        <v>7.58141040650141E-3</v>
      </c>
      <c r="AE164" s="7">
        <v>2.4712600016957155E-3</v>
      </c>
      <c r="AF164" s="7">
        <v>-2.4527240964039164E-3</v>
      </c>
      <c r="AG164" s="7">
        <v>1.2055212373556246E-2</v>
      </c>
      <c r="AH164" s="7">
        <v>2.9629813479387021E-2</v>
      </c>
      <c r="AI164" s="7">
        <v>3.040507639046106E-3</v>
      </c>
      <c r="AJ164" s="7">
        <v>4.2019933777371985E-3</v>
      </c>
    </row>
    <row r="165" spans="1:36" x14ac:dyDescent="0.5">
      <c r="A165" s="2">
        <v>44502</v>
      </c>
      <c r="B165" s="3">
        <v>1.984126984126984E-6</v>
      </c>
      <c r="C165" s="8">
        <v>6.8073667308250112E-3</v>
      </c>
      <c r="D165" s="8">
        <v>6.04324439648447E-3</v>
      </c>
      <c r="E165" s="8">
        <v>1.8938051238243398E-3</v>
      </c>
      <c r="F165" s="8">
        <v>-5.9743647226737752E-3</v>
      </c>
      <c r="G165" s="8">
        <v>4.1464647852709376E-3</v>
      </c>
      <c r="H165" s="8">
        <v>5.8360337129488293E-3</v>
      </c>
      <c r="I165" s="8">
        <v>8.417553173465411E-4</v>
      </c>
      <c r="J165" s="8">
        <v>-8.9985299281781558E-3</v>
      </c>
      <c r="K165" s="8">
        <v>1.0497462472322703E-2</v>
      </c>
      <c r="L165" s="8">
        <v>2.7020376286755271E-4</v>
      </c>
      <c r="M165" s="8">
        <v>4.7326858581582757E-3</v>
      </c>
      <c r="N165" s="7">
        <v>7.0928925349344604E-3</v>
      </c>
      <c r="O165" s="7">
        <v>1.1349020223231216E-2</v>
      </c>
      <c r="P165" s="7">
        <v>3.1036945981276952E-4</v>
      </c>
      <c r="Q165" s="7">
        <v>2.1979261616394723E-2</v>
      </c>
      <c r="R165" s="7">
        <v>-9.5867860426901604E-3</v>
      </c>
      <c r="S165" s="7">
        <v>5.4992089950495248E-3</v>
      </c>
      <c r="T165" s="7">
        <v>-4.5704082123925313E-3</v>
      </c>
      <c r="U165" s="7">
        <v>-9.6925102787735321E-2</v>
      </c>
      <c r="V165" s="7">
        <v>-2.1967828748920528E-2</v>
      </c>
      <c r="W165" s="7">
        <v>-7.9023594640777305E-3</v>
      </c>
      <c r="X165" s="7">
        <v>-1.5751652314542536E-2</v>
      </c>
      <c r="Y165" s="7">
        <v>-1.6186628083748838E-3</v>
      </c>
      <c r="Z165" s="7">
        <v>-5.7091701108254243E-4</v>
      </c>
      <c r="AA165" s="7">
        <v>2.6828298055092435E-2</v>
      </c>
      <c r="AB165" s="7">
        <v>8.434604129751222E-3</v>
      </c>
      <c r="AC165" s="7">
        <v>-1.2496602510712802E-3</v>
      </c>
      <c r="AD165" s="7">
        <v>7.5248221958400694E-3</v>
      </c>
      <c r="AE165" s="7">
        <v>-4.692121797252567E-4</v>
      </c>
      <c r="AF165" s="7">
        <v>9.9041020873246507E-3</v>
      </c>
      <c r="AG165" s="7">
        <v>-1.2059180627524504E-2</v>
      </c>
      <c r="AH165" s="7">
        <v>6.0925451296879535E-3</v>
      </c>
      <c r="AI165" s="7">
        <v>-1.9902577926052393E-3</v>
      </c>
      <c r="AJ165" s="7">
        <v>2.0446489968256485E-3</v>
      </c>
    </row>
    <row r="166" spans="1:36" x14ac:dyDescent="0.5">
      <c r="A166" s="2">
        <v>44503</v>
      </c>
      <c r="B166" s="3">
        <v>1.984126984126984E-6</v>
      </c>
      <c r="C166" s="8">
        <v>6.0120903613053393E-3</v>
      </c>
      <c r="D166" s="8">
        <v>7.4185673891302142E-3</v>
      </c>
      <c r="E166" s="8">
        <v>6.5577611752294374E-3</v>
      </c>
      <c r="F166" s="8">
        <v>1.8641881040837228E-2</v>
      </c>
      <c r="G166" s="8">
        <v>-3.4703164775159496E-4</v>
      </c>
      <c r="H166" s="8">
        <v>9.9346349555019236E-3</v>
      </c>
      <c r="I166" s="8">
        <v>6.30312443450908E-3</v>
      </c>
      <c r="J166" s="8">
        <v>-8.4648526532419832E-3</v>
      </c>
      <c r="K166" s="8">
        <v>1.1909292406138495E-2</v>
      </c>
      <c r="L166" s="8">
        <v>-2.1822313458118654E-3</v>
      </c>
      <c r="M166" s="8">
        <v>3.3525490798132257E-3</v>
      </c>
      <c r="N166" s="7">
        <v>9.7443852676128689E-3</v>
      </c>
      <c r="O166" s="7">
        <v>2.6062534010397628E-3</v>
      </c>
      <c r="P166" s="7">
        <v>2.2815041792892676E-2</v>
      </c>
      <c r="Q166" s="7">
        <v>7.4321305487275906E-3</v>
      </c>
      <c r="R166" s="7">
        <v>7.7200560116433741E-3</v>
      </c>
      <c r="S166" s="7">
        <v>5.5374799862112502E-2</v>
      </c>
      <c r="T166" s="7">
        <v>1.1633099145600862E-2</v>
      </c>
      <c r="U166" s="7">
        <v>1.8859970354476972E-2</v>
      </c>
      <c r="V166" s="7">
        <v>1.5595683367884965E-2</v>
      </c>
      <c r="W166" s="7">
        <v>3.9994130003792351E-3</v>
      </c>
      <c r="X166" s="7">
        <v>-4.9874920566402008E-3</v>
      </c>
      <c r="Y166" s="7">
        <v>2.1274778818837662E-2</v>
      </c>
      <c r="Z166" s="7">
        <v>3.6888964482741514E-3</v>
      </c>
      <c r="AA166" s="7">
        <v>-2.8830223402451168E-4</v>
      </c>
      <c r="AB166" s="7">
        <v>-1.738899769843166E-2</v>
      </c>
      <c r="AC166" s="7">
        <v>3.3794503221239985E-3</v>
      </c>
      <c r="AD166" s="7">
        <v>8.44716696161865E-3</v>
      </c>
      <c r="AE166" s="7">
        <v>3.0659810697494828E-3</v>
      </c>
      <c r="AF166" s="7">
        <v>6.8463418482445793E-3</v>
      </c>
      <c r="AG166" s="7">
        <v>2.9522277704474775E-3</v>
      </c>
      <c r="AH166" s="7">
        <v>-7.0093386410157608E-3</v>
      </c>
      <c r="AI166" s="7">
        <v>-2.1115328765775152E-3</v>
      </c>
      <c r="AJ166" s="7">
        <v>1.0169291535019692E-2</v>
      </c>
    </row>
    <row r="167" spans="1:36" x14ac:dyDescent="0.5">
      <c r="A167" s="2">
        <v>44504</v>
      </c>
      <c r="B167" s="3">
        <v>1.984126984126984E-6</v>
      </c>
      <c r="C167" s="8">
        <v>1.4182899025868671E-2</v>
      </c>
      <c r="D167" s="8">
        <v>-5.9644005049892708E-3</v>
      </c>
      <c r="E167" s="8">
        <v>-1.2662309013605464E-2</v>
      </c>
      <c r="F167" s="8">
        <v>1.1689185012319759E-2</v>
      </c>
      <c r="G167" s="8">
        <v>4.179915048522889E-3</v>
      </c>
      <c r="H167" s="8">
        <v>2.1105403609175998E-3</v>
      </c>
      <c r="I167" s="8">
        <v>-6.3057008284552103E-4</v>
      </c>
      <c r="J167" s="8">
        <v>-1.2502392693095174E-4</v>
      </c>
      <c r="K167" s="8">
        <v>-2.1523781789169207E-3</v>
      </c>
      <c r="L167" s="8">
        <v>-5.6783535548513703E-3</v>
      </c>
      <c r="M167" s="8">
        <v>-9.5524613599244391E-3</v>
      </c>
      <c r="N167" s="7">
        <v>-3.5021211799826377E-3</v>
      </c>
      <c r="O167" s="7">
        <v>7.2767574048094264E-3</v>
      </c>
      <c r="P167" s="7">
        <v>2.8436807061285912E-2</v>
      </c>
      <c r="Q167" s="7">
        <v>0.11370393424407803</v>
      </c>
      <c r="R167" s="7">
        <v>3.0241058191069802E-3</v>
      </c>
      <c r="S167" s="7">
        <v>-1.939163402299211E-2</v>
      </c>
      <c r="T167" s="7">
        <v>-1.2487424999263854E-3</v>
      </c>
      <c r="U167" s="7">
        <v>5.6166752909978775E-3</v>
      </c>
      <c r="V167" s="7">
        <v>-1.6321218345982217E-2</v>
      </c>
      <c r="W167" s="7">
        <v>-9.4220276188108475E-3</v>
      </c>
      <c r="X167" s="7">
        <v>3.2602884572272327E-3</v>
      </c>
      <c r="Y167" s="7">
        <v>2.7109427154763426E-2</v>
      </c>
      <c r="Z167" s="7">
        <v>4.2400813923837962E-3</v>
      </c>
      <c r="AA167" s="7">
        <v>3.2769180822685311E-2</v>
      </c>
      <c r="AB167" s="7">
        <v>1.9488507293334556E-4</v>
      </c>
      <c r="AC167" s="7">
        <v>5.4901139736129893E-3</v>
      </c>
      <c r="AD167" s="7">
        <v>-1.9605758535670707E-3</v>
      </c>
      <c r="AE167" s="7">
        <v>7.2955188612571767E-3</v>
      </c>
      <c r="AF167" s="7">
        <v>1.8579370787028678E-3</v>
      </c>
      <c r="AG167" s="7">
        <v>-4.4641482205858514E-2</v>
      </c>
      <c r="AH167" s="7">
        <v>3.8076524447520237E-2</v>
      </c>
      <c r="AI167" s="7">
        <v>-5.6493013490877351E-3</v>
      </c>
      <c r="AJ167" s="7">
        <v>-6.7714853928564104E-3</v>
      </c>
    </row>
    <row r="168" spans="1:36" x14ac:dyDescent="0.5">
      <c r="A168" s="2">
        <v>44505</v>
      </c>
      <c r="B168" s="3">
        <v>1.984126984126984E-6</v>
      </c>
      <c r="C168" s="8">
        <v>3.3736945388118727E-3</v>
      </c>
      <c r="D168" s="8">
        <v>-9.1289408352595823E-3</v>
      </c>
      <c r="E168" s="8">
        <v>2.4030586316100178E-3</v>
      </c>
      <c r="F168" s="8">
        <v>7.7634545413845903E-3</v>
      </c>
      <c r="G168" s="8">
        <v>1.1081685390278553E-2</v>
      </c>
      <c r="H168" s="8">
        <v>5.6275804956745189E-3</v>
      </c>
      <c r="I168" s="8">
        <v>1.0218060250520619E-2</v>
      </c>
      <c r="J168" s="8">
        <v>1.6006321418788244E-2</v>
      </c>
      <c r="K168" s="8">
        <v>9.7164671583678756E-3</v>
      </c>
      <c r="L168" s="8">
        <v>8.3987861414484104E-3</v>
      </c>
      <c r="M168" s="8">
        <v>5.1027141839352832E-3</v>
      </c>
      <c r="N168" s="7">
        <v>3.5639514903134531E-3</v>
      </c>
      <c r="O168" s="7">
        <v>-1.1320692968139739E-3</v>
      </c>
      <c r="P168" s="7">
        <v>-1.6998204150471225E-2</v>
      </c>
      <c r="Q168" s="7">
        <v>-1.6475760451914445E-3</v>
      </c>
      <c r="R168" s="7">
        <v>-3.7250983571372749E-2</v>
      </c>
      <c r="S168" s="7">
        <v>-7.5441359375981931E-3</v>
      </c>
      <c r="T168" s="7">
        <v>-2.08410119703774E-3</v>
      </c>
      <c r="U168" s="7">
        <v>8.2221006186088304E-3</v>
      </c>
      <c r="V168" s="7">
        <v>1.6600430107814215E-2</v>
      </c>
      <c r="W168" s="7">
        <v>-1.0750986300116864E-2</v>
      </c>
      <c r="X168" s="7">
        <v>3.7092450671640478E-2</v>
      </c>
      <c r="Y168" s="7">
        <v>1.2005021186739675E-2</v>
      </c>
      <c r="Z168" s="7">
        <v>6.1865963076648094E-3</v>
      </c>
      <c r="AA168" s="7">
        <v>-1.1920589449548588E-2</v>
      </c>
      <c r="AB168" s="7">
        <v>1.1183235944362409E-2</v>
      </c>
      <c r="AC168" s="7">
        <v>4.2304055681186697E-3</v>
      </c>
      <c r="AD168" s="7">
        <v>3.0321760334971657E-3</v>
      </c>
      <c r="AE168" s="7">
        <v>-6.9672226177878828E-3</v>
      </c>
      <c r="AF168" s="7">
        <v>4.9405117797905315E-3</v>
      </c>
      <c r="AG168" s="7">
        <v>1.6820556649125528E-2</v>
      </c>
      <c r="AH168" s="7">
        <v>4.4715113382727033E-3</v>
      </c>
      <c r="AI168" s="7">
        <v>9.0418631827303992E-3</v>
      </c>
      <c r="AJ168" s="7">
        <v>4.8324438873488838E-4</v>
      </c>
    </row>
    <row r="169" spans="1:36" x14ac:dyDescent="0.5">
      <c r="A169" s="2">
        <v>44508</v>
      </c>
      <c r="B169" s="3">
        <v>1.5873015873015873E-6</v>
      </c>
      <c r="C169" s="8">
        <v>7.1365679930325797E-3</v>
      </c>
      <c r="D169" s="8">
        <v>4.7453329933856295E-3</v>
      </c>
      <c r="E169" s="8">
        <v>4.3915449118365011E-3</v>
      </c>
      <c r="F169" s="8">
        <v>-1.1686895979406307E-2</v>
      </c>
      <c r="G169" s="8">
        <v>4.7454310782573403E-3</v>
      </c>
      <c r="H169" s="8">
        <v>-7.532586934902369E-3</v>
      </c>
      <c r="I169" s="8">
        <v>-9.0153493418831054E-4</v>
      </c>
      <c r="J169" s="8">
        <v>9.7696542773342433E-3</v>
      </c>
      <c r="K169" s="8">
        <v>1.0755553523756792E-2</v>
      </c>
      <c r="L169" s="8">
        <v>-1.3352614771010331E-2</v>
      </c>
      <c r="M169" s="8">
        <v>-8.1991101523536472E-4</v>
      </c>
      <c r="N169" s="7">
        <v>-5.5636634965661996E-3</v>
      </c>
      <c r="O169" s="7">
        <v>2.7618422259413568E-3</v>
      </c>
      <c r="P169" s="7">
        <v>4.9655346107201261E-3</v>
      </c>
      <c r="Q169" s="7">
        <v>3.4746597412959025E-2</v>
      </c>
      <c r="R169" s="7">
        <v>1.9348158718632734E-2</v>
      </c>
      <c r="S169" s="7">
        <v>-2.1519271038595965E-4</v>
      </c>
      <c r="T169" s="7">
        <v>1.4828551761749348E-2</v>
      </c>
      <c r="U169" s="7">
        <v>-1.5922620834721971E-2</v>
      </c>
      <c r="V169" s="7">
        <v>6.0834098096798107E-3</v>
      </c>
      <c r="W169" s="7">
        <v>1.5991723718133299E-2</v>
      </c>
      <c r="X169" s="7">
        <v>1.7475549516551878E-2</v>
      </c>
      <c r="Y169" s="7">
        <v>-8.5690157543469713E-3</v>
      </c>
      <c r="Z169" s="7">
        <v>1.6409613180598803E-2</v>
      </c>
      <c r="AA169" s="7">
        <v>-3.0745894542840461E-3</v>
      </c>
      <c r="AB169" s="7">
        <v>3.9848565978623629E-2</v>
      </c>
      <c r="AC169" s="7">
        <v>-9.0158328853428473E-3</v>
      </c>
      <c r="AD169" s="7">
        <v>-1.2727940641214324E-3</v>
      </c>
      <c r="AE169" s="7">
        <v>-6.4116900974508272E-3</v>
      </c>
      <c r="AF169" s="7">
        <v>-7.4935674418176801E-3</v>
      </c>
      <c r="AG169" s="7">
        <v>1.7139112009835894E-2</v>
      </c>
      <c r="AH169" s="7">
        <v>1.3300065026278009E-2</v>
      </c>
      <c r="AI169" s="7">
        <v>-1.1053198559129937E-2</v>
      </c>
      <c r="AJ169" s="7">
        <v>2.2262962968066448E-3</v>
      </c>
    </row>
    <row r="170" spans="1:36" x14ac:dyDescent="0.5">
      <c r="A170" s="2">
        <v>44509</v>
      </c>
      <c r="B170" s="3">
        <v>1.5873015873015873E-6</v>
      </c>
      <c r="C170" s="8">
        <v>-2.6640036215730594E-3</v>
      </c>
      <c r="D170" s="8">
        <v>-5.2128211234992198E-3</v>
      </c>
      <c r="E170" s="8">
        <v>-4.7953229910155954E-3</v>
      </c>
      <c r="F170" s="8">
        <v>-9.4951658723557951E-3</v>
      </c>
      <c r="G170" s="8">
        <v>1.3989010632690865E-3</v>
      </c>
      <c r="H170" s="8">
        <v>1.8469203046996682E-3</v>
      </c>
      <c r="I170" s="8">
        <v>-3.3297513940547009E-3</v>
      </c>
      <c r="J170" s="8">
        <v>3.2343906386865088E-3</v>
      </c>
      <c r="K170" s="8">
        <v>3.2855460401553711E-3</v>
      </c>
      <c r="L170" s="8">
        <v>5.1545394626507568E-3</v>
      </c>
      <c r="M170" s="8">
        <v>1.7261905170010965E-3</v>
      </c>
      <c r="N170" s="7">
        <v>2.4500664789991172E-3</v>
      </c>
      <c r="O170" s="7">
        <v>-3.092494440946187E-3</v>
      </c>
      <c r="P170" s="7">
        <v>2.8471184646309579E-3</v>
      </c>
      <c r="Q170" s="7">
        <v>-4.7851134887997469E-3</v>
      </c>
      <c r="R170" s="7">
        <v>-2.9236503160996893E-3</v>
      </c>
      <c r="S170" s="7">
        <v>-1.0724576856341657E-2</v>
      </c>
      <c r="T170" s="7">
        <v>3.7295605089512907E-3</v>
      </c>
      <c r="U170" s="7">
        <v>-1.3240064530634801E-2</v>
      </c>
      <c r="V170" s="7">
        <v>-7.2225786624603629E-3</v>
      </c>
      <c r="W170" s="7">
        <v>-0.11049930841705066</v>
      </c>
      <c r="X170" s="7">
        <v>-3.273258749166838E-2</v>
      </c>
      <c r="Y170" s="7">
        <v>2.4700951964901772E-2</v>
      </c>
      <c r="Z170" s="7">
        <v>-3.3175940811155861E-3</v>
      </c>
      <c r="AA170" s="7">
        <v>-3.3634883081951816E-3</v>
      </c>
      <c r="AB170" s="7">
        <v>-2.0942978694103699E-2</v>
      </c>
      <c r="AC170" s="7">
        <v>2.8360916190686256E-3</v>
      </c>
      <c r="AD170" s="7">
        <v>-2.3038145131427448E-3</v>
      </c>
      <c r="AE170" s="7">
        <v>3.4755138528461712E-3</v>
      </c>
      <c r="AF170" s="7">
        <v>3.0292096219267125E-3</v>
      </c>
      <c r="AG170" s="7">
        <v>1.2443017746496445E-2</v>
      </c>
      <c r="AH170" s="7">
        <v>0.13706444411656449</v>
      </c>
      <c r="AI170" s="7">
        <v>4.1276597255577368E-3</v>
      </c>
      <c r="AJ170" s="7">
        <v>1.3043015113004966E-3</v>
      </c>
    </row>
    <row r="171" spans="1:36" x14ac:dyDescent="0.5">
      <c r="A171" s="2">
        <v>44510</v>
      </c>
      <c r="B171" s="3">
        <v>2.3809523809523808E-6</v>
      </c>
      <c r="C171" s="8">
        <v>-1.8863872210058592E-2</v>
      </c>
      <c r="D171" s="8">
        <v>-9.3165526834307246E-4</v>
      </c>
      <c r="E171" s="8">
        <v>-3.0110434983194418E-3</v>
      </c>
      <c r="F171" s="8">
        <v>-9.2100738555204748E-3</v>
      </c>
      <c r="G171" s="8">
        <v>-6.4898242776275164E-3</v>
      </c>
      <c r="H171" s="8">
        <v>2.422137819518303E-3</v>
      </c>
      <c r="I171" s="8">
        <v>-1.2022366050251258E-2</v>
      </c>
      <c r="J171" s="8">
        <v>-2.9387116276029076E-2</v>
      </c>
      <c r="K171" s="8">
        <v>-7.826144340349013E-3</v>
      </c>
      <c r="L171" s="8">
        <v>7.784764956118905E-3</v>
      </c>
      <c r="M171" s="8">
        <v>-4.6465823835101713E-3</v>
      </c>
      <c r="N171" s="7">
        <v>-1.9348514960250033E-2</v>
      </c>
      <c r="O171" s="7">
        <v>-1.5450742384427245E-2</v>
      </c>
      <c r="P171" s="7">
        <v>-3.1051993264433097E-2</v>
      </c>
      <c r="Q171" s="7">
        <v>-3.986393502775077E-2</v>
      </c>
      <c r="R171" s="7">
        <v>1.0932104236123738E-2</v>
      </c>
      <c r="S171" s="7">
        <v>2.1514352896894644E-3</v>
      </c>
      <c r="T171" s="7">
        <v>-9.6305844196595027E-3</v>
      </c>
      <c r="U171" s="7">
        <v>-2.5659671939905117E-3</v>
      </c>
      <c r="V171" s="7">
        <v>4.5352636540051715E-3</v>
      </c>
      <c r="W171" s="7">
        <v>-3.8067068595066629E-3</v>
      </c>
      <c r="X171" s="7">
        <v>1.185377069082247E-2</v>
      </c>
      <c r="Y171" s="7">
        <v>-2.6690277431858089E-2</v>
      </c>
      <c r="Z171" s="7">
        <v>6.9621219246711148E-3</v>
      </c>
      <c r="AA171" s="7">
        <v>8.7040811423940781E-3</v>
      </c>
      <c r="AB171" s="7">
        <v>-1.5081239505569609E-2</v>
      </c>
      <c r="AC171" s="7">
        <v>4.0593616421049699E-3</v>
      </c>
      <c r="AD171" s="7">
        <v>-2.3099206469650063E-3</v>
      </c>
      <c r="AE171" s="7">
        <v>-9.0557312664361327E-3</v>
      </c>
      <c r="AF171" s="7">
        <v>9.7854150583006581E-3</v>
      </c>
      <c r="AG171" s="7">
        <v>-1.3640303564506753E-2</v>
      </c>
      <c r="AH171" s="7">
        <v>-4.2614380190068406E-2</v>
      </c>
      <c r="AI171" s="7">
        <v>3.0540596173587492E-3</v>
      </c>
      <c r="AJ171" s="7">
        <v>-7.4231562755130744E-3</v>
      </c>
    </row>
    <row r="172" spans="1:36" x14ac:dyDescent="0.5">
      <c r="A172" s="2">
        <v>44511</v>
      </c>
      <c r="B172" s="3">
        <v>2.3809523809523808E-6</v>
      </c>
      <c r="C172" s="8">
        <v>5.393965061894582E-3</v>
      </c>
      <c r="D172" s="8">
        <v>-2.0966032418413003E-3</v>
      </c>
      <c r="E172" s="8">
        <v>4.0065036196852196E-3</v>
      </c>
      <c r="F172" s="8">
        <v>-2.4993951076748562E-3</v>
      </c>
      <c r="G172" s="8">
        <v>-1.8987073532017961E-3</v>
      </c>
      <c r="H172" s="8">
        <v>-3.1819931285392774E-4</v>
      </c>
      <c r="I172" s="8">
        <v>-3.5237911932886412E-3</v>
      </c>
      <c r="J172" s="8">
        <v>4.3001832502414161E-3</v>
      </c>
      <c r="K172" s="8">
        <v>1.0125673835270601E-2</v>
      </c>
      <c r="L172" s="8">
        <v>-4.7085638496073626E-3</v>
      </c>
      <c r="M172" s="8">
        <v>1.6392655176646995E-3</v>
      </c>
      <c r="N172" s="7">
        <v>-3.3889094317296269E-4</v>
      </c>
      <c r="O172" s="7">
        <v>4.9129633671322545E-3</v>
      </c>
      <c r="P172" s="7">
        <v>-6.7120995401241251E-3</v>
      </c>
      <c r="Q172" s="7">
        <v>3.1111732907181347E-2</v>
      </c>
      <c r="R172" s="7">
        <v>-4.4716976490457184E-3</v>
      </c>
      <c r="S172" s="7">
        <v>1.3354617074618212E-2</v>
      </c>
      <c r="T172" s="7">
        <v>-5.4763554288610244E-3</v>
      </c>
      <c r="U172" s="7">
        <v>-2.9182962554891285E-2</v>
      </c>
      <c r="V172" s="7">
        <v>5.6405266586358679E-3</v>
      </c>
      <c r="W172" s="7">
        <v>-1.2838517557462325E-2</v>
      </c>
      <c r="X172" s="7">
        <v>-2.4136021422845346E-2</v>
      </c>
      <c r="Y172" s="7">
        <v>-2.7516579797194135E-3</v>
      </c>
      <c r="Z172" s="7">
        <v>-6.3443804506360234E-3</v>
      </c>
      <c r="AA172" s="7">
        <v>-3.6438050189376444E-3</v>
      </c>
      <c r="AB172" s="7">
        <v>8.9570747364162342E-3</v>
      </c>
      <c r="AC172" s="7">
        <v>3.5184721593504255E-4</v>
      </c>
      <c r="AD172" s="7">
        <v>2.7955516739132974E-3</v>
      </c>
      <c r="AE172" s="7">
        <v>4.0166147424170124E-4</v>
      </c>
      <c r="AF172" s="7">
        <v>-2.8675465449998624E-3</v>
      </c>
      <c r="AG172" s="7">
        <v>5.9500175749143992E-3</v>
      </c>
      <c r="AH172" s="7">
        <v>1.1016368439871561E-2</v>
      </c>
      <c r="AI172" s="7">
        <v>1.9910218600503946E-3</v>
      </c>
      <c r="AJ172" s="7">
        <v>7.7632478255572563E-4</v>
      </c>
    </row>
    <row r="173" spans="1:36" x14ac:dyDescent="0.5">
      <c r="A173" s="2">
        <v>44512</v>
      </c>
      <c r="B173" s="3">
        <v>1.984126984126984E-6</v>
      </c>
      <c r="C173" s="8">
        <v>1.1906565378604579E-2</v>
      </c>
      <c r="D173" s="8">
        <v>3.679002802225286E-3</v>
      </c>
      <c r="E173" s="8">
        <v>9.9822338858274943E-4</v>
      </c>
      <c r="F173" s="8">
        <v>5.3616238552076029E-3</v>
      </c>
      <c r="G173" s="8">
        <v>7.7059656630936472E-3</v>
      </c>
      <c r="H173" s="8">
        <v>-5.4802833518080716E-5</v>
      </c>
      <c r="I173" s="8">
        <v>1.1850826717938544E-2</v>
      </c>
      <c r="J173" s="8">
        <v>-2.950249837816245E-3</v>
      </c>
      <c r="K173" s="8">
        <v>9.0115966741466137E-3</v>
      </c>
      <c r="L173" s="8">
        <v>-8.2251276864238354E-4</v>
      </c>
      <c r="M173" s="8">
        <v>-7.3077511293354513E-4</v>
      </c>
      <c r="N173" s="7">
        <v>1.4227304199386928E-2</v>
      </c>
      <c r="O173" s="7">
        <v>1.2820535924972239E-2</v>
      </c>
      <c r="P173" s="7">
        <v>2.2185784629036542E-2</v>
      </c>
      <c r="Q173" s="7">
        <v>-1.984126984126984E-6</v>
      </c>
      <c r="R173" s="7">
        <v>9.3833266719322884E-3</v>
      </c>
      <c r="S173" s="7">
        <v>-2.0206683283157845E-3</v>
      </c>
      <c r="T173" s="7">
        <v>3.4906214768595034E-3</v>
      </c>
      <c r="U173" s="7">
        <v>2.2818406108569361E-2</v>
      </c>
      <c r="V173" s="7">
        <v>-1.9318658145291177E-2</v>
      </c>
      <c r="W173" s="7">
        <v>3.0561162914491145E-2</v>
      </c>
      <c r="X173" s="7">
        <v>7.9031432291475339E-3</v>
      </c>
      <c r="Y173" s="7">
        <v>1.5049045531710019E-2</v>
      </c>
      <c r="Z173" s="7">
        <v>5.6529995996818594E-3</v>
      </c>
      <c r="AA173" s="7">
        <v>1.0051771778893197E-2</v>
      </c>
      <c r="AB173" s="7">
        <v>3.5403387426645779E-3</v>
      </c>
      <c r="AC173" s="7">
        <v>-2.2962727049317161E-3</v>
      </c>
      <c r="AD173" s="7">
        <v>4.0094212596754868E-3</v>
      </c>
      <c r="AE173" s="7">
        <v>-4.9977346612095708E-3</v>
      </c>
      <c r="AF173" s="7">
        <v>1.0905713655788287E-3</v>
      </c>
      <c r="AG173" s="7">
        <v>2.548643244823286E-2</v>
      </c>
      <c r="AH173" s="7">
        <v>8.5106814252564542E-3</v>
      </c>
      <c r="AI173" s="7">
        <v>1.0949198451838669E-2</v>
      </c>
      <c r="AJ173" s="7">
        <v>-1.4812437699115045E-4</v>
      </c>
    </row>
    <row r="174" spans="1:36" x14ac:dyDescent="0.5">
      <c r="A174" s="2">
        <v>44515</v>
      </c>
      <c r="B174" s="3">
        <v>2.3809523809523808E-6</v>
      </c>
      <c r="C174" s="8">
        <v>-1.3382205119153296E-3</v>
      </c>
      <c r="D174" s="8">
        <v>-6.4047158359009536E-3</v>
      </c>
      <c r="E174" s="8">
        <v>3.9742210562792235E-4</v>
      </c>
      <c r="F174" s="8">
        <v>8.0677420232269225E-4</v>
      </c>
      <c r="G174" s="8">
        <v>5.7678451989152848E-4</v>
      </c>
      <c r="H174" s="8">
        <v>5.3017862840389323E-3</v>
      </c>
      <c r="I174" s="8">
        <v>4.1025714316468122E-3</v>
      </c>
      <c r="J174" s="8">
        <v>6.9870907905590883E-3</v>
      </c>
      <c r="K174" s="8">
        <v>-5.0340896585347929E-3</v>
      </c>
      <c r="L174" s="8">
        <v>1.2034488321232184E-2</v>
      </c>
      <c r="M174" s="8">
        <v>6.9935033738014072E-3</v>
      </c>
      <c r="N174" s="7">
        <v>6.3979130726381575E-5</v>
      </c>
      <c r="O174" s="7">
        <v>-1.9347755880268409E-3</v>
      </c>
      <c r="P174" s="7">
        <v>3.2314357165150868E-3</v>
      </c>
      <c r="Q174" s="7">
        <v>-1.2085310603289903E-2</v>
      </c>
      <c r="R174" s="7">
        <v>7.6753456502139132E-3</v>
      </c>
      <c r="S174" s="7">
        <v>-5.6554682812409232E-3</v>
      </c>
      <c r="T174" s="7">
        <v>-1.8007004989444506E-2</v>
      </c>
      <c r="U174" s="7">
        <v>1.1359058559412549E-3</v>
      </c>
      <c r="V174" s="7">
        <v>1.4518951462952911E-2</v>
      </c>
      <c r="W174" s="7">
        <v>2.0148476725241775E-2</v>
      </c>
      <c r="X174" s="7">
        <v>9.870072487739598E-4</v>
      </c>
      <c r="Y174" s="7">
        <v>5.8017547956867224E-3</v>
      </c>
      <c r="Z174" s="7">
        <v>1.351968503078122E-4</v>
      </c>
      <c r="AA174" s="7">
        <v>-3.0653393614916286E-3</v>
      </c>
      <c r="AB174" s="7">
        <v>-7.4849616676585934E-3</v>
      </c>
      <c r="AC174" s="7">
        <v>1.7335297646405462E-4</v>
      </c>
      <c r="AD174" s="7">
        <v>1.0219185448073573E-3</v>
      </c>
      <c r="AE174" s="7">
        <v>-5.770984040954069E-3</v>
      </c>
      <c r="AF174" s="7">
        <v>5.7128682958846296E-3</v>
      </c>
      <c r="AG174" s="7">
        <v>8.6504717776458991E-4</v>
      </c>
      <c r="AH174" s="7">
        <v>-6.8842948328012819E-3</v>
      </c>
      <c r="AI174" s="7">
        <v>1.1860067776940176E-2</v>
      </c>
      <c r="AJ174" s="7">
        <v>2.3785708496126285E-3</v>
      </c>
    </row>
    <row r="175" spans="1:36" x14ac:dyDescent="0.5">
      <c r="A175" s="2">
        <v>44516</v>
      </c>
      <c r="B175" s="3">
        <v>2.3809523809523808E-6</v>
      </c>
      <c r="C175" s="8">
        <v>1.0371333294628516E-2</v>
      </c>
      <c r="D175" s="8">
        <v>4.3094395706233567E-3</v>
      </c>
      <c r="E175" s="8">
        <v>-1.1017314022154295E-3</v>
      </c>
      <c r="F175" s="8">
        <v>1.3542176225568281E-2</v>
      </c>
      <c r="G175" s="8">
        <v>1.4445447269756586E-3</v>
      </c>
      <c r="H175" s="8">
        <v>-5.3593696852979236E-3</v>
      </c>
      <c r="I175" s="8">
        <v>-6.0612639524107986E-3</v>
      </c>
      <c r="J175" s="8">
        <v>1.0968300480659573E-3</v>
      </c>
      <c r="K175" s="8">
        <v>-2.9616570254287363E-3</v>
      </c>
      <c r="L175" s="8">
        <v>-4.3379948697080794E-3</v>
      </c>
      <c r="M175" s="8">
        <v>-6.6342505046670889E-3</v>
      </c>
      <c r="N175" s="7">
        <v>6.6444469357486565E-3</v>
      </c>
      <c r="O175" s="7">
        <v>1.0181652479693477E-2</v>
      </c>
      <c r="P175" s="7">
        <v>1.6980803997971288E-2</v>
      </c>
      <c r="Q175" s="7">
        <v>5.9084136248854858E-3</v>
      </c>
      <c r="R175" s="7">
        <v>1.1137810884891896E-2</v>
      </c>
      <c r="S175" s="7">
        <v>-6.4409684202550426E-3</v>
      </c>
      <c r="T175" s="7">
        <v>-2.6241635233215485E-3</v>
      </c>
      <c r="U175" s="7">
        <v>-1.8612870737236987E-2</v>
      </c>
      <c r="V175" s="7">
        <v>1.6122178830720355E-2</v>
      </c>
      <c r="W175" s="7">
        <v>1.4616874766959725E-2</v>
      </c>
      <c r="X175" s="7">
        <v>1.3472022666584448E-2</v>
      </c>
      <c r="Y175" s="7">
        <v>-1.4078942948262836E-3</v>
      </c>
      <c r="Z175" s="7">
        <v>1.2093828904948575E-2</v>
      </c>
      <c r="AA175" s="7">
        <v>4.4469870161585297E-3</v>
      </c>
      <c r="AB175" s="7">
        <v>-1.1039617568117988E-2</v>
      </c>
      <c r="AC175" s="7">
        <v>-7.0909811005152538E-3</v>
      </c>
      <c r="AD175" s="7">
        <v>7.5768309459208214E-3</v>
      </c>
      <c r="AE175" s="7">
        <v>-2.5789934437953032E-2</v>
      </c>
      <c r="AF175" s="7">
        <v>-1.4279672662391215E-3</v>
      </c>
      <c r="AG175" s="7">
        <v>1.7302212714003574E-3</v>
      </c>
      <c r="AH175" s="7">
        <v>1.4938212711966681E-2</v>
      </c>
      <c r="AI175" s="7">
        <v>-4.1329001401133152E-3</v>
      </c>
      <c r="AJ175" s="7">
        <v>8.7110467254631003E-4</v>
      </c>
    </row>
    <row r="176" spans="1:36" x14ac:dyDescent="0.5">
      <c r="A176" s="2">
        <v>44517</v>
      </c>
      <c r="B176" s="3">
        <v>2.3809523809523808E-6</v>
      </c>
      <c r="C176" s="8">
        <v>-4.2230929402017267E-3</v>
      </c>
      <c r="D176" s="8">
        <v>-1.5755012165372036E-4</v>
      </c>
      <c r="E176" s="8">
        <v>-1.0658341316503752E-2</v>
      </c>
      <c r="F176" s="8">
        <v>1.45002705856436E-3</v>
      </c>
      <c r="G176" s="8">
        <v>-5.5114876679782923E-3</v>
      </c>
      <c r="H176" s="8">
        <v>-2.3744541434767932E-3</v>
      </c>
      <c r="I176" s="8">
        <v>-4.483195704734066E-3</v>
      </c>
      <c r="J176" s="8">
        <v>-1.7116021341985425E-2</v>
      </c>
      <c r="K176" s="8">
        <v>-7.0793159368423442E-3</v>
      </c>
      <c r="L176" s="8">
        <v>9.4782866951645688E-4</v>
      </c>
      <c r="M176" s="8">
        <v>3.0922008249518176E-3</v>
      </c>
      <c r="N176" s="7">
        <v>1.6355843040305226E-2</v>
      </c>
      <c r="O176" s="7">
        <v>6.7491329774449233E-4</v>
      </c>
      <c r="P176" s="7">
        <v>-5.3901359550421817E-4</v>
      </c>
      <c r="Q176" s="7">
        <v>-3.1688220669746268E-2</v>
      </c>
      <c r="R176" s="7">
        <v>-1.7497244666327728E-2</v>
      </c>
      <c r="S176" s="7">
        <v>-1.7257267848172328E-3</v>
      </c>
      <c r="T176" s="7">
        <v>-1.4916305708326588E-3</v>
      </c>
      <c r="U176" s="7">
        <v>-3.0216041277302191E-2</v>
      </c>
      <c r="V176" s="7">
        <v>-2.788755803410222E-3</v>
      </c>
      <c r="W176" s="7">
        <v>-4.4565852405767839E-2</v>
      </c>
      <c r="X176" s="7">
        <v>-4.8174561478075618E-2</v>
      </c>
      <c r="Y176" s="7">
        <v>2.3390450013002148E-3</v>
      </c>
      <c r="Z176" s="7">
        <v>-1.2305306892752428E-2</v>
      </c>
      <c r="AA176" s="7">
        <v>-2.2232128191952672E-3</v>
      </c>
      <c r="AB176" s="7">
        <v>-1.2000240191161807E-2</v>
      </c>
      <c r="AC176" s="7">
        <v>-5.5316979734028465E-3</v>
      </c>
      <c r="AD176" s="7">
        <v>1.4699566367432174E-2</v>
      </c>
      <c r="AE176" s="7">
        <v>-8.6307141089518348E-3</v>
      </c>
      <c r="AF176" s="7">
        <v>-6.1454094930521138E-4</v>
      </c>
      <c r="AG176" s="7">
        <v>-6.3118563448949103E-2</v>
      </c>
      <c r="AH176" s="7">
        <v>2.0651226070522385E-2</v>
      </c>
      <c r="AI176" s="7">
        <v>9.1534903738975971E-3</v>
      </c>
      <c r="AJ176" s="7">
        <v>5.07622230760418E-3</v>
      </c>
    </row>
    <row r="177" spans="1:36" x14ac:dyDescent="0.5">
      <c r="A177" s="2">
        <v>44518</v>
      </c>
      <c r="B177" s="3">
        <v>4.7619047619047615E-6</v>
      </c>
      <c r="C177" s="8">
        <v>7.1664885289536616E-3</v>
      </c>
      <c r="D177" s="8">
        <v>-2.3721548414790661E-3</v>
      </c>
      <c r="E177" s="8">
        <v>-4.1564878273523389E-3</v>
      </c>
      <c r="F177" s="8">
        <v>1.145588411501078E-2</v>
      </c>
      <c r="G177" s="8">
        <v>-3.5486486612971093E-3</v>
      </c>
      <c r="H177" s="8">
        <v>-3.5476682479521739E-3</v>
      </c>
      <c r="I177" s="8">
        <v>-9.3108254645448904E-3</v>
      </c>
      <c r="J177" s="8">
        <v>-4.4850637081988642E-3</v>
      </c>
      <c r="K177" s="8">
        <v>-5.2163698081313598E-3</v>
      </c>
      <c r="L177" s="8">
        <v>-5.7189434431075669E-3</v>
      </c>
      <c r="M177" s="8">
        <v>1.7707929132713648E-4</v>
      </c>
      <c r="N177" s="7">
        <v>2.8129186625187326E-2</v>
      </c>
      <c r="O177" s="7">
        <v>6.315016039219014E-3</v>
      </c>
      <c r="P177" s="7">
        <v>4.2754805329892667E-4</v>
      </c>
      <c r="Q177" s="7">
        <v>7.926747146943311E-2</v>
      </c>
      <c r="R177" s="7">
        <v>-7.6533840653840732E-3</v>
      </c>
      <c r="S177" s="7">
        <v>2.7752203935715848E-2</v>
      </c>
      <c r="T177" s="7">
        <v>1.1510354975042638E-3</v>
      </c>
      <c r="U177" s="7">
        <v>1.0614994424761437E-2</v>
      </c>
      <c r="V177" s="7">
        <v>-1.0519210613516676E-2</v>
      </c>
      <c r="W177" s="7">
        <v>-2.8376505368641003E-2</v>
      </c>
      <c r="X177" s="7">
        <v>-8.4771847492505492E-3</v>
      </c>
      <c r="Y177" s="7">
        <v>4.0596751844784125E-2</v>
      </c>
      <c r="Z177" s="7">
        <v>1.2365780808110892E-2</v>
      </c>
      <c r="AA177" s="7">
        <v>-8.9433008804328546E-3</v>
      </c>
      <c r="AB177" s="7">
        <v>-7.7201104389819E-3</v>
      </c>
      <c r="AC177" s="7">
        <v>-8.9882889200131755E-3</v>
      </c>
      <c r="AD177" s="7">
        <v>1.5203879470575476E-3</v>
      </c>
      <c r="AE177" s="7">
        <v>8.5538506140922458E-3</v>
      </c>
      <c r="AF177" s="7">
        <v>1.313060387078793E-4</v>
      </c>
      <c r="AG177" s="7">
        <v>-4.7619047619047615E-6</v>
      </c>
      <c r="AH177" s="7">
        <v>-1.7376799988998746E-2</v>
      </c>
      <c r="AI177" s="7">
        <v>-2.0575362977123487E-3</v>
      </c>
      <c r="AJ177" s="7">
        <v>-4.2111175015238063E-3</v>
      </c>
    </row>
    <row r="178" spans="1:36" x14ac:dyDescent="0.5">
      <c r="A178" s="2">
        <v>44519</v>
      </c>
      <c r="B178" s="3">
        <v>4.3650793650793648E-6</v>
      </c>
      <c r="C178" s="8">
        <v>5.8052851801368094E-3</v>
      </c>
      <c r="D178" s="8">
        <v>-6.2019839316141898E-3</v>
      </c>
      <c r="E178" s="8">
        <v>-1.1230785528531639E-2</v>
      </c>
      <c r="F178" s="8">
        <v>6.1459700388983771E-4</v>
      </c>
      <c r="G178" s="8">
        <v>-3.6097289145509632E-3</v>
      </c>
      <c r="H178" s="8">
        <v>-4.6766680945861698E-3</v>
      </c>
      <c r="I178" s="8">
        <v>-6.9697449088477774E-3</v>
      </c>
      <c r="J178" s="8">
        <v>-4.034834558903147E-2</v>
      </c>
      <c r="K178" s="8">
        <v>-1.9718915541783208E-3</v>
      </c>
      <c r="L178" s="8">
        <v>6.2521988837037877E-3</v>
      </c>
      <c r="M178" s="8">
        <v>-5.9276092955100326E-3</v>
      </c>
      <c r="N178" s="7">
        <v>1.6832386163865808E-2</v>
      </c>
      <c r="O178" s="7">
        <v>5.3728680647908665E-3</v>
      </c>
      <c r="P178" s="7">
        <v>2.5612596317905058E-2</v>
      </c>
      <c r="Q178" s="7">
        <v>4.0520942797250936E-2</v>
      </c>
      <c r="R178" s="7">
        <v>-6.2914678981461575E-3</v>
      </c>
      <c r="S178" s="7">
        <v>-2.3135436830538529E-2</v>
      </c>
      <c r="T178" s="7">
        <v>-2.1297889257190093E-2</v>
      </c>
      <c r="U178" s="7">
        <v>-7.2828702319982204E-3</v>
      </c>
      <c r="V178" s="7">
        <v>-1.6203019305939235E-2</v>
      </c>
      <c r="W178" s="7">
        <v>-3.4972785424914991E-2</v>
      </c>
      <c r="X178" s="7">
        <v>-1.2226214024289301E-2</v>
      </c>
      <c r="Y178" s="7">
        <v>-5.2887802499506139E-3</v>
      </c>
      <c r="Z178" s="7">
        <v>-5.452680369301975E-3</v>
      </c>
      <c r="AA178" s="7">
        <v>-6.1973367300270444E-3</v>
      </c>
      <c r="AB178" s="7">
        <v>-4.8814864302416461E-3</v>
      </c>
      <c r="AC178" s="7">
        <v>-5.0714030835000345E-3</v>
      </c>
      <c r="AD178" s="7">
        <v>-6.1184977388620771E-3</v>
      </c>
      <c r="AE178" s="7">
        <v>-5.3979153235327202E-3</v>
      </c>
      <c r="AF178" s="7">
        <v>-2.0453258602619096E-3</v>
      </c>
      <c r="AG178" s="7">
        <v>-4.2376936250544797E-2</v>
      </c>
      <c r="AH178" s="7">
        <v>2.274443153351853E-2</v>
      </c>
      <c r="AI178" s="7">
        <v>8.0683337817246022E-3</v>
      </c>
      <c r="AJ178" s="7">
        <v>9.6406590766737177E-4</v>
      </c>
    </row>
    <row r="179" spans="1:36" x14ac:dyDescent="0.5">
      <c r="A179" s="2">
        <v>44522</v>
      </c>
      <c r="B179" s="3">
        <v>2.7777777777777779E-6</v>
      </c>
      <c r="C179" s="8">
        <v>-1.5045335989731326E-2</v>
      </c>
      <c r="D179" s="8">
        <v>-5.6883551693658503E-3</v>
      </c>
      <c r="E179" s="8">
        <v>1.3149415586694821E-2</v>
      </c>
      <c r="F179" s="8">
        <v>-4.2296745016263309E-3</v>
      </c>
      <c r="G179" s="8">
        <v>1.7527414249989784E-3</v>
      </c>
      <c r="H179" s="8">
        <v>9.5311174229007201E-3</v>
      </c>
      <c r="I179" s="8">
        <v>-1.0830435177687786E-2</v>
      </c>
      <c r="J179" s="8">
        <v>1.5845054042920245E-2</v>
      </c>
      <c r="K179" s="8">
        <v>3.4642866972255312E-3</v>
      </c>
      <c r="L179" s="8">
        <v>6.0126218144097047E-3</v>
      </c>
      <c r="M179" s="8">
        <v>-4.9498389608050022E-3</v>
      </c>
      <c r="N179" s="7">
        <v>2.9192097655777989E-3</v>
      </c>
      <c r="O179" s="7">
        <v>-9.6083519679836075E-3</v>
      </c>
      <c r="P179" s="7">
        <v>-2.1737336731982734E-2</v>
      </c>
      <c r="Q179" s="7">
        <v>-3.1695697986446683E-2</v>
      </c>
      <c r="R179" s="7">
        <v>-1.2538155785284135E-2</v>
      </c>
      <c r="S179" s="7">
        <v>-1.8288172206303262E-3</v>
      </c>
      <c r="T179" s="7">
        <v>-5.6093175720483609E-3</v>
      </c>
      <c r="U179" s="7">
        <v>-1.9245475742861527E-2</v>
      </c>
      <c r="V179" s="7">
        <v>1.605460181899182E-2</v>
      </c>
      <c r="W179" s="7">
        <v>-2.1565126123300787E-2</v>
      </c>
      <c r="X179" s="7">
        <v>-2.6641610729935303E-2</v>
      </c>
      <c r="Y179" s="7">
        <v>-2.8697726167922568E-2</v>
      </c>
      <c r="Z179" s="7">
        <v>1.0205356451712722E-3</v>
      </c>
      <c r="AA179" s="7">
        <v>-5.0979265472666365E-3</v>
      </c>
      <c r="AB179" s="7">
        <v>9.6290287465329392E-3</v>
      </c>
      <c r="AC179" s="7">
        <v>6.146341232147033E-3</v>
      </c>
      <c r="AD179" s="7">
        <v>-4.5169122418902471E-3</v>
      </c>
      <c r="AE179" s="7">
        <v>1.6643074080601238E-2</v>
      </c>
      <c r="AF179" s="7">
        <v>6.6495280097971371E-3</v>
      </c>
      <c r="AG179" s="7">
        <v>2.2819131892662332E-2</v>
      </c>
      <c r="AH179" s="7">
        <v>-9.6567348880857561E-3</v>
      </c>
      <c r="AI179" s="7">
        <v>-1.0819080582826256E-2</v>
      </c>
      <c r="AJ179" s="7">
        <v>-1.3991395705779853E-2</v>
      </c>
    </row>
    <row r="180" spans="1:36" x14ac:dyDescent="0.5">
      <c r="A180" s="2">
        <v>44523</v>
      </c>
      <c r="B180" s="3">
        <v>2.3809523809523808E-6</v>
      </c>
      <c r="C180" s="8">
        <v>-4.5840401090115161E-3</v>
      </c>
      <c r="D180" s="8">
        <v>-7.4996090185387308E-4</v>
      </c>
      <c r="E180" s="8">
        <v>1.367855314395542E-2</v>
      </c>
      <c r="F180" s="8">
        <v>-6.4330251332663122E-3</v>
      </c>
      <c r="G180" s="8">
        <v>9.7195281902209395E-4</v>
      </c>
      <c r="H180" s="8">
        <v>5.6221518108078581E-3</v>
      </c>
      <c r="I180" s="8">
        <v>-3.9757648302924803E-3</v>
      </c>
      <c r="J180" s="8">
        <v>3.0711536813033322E-2</v>
      </c>
      <c r="K180" s="8">
        <v>1.0297357286022499E-3</v>
      </c>
      <c r="L180" s="8">
        <v>1.3441705160016156E-3</v>
      </c>
      <c r="M180" s="8">
        <v>8.0474509513386496E-3</v>
      </c>
      <c r="N180" s="7">
        <v>2.4178812714840429E-3</v>
      </c>
      <c r="O180" s="7">
        <v>-6.3493171566570998E-3</v>
      </c>
      <c r="P180" s="7">
        <v>-1.2566692851888748E-2</v>
      </c>
      <c r="Q180" s="7">
        <v>-6.5957317659331672E-3</v>
      </c>
      <c r="R180" s="7">
        <v>-6.2488703532029687E-3</v>
      </c>
      <c r="S180" s="7">
        <v>6.963150084179818E-3</v>
      </c>
      <c r="T180" s="7">
        <v>2.1678271479170591E-2</v>
      </c>
      <c r="U180" s="7">
        <v>1.2227580821233066E-2</v>
      </c>
      <c r="V180" s="7">
        <v>1.2883336513544699E-2</v>
      </c>
      <c r="W180" s="7">
        <v>-7.5779740915864514E-3</v>
      </c>
      <c r="X180" s="7">
        <v>1.4767030302463418E-2</v>
      </c>
      <c r="Y180" s="7">
        <v>2.0835687289909588E-3</v>
      </c>
      <c r="Z180" s="7">
        <v>-1.7692049883222701E-2</v>
      </c>
      <c r="AA180" s="7">
        <v>1.8553342137539734E-2</v>
      </c>
      <c r="AB180" s="7">
        <v>1.4469025289622284E-2</v>
      </c>
      <c r="AC180" s="7">
        <v>7.3615476519261662E-3</v>
      </c>
      <c r="AD180" s="7">
        <v>5.2690259821204055E-4</v>
      </c>
      <c r="AE180" s="7">
        <v>7.0865235806480895E-3</v>
      </c>
      <c r="AF180" s="7">
        <v>1.103269643172086E-2</v>
      </c>
      <c r="AG180" s="7">
        <v>4.2335230344400426E-2</v>
      </c>
      <c r="AH180" s="7">
        <v>-1.3021032881113096E-2</v>
      </c>
      <c r="AI180" s="7">
        <v>-5.7491379087362281E-4</v>
      </c>
      <c r="AJ180" s="7">
        <v>1.3260358325200006E-2</v>
      </c>
    </row>
    <row r="181" spans="1:36" x14ac:dyDescent="0.5">
      <c r="A181" s="2">
        <v>44524</v>
      </c>
      <c r="B181" s="3">
        <v>5.5555555555555558E-6</v>
      </c>
      <c r="C181" s="8">
        <v>8.2750609273986569E-3</v>
      </c>
      <c r="D181" s="8">
        <v>7.4202439391722705E-4</v>
      </c>
      <c r="E181" s="8">
        <v>-1.7048549543491971E-3</v>
      </c>
      <c r="F181" s="8">
        <v>2.2170860697946079E-4</v>
      </c>
      <c r="G181" s="8">
        <v>-6.3890937820183531E-4</v>
      </c>
      <c r="H181" s="8">
        <v>-3.1556360604257862E-3</v>
      </c>
      <c r="I181" s="8">
        <v>1.15174500671975E-3</v>
      </c>
      <c r="J181" s="8">
        <v>1.0599015447065187E-2</v>
      </c>
      <c r="K181" s="8">
        <v>-7.0478219561586107E-3</v>
      </c>
      <c r="L181" s="8">
        <v>3.9838544034240291E-4</v>
      </c>
      <c r="M181" s="8">
        <v>1.2039063185514497E-2</v>
      </c>
      <c r="N181" s="7">
        <v>3.269744734971936E-3</v>
      </c>
      <c r="O181" s="7">
        <v>6.7534231429985621E-4</v>
      </c>
      <c r="P181" s="7">
        <v>4.7339319735961293E-3</v>
      </c>
      <c r="Q181" s="7">
        <v>2.8807374340512608E-2</v>
      </c>
      <c r="R181" s="7">
        <v>4.7234810732156513E-3</v>
      </c>
      <c r="S181" s="7">
        <v>-1.0634259027541929E-2</v>
      </c>
      <c r="T181" s="7">
        <v>6.7476984721059861E-3</v>
      </c>
      <c r="U181" s="7">
        <v>-3.9315957585528789E-3</v>
      </c>
      <c r="V181" s="7">
        <v>-1.2186483539502078E-2</v>
      </c>
      <c r="W181" s="7">
        <v>3.4980046691032583E-3</v>
      </c>
      <c r="X181" s="7">
        <v>2.3692504838268361E-2</v>
      </c>
      <c r="Y181" s="7">
        <v>1.0058287699102935E-4</v>
      </c>
      <c r="Z181" s="7">
        <v>3.0429526519326629E-2</v>
      </c>
      <c r="AA181" s="7">
        <v>2.7777891739773027E-3</v>
      </c>
      <c r="AB181" s="7">
        <v>8.4330793541684962E-3</v>
      </c>
      <c r="AC181" s="7">
        <v>-8.0907413814956513E-3</v>
      </c>
      <c r="AD181" s="7">
        <v>-2.9443836625223934E-3</v>
      </c>
      <c r="AE181" s="7">
        <v>4.988723282003193E-3</v>
      </c>
      <c r="AF181" s="7">
        <v>-5.2385380424376845E-3</v>
      </c>
      <c r="AG181" s="7">
        <v>1.9920754300657567E-2</v>
      </c>
      <c r="AH181" s="7">
        <v>6.6006418249934052E-3</v>
      </c>
      <c r="AI181" s="7">
        <v>3.2529343389359052E-3</v>
      </c>
      <c r="AJ181" s="7">
        <v>1.8851204738900486E-2</v>
      </c>
    </row>
    <row r="182" spans="1:36" x14ac:dyDescent="0.5">
      <c r="A182" s="2">
        <v>44526</v>
      </c>
      <c r="B182" s="3">
        <v>4.3650793650793648E-6</v>
      </c>
      <c r="C182" s="8">
        <v>-2.279076914464883E-2</v>
      </c>
      <c r="D182" s="8">
        <v>-6.5135378890320492E-3</v>
      </c>
      <c r="E182" s="8">
        <v>-3.4727643296090266E-2</v>
      </c>
      <c r="F182" s="8">
        <v>-2.5210018648737044E-2</v>
      </c>
      <c r="G182" s="8">
        <v>-3.0465225350767004E-2</v>
      </c>
      <c r="H182" s="8">
        <v>-1.5424706363268289E-2</v>
      </c>
      <c r="I182" s="8">
        <v>-1.7067268646615688E-2</v>
      </c>
      <c r="J182" s="8">
        <v>-4.4266473468999167E-2</v>
      </c>
      <c r="K182" s="8">
        <v>-1.8678031061222414E-2</v>
      </c>
      <c r="L182" s="8">
        <v>-1.6827637457197873E-2</v>
      </c>
      <c r="M182" s="8">
        <v>-2.8213973640594841E-2</v>
      </c>
      <c r="N182" s="7">
        <v>-3.219610666018205E-2</v>
      </c>
      <c r="O182" s="7">
        <v>-2.4661297753409119E-2</v>
      </c>
      <c r="P182" s="7">
        <v>-9.3548638974298957E-3</v>
      </c>
      <c r="Q182" s="7">
        <v>-3.6501266754444213E-2</v>
      </c>
      <c r="R182" s="7">
        <v>6.4507627547280427E-3</v>
      </c>
      <c r="S182" s="7">
        <v>-1.22759360791906E-2</v>
      </c>
      <c r="T182" s="7">
        <v>-2.3037066615741342E-2</v>
      </c>
      <c r="U182" s="7">
        <v>-1.1307888170736328E-2</v>
      </c>
      <c r="V182" s="7">
        <v>-3.7901914888449968E-2</v>
      </c>
      <c r="W182" s="7">
        <v>-4.8914930002545006E-3</v>
      </c>
      <c r="X182" s="7">
        <v>-2.7943214609563619E-2</v>
      </c>
      <c r="Y182" s="7">
        <v>-2.1419499390147836E-2</v>
      </c>
      <c r="Z182" s="7">
        <v>-1.849687350651796E-2</v>
      </c>
      <c r="AA182" s="7">
        <v>-1.5118924864698305E-2</v>
      </c>
      <c r="AB182" s="7">
        <v>-4.1114058336520834E-2</v>
      </c>
      <c r="AC182" s="7">
        <v>-3.1154347683402604E-2</v>
      </c>
      <c r="AD182" s="7">
        <v>-2.6700127405530225E-2</v>
      </c>
      <c r="AE182" s="7">
        <v>-1.1259211360844609E-2</v>
      </c>
      <c r="AF182" s="7">
        <v>-8.041604232450688E-3</v>
      </c>
      <c r="AG182" s="7">
        <v>-6.7925120927407462E-2</v>
      </c>
      <c r="AH182" s="7">
        <v>-8.2117217360750845E-3</v>
      </c>
      <c r="AI182" s="7">
        <v>-1.2929599385318244E-2</v>
      </c>
      <c r="AJ182" s="7">
        <v>-2.8595957410801977E-2</v>
      </c>
    </row>
    <row r="183" spans="1:36" x14ac:dyDescent="0.5">
      <c r="A183" s="2">
        <v>44529</v>
      </c>
      <c r="B183" s="3">
        <v>2.7777777777777779E-6</v>
      </c>
      <c r="C183" s="8">
        <v>2.2429985276946521E-2</v>
      </c>
      <c r="D183" s="8">
        <v>-4.2387663547680803E-5</v>
      </c>
      <c r="E183" s="8">
        <v>2.4801444901140536E-3</v>
      </c>
      <c r="F183" s="8">
        <v>1.0115614676667871E-2</v>
      </c>
      <c r="G183" s="8">
        <v>3.0050497566542584E-3</v>
      </c>
      <c r="H183" s="8">
        <v>3.8346362999378022E-3</v>
      </c>
      <c r="I183" s="8">
        <v>5.278759009040933E-3</v>
      </c>
      <c r="J183" s="8">
        <v>7.0234547416732126E-3</v>
      </c>
      <c r="K183" s="8">
        <v>2.1129422932390524E-3</v>
      </c>
      <c r="L183" s="8">
        <v>1.372163502139935E-2</v>
      </c>
      <c r="M183" s="8">
        <v>7.3768619708351234E-3</v>
      </c>
      <c r="N183" s="7">
        <v>2.1635232628830391E-2</v>
      </c>
      <c r="O183" s="7">
        <v>2.0858881488965732E-2</v>
      </c>
      <c r="P183" s="7">
        <v>3.7627904271816656E-2</v>
      </c>
      <c r="Q183" s="7">
        <v>5.775163034980884E-2</v>
      </c>
      <c r="R183" s="7">
        <v>1.6933210123776271E-2</v>
      </c>
      <c r="S183" s="7">
        <v>5.4451944243414556E-3</v>
      </c>
      <c r="T183" s="7">
        <v>2.7110169744223363E-2</v>
      </c>
      <c r="U183" s="7">
        <v>-2.3831304083550577E-2</v>
      </c>
      <c r="V183" s="7">
        <v>2.4812353653078456E-3</v>
      </c>
      <c r="W183" s="7">
        <v>-2.9358785660228747E-3</v>
      </c>
      <c r="X183" s="7">
        <v>-6.9074187459005499E-3</v>
      </c>
      <c r="Y183" s="7">
        <v>1.6136511195504806E-2</v>
      </c>
      <c r="Z183" s="7">
        <v>2.4641138610467239E-3</v>
      </c>
      <c r="AA183" s="7">
        <v>-3.6750642897952408E-3</v>
      </c>
      <c r="AB183" s="7">
        <v>-1.4243454098023488E-2</v>
      </c>
      <c r="AC183" s="7">
        <v>1.5693498797818103E-2</v>
      </c>
      <c r="AD183" s="7">
        <v>1.5680793219478652E-2</v>
      </c>
      <c r="AE183" s="7">
        <v>-1.5792512573000548E-2</v>
      </c>
      <c r="AF183" s="7">
        <v>1.0453239223154472E-2</v>
      </c>
      <c r="AG183" s="7">
        <v>7.8453240329261348E-3</v>
      </c>
      <c r="AH183" s="7">
        <v>1.5669269525705253E-2</v>
      </c>
      <c r="AI183" s="7">
        <v>2.9412269091801644E-2</v>
      </c>
      <c r="AJ183" s="7">
        <v>3.9509387573673886E-3</v>
      </c>
    </row>
    <row r="184" spans="1:36" x14ac:dyDescent="0.5">
      <c r="A184" s="2">
        <v>44530</v>
      </c>
      <c r="B184" s="3">
        <v>4.3650793650793648E-6</v>
      </c>
      <c r="C184" s="8">
        <v>-9.9174433720378152E-3</v>
      </c>
      <c r="D184" s="8">
        <v>-1.7855386022548214E-2</v>
      </c>
      <c r="E184" s="8">
        <v>-2.5441462147881174E-2</v>
      </c>
      <c r="F184" s="8">
        <v>-1.4766508635624086E-2</v>
      </c>
      <c r="G184" s="8">
        <v>-2.7357195187496516E-2</v>
      </c>
      <c r="H184" s="8">
        <v>-2.6744330188672227E-2</v>
      </c>
      <c r="I184" s="8">
        <v>-2.9478374114055701E-2</v>
      </c>
      <c r="J184" s="8">
        <v>-2.5795972986937928E-2</v>
      </c>
      <c r="K184" s="8">
        <v>-2.6505625019338851E-2</v>
      </c>
      <c r="L184" s="8">
        <v>-2.9240092518908183E-2</v>
      </c>
      <c r="M184" s="8">
        <v>-1.911892404180392E-2</v>
      </c>
      <c r="N184" s="7">
        <v>3.1087616457510254E-2</v>
      </c>
      <c r="O184" s="7">
        <v>-1.8109646090456583E-2</v>
      </c>
      <c r="P184" s="7">
        <v>-2.5997842336764995E-2</v>
      </c>
      <c r="Q184" s="7">
        <v>-2.1200687691851464E-2</v>
      </c>
      <c r="R184" s="7">
        <v>-1.781414577633483E-2</v>
      </c>
      <c r="S184" s="7">
        <v>-3.2699905202028805E-2</v>
      </c>
      <c r="T184" s="7">
        <v>-1.736659308884524E-2</v>
      </c>
      <c r="U184" s="7">
        <v>-1.0200733901618814E-2</v>
      </c>
      <c r="V184" s="7">
        <v>-5.4182442703990304E-3</v>
      </c>
      <c r="W184" s="7">
        <v>-1.2634527868973525E-2</v>
      </c>
      <c r="X184" s="7">
        <v>-1.2925710941460569E-2</v>
      </c>
      <c r="Y184" s="7">
        <v>-1.5424849291278554E-2</v>
      </c>
      <c r="Z184" s="7">
        <v>-2.4463991657781688E-2</v>
      </c>
      <c r="AA184" s="7">
        <v>-5.9782143404189456E-2</v>
      </c>
      <c r="AB184" s="7">
        <v>-1.3208895852860843E-2</v>
      </c>
      <c r="AC184" s="7">
        <v>-3.1835389546803976E-2</v>
      </c>
      <c r="AD184" s="7">
        <v>-8.9711865029894634E-3</v>
      </c>
      <c r="AE184" s="7">
        <v>-1.4126374434928078E-2</v>
      </c>
      <c r="AF184" s="7">
        <v>-3.0252137266733974E-2</v>
      </c>
      <c r="AG184" s="7">
        <v>1.0571161167721308E-2</v>
      </c>
      <c r="AH184" s="7">
        <v>-2.6370342444527952E-3</v>
      </c>
      <c r="AI184" s="7">
        <v>-2.1437019919862011E-2</v>
      </c>
      <c r="AJ184" s="7">
        <v>-2.5614440057446366E-2</v>
      </c>
    </row>
    <row r="185" spans="1:36" x14ac:dyDescent="0.5">
      <c r="A185" s="2">
        <v>44531</v>
      </c>
      <c r="B185" s="3">
        <v>3.5714285714285714E-6</v>
      </c>
      <c r="C185" s="8">
        <v>-1.842139165367862E-2</v>
      </c>
      <c r="D185" s="8">
        <v>-5.0933477692979888E-3</v>
      </c>
      <c r="E185" s="8">
        <v>-1.1519553492409943E-2</v>
      </c>
      <c r="F185" s="8">
        <v>-2.0948151754771389E-2</v>
      </c>
      <c r="G185" s="8">
        <v>-1.5871905332812956E-2</v>
      </c>
      <c r="H185" s="8">
        <v>-6.581769326423478E-3</v>
      </c>
      <c r="I185" s="8">
        <v>-2.5646323096663658E-2</v>
      </c>
      <c r="J185" s="8">
        <v>-1.4476882009422156E-2</v>
      </c>
      <c r="K185" s="8">
        <v>-1.2450450628027005E-2</v>
      </c>
      <c r="L185" s="8">
        <v>1.1764722572659503E-3</v>
      </c>
      <c r="M185" s="8">
        <v>-1.6629736238800933E-2</v>
      </c>
      <c r="N185" s="7">
        <v>-3.2182228623530928E-3</v>
      </c>
      <c r="O185" s="7">
        <v>-1.5474718628704569E-3</v>
      </c>
      <c r="P185" s="7">
        <v>-1.8749505598137973E-2</v>
      </c>
      <c r="Q185" s="7">
        <v>-3.8595397138280391E-2</v>
      </c>
      <c r="R185" s="7">
        <v>7.678762303656517E-3</v>
      </c>
      <c r="S185" s="7">
        <v>-3.1516396685307519E-3</v>
      </c>
      <c r="T185" s="7">
        <v>2.6679818621244168E-4</v>
      </c>
      <c r="U185" s="7">
        <v>-9.9655251699013493E-3</v>
      </c>
      <c r="V185" s="7">
        <v>-1.3000869371833633E-2</v>
      </c>
      <c r="W185" s="7">
        <v>-3.0592705783594104E-2</v>
      </c>
      <c r="X185" s="7">
        <v>-1.8809886013695664E-2</v>
      </c>
      <c r="Y185" s="7">
        <v>-1.8235071398865245E-2</v>
      </c>
      <c r="Z185" s="7">
        <v>-2.687665216865558E-2</v>
      </c>
      <c r="AA185" s="7">
        <v>-4.1098856207047521E-2</v>
      </c>
      <c r="AB185" s="7">
        <v>-9.7747551408087999E-3</v>
      </c>
      <c r="AC185" s="7">
        <v>-2.8676598874235104E-3</v>
      </c>
      <c r="AD185" s="7">
        <v>-1.1886752334822412E-2</v>
      </c>
      <c r="AE185" s="7">
        <v>-2.5133511314955666E-2</v>
      </c>
      <c r="AF185" s="7">
        <v>1.2505856633537397E-2</v>
      </c>
      <c r="AG185" s="7">
        <v>2.7772120719898167E-3</v>
      </c>
      <c r="AH185" s="7">
        <v>8.620727404782853E-3</v>
      </c>
      <c r="AI185" s="7">
        <v>1.2137456155640757E-2</v>
      </c>
      <c r="AJ185" s="7">
        <v>-9.4448967393072191E-3</v>
      </c>
    </row>
    <row r="186" spans="1:36" x14ac:dyDescent="0.5">
      <c r="A186" s="2">
        <v>44532</v>
      </c>
      <c r="B186" s="3">
        <v>1.984126984126984E-6</v>
      </c>
      <c r="C186" s="8">
        <v>1.0702221573944163E-2</v>
      </c>
      <c r="D186" s="8">
        <v>4.8058829595020317E-3</v>
      </c>
      <c r="E186" s="8">
        <v>2.9793702694903862E-2</v>
      </c>
      <c r="F186" s="8">
        <v>1.6718007685660705E-2</v>
      </c>
      <c r="G186" s="8">
        <v>2.976331386877357E-2</v>
      </c>
      <c r="H186" s="8">
        <v>1.2079513019920801E-2</v>
      </c>
      <c r="I186" s="8">
        <v>1.8836567983512936E-2</v>
      </c>
      <c r="J186" s="8">
        <v>2.8352146998158578E-2</v>
      </c>
      <c r="K186" s="8">
        <v>2.0496359533077432E-2</v>
      </c>
      <c r="L186" s="8">
        <v>1.3850232081695415E-2</v>
      </c>
      <c r="M186" s="8">
        <v>2.9561980600610639E-2</v>
      </c>
      <c r="N186" s="7">
        <v>-6.1463408508319753E-3</v>
      </c>
      <c r="O186" s="7">
        <v>-1.7910853158710565E-3</v>
      </c>
      <c r="P186" s="7">
        <v>2.1769896468389817E-2</v>
      </c>
      <c r="Q186" s="7">
        <v>2.1741746062747241E-2</v>
      </c>
      <c r="R186" s="7">
        <v>1.285473290831766E-2</v>
      </c>
      <c r="S186" s="7">
        <v>1.353445475174073E-2</v>
      </c>
      <c r="T186" s="7">
        <v>3.7710835323365327E-3</v>
      </c>
      <c r="U186" s="7">
        <v>3.2963295413882134E-2</v>
      </c>
      <c r="V186" s="7">
        <v>2.0450648865529875E-2</v>
      </c>
      <c r="W186" s="7">
        <v>4.2736530936215066E-2</v>
      </c>
      <c r="X186" s="7">
        <v>4.1863048651774981E-2</v>
      </c>
      <c r="Y186" s="7">
        <v>-1.8505316837856994E-3</v>
      </c>
      <c r="Z186" s="7">
        <v>2.314670533830978E-2</v>
      </c>
      <c r="AA186" s="7">
        <v>1.0276987764683826E-2</v>
      </c>
      <c r="AB186" s="7">
        <v>2.7404328896143488E-2</v>
      </c>
      <c r="AC186" s="7">
        <v>1.4612846613300578E-2</v>
      </c>
      <c r="AD186" s="7">
        <v>2.201826631011208E-2</v>
      </c>
      <c r="AE186" s="7">
        <v>-1.2253954351153801E-2</v>
      </c>
      <c r="AF186" s="7">
        <v>5.855433477696557E-3</v>
      </c>
      <c r="AG186" s="7">
        <v>3.2180513942795169E-2</v>
      </c>
      <c r="AH186" s="7">
        <v>9.9542612786447018E-3</v>
      </c>
      <c r="AI186" s="7">
        <v>8.8392314955054452E-3</v>
      </c>
      <c r="AJ186" s="7">
        <v>2.2054808641051631E-2</v>
      </c>
    </row>
    <row r="187" spans="1:36" x14ac:dyDescent="0.5">
      <c r="A187" s="2">
        <v>44533</v>
      </c>
      <c r="B187" s="3">
        <v>1.5873015873015873E-6</v>
      </c>
      <c r="C187" s="8">
        <v>-1.8746742437968689E-2</v>
      </c>
      <c r="D187" s="8">
        <v>-3.1907740587424917E-3</v>
      </c>
      <c r="E187" s="8">
        <v>-1.7009190696512796E-2</v>
      </c>
      <c r="F187" s="8">
        <v>-2.0645408511524931E-2</v>
      </c>
      <c r="G187" s="8">
        <v>-4.0179950265754874E-3</v>
      </c>
      <c r="H187" s="8">
        <v>9.7318265274075645E-3</v>
      </c>
      <c r="I187" s="8">
        <v>-3.8018834904558442E-3</v>
      </c>
      <c r="J187" s="8">
        <v>-7.7605648098990343E-3</v>
      </c>
      <c r="K187" s="8">
        <v>-3.4522890203324821E-3</v>
      </c>
      <c r="L187" s="8">
        <v>7.7029608183541796E-3</v>
      </c>
      <c r="M187" s="8">
        <v>-3.3359824778392169E-3</v>
      </c>
      <c r="N187" s="7">
        <v>-1.1795669298748325E-2</v>
      </c>
      <c r="O187" s="7">
        <v>-1.9864206140503965E-2</v>
      </c>
      <c r="P187" s="7">
        <v>-8.5974357229451015E-2</v>
      </c>
      <c r="Q187" s="7">
        <v>-4.5632364301686004E-2</v>
      </c>
      <c r="R187" s="7">
        <v>1.4613217647968866E-2</v>
      </c>
      <c r="S187" s="7">
        <v>9.7301495363260482E-3</v>
      </c>
      <c r="T187" s="7">
        <v>1.0592283258833305E-2</v>
      </c>
      <c r="U187" s="7">
        <v>-1.2724770128952279E-2</v>
      </c>
      <c r="V187" s="7">
        <v>-3.1966364828322852E-2</v>
      </c>
      <c r="W187" s="7">
        <v>-1.7356771209319014E-2</v>
      </c>
      <c r="X187" s="7">
        <v>-9.9863224450867927E-3</v>
      </c>
      <c r="Y187" s="7">
        <v>-1.3934399590354732E-2</v>
      </c>
      <c r="Z187" s="7">
        <v>-9.8817241952725153E-4</v>
      </c>
      <c r="AA187" s="7">
        <v>-1.5617405028171424E-2</v>
      </c>
      <c r="AB187" s="7">
        <v>5.1176159070662145E-3</v>
      </c>
      <c r="AC187" s="7">
        <v>8.8166503259860442E-3</v>
      </c>
      <c r="AD187" s="7">
        <v>-2.9782732675987275E-3</v>
      </c>
      <c r="AE187" s="7">
        <v>1.4944791714718766E-2</v>
      </c>
      <c r="AF187" s="7">
        <v>1.7633413104445536E-2</v>
      </c>
      <c r="AG187" s="7">
        <v>-3.961676127388742E-2</v>
      </c>
      <c r="AH187" s="7">
        <v>-3.5566199303101414E-3</v>
      </c>
      <c r="AI187" s="7">
        <v>-6.6814301047200368E-3</v>
      </c>
      <c r="AJ187" s="7">
        <v>2.4550165266182424E-4</v>
      </c>
    </row>
    <row r="188" spans="1:36" x14ac:dyDescent="0.5">
      <c r="A188" s="2">
        <v>44536</v>
      </c>
      <c r="B188" s="3">
        <v>1.984126984126984E-6</v>
      </c>
      <c r="C188" s="8">
        <v>8.4713040244153211E-3</v>
      </c>
      <c r="D188" s="8">
        <v>6.0445394205448626E-3</v>
      </c>
      <c r="E188" s="8">
        <v>1.4608735198342269E-2</v>
      </c>
      <c r="F188" s="8">
        <v>1.2968764374526581E-2</v>
      </c>
      <c r="G188" s="8">
        <v>1.7220106691872746E-2</v>
      </c>
      <c r="H188" s="8">
        <v>1.7124578263656737E-2</v>
      </c>
      <c r="I188" s="8">
        <v>1.6386993649085819E-2</v>
      </c>
      <c r="J188" s="8">
        <v>1.6991220545838275E-2</v>
      </c>
      <c r="K188" s="8">
        <v>1.5431680102555389E-2</v>
      </c>
      <c r="L188" s="8">
        <v>1.7368415722680348E-2</v>
      </c>
      <c r="M188" s="8">
        <v>1.7383307855216829E-2</v>
      </c>
      <c r="N188" s="7">
        <v>2.1271529920052195E-2</v>
      </c>
      <c r="O188" s="7">
        <v>9.7947582533435065E-3</v>
      </c>
      <c r="P188" s="7">
        <v>8.8954320052141347E-3</v>
      </c>
      <c r="Q188" s="7">
        <v>-2.1606910406276277E-2</v>
      </c>
      <c r="R188" s="7">
        <v>1.6744907871627916E-2</v>
      </c>
      <c r="S188" s="7">
        <v>1.9397047316706929E-2</v>
      </c>
      <c r="T188" s="7">
        <v>2.3727979804388934E-2</v>
      </c>
      <c r="U188" s="7">
        <v>5.4681998688287187E-2</v>
      </c>
      <c r="V188" s="7">
        <v>1.6994670801268312E-2</v>
      </c>
      <c r="W188" s="7">
        <v>5.0415472669412421E-3</v>
      </c>
      <c r="X188" s="7">
        <v>3.1880490271428474E-2</v>
      </c>
      <c r="Y188" s="7">
        <v>1.1017378793567874E-2</v>
      </c>
      <c r="Z188" s="7">
        <v>-3.8151193415017831E-3</v>
      </c>
      <c r="AA188" s="7">
        <v>1.313015451242361E-2</v>
      </c>
      <c r="AB188" s="7">
        <v>1.7438440597507307E-2</v>
      </c>
      <c r="AC188" s="7">
        <v>2.5264350374078277E-2</v>
      </c>
      <c r="AD188" s="7">
        <v>2.3040929905215401E-2</v>
      </c>
      <c r="AE188" s="7">
        <v>1.0775446560624066E-2</v>
      </c>
      <c r="AF188" s="7">
        <v>1.5030313847806561E-2</v>
      </c>
      <c r="AG188" s="7">
        <v>3.6321252112626809E-2</v>
      </c>
      <c r="AH188" s="7">
        <v>2.8874418506811112E-3</v>
      </c>
      <c r="AI188" s="7">
        <v>1.2640192636989581E-2</v>
      </c>
      <c r="AJ188" s="7">
        <v>1.6489762014006794E-2</v>
      </c>
    </row>
    <row r="189" spans="1:36" x14ac:dyDescent="0.5">
      <c r="A189" s="2">
        <v>44537</v>
      </c>
      <c r="B189" s="3">
        <v>1.984126984126984E-6</v>
      </c>
      <c r="C189" s="8">
        <v>3.5519585285633613E-2</v>
      </c>
      <c r="D189" s="8">
        <v>1.681605867839343E-2</v>
      </c>
      <c r="E189" s="8">
        <v>1.6762000001709795E-2</v>
      </c>
      <c r="F189" s="8">
        <v>2.211879281033689E-2</v>
      </c>
      <c r="G189" s="8">
        <v>1.1300282112026494E-2</v>
      </c>
      <c r="H189" s="8">
        <v>3.2192712385220447E-3</v>
      </c>
      <c r="I189" s="8">
        <v>1.0505469251849135E-2</v>
      </c>
      <c r="J189" s="8">
        <v>2.4085604913285368E-2</v>
      </c>
      <c r="K189" s="8">
        <v>1.6191857210020331E-2</v>
      </c>
      <c r="L189" s="8">
        <v>6.0539377806047984E-3</v>
      </c>
      <c r="M189" s="8">
        <v>1.4303216989662226E-2</v>
      </c>
      <c r="N189" s="7">
        <v>3.4828952703888215E-2</v>
      </c>
      <c r="O189" s="7">
        <v>2.6409703823927867E-2</v>
      </c>
      <c r="P189" s="7">
        <v>4.3904439054454715E-2</v>
      </c>
      <c r="Q189" s="7">
        <v>7.655972113868996E-2</v>
      </c>
      <c r="R189" s="7">
        <v>-3.7897119855293405E-4</v>
      </c>
      <c r="S189" s="7">
        <v>3.015844714527201E-3</v>
      </c>
      <c r="T189" s="7">
        <v>9.9892932980786449E-3</v>
      </c>
      <c r="U189" s="7">
        <v>2.1337829298666181E-2</v>
      </c>
      <c r="V189" s="7">
        <v>1.3278245388190335E-3</v>
      </c>
      <c r="W189" s="7">
        <v>3.2777368642975792E-2</v>
      </c>
      <c r="X189" s="7">
        <v>2.2874395711950487E-2</v>
      </c>
      <c r="Y189" s="7">
        <v>2.7605780781992793E-2</v>
      </c>
      <c r="Z189" s="7">
        <v>1.5164085296320478E-2</v>
      </c>
      <c r="AA189" s="7">
        <v>9.274076920787978E-3</v>
      </c>
      <c r="AB189" s="7">
        <v>1.5819988806296675E-2</v>
      </c>
      <c r="AC189" s="7">
        <v>5.4468661962725328E-3</v>
      </c>
      <c r="AD189" s="7">
        <v>1.5540425938496041E-2</v>
      </c>
      <c r="AE189" s="7">
        <v>-3.244362169426143E-3</v>
      </c>
      <c r="AF189" s="7">
        <v>-2.6347244030866701E-3</v>
      </c>
      <c r="AG189" s="7">
        <v>3.2899536057051965E-3</v>
      </c>
      <c r="AH189" s="7">
        <v>1.6288367313136407E-2</v>
      </c>
      <c r="AI189" s="7">
        <v>1.4032956410915979E-2</v>
      </c>
      <c r="AJ189" s="7">
        <v>2.2506841891695262E-2</v>
      </c>
    </row>
    <row r="190" spans="1:36" x14ac:dyDescent="0.5">
      <c r="A190" s="2">
        <v>44538</v>
      </c>
      <c r="B190" s="3">
        <v>1.5873015873015873E-6</v>
      </c>
      <c r="C190" s="8">
        <v>6.648639731202363E-3</v>
      </c>
      <c r="D190" s="8">
        <v>8.380596007576957E-3</v>
      </c>
      <c r="E190" s="8">
        <v>-3.5999437042461301E-3</v>
      </c>
      <c r="F190" s="8">
        <v>3.5560134576666596E-3</v>
      </c>
      <c r="G190" s="8">
        <v>2.3719306404704401E-3</v>
      </c>
      <c r="H190" s="8">
        <v>-3.064185953331881E-3</v>
      </c>
      <c r="I190" s="8">
        <v>1.0543204756055883E-2</v>
      </c>
      <c r="J190" s="8">
        <v>1.6176722139856858E-3</v>
      </c>
      <c r="K190" s="8">
        <v>4.5918814420434556E-3</v>
      </c>
      <c r="L190" s="8">
        <v>1.307424877927822E-4</v>
      </c>
      <c r="M190" s="8">
        <v>7.163878436885391E-3</v>
      </c>
      <c r="N190" s="7">
        <v>2.2524891854526143E-2</v>
      </c>
      <c r="O190" s="7">
        <v>1.476805369757446E-4</v>
      </c>
      <c r="P190" s="7">
        <v>4.8178470724486314E-3</v>
      </c>
      <c r="Q190" s="7">
        <v>-1.870966644359618E-2</v>
      </c>
      <c r="R190" s="7">
        <v>-3.7946347770521753E-4</v>
      </c>
      <c r="S190" s="7">
        <v>1.8256298681383649E-3</v>
      </c>
      <c r="T190" s="7">
        <v>8.846696012432799E-3</v>
      </c>
      <c r="U190" s="7">
        <v>2.6154646326811593E-3</v>
      </c>
      <c r="V190" s="7">
        <v>2.9433034263088849E-4</v>
      </c>
      <c r="W190" s="7">
        <v>3.2599080200677158E-2</v>
      </c>
      <c r="X190" s="7">
        <v>7.779782840196035E-3</v>
      </c>
      <c r="Y190" s="7">
        <v>-4.1323566326914025E-5</v>
      </c>
      <c r="Z190" s="7">
        <v>6.8039321626048813E-3</v>
      </c>
      <c r="AA190" s="7">
        <v>1.769435207285092E-2</v>
      </c>
      <c r="AB190" s="7">
        <v>-1.4694106283534311E-3</v>
      </c>
      <c r="AC190" s="7">
        <v>-3.8126628181768727E-3</v>
      </c>
      <c r="AD190" s="7">
        <v>-3.5344449835327599E-3</v>
      </c>
      <c r="AE190" s="7">
        <v>-1.0158267669718354E-2</v>
      </c>
      <c r="AF190" s="7">
        <v>4.4693763500818105E-3</v>
      </c>
      <c r="AG190" s="7">
        <v>-1.6570726715953412E-2</v>
      </c>
      <c r="AH190" s="7">
        <v>2.2311127626115982E-2</v>
      </c>
      <c r="AI190" s="7">
        <v>-9.9757669967295631E-4</v>
      </c>
      <c r="AJ190" s="7">
        <v>7.5624886391062133E-3</v>
      </c>
    </row>
    <row r="191" spans="1:36" x14ac:dyDescent="0.5">
      <c r="A191" s="2">
        <v>44539</v>
      </c>
      <c r="B191" s="3">
        <v>1.1904761904761904E-6</v>
      </c>
      <c r="C191" s="8">
        <v>-1.3058760480347967E-2</v>
      </c>
      <c r="D191" s="8">
        <v>-3.5344613427036988E-3</v>
      </c>
      <c r="E191" s="8">
        <v>-4.7502076505642581E-3</v>
      </c>
      <c r="F191" s="8">
        <v>-1.8035702684014731E-2</v>
      </c>
      <c r="G191" s="8">
        <v>-5.7965713871665015E-3</v>
      </c>
      <c r="H191" s="8">
        <v>3.6856402611697554E-4</v>
      </c>
      <c r="I191" s="8">
        <v>-1.2401312379618423E-2</v>
      </c>
      <c r="J191" s="8">
        <v>-1.0381522541319937E-2</v>
      </c>
      <c r="K191" s="8">
        <v>-6.5328174272824002E-3</v>
      </c>
      <c r="L191" s="8">
        <v>-2.1927248910876217E-3</v>
      </c>
      <c r="M191" s="8">
        <v>-1.456595695132345E-2</v>
      </c>
      <c r="N191" s="7">
        <v>-2.9732823504848437E-3</v>
      </c>
      <c r="O191" s="7">
        <v>-5.5995668318818076E-3</v>
      </c>
      <c r="P191" s="7">
        <v>-3.1940560970054675E-2</v>
      </c>
      <c r="Q191" s="7">
        <v>-4.2885779936992517E-2</v>
      </c>
      <c r="R191" s="7">
        <v>1.2066157707306578E-3</v>
      </c>
      <c r="S191" s="7">
        <v>4.4226233646779273E-2</v>
      </c>
      <c r="T191" s="7">
        <v>9.4659058061032069E-3</v>
      </c>
      <c r="U191" s="7">
        <v>-2.1285414919777815E-2</v>
      </c>
      <c r="V191" s="7">
        <v>-5.9231145463397661E-3</v>
      </c>
      <c r="W191" s="7">
        <v>-2.878755233768095E-2</v>
      </c>
      <c r="X191" s="7">
        <v>1.1417470077029063E-2</v>
      </c>
      <c r="Y191" s="7">
        <v>-1.1344934826822972E-2</v>
      </c>
      <c r="Z191" s="7">
        <v>-1.6258165111913487E-2</v>
      </c>
      <c r="AA191" s="7">
        <v>-2.5109853510401469E-2</v>
      </c>
      <c r="AB191" s="7">
        <v>-2.9539976432948556E-4</v>
      </c>
      <c r="AC191" s="7">
        <v>-2.550594313003491E-3</v>
      </c>
      <c r="AD191" s="7">
        <v>-1.8430659913923612E-2</v>
      </c>
      <c r="AE191" s="7">
        <v>1.3757563036241843E-2</v>
      </c>
      <c r="AF191" s="7">
        <v>5.8210171131489333E-3</v>
      </c>
      <c r="AG191" s="7">
        <v>-1.222628160544963E-2</v>
      </c>
      <c r="AH191" s="7">
        <v>-2.493762238164102E-2</v>
      </c>
      <c r="AI191" s="7">
        <v>-4.5508271830130426E-3</v>
      </c>
      <c r="AJ191" s="7">
        <v>-6.2848642609186923E-3</v>
      </c>
    </row>
    <row r="192" spans="1:36" x14ac:dyDescent="0.5">
      <c r="A192" s="2">
        <v>44540</v>
      </c>
      <c r="B192" s="3">
        <v>1.1904761904761904E-6</v>
      </c>
      <c r="C192" s="8">
        <v>1.6082458144681917E-2</v>
      </c>
      <c r="D192" s="8">
        <v>1.3746241846221004E-3</v>
      </c>
      <c r="E192" s="8">
        <v>2.0584685603163621E-4</v>
      </c>
      <c r="F192" s="8">
        <v>3.4324004159016308E-3</v>
      </c>
      <c r="G192" s="8">
        <v>2.4797090359096113E-3</v>
      </c>
      <c r="H192" s="8">
        <v>1.6152029946875628E-2</v>
      </c>
      <c r="I192" s="8">
        <v>-1.3385711240577584E-3</v>
      </c>
      <c r="J192" s="8">
        <v>8.3863921197112005E-3</v>
      </c>
      <c r="K192" s="8">
        <v>6.1137660466787863E-3</v>
      </c>
      <c r="L192" s="8">
        <v>4.2450453158031929E-3</v>
      </c>
      <c r="M192" s="8">
        <v>3.0735240799831653E-3</v>
      </c>
      <c r="N192" s="7">
        <v>2.7628154130854107E-2</v>
      </c>
      <c r="O192" s="7">
        <v>2.7944502604994339E-2</v>
      </c>
      <c r="P192" s="7">
        <v>3.4003111346790578E-2</v>
      </c>
      <c r="Q192" s="7">
        <v>-9.6243643939271407E-3</v>
      </c>
      <c r="R192" s="7">
        <v>1.3786940088844707E-2</v>
      </c>
      <c r="S192" s="7">
        <v>1.5802265515194158E-2</v>
      </c>
      <c r="T192" s="7">
        <v>1.0319028905634676E-2</v>
      </c>
      <c r="U192" s="7">
        <v>-1.2404238886943442E-2</v>
      </c>
      <c r="V192" s="7">
        <v>2.2241886435560719E-3</v>
      </c>
      <c r="W192" s="7">
        <v>-1.7042574844735259E-2</v>
      </c>
      <c r="X192" s="7">
        <v>9.4620976352381373E-3</v>
      </c>
      <c r="Y192" s="7">
        <v>-1.1312489743515326E-2</v>
      </c>
      <c r="Z192" s="7">
        <v>8.9618340396599317E-3</v>
      </c>
      <c r="AA192" s="7">
        <v>-1.060009763864393E-2</v>
      </c>
      <c r="AB192" s="7">
        <v>-3.2887105837328657E-3</v>
      </c>
      <c r="AC192" s="7">
        <v>2.5554086103793412E-2</v>
      </c>
      <c r="AD192" s="7">
        <v>8.9463179558289304E-3</v>
      </c>
      <c r="AE192" s="7">
        <v>1.8101203273431954E-2</v>
      </c>
      <c r="AF192" s="7">
        <v>1.3859704629415413E-2</v>
      </c>
      <c r="AG192" s="7">
        <v>1.7978876403354507E-2</v>
      </c>
      <c r="AH192" s="7">
        <v>2.628673717148175E-2</v>
      </c>
      <c r="AI192" s="7">
        <v>4.1052230080867039E-3</v>
      </c>
      <c r="AJ192" s="7">
        <v>4.4914380536357334E-3</v>
      </c>
    </row>
    <row r="193" spans="1:36" x14ac:dyDescent="0.5">
      <c r="A193" s="2">
        <v>44543</v>
      </c>
      <c r="B193" s="3">
        <v>3.9682539682539683E-7</v>
      </c>
      <c r="C193" s="8">
        <v>-1.4781647462634839E-2</v>
      </c>
      <c r="D193" s="8">
        <v>8.8751471950712334E-3</v>
      </c>
      <c r="E193" s="8">
        <v>-1.3330731468079678E-2</v>
      </c>
      <c r="F193" s="8">
        <v>-2.4438671048415263E-2</v>
      </c>
      <c r="G193" s="8">
        <v>-1.046198890754986E-2</v>
      </c>
      <c r="H193" s="8">
        <v>1.1174177139636579E-2</v>
      </c>
      <c r="I193" s="8">
        <v>-8.7394794614471284E-3</v>
      </c>
      <c r="J193" s="8">
        <v>-2.9732877100525062E-2</v>
      </c>
      <c r="K193" s="8">
        <v>-8.6874070002506496E-3</v>
      </c>
      <c r="L193" s="8">
        <v>1.0994196729039315E-2</v>
      </c>
      <c r="M193" s="8">
        <v>9.3455768259382271E-3</v>
      </c>
      <c r="N193" s="7">
        <v>-2.0895441365735904E-2</v>
      </c>
      <c r="O193" s="7">
        <v>-9.2093085771156324E-3</v>
      </c>
      <c r="P193" s="7">
        <v>5.8651694107057246E-3</v>
      </c>
      <c r="Q193" s="7">
        <v>-6.9837953594929822E-2</v>
      </c>
      <c r="R193" s="7">
        <v>1.1763506697712194E-2</v>
      </c>
      <c r="S193" s="7">
        <v>4.0374328266809924E-4</v>
      </c>
      <c r="T193" s="7">
        <v>-1.8870768786871165E-4</v>
      </c>
      <c r="U193" s="7">
        <v>9.1000220932426195E-3</v>
      </c>
      <c r="V193" s="7">
        <v>-2.2474278308284145E-2</v>
      </c>
      <c r="W193" s="7">
        <v>-1.1363852346708246E-2</v>
      </c>
      <c r="X193" s="7">
        <v>-1.1215602678576981E-2</v>
      </c>
      <c r="Y193" s="7">
        <v>-1.547264649184025E-2</v>
      </c>
      <c r="Z193" s="7">
        <v>-1.7937560554406103E-2</v>
      </c>
      <c r="AA193" s="7">
        <v>1.2455315907542126E-2</v>
      </c>
      <c r="AB193" s="7">
        <v>-1.092154836803123E-2</v>
      </c>
      <c r="AC193" s="7">
        <v>2.595572194703806E-2</v>
      </c>
      <c r="AD193" s="7">
        <v>-4.3923324847848612E-3</v>
      </c>
      <c r="AE193" s="7">
        <v>1.7849369792128335E-2</v>
      </c>
      <c r="AF193" s="7">
        <v>1.4115437826696543E-2</v>
      </c>
      <c r="AG193" s="7">
        <v>-3.409984558482515E-2</v>
      </c>
      <c r="AH193" s="7">
        <v>-2.5704681062614924E-2</v>
      </c>
      <c r="AI193" s="7">
        <v>1.6041644778869081E-2</v>
      </c>
      <c r="AJ193" s="7">
        <v>9.8590522088505585E-3</v>
      </c>
    </row>
    <row r="194" spans="1:36" x14ac:dyDescent="0.5">
      <c r="A194" s="2">
        <v>44544</v>
      </c>
      <c r="B194" s="3">
        <v>7.9365079365079366E-7</v>
      </c>
      <c r="C194" s="8">
        <v>-1.6505459627911872E-2</v>
      </c>
      <c r="D194" s="8">
        <v>-4.8392782861766889E-3</v>
      </c>
      <c r="E194" s="8">
        <v>5.4359432362624423E-3</v>
      </c>
      <c r="F194" s="8">
        <v>-5.7216612881480014E-3</v>
      </c>
      <c r="G194" s="8">
        <v>-1.0268954112649891E-2</v>
      </c>
      <c r="H194" s="8">
        <v>-2.0673065857882019E-4</v>
      </c>
      <c r="I194" s="8">
        <v>-4.2103726089428037E-3</v>
      </c>
      <c r="J194" s="8">
        <v>-5.7962821594359426E-3</v>
      </c>
      <c r="K194" s="8">
        <v>-1.4735142685987021E-3</v>
      </c>
      <c r="L194" s="8">
        <v>-5.5817997661622267E-3</v>
      </c>
      <c r="M194" s="8">
        <v>-1.28738167448998E-2</v>
      </c>
      <c r="N194" s="7">
        <v>-8.0531544763409093E-3</v>
      </c>
      <c r="O194" s="7">
        <v>-3.3130684634218879E-2</v>
      </c>
      <c r="P194" s="7">
        <v>-6.8266948508965392E-2</v>
      </c>
      <c r="Q194" s="7">
        <v>6.2293791450385846E-3</v>
      </c>
      <c r="R194" s="7">
        <v>-2.2463815698687564E-2</v>
      </c>
      <c r="S194" s="7">
        <v>-1.214698270939787E-3</v>
      </c>
      <c r="T194" s="7">
        <v>2.7561754314176568E-3</v>
      </c>
      <c r="U194" s="7">
        <v>1.0030927152319409E-2</v>
      </c>
      <c r="V194" s="7">
        <v>2.8744461987028403E-3</v>
      </c>
      <c r="W194" s="7">
        <v>2.2501317864391922E-3</v>
      </c>
      <c r="X194" s="7">
        <v>-4.9417072238791999E-3</v>
      </c>
      <c r="Y194" s="7">
        <v>-2.8118744601771809E-3</v>
      </c>
      <c r="Z194" s="7">
        <v>-4.5533776069898264E-3</v>
      </c>
      <c r="AA194" s="7">
        <v>9.2784953961659773E-4</v>
      </c>
      <c r="AB194" s="7">
        <v>1.9348970711290782E-3</v>
      </c>
      <c r="AC194" s="7">
        <v>6.9264542877479733E-4</v>
      </c>
      <c r="AD194" s="7">
        <v>-3.2596969365254647E-3</v>
      </c>
      <c r="AE194" s="7">
        <v>9.4966110057626372E-3</v>
      </c>
      <c r="AF194" s="7">
        <v>3.6710324555179726E-3</v>
      </c>
      <c r="AG194" s="7">
        <v>-8.158981352257233E-3</v>
      </c>
      <c r="AH194" s="7">
        <v>-2.3374139180044663E-3</v>
      </c>
      <c r="AI194" s="7">
        <v>-1.8815797604694932E-2</v>
      </c>
      <c r="AJ194" s="7">
        <v>-9.6244929778835416E-3</v>
      </c>
    </row>
    <row r="195" spans="1:36" x14ac:dyDescent="0.5">
      <c r="A195" s="2">
        <v>44545</v>
      </c>
      <c r="B195" s="3">
        <v>1.1904761904761904E-6</v>
      </c>
      <c r="C195" s="8">
        <v>2.6119762505456758E-2</v>
      </c>
      <c r="D195" s="8">
        <v>2.201167127458277E-2</v>
      </c>
      <c r="E195" s="8">
        <v>3.7455424444754557E-3</v>
      </c>
      <c r="F195" s="8">
        <v>1.1855744813380632E-2</v>
      </c>
      <c r="G195" s="8">
        <v>9.3654042552252931E-3</v>
      </c>
      <c r="H195" s="8">
        <v>1.0644683167744553E-2</v>
      </c>
      <c r="I195" s="8">
        <v>9.0730248427781813E-3</v>
      </c>
      <c r="J195" s="8">
        <v>-2.8462532416925232E-3</v>
      </c>
      <c r="K195" s="8">
        <v>2.9944907634591169E-3</v>
      </c>
      <c r="L195" s="8">
        <v>1.6001296889245911E-2</v>
      </c>
      <c r="M195" s="8">
        <v>1.3944446385569843E-2</v>
      </c>
      <c r="N195" s="7">
        <v>2.810830583980891E-2</v>
      </c>
      <c r="O195" s="7">
        <v>1.9034358513315214E-2</v>
      </c>
      <c r="P195" s="7">
        <v>2.4847701677217858E-2</v>
      </c>
      <c r="Q195" s="7">
        <v>7.2212012940855427E-2</v>
      </c>
      <c r="R195" s="7">
        <v>1.9515205858091116E-2</v>
      </c>
      <c r="S195" s="7">
        <v>1.7758616417505962E-2</v>
      </c>
      <c r="T195" s="7">
        <v>3.064312696632181E-2</v>
      </c>
      <c r="U195" s="7">
        <v>6.2251178453459827E-4</v>
      </c>
      <c r="V195" s="7">
        <v>8.1232919154700239E-3</v>
      </c>
      <c r="W195" s="7">
        <v>2.045202079449919E-2</v>
      </c>
      <c r="X195" s="7">
        <v>1.1034376459332283E-2</v>
      </c>
      <c r="Y195" s="7">
        <v>2.4666612105475924E-2</v>
      </c>
      <c r="Z195" s="7">
        <v>-1.2141735188734484E-3</v>
      </c>
      <c r="AA195" s="7">
        <v>5.5495848289185204E-3</v>
      </c>
      <c r="AB195" s="7">
        <v>4.5018752854766074E-3</v>
      </c>
      <c r="AC195" s="7">
        <v>4.4860646666145913E-3</v>
      </c>
      <c r="AD195" s="7">
        <v>7.9355839265919312E-3</v>
      </c>
      <c r="AE195" s="7">
        <v>5.7090900406133703E-3</v>
      </c>
      <c r="AF195" s="7">
        <v>3.8462260545517272E-3</v>
      </c>
      <c r="AG195" s="7">
        <v>5.9671011522372521E-3</v>
      </c>
      <c r="AH195" s="7">
        <v>-1.1618968206876711E-2</v>
      </c>
      <c r="AI195" s="7">
        <v>2.1644460589635213E-2</v>
      </c>
      <c r="AJ195" s="7">
        <v>3.0566174640063729E-2</v>
      </c>
    </row>
    <row r="196" spans="1:36" x14ac:dyDescent="0.5">
      <c r="A196" s="2">
        <v>44546</v>
      </c>
      <c r="B196" s="3">
        <v>1.5873015873015873E-6</v>
      </c>
      <c r="C196" s="8">
        <v>-2.9377190669747658E-2</v>
      </c>
      <c r="D196" s="8">
        <v>1.8265972946690038E-4</v>
      </c>
      <c r="E196" s="8">
        <v>7.5526786603787649E-3</v>
      </c>
      <c r="F196" s="8">
        <v>-2.2559434072154064E-2</v>
      </c>
      <c r="G196" s="8">
        <v>-3.2764067696346563E-3</v>
      </c>
      <c r="H196" s="8">
        <v>4.1394722564408242E-3</v>
      </c>
      <c r="I196" s="8">
        <v>-4.0870947338259344E-3</v>
      </c>
      <c r="J196" s="8">
        <v>3.7387222643518458E-3</v>
      </c>
      <c r="K196" s="8">
        <v>9.8520520591615559E-3</v>
      </c>
      <c r="L196" s="8">
        <v>4.1593725662037607E-3</v>
      </c>
      <c r="M196" s="8">
        <v>-3.5928969876353661E-4</v>
      </c>
      <c r="N196" s="7">
        <v>-4.005824528498611E-2</v>
      </c>
      <c r="O196" s="7">
        <v>-2.9569409983820228E-2</v>
      </c>
      <c r="P196" s="7">
        <v>-0.10749200290761074</v>
      </c>
      <c r="Q196" s="7">
        <v>-7.0451756081196679E-2</v>
      </c>
      <c r="R196" s="7">
        <v>3.9008616466067532E-3</v>
      </c>
      <c r="S196" s="7">
        <v>6.6398190313646356E-3</v>
      </c>
      <c r="T196" s="7">
        <v>-3.0827287381966014E-3</v>
      </c>
      <c r="U196" s="7">
        <v>-9.2585333857081835E-3</v>
      </c>
      <c r="V196" s="7">
        <v>1.8116256643432825E-2</v>
      </c>
      <c r="W196" s="7">
        <v>-1.0069936237885338E-2</v>
      </c>
      <c r="X196" s="7">
        <v>9.6544897373070336E-3</v>
      </c>
      <c r="Y196" s="7">
        <v>-2.5977225542781542E-2</v>
      </c>
      <c r="Z196" s="7">
        <v>-1.373055210448024E-2</v>
      </c>
      <c r="AA196" s="7">
        <v>1.2832645122055458E-2</v>
      </c>
      <c r="AB196" s="7">
        <v>1.7712693411260961E-2</v>
      </c>
      <c r="AC196" s="7">
        <v>1.0110030486694718E-2</v>
      </c>
      <c r="AD196" s="7">
        <v>1.9488683759562361E-3</v>
      </c>
      <c r="AE196" s="7">
        <v>-1.6812196507048592E-2</v>
      </c>
      <c r="AF196" s="7">
        <v>1.4062117186546232E-2</v>
      </c>
      <c r="AG196" s="7">
        <v>-1.4830696398146199E-2</v>
      </c>
      <c r="AH196" s="7">
        <v>-3.4538368197742843E-2</v>
      </c>
      <c r="AI196" s="7">
        <v>2.4951272270389781E-3</v>
      </c>
      <c r="AJ196" s="7">
        <v>-9.1941208154587492E-3</v>
      </c>
    </row>
    <row r="197" spans="1:36" x14ac:dyDescent="0.5">
      <c r="A197" s="2">
        <v>44547</v>
      </c>
      <c r="B197" s="3">
        <v>1.1904761904761904E-6</v>
      </c>
      <c r="C197" s="8">
        <v>-3.4788887491267028E-3</v>
      </c>
      <c r="D197" s="8">
        <v>2.6753701736735363E-4</v>
      </c>
      <c r="E197" s="8">
        <v>-1.978505679431377E-2</v>
      </c>
      <c r="F197" s="8">
        <v>-2.7265586574963447E-3</v>
      </c>
      <c r="G197" s="8">
        <v>-1.371411908655564E-2</v>
      </c>
      <c r="H197" s="8">
        <v>-1.3408598980652518E-2</v>
      </c>
      <c r="I197" s="8">
        <v>1.0513467158353713E-3</v>
      </c>
      <c r="J197" s="8">
        <v>-1.8593016958303801E-2</v>
      </c>
      <c r="K197" s="8">
        <v>-1.1285297797075298E-2</v>
      </c>
      <c r="L197" s="8">
        <v>-1.3541890845909989E-2</v>
      </c>
      <c r="M197" s="8">
        <v>-1.2532794652483407E-3</v>
      </c>
      <c r="N197" s="7">
        <v>-6.5229716264252613E-3</v>
      </c>
      <c r="O197" s="7">
        <v>-3.3923559882351731E-3</v>
      </c>
      <c r="P197" s="7">
        <v>-1.6835555235602696E-2</v>
      </c>
      <c r="Q197" s="7">
        <v>-2.0860694535049178E-2</v>
      </c>
      <c r="R197" s="7">
        <v>7.4655873149201855E-3</v>
      </c>
      <c r="S197" s="7">
        <v>-8.5338757451207357E-3</v>
      </c>
      <c r="T197" s="7">
        <v>-1.1714402450308803E-2</v>
      </c>
      <c r="U197" s="7">
        <v>9.3342740809961976E-3</v>
      </c>
      <c r="V197" s="7">
        <v>-1.7968847349679223E-2</v>
      </c>
      <c r="W197" s="7">
        <v>-1.3603213762357876E-2</v>
      </c>
      <c r="X197" s="7">
        <v>-1.1684850843095982E-2</v>
      </c>
      <c r="Y197" s="7">
        <v>6.7621317329643179E-3</v>
      </c>
      <c r="Z197" s="7">
        <v>-1.9292643793019332E-2</v>
      </c>
      <c r="AA197" s="7">
        <v>-5.1755966081156995E-3</v>
      </c>
      <c r="AB197" s="7">
        <v>-2.3558457039410955E-2</v>
      </c>
      <c r="AC197" s="7">
        <v>-1.5813051151217949E-2</v>
      </c>
      <c r="AD197" s="7">
        <v>1.9454683284339199E-3</v>
      </c>
      <c r="AE197" s="7">
        <v>-3.2546794916379893E-2</v>
      </c>
      <c r="AF197" s="7">
        <v>-2.2916805213399984E-2</v>
      </c>
      <c r="AG197" s="7">
        <v>1.6392619299485874E-2</v>
      </c>
      <c r="AH197" s="7">
        <v>-1.5508965672706067E-2</v>
      </c>
      <c r="AI197" s="7">
        <v>-1.4086749043108774E-2</v>
      </c>
      <c r="AJ197" s="7">
        <v>-5.557911916020601E-3</v>
      </c>
    </row>
    <row r="198" spans="1:36" x14ac:dyDescent="0.5">
      <c r="A198" s="2">
        <v>44550</v>
      </c>
      <c r="B198" s="3">
        <v>1.1904761904761904E-6</v>
      </c>
      <c r="C198" s="8">
        <v>-1.1811167632940449E-2</v>
      </c>
      <c r="D198" s="8">
        <v>-6.1975977703667738E-3</v>
      </c>
      <c r="E198" s="8">
        <v>-1.9968612576672568E-2</v>
      </c>
      <c r="F198" s="8">
        <v>-1.9040749508118182E-2</v>
      </c>
      <c r="G198" s="8">
        <v>-1.6968855100694593E-2</v>
      </c>
      <c r="H198" s="8">
        <v>-2.0789680863466612E-4</v>
      </c>
      <c r="I198" s="8">
        <v>-9.0587688626576676E-3</v>
      </c>
      <c r="J198" s="8">
        <v>-1.3938192786226352E-2</v>
      </c>
      <c r="K198" s="8">
        <v>-2.0585015767061798E-2</v>
      </c>
      <c r="L198" s="8">
        <v>7.2252577424877318E-4</v>
      </c>
      <c r="M198" s="8">
        <v>-7.8175588886451805E-3</v>
      </c>
      <c r="N198" s="7">
        <v>-8.1594478094096212E-3</v>
      </c>
      <c r="O198" s="7">
        <v>-1.2087485998716519E-2</v>
      </c>
      <c r="P198" s="7">
        <v>-1.2419892933888489E-2</v>
      </c>
      <c r="Q198" s="7">
        <v>-2.9549396952660676E-3</v>
      </c>
      <c r="R198" s="7">
        <v>-1.5657993559141388E-2</v>
      </c>
      <c r="S198" s="7">
        <v>-3.994500772356965E-4</v>
      </c>
      <c r="T198" s="7">
        <v>-6.9850740483233895E-3</v>
      </c>
      <c r="U198" s="7">
        <v>-3.496155807801446E-2</v>
      </c>
      <c r="V198" s="7">
        <v>-7.5205118089414586E-3</v>
      </c>
      <c r="W198" s="7">
        <v>-1.9086567002358879E-2</v>
      </c>
      <c r="X198" s="7">
        <v>-1.493176149460216E-2</v>
      </c>
      <c r="Y198" s="7">
        <v>-1.7432868072533126E-2</v>
      </c>
      <c r="Z198" s="7">
        <v>-2.0124668689554145E-2</v>
      </c>
      <c r="AA198" s="7">
        <v>-1.848246304549114E-2</v>
      </c>
      <c r="AB198" s="7">
        <v>-2.9789341956868026E-2</v>
      </c>
      <c r="AC198" s="7">
        <v>-3.2973824963448981E-3</v>
      </c>
      <c r="AD198" s="7">
        <v>4.2591183392277779E-3</v>
      </c>
      <c r="AE198" s="7">
        <v>3.2364645972757901E-3</v>
      </c>
      <c r="AF198" s="7">
        <v>2.5355771917516512E-3</v>
      </c>
      <c r="AG198" s="7">
        <v>-1.7667265054523526E-2</v>
      </c>
      <c r="AH198" s="7">
        <v>-2.2967201817439865E-2</v>
      </c>
      <c r="AI198" s="7">
        <v>-1.10581931346476E-2</v>
      </c>
      <c r="AJ198" s="7">
        <v>-1.2089839918274818E-3</v>
      </c>
    </row>
    <row r="199" spans="1:36" x14ac:dyDescent="0.5">
      <c r="A199" s="2">
        <v>44551</v>
      </c>
      <c r="B199" s="3">
        <v>1.1904761904761904E-6</v>
      </c>
      <c r="C199" s="8">
        <v>2.6606161011156215E-2</v>
      </c>
      <c r="D199" s="8">
        <v>6.8854661458601155E-3</v>
      </c>
      <c r="E199" s="8">
        <v>2.1867658370356709E-2</v>
      </c>
      <c r="F199" s="8">
        <v>2.7253508444347284E-2</v>
      </c>
      <c r="G199" s="8">
        <v>2.2321702913333703E-2</v>
      </c>
      <c r="H199" s="8">
        <v>1.0844249745359698E-3</v>
      </c>
      <c r="I199" s="8">
        <v>2.0488163266431138E-2</v>
      </c>
      <c r="J199" s="8">
        <v>3.1089845155535992E-2</v>
      </c>
      <c r="K199" s="8">
        <v>1.5821155085805314E-2</v>
      </c>
      <c r="L199" s="8">
        <v>-1.1861334635667438E-3</v>
      </c>
      <c r="M199" s="8">
        <v>1.1210689556375606E-2</v>
      </c>
      <c r="N199" s="7">
        <v>1.8911133816625614E-2</v>
      </c>
      <c r="O199" s="7">
        <v>2.2805738401050143E-2</v>
      </c>
      <c r="P199" s="7">
        <v>1.3997177708139005E-2</v>
      </c>
      <c r="Q199" s="7">
        <v>4.7759497529401236E-2</v>
      </c>
      <c r="R199" s="7">
        <v>2.1448956077352384E-3</v>
      </c>
      <c r="S199" s="7">
        <v>4.6720254932677936E-3</v>
      </c>
      <c r="T199" s="7">
        <v>7.1675327886596271E-3</v>
      </c>
      <c r="U199" s="7">
        <v>6.4046791126763578E-2</v>
      </c>
      <c r="V199" s="7">
        <v>2.0912921667141236E-2</v>
      </c>
      <c r="W199" s="7">
        <v>3.4750302794377276E-2</v>
      </c>
      <c r="X199" s="7">
        <v>3.1313442374503613E-2</v>
      </c>
      <c r="Y199" s="7">
        <v>1.9780429746766054E-2</v>
      </c>
      <c r="Z199" s="7">
        <v>1.0558034457024103E-2</v>
      </c>
      <c r="AA199" s="7">
        <v>1.2664701986190317E-2</v>
      </c>
      <c r="AB199" s="7">
        <v>1.447438015377657E-2</v>
      </c>
      <c r="AC199" s="7">
        <v>3.9888008675036122E-3</v>
      </c>
      <c r="AD199" s="7">
        <v>1.108458870548454E-2</v>
      </c>
      <c r="AE199" s="7">
        <v>3.0117096465149332E-3</v>
      </c>
      <c r="AF199" s="7">
        <v>-6.3477934920662632E-4</v>
      </c>
      <c r="AG199" s="7">
        <v>2.9477268886625323E-2</v>
      </c>
      <c r="AH199" s="7">
        <v>2.1252758190055572E-2</v>
      </c>
      <c r="AI199" s="7">
        <v>5.6537660549393267E-3</v>
      </c>
      <c r="AJ199" s="7">
        <v>1.1002333496460558E-2</v>
      </c>
    </row>
    <row r="200" spans="1:36" x14ac:dyDescent="0.5">
      <c r="A200" s="2">
        <v>44552</v>
      </c>
      <c r="B200" s="3">
        <v>1.1904761904761904E-6</v>
      </c>
      <c r="C200" s="8">
        <v>1.1875107396076277E-2</v>
      </c>
      <c r="D200" s="8">
        <v>1.0676911466612558E-2</v>
      </c>
      <c r="E200" s="8">
        <v>6.8341004912391675E-3</v>
      </c>
      <c r="F200" s="8">
        <v>1.5241448751534614E-2</v>
      </c>
      <c r="G200" s="8">
        <v>4.7687484482452367E-3</v>
      </c>
      <c r="H200" s="8">
        <v>5.1008960953718707E-3</v>
      </c>
      <c r="I200" s="8">
        <v>3.9281627110121856E-3</v>
      </c>
      <c r="J200" s="8">
        <v>5.8684585585249598E-3</v>
      </c>
      <c r="K200" s="8">
        <v>8.133019217987373E-3</v>
      </c>
      <c r="L200" s="8">
        <v>4.0753029529419288E-3</v>
      </c>
      <c r="M200" s="8">
        <v>1.0203326145038169E-2</v>
      </c>
      <c r="N200" s="7">
        <v>1.5199499633444016E-2</v>
      </c>
      <c r="O200" s="7">
        <v>1.7894869254451232E-2</v>
      </c>
      <c r="P200" s="7">
        <v>1.151922226994152E-2</v>
      </c>
      <c r="Q200" s="7">
        <v>1.1114636679174656E-2</v>
      </c>
      <c r="R200" s="7">
        <v>2.7128275409428155E-2</v>
      </c>
      <c r="S200" s="7">
        <v>1.0902432413974988E-3</v>
      </c>
      <c r="T200" s="7">
        <v>1.4101799992484881E-2</v>
      </c>
      <c r="U200" s="7">
        <v>2.2423220748348835E-2</v>
      </c>
      <c r="V200" s="7">
        <v>9.7094413059789549E-3</v>
      </c>
      <c r="W200" s="7">
        <v>1.333864286352796E-2</v>
      </c>
      <c r="X200" s="7">
        <v>1.190619253371499E-2</v>
      </c>
      <c r="Y200" s="7">
        <v>3.6303422127303797E-3</v>
      </c>
      <c r="Z200" s="7">
        <v>2.6026112398861191E-3</v>
      </c>
      <c r="AA200" s="7">
        <v>1.8368247423361662E-3</v>
      </c>
      <c r="AB200" s="7">
        <v>1.9177707274694745E-2</v>
      </c>
      <c r="AC200" s="7">
        <v>7.0700389770029654E-3</v>
      </c>
      <c r="AD200" s="7">
        <v>1.1886478797746625E-2</v>
      </c>
      <c r="AE200" s="7">
        <v>1.286775814537032E-3</v>
      </c>
      <c r="AF200" s="7">
        <v>9.8389713382761017E-3</v>
      </c>
      <c r="AG200" s="7">
        <v>-7.4453935879205584E-3</v>
      </c>
      <c r="AH200" s="7">
        <v>2.3172408971327548E-2</v>
      </c>
      <c r="AI200" s="7">
        <v>3.8603893663943924E-3</v>
      </c>
      <c r="AJ200" s="7">
        <v>7.6934276925475446E-3</v>
      </c>
    </row>
    <row r="201" spans="1:36" x14ac:dyDescent="0.5">
      <c r="A201" s="2">
        <v>44553</v>
      </c>
      <c r="B201" s="3">
        <v>1.5873015873015873E-6</v>
      </c>
      <c r="C201" s="8">
        <v>5.4458677133885532E-3</v>
      </c>
      <c r="D201" s="8">
        <v>4.5401732093540911E-3</v>
      </c>
      <c r="E201" s="8">
        <v>7.0995698619262318E-3</v>
      </c>
      <c r="F201" s="8">
        <v>1.2648678644452741E-2</v>
      </c>
      <c r="G201" s="8">
        <v>1.1574413072480671E-2</v>
      </c>
      <c r="H201" s="8">
        <v>2.6682393911738288E-3</v>
      </c>
      <c r="I201" s="8">
        <v>9.8654871267061014E-3</v>
      </c>
      <c r="J201" s="8">
        <v>5.1785925661394219E-4</v>
      </c>
      <c r="K201" s="8">
        <v>9.1615712327915693E-3</v>
      </c>
      <c r="L201" s="8">
        <v>-6.7226073605012367E-5</v>
      </c>
      <c r="M201" s="8">
        <v>-1.0614101946049271E-3</v>
      </c>
      <c r="N201" s="7">
        <v>3.6357162822904343E-3</v>
      </c>
      <c r="O201" s="7">
        <v>4.4603984117198466E-3</v>
      </c>
      <c r="P201" s="7">
        <v>9.9490946629094985E-3</v>
      </c>
      <c r="Q201" s="7">
        <v>8.1285814479167291E-3</v>
      </c>
      <c r="R201" s="7">
        <v>1.2204865296768328E-3</v>
      </c>
      <c r="S201" s="7">
        <v>4.0538187563780113E-3</v>
      </c>
      <c r="T201" s="7">
        <v>2.5244721409752109E-3</v>
      </c>
      <c r="U201" s="7">
        <v>3.9209443272077912E-3</v>
      </c>
      <c r="V201" s="7">
        <v>1.9715561626703407E-2</v>
      </c>
      <c r="W201" s="7">
        <v>1.7185517761533187E-3</v>
      </c>
      <c r="X201" s="7">
        <v>-6.1684496999677395E-3</v>
      </c>
      <c r="Y201" s="7">
        <v>1.854892191010611E-4</v>
      </c>
      <c r="Z201" s="7">
        <v>2.0297721202151689E-2</v>
      </c>
      <c r="AA201" s="7">
        <v>4.2780522055964323E-3</v>
      </c>
      <c r="AB201" s="7">
        <v>1.9834544672968194E-2</v>
      </c>
      <c r="AC201" s="7">
        <v>6.8684735957345627E-4</v>
      </c>
      <c r="AD201" s="7">
        <v>2.0274353294540983E-3</v>
      </c>
      <c r="AE201" s="7">
        <v>-2.2213330868725788E-3</v>
      </c>
      <c r="AF201" s="7">
        <v>4.8821129734890837E-3</v>
      </c>
      <c r="AG201" s="7">
        <v>-1.2476933818344844E-3</v>
      </c>
      <c r="AH201" s="7">
        <v>1.0671842060061857E-2</v>
      </c>
      <c r="AI201" s="7">
        <v>-1.1030645219978184E-3</v>
      </c>
      <c r="AJ201" s="7">
        <v>-7.0527210659293389E-3</v>
      </c>
    </row>
    <row r="202" spans="1:36" x14ac:dyDescent="0.5">
      <c r="A202" s="2">
        <v>44557</v>
      </c>
      <c r="B202" s="3">
        <v>1.5873015873015873E-6</v>
      </c>
      <c r="C202" s="8">
        <v>2.0831948076559945E-2</v>
      </c>
      <c r="D202" s="8">
        <v>6.9976460516418034E-3</v>
      </c>
      <c r="E202" s="8">
        <v>1.0040942980434913E-2</v>
      </c>
      <c r="F202" s="8">
        <v>9.1256975490943658E-3</v>
      </c>
      <c r="G202" s="8">
        <v>1.0649953512577439E-2</v>
      </c>
      <c r="H202" s="8">
        <v>1.0098285162184681E-2</v>
      </c>
      <c r="I202" s="8">
        <v>7.2259828773019235E-3</v>
      </c>
      <c r="J202" s="8">
        <v>2.3254315798248163E-2</v>
      </c>
      <c r="K202" s="8">
        <v>1.4847258500798379E-2</v>
      </c>
      <c r="L202" s="8">
        <v>4.2553619374149712E-3</v>
      </c>
      <c r="M202" s="8">
        <v>1.6677302659296928E-2</v>
      </c>
      <c r="N202" s="7">
        <v>2.2714038386100296E-2</v>
      </c>
      <c r="O202" s="7">
        <v>2.2919332652273292E-2</v>
      </c>
      <c r="P202" s="7">
        <v>1.4049023000446628E-2</v>
      </c>
      <c r="Q202" s="7">
        <v>4.3085045827333454E-2</v>
      </c>
      <c r="R202" s="7">
        <v>1.6391373354944894E-2</v>
      </c>
      <c r="S202" s="7">
        <v>1.0699547662486599E-2</v>
      </c>
      <c r="T202" s="7">
        <v>8.2816974448757241E-3</v>
      </c>
      <c r="U202" s="7">
        <v>-1.361226668601003E-2</v>
      </c>
      <c r="V202" s="7">
        <v>1.4110111339303587E-2</v>
      </c>
      <c r="W202" s="7">
        <v>-1.5873015873015873E-6</v>
      </c>
      <c r="X202" s="7">
        <v>4.6501063249881139E-3</v>
      </c>
      <c r="Y202" s="7">
        <v>-8.2131971335573529E-3</v>
      </c>
      <c r="Z202" s="7">
        <v>1.1796044718069455E-2</v>
      </c>
      <c r="AA202" s="7">
        <v>9.7160600476042819E-3</v>
      </c>
      <c r="AB202" s="7">
        <v>8.7097270050363201E-4</v>
      </c>
      <c r="AC202" s="7">
        <v>7.3568099355461611E-3</v>
      </c>
      <c r="AD202" s="7">
        <v>1.3405918314471797E-2</v>
      </c>
      <c r="AE202" s="7">
        <v>9.0619995018036952E-3</v>
      </c>
      <c r="AF202" s="7">
        <v>1.161101871630006E-2</v>
      </c>
      <c r="AG202" s="7">
        <v>1.1774191786544118E-2</v>
      </c>
      <c r="AH202" s="7">
        <v>2.9306442057353884E-2</v>
      </c>
      <c r="AI202" s="7">
        <v>6.8104701989430512E-3</v>
      </c>
      <c r="AJ202" s="7">
        <v>1.1283872052025882E-2</v>
      </c>
    </row>
    <row r="203" spans="1:36" x14ac:dyDescent="0.5">
      <c r="A203" s="2">
        <v>44558</v>
      </c>
      <c r="B203" s="3">
        <v>1.1904761904761904E-6</v>
      </c>
      <c r="C203" s="8">
        <v>-7.0200530583754989E-3</v>
      </c>
      <c r="D203" s="8">
        <v>-4.0216861779606827E-3</v>
      </c>
      <c r="E203" s="8">
        <v>-3.1034009494338279E-4</v>
      </c>
      <c r="F203" s="8">
        <v>3.2102797007321434E-4</v>
      </c>
      <c r="G203" s="8">
        <v>2.619412706288743E-3</v>
      </c>
      <c r="H203" s="8">
        <v>5.5154468306676131E-3</v>
      </c>
      <c r="I203" s="8">
        <v>-1.7490410042436083E-3</v>
      </c>
      <c r="J203" s="8">
        <v>-2.2900324923296809E-3</v>
      </c>
      <c r="K203" s="8">
        <v>5.1216664053169722E-3</v>
      </c>
      <c r="L203" s="8">
        <v>8.5229060206101354E-3</v>
      </c>
      <c r="M203" s="8">
        <v>3.6765312202197377E-3</v>
      </c>
      <c r="N203" s="7">
        <v>-5.7859531444237342E-3</v>
      </c>
      <c r="O203" s="7">
        <v>-3.5115519336063358E-3</v>
      </c>
      <c r="P203" s="7">
        <v>-1.4508349628100938E-2</v>
      </c>
      <c r="Q203" s="7">
        <v>-2.0338965589346062E-2</v>
      </c>
      <c r="R203" s="7">
        <v>-7.0242315786541668E-3</v>
      </c>
      <c r="S203" s="7">
        <v>3.6052073162487533E-3</v>
      </c>
      <c r="T203" s="7">
        <v>6.8613221917183205E-3</v>
      </c>
      <c r="U203" s="7">
        <v>1.1982802058391348E-2</v>
      </c>
      <c r="V203" s="7">
        <v>8.5960096858602956E-3</v>
      </c>
      <c r="W203" s="7">
        <v>-9.9983949866321621E-3</v>
      </c>
      <c r="X203" s="7">
        <v>1.926766516920325E-3</v>
      </c>
      <c r="Y203" s="7">
        <v>5.8225681641236064E-3</v>
      </c>
      <c r="Z203" s="7">
        <v>8.7386553041291139E-3</v>
      </c>
      <c r="AA203" s="7">
        <v>1.2606586599234517E-2</v>
      </c>
      <c r="AB203" s="7">
        <v>1.1613574942067604E-3</v>
      </c>
      <c r="AC203" s="7">
        <v>3.911771592878319E-3</v>
      </c>
      <c r="AD203" s="7">
        <v>-1.8664561591343761E-3</v>
      </c>
      <c r="AE203" s="7">
        <v>1.4247573127111692E-2</v>
      </c>
      <c r="AF203" s="7">
        <v>5.3555077370188E-3</v>
      </c>
      <c r="AG203" s="7">
        <v>1.1941992367983928E-2</v>
      </c>
      <c r="AH203" s="7">
        <v>-1.4881759714777038E-2</v>
      </c>
      <c r="AI203" s="7">
        <v>6.1126603455737127E-3</v>
      </c>
      <c r="AJ203" s="7">
        <v>8.5493853013073103E-3</v>
      </c>
    </row>
    <row r="204" spans="1:36" x14ac:dyDescent="0.5">
      <c r="A204" s="2">
        <v>44559</v>
      </c>
      <c r="B204" s="3">
        <v>3.9682539682539683E-7</v>
      </c>
      <c r="C204" s="8">
        <v>8.6037871045441277E-5</v>
      </c>
      <c r="D204" s="8">
        <v>3.757458569282196E-3</v>
      </c>
      <c r="E204" s="8">
        <v>-1.2379519225937158E-3</v>
      </c>
      <c r="F204" s="8">
        <v>4.5891516868964326E-3</v>
      </c>
      <c r="G204" s="8">
        <v>2.1205712673114038E-3</v>
      </c>
      <c r="H204" s="8">
        <v>2.9231181609979716E-3</v>
      </c>
      <c r="I204" s="8">
        <v>-5.3342099701046888E-3</v>
      </c>
      <c r="J204" s="8">
        <v>-6.1288938567595945E-3</v>
      </c>
      <c r="K204" s="8">
        <v>3.8750769594213981E-3</v>
      </c>
      <c r="L204" s="8">
        <v>5.298479931834914E-3</v>
      </c>
      <c r="M204" s="8">
        <v>6.7064603339848919E-3</v>
      </c>
      <c r="N204" s="7">
        <v>4.991314083351259E-4</v>
      </c>
      <c r="O204" s="7">
        <v>2.0486417137557385E-3</v>
      </c>
      <c r="P204" s="7">
        <v>-1.2334944488168344E-4</v>
      </c>
      <c r="Q204" s="7">
        <v>-1.0643462554624042E-2</v>
      </c>
      <c r="R204" s="7">
        <v>5.1120284476564313E-3</v>
      </c>
      <c r="S204" s="7">
        <v>9.0083389452732757E-3</v>
      </c>
      <c r="T204" s="7">
        <v>5.235155583733297E-3</v>
      </c>
      <c r="U204" s="7">
        <v>-6.7562054040316019E-3</v>
      </c>
      <c r="V204" s="7">
        <v>6.9910627530811618E-3</v>
      </c>
      <c r="W204" s="7">
        <v>-6.844813628224506E-4</v>
      </c>
      <c r="X204" s="7">
        <v>5.5002673165734258E-4</v>
      </c>
      <c r="Y204" s="7">
        <v>-8.5921722004164355E-3</v>
      </c>
      <c r="Z204" s="7">
        <v>-1.4006219001617644E-2</v>
      </c>
      <c r="AA204" s="7">
        <v>8.947380437436482E-4</v>
      </c>
      <c r="AB204" s="7">
        <v>3.4297677887652578E-3</v>
      </c>
      <c r="AC204" s="7">
        <v>1.188913456850946E-3</v>
      </c>
      <c r="AD204" s="7">
        <v>9.96827215120695E-3</v>
      </c>
      <c r="AE204" s="7">
        <v>-4.9069956439853934E-4</v>
      </c>
      <c r="AF204" s="7">
        <v>8.2561704889078154E-3</v>
      </c>
      <c r="AG204" s="7">
        <v>6.9767283994740335E-3</v>
      </c>
      <c r="AH204" s="7">
        <v>-2.8246276138185851E-3</v>
      </c>
      <c r="AI204" s="7">
        <v>1.1962539822603657E-3</v>
      </c>
      <c r="AJ204" s="7">
        <v>7.0914642477953108E-3</v>
      </c>
    </row>
    <row r="205" spans="1:36" x14ac:dyDescent="0.5">
      <c r="A205" s="2">
        <v>44560</v>
      </c>
      <c r="B205" s="3">
        <v>2.3809523809523808E-6</v>
      </c>
      <c r="C205" s="8">
        <v>-5.2442033650834932E-3</v>
      </c>
      <c r="D205" s="8">
        <v>3.3678049234846111E-3</v>
      </c>
      <c r="E205" s="8">
        <v>-2.5845359477370614E-3</v>
      </c>
      <c r="F205" s="8">
        <v>-4.0938428764740794E-3</v>
      </c>
      <c r="G205" s="8">
        <v>-3.9025776850818861E-3</v>
      </c>
      <c r="H205" s="8">
        <v>-5.0560531276259469E-4</v>
      </c>
      <c r="I205" s="8">
        <v>5.0404283606484057E-3</v>
      </c>
      <c r="J205" s="8">
        <v>-9.0085693711624022E-3</v>
      </c>
      <c r="K205" s="8">
        <v>-2.9588326768196223E-3</v>
      </c>
      <c r="L205" s="8">
        <v>4.0494304927056511E-3</v>
      </c>
      <c r="M205" s="8">
        <v>4.3291709034619869E-3</v>
      </c>
      <c r="N205" s="7">
        <v>-6.5995739426172491E-3</v>
      </c>
      <c r="O205" s="7">
        <v>-7.7231066118062042E-3</v>
      </c>
      <c r="P205" s="7">
        <v>2.173402047010648E-3</v>
      </c>
      <c r="Q205" s="7">
        <v>-1.3931732072552399E-2</v>
      </c>
      <c r="R205" s="7">
        <v>-1.3492098718726822E-3</v>
      </c>
      <c r="S205" s="7">
        <v>-1.9460387853936114E-4</v>
      </c>
      <c r="T205" s="7">
        <v>-2.2792641357895029E-3</v>
      </c>
      <c r="U205" s="7">
        <v>1.5153500346472969E-2</v>
      </c>
      <c r="V205" s="7">
        <v>-3.0729873716079411E-3</v>
      </c>
      <c r="W205" s="7">
        <v>1.0001630724524514E-2</v>
      </c>
      <c r="X205" s="7">
        <v>-1.3785514165305143E-3</v>
      </c>
      <c r="Y205" s="7">
        <v>-3.2938244026908601E-3</v>
      </c>
      <c r="Z205" s="7">
        <v>4.1836496153277811E-3</v>
      </c>
      <c r="AA205" s="7">
        <v>2.675281056455224E-3</v>
      </c>
      <c r="AB205" s="7">
        <v>-6.0494649281838814E-3</v>
      </c>
      <c r="AC205" s="7">
        <v>-2.891025780330386E-3</v>
      </c>
      <c r="AD205" s="7">
        <v>-1.1885303415908167E-2</v>
      </c>
      <c r="AE205" s="7">
        <v>3.2157075631124858E-3</v>
      </c>
      <c r="AF205" s="7">
        <v>-8.6886722765781473E-3</v>
      </c>
      <c r="AG205" s="7">
        <v>-1.2780163565552484E-2</v>
      </c>
      <c r="AH205" s="7">
        <v>-1.1078680391433646E-2</v>
      </c>
      <c r="AI205" s="7">
        <v>8.4405850802995105E-3</v>
      </c>
      <c r="AJ205" s="7">
        <v>3.3022463369993204E-3</v>
      </c>
    </row>
    <row r="206" spans="1:36" x14ac:dyDescent="0.5">
      <c r="A206" s="2">
        <v>44561</v>
      </c>
      <c r="B206" s="3">
        <v>2.3809523809523808E-6</v>
      </c>
      <c r="C206" s="8">
        <v>-4.9881588893233332E-3</v>
      </c>
      <c r="D206" s="8">
        <v>-4.0852659291069114E-3</v>
      </c>
      <c r="E206" s="8">
        <v>-1.0375189008173199E-3</v>
      </c>
      <c r="F206" s="8">
        <v>-2.3774172800829448E-3</v>
      </c>
      <c r="G206" s="8">
        <v>3.9961974985435068E-3</v>
      </c>
      <c r="H206" s="8">
        <v>6.4216051047778821E-3</v>
      </c>
      <c r="I206" s="8">
        <v>-1.1955148664062828E-2</v>
      </c>
      <c r="J206" s="8">
        <v>2.965910232795257E-3</v>
      </c>
      <c r="K206" s="8">
        <v>4.9876981380049873E-3</v>
      </c>
      <c r="L206" s="8">
        <v>3.9051802355042093E-3</v>
      </c>
      <c r="M206" s="8">
        <v>2.7598639937815353E-3</v>
      </c>
      <c r="N206" s="7">
        <v>-3.5443666545443161E-3</v>
      </c>
      <c r="O206" s="7">
        <v>-8.8828779279646868E-3</v>
      </c>
      <c r="P206" s="7">
        <v>-6.103016088283621E-3</v>
      </c>
      <c r="Q206" s="7">
        <v>-5.9347718675964488E-3</v>
      </c>
      <c r="R206" s="7">
        <v>-1.8482804925039325E-3</v>
      </c>
      <c r="S206" s="7">
        <v>-5.0312741598957066E-3</v>
      </c>
      <c r="T206" s="7">
        <v>-4.5520526875541638E-3</v>
      </c>
      <c r="U206" s="7">
        <v>-8.180008185558689E-3</v>
      </c>
      <c r="V206" s="7">
        <v>3.4857794417634089E-3</v>
      </c>
      <c r="W206" s="7">
        <v>-1.7350237548712785E-2</v>
      </c>
      <c r="X206" s="7">
        <v>-5.3409435003461342E-3</v>
      </c>
      <c r="Y206" s="7">
        <v>-1.1500530660952432E-2</v>
      </c>
      <c r="Z206" s="7">
        <v>2.875125200976989E-3</v>
      </c>
      <c r="AA206" s="7">
        <v>1.6801301498720667E-2</v>
      </c>
      <c r="AB206" s="7">
        <v>3.1948296764857851E-3</v>
      </c>
      <c r="AC206" s="7">
        <v>7.2861723895214694E-3</v>
      </c>
      <c r="AD206" s="7">
        <v>4.4133715939079872E-3</v>
      </c>
      <c r="AE206" s="7">
        <v>1.055810292202319E-2</v>
      </c>
      <c r="AF206" s="7">
        <v>4.9616229978745058E-3</v>
      </c>
      <c r="AG206" s="7">
        <v>3.6651048209837022E-3</v>
      </c>
      <c r="AH206" s="7">
        <v>1.6048129715530657E-2</v>
      </c>
      <c r="AI206" s="7">
        <v>6.3372427762296395E-3</v>
      </c>
      <c r="AJ206" s="7">
        <v>-8.9913557539369495E-4</v>
      </c>
    </row>
    <row r="207" spans="1:36" x14ac:dyDescent="0.5">
      <c r="A207" s="2">
        <v>44564</v>
      </c>
      <c r="B207" s="3">
        <v>1.984126984126984E-6</v>
      </c>
      <c r="C207" s="8">
        <v>8.3225398463081871E-3</v>
      </c>
      <c r="D207" s="8">
        <v>-6.4411027593616471E-3</v>
      </c>
      <c r="E207" s="8">
        <v>1.1324015942228715E-2</v>
      </c>
      <c r="F207" s="8">
        <v>2.1976486020283025E-2</v>
      </c>
      <c r="G207" s="8">
        <v>-6.1798098870986641E-3</v>
      </c>
      <c r="H207" s="8">
        <v>2.4829291438559464E-4</v>
      </c>
      <c r="I207" s="8">
        <v>6.9812824407352002E-3</v>
      </c>
      <c r="J207" s="8">
        <v>3.1577195793422143E-2</v>
      </c>
      <c r="K207" s="8">
        <v>-1.098237619702731E-2</v>
      </c>
      <c r="L207" s="8">
        <v>-8.928796692117524E-3</v>
      </c>
      <c r="M207" s="8">
        <v>-7.877524307098812E-3</v>
      </c>
      <c r="N207" s="7">
        <v>2.4696507359360857E-2</v>
      </c>
      <c r="O207" s="7">
        <v>-4.6812948696668974E-3</v>
      </c>
      <c r="P207" s="7">
        <v>-4.7570375876948272E-3</v>
      </c>
      <c r="Q207" s="7">
        <v>2.3851833595809939E-2</v>
      </c>
      <c r="R207" s="7">
        <v>-1.2154504083380249E-2</v>
      </c>
      <c r="S207" s="7">
        <v>9.6451741425424009E-3</v>
      </c>
      <c r="T207" s="7">
        <v>2.7583606996664446E-4</v>
      </c>
      <c r="U207" s="7">
        <v>4.7102401470841403E-2</v>
      </c>
      <c r="V207" s="7">
        <v>9.1498607498560047E-3</v>
      </c>
      <c r="W207" s="7">
        <v>3.316751474454846E-2</v>
      </c>
      <c r="X207" s="7">
        <v>2.1544428315004468E-2</v>
      </c>
      <c r="Y207" s="7">
        <v>2.1878208399485479E-2</v>
      </c>
      <c r="Z207" s="7">
        <v>2.5086136797488521E-3</v>
      </c>
      <c r="AA207" s="7">
        <v>-1.799616395756325E-2</v>
      </c>
      <c r="AB207" s="7">
        <v>1.2551109973081317E-3</v>
      </c>
      <c r="AC207" s="7">
        <v>1.5169421310118135E-3</v>
      </c>
      <c r="AD207" s="7">
        <v>3.5352258218647168E-3</v>
      </c>
      <c r="AE207" s="7">
        <v>-2.7823474111924701E-4</v>
      </c>
      <c r="AF207" s="7">
        <v>-4.1675598236134382E-3</v>
      </c>
      <c r="AG207" s="7">
        <v>3.2709109387012547E-2</v>
      </c>
      <c r="AH207" s="7">
        <v>-2.2621282807266972E-2</v>
      </c>
      <c r="AI207" s="7">
        <v>-1.8378830817584586E-2</v>
      </c>
      <c r="AJ207" s="7">
        <v>-1.4139678442181862E-2</v>
      </c>
    </row>
    <row r="208" spans="1:36" x14ac:dyDescent="0.5">
      <c r="A208" s="2">
        <v>44565</v>
      </c>
      <c r="B208" s="3">
        <v>2.3809523809523808E-6</v>
      </c>
      <c r="C208" s="8">
        <v>-1.2723547269441112E-2</v>
      </c>
      <c r="D208" s="8">
        <v>-1.6187994148020541E-2</v>
      </c>
      <c r="E208" s="8">
        <v>2.2573272190738285E-2</v>
      </c>
      <c r="F208" s="8">
        <v>-4.4058705628671072E-3</v>
      </c>
      <c r="G208" s="8">
        <v>1.783403473889365E-2</v>
      </c>
      <c r="H208" s="8">
        <v>4.9370395251819689E-3</v>
      </c>
      <c r="I208" s="8">
        <v>-4.701325590271482E-3</v>
      </c>
      <c r="J208" s="8">
        <v>3.4356760746575045E-2</v>
      </c>
      <c r="K208" s="8">
        <v>1.2094920667909747E-2</v>
      </c>
      <c r="L208" s="8">
        <v>-1.810149202663766E-3</v>
      </c>
      <c r="M208" s="8">
        <v>-1.2192664001205308E-3</v>
      </c>
      <c r="N208" s="7">
        <v>-1.2776533384014148E-2</v>
      </c>
      <c r="O208" s="7">
        <v>-1.729809548574273E-2</v>
      </c>
      <c r="P208" s="7">
        <v>-1.8547758979406095E-2</v>
      </c>
      <c r="Q208" s="7">
        <v>-2.7978965187801207E-2</v>
      </c>
      <c r="R208" s="7">
        <v>-2.3801574996549939E-2</v>
      </c>
      <c r="S208" s="7">
        <v>1.2448943276860617E-3</v>
      </c>
      <c r="T208" s="7">
        <v>-2.2918917162395042E-2</v>
      </c>
      <c r="U208" s="7">
        <v>2.5980906136480856E-2</v>
      </c>
      <c r="V208" s="7">
        <v>2.8973685649914958E-2</v>
      </c>
      <c r="W208" s="7">
        <v>-1.968805602341139E-2</v>
      </c>
      <c r="X208" s="7">
        <v>4.6384440026687188E-3</v>
      </c>
      <c r="Y208" s="7">
        <v>-1.7065651716182483E-2</v>
      </c>
      <c r="Z208" s="7">
        <v>2.1052766556419068E-2</v>
      </c>
      <c r="AA208" s="7">
        <v>8.593862413918402E-3</v>
      </c>
      <c r="AB208" s="7">
        <v>5.2140639557753797E-2</v>
      </c>
      <c r="AC208" s="7">
        <v>1.6555287160594016E-2</v>
      </c>
      <c r="AD208" s="7">
        <v>5.369445390252396E-3</v>
      </c>
      <c r="AE208" s="7">
        <v>-1.8492395987506936E-2</v>
      </c>
      <c r="AF208" s="7">
        <v>3.4905446064528935E-3</v>
      </c>
      <c r="AG208" s="7">
        <v>-1.6374230483419318E-2</v>
      </c>
      <c r="AH208" s="7">
        <v>1.1595881310920847E-2</v>
      </c>
      <c r="AI208" s="7">
        <v>-1.0751341683756558E-2</v>
      </c>
      <c r="AJ208" s="7">
        <v>4.4909546627272465E-3</v>
      </c>
    </row>
    <row r="209" spans="1:36" x14ac:dyDescent="0.5">
      <c r="A209" s="2">
        <v>44566</v>
      </c>
      <c r="B209" s="3">
        <v>1.984126984126984E-6</v>
      </c>
      <c r="C209" s="8">
        <v>-3.375534185895665E-2</v>
      </c>
      <c r="D209" s="8">
        <v>-1.2286576679586242E-2</v>
      </c>
      <c r="E209" s="8">
        <v>-1.4318361923942395E-2</v>
      </c>
      <c r="F209" s="8">
        <v>-2.897242139570818E-2</v>
      </c>
      <c r="G209" s="8">
        <v>-1.3435854842717197E-2</v>
      </c>
      <c r="H209" s="8">
        <v>-1.7451323934908934E-3</v>
      </c>
      <c r="I209" s="8">
        <v>-2.7990094758555451E-2</v>
      </c>
      <c r="J209" s="8">
        <v>-4.4751658600266867E-3</v>
      </c>
      <c r="K209" s="8">
        <v>-9.1590818999687869E-4</v>
      </c>
      <c r="L209" s="8">
        <v>-2.5904621070861303E-3</v>
      </c>
      <c r="M209" s="8">
        <v>-2.9037918831814127E-2</v>
      </c>
      <c r="N209" s="7">
        <v>-2.6960548500732009E-2</v>
      </c>
      <c r="O209" s="7">
        <v>-3.914621846170388E-2</v>
      </c>
      <c r="P209" s="7">
        <v>-7.4107179278174826E-2</v>
      </c>
      <c r="Q209" s="7">
        <v>-5.9287299377577596E-2</v>
      </c>
      <c r="R209" s="7">
        <v>-4.5052699341270258E-3</v>
      </c>
      <c r="S209" s="7">
        <v>1.4467621775115016E-2</v>
      </c>
      <c r="T209" s="7">
        <v>-2.470291462235665E-3</v>
      </c>
      <c r="U209" s="7">
        <v>6.7824533053988363E-3</v>
      </c>
      <c r="V209" s="7">
        <v>8.9408876451084231E-3</v>
      </c>
      <c r="W209" s="7">
        <v>-2.1044261967002178E-2</v>
      </c>
      <c r="X209" s="7">
        <v>-1.1121699203894397E-2</v>
      </c>
      <c r="Y209" s="7">
        <v>-1.9075778818493712E-2</v>
      </c>
      <c r="Z209" s="7">
        <v>-2.4718024797488955E-2</v>
      </c>
      <c r="AA209" s="7">
        <v>-2.9649629183035441E-2</v>
      </c>
      <c r="AB209" s="7">
        <v>7.6266996981802252E-3</v>
      </c>
      <c r="AC209" s="7">
        <v>8.2563489388125175E-3</v>
      </c>
      <c r="AD209" s="7">
        <v>-1.2414873834605239E-2</v>
      </c>
      <c r="AE209" s="7">
        <v>1.3428559859354398E-2</v>
      </c>
      <c r="AF209" s="7">
        <v>4.5148592759464527E-3</v>
      </c>
      <c r="AG209" s="7">
        <v>-6.0224719085672637E-3</v>
      </c>
      <c r="AH209" s="7">
        <v>-5.3287448566973587E-2</v>
      </c>
      <c r="AI209" s="7">
        <v>-1.0533706125276663E-2</v>
      </c>
      <c r="AJ209" s="7">
        <v>-6.6323335513251161E-2</v>
      </c>
    </row>
    <row r="210" spans="1:36" x14ac:dyDescent="0.5">
      <c r="A210" s="2">
        <v>44567</v>
      </c>
      <c r="B210" s="3">
        <v>1.5873015873015873E-6</v>
      </c>
      <c r="C210" s="8">
        <v>-3.7953975428728307E-3</v>
      </c>
      <c r="D210" s="8">
        <v>-1.2674565967114184E-2</v>
      </c>
      <c r="E210" s="8">
        <v>1.6315091207344787E-2</v>
      </c>
      <c r="F210" s="8">
        <v>-1.9632189928104164E-3</v>
      </c>
      <c r="G210" s="8">
        <v>2.0692674476521992E-3</v>
      </c>
      <c r="H210" s="8">
        <v>-2.4478923954278963E-3</v>
      </c>
      <c r="I210" s="8">
        <v>3.2477503421407365E-3</v>
      </c>
      <c r="J210" s="8">
        <v>2.335152734943801E-2</v>
      </c>
      <c r="K210" s="8">
        <v>-1.246985043296457E-2</v>
      </c>
      <c r="L210" s="8">
        <v>-1.0096263165482426E-2</v>
      </c>
      <c r="M210" s="8">
        <v>8.9374151746047863E-4</v>
      </c>
      <c r="N210" s="7">
        <v>-1.6838122453322099E-2</v>
      </c>
      <c r="O210" s="7">
        <v>-7.9346259751926253E-3</v>
      </c>
      <c r="P210" s="7">
        <v>-6.0437765574930893E-4</v>
      </c>
      <c r="Q210" s="7">
        <v>2.0579326913598626E-2</v>
      </c>
      <c r="R210" s="7">
        <v>-1.493640302403732E-4</v>
      </c>
      <c r="S210" s="7">
        <v>-3.0906008059477977E-2</v>
      </c>
      <c r="T210" s="7">
        <v>-4.1786419157775423E-2</v>
      </c>
      <c r="U210" s="7">
        <v>3.2519178320665899E-2</v>
      </c>
      <c r="V210" s="7">
        <v>4.30458996542636E-2</v>
      </c>
      <c r="W210" s="7">
        <v>2.6935180884642366E-2</v>
      </c>
      <c r="X210" s="7">
        <v>-1.1384189780480312E-3</v>
      </c>
      <c r="Y210" s="7">
        <v>-6.7352083805526115E-3</v>
      </c>
      <c r="Z210" s="7">
        <v>-1.3682087224127714E-3</v>
      </c>
      <c r="AA210" s="7">
        <v>1.9562649758806117E-2</v>
      </c>
      <c r="AB210" s="7">
        <v>1.0140034396029228E-2</v>
      </c>
      <c r="AC210" s="7">
        <v>-5.2786699194111485E-3</v>
      </c>
      <c r="AD210" s="7">
        <v>-1.984423965097102E-2</v>
      </c>
      <c r="AE210" s="7">
        <v>-2.7850954537958932E-3</v>
      </c>
      <c r="AF210" s="7">
        <v>-8.4409218273547235E-3</v>
      </c>
      <c r="AG210" s="7">
        <v>2.1800082539637906E-2</v>
      </c>
      <c r="AH210" s="7">
        <v>-2.5274845451818084E-2</v>
      </c>
      <c r="AI210" s="7">
        <v>-4.513762307068208E-2</v>
      </c>
      <c r="AJ210" s="7">
        <v>1.5317351068682464E-2</v>
      </c>
    </row>
    <row r="211" spans="1:36" x14ac:dyDescent="0.5">
      <c r="A211" s="2">
        <v>44568</v>
      </c>
      <c r="B211" s="3">
        <v>1.984126984126984E-6</v>
      </c>
      <c r="C211" s="8">
        <v>-1.0274284966458744E-2</v>
      </c>
      <c r="D211" s="8">
        <v>-6.1619100012042958E-3</v>
      </c>
      <c r="E211" s="8">
        <v>9.5422125926498524E-3</v>
      </c>
      <c r="F211" s="8">
        <v>-1.6620564997593637E-2</v>
      </c>
      <c r="G211" s="8">
        <v>-3.653353519340949E-3</v>
      </c>
      <c r="H211" s="8">
        <v>2.5437051261752806E-3</v>
      </c>
      <c r="I211" s="8">
        <v>3.7542216956834427E-4</v>
      </c>
      <c r="J211" s="8">
        <v>1.2234141579000019E-2</v>
      </c>
      <c r="K211" s="8">
        <v>1.0127240180538602E-4</v>
      </c>
      <c r="L211" s="8">
        <v>7.3675278559645011E-3</v>
      </c>
      <c r="M211" s="8">
        <v>-6.6450773356378961E-3</v>
      </c>
      <c r="N211" s="7">
        <v>9.8710417048687282E-4</v>
      </c>
      <c r="O211" s="7">
        <v>5.0740951091179508E-4</v>
      </c>
      <c r="P211" s="7">
        <v>-6.6763517153170492E-3</v>
      </c>
      <c r="Q211" s="7">
        <v>-3.3600108438355654E-2</v>
      </c>
      <c r="R211" s="7">
        <v>3.1011265847075455E-3</v>
      </c>
      <c r="S211" s="7">
        <v>1.5473961254670389E-2</v>
      </c>
      <c r="T211" s="7">
        <v>-2.3811592034962133E-2</v>
      </c>
      <c r="U211" s="7">
        <v>-7.0344915090005643E-3</v>
      </c>
      <c r="V211" s="7">
        <v>1.7003427212918334E-2</v>
      </c>
      <c r="W211" s="7">
        <v>-2.4590581739105045E-2</v>
      </c>
      <c r="X211" s="7">
        <v>-1.2779445785676262E-2</v>
      </c>
      <c r="Y211" s="7">
        <v>-4.2990000203107434E-3</v>
      </c>
      <c r="Z211" s="7">
        <v>-1.2245583930476403E-2</v>
      </c>
      <c r="AA211" s="7">
        <v>4.1618093145405367E-3</v>
      </c>
      <c r="AB211" s="7">
        <v>9.8599490820501998E-3</v>
      </c>
      <c r="AC211" s="7">
        <v>-2.3205059072932172E-3</v>
      </c>
      <c r="AD211" s="7">
        <v>-1.7261617173850108E-2</v>
      </c>
      <c r="AE211" s="7">
        <v>9.4987139760205515E-3</v>
      </c>
      <c r="AF211" s="7">
        <v>-5.5532919635033228E-4</v>
      </c>
      <c r="AG211" s="7">
        <v>-5.9279273945313966E-3</v>
      </c>
      <c r="AH211" s="7">
        <v>-5.4258218345209504E-2</v>
      </c>
      <c r="AI211" s="7">
        <v>7.4318365054904063E-3</v>
      </c>
      <c r="AJ211" s="7">
        <v>-4.0133908217923455E-3</v>
      </c>
    </row>
    <row r="212" spans="1:36" x14ac:dyDescent="0.5">
      <c r="A212" s="2">
        <v>44571</v>
      </c>
      <c r="B212" s="3">
        <v>1.984126984126984E-6</v>
      </c>
      <c r="C212" s="8">
        <v>1.0553437159672569E-3</v>
      </c>
      <c r="D212" s="8">
        <v>1.0674347261483081E-2</v>
      </c>
      <c r="E212" s="8">
        <v>-2.875151448485365E-3</v>
      </c>
      <c r="F212" s="8">
        <v>-7.7756429441395792E-3</v>
      </c>
      <c r="G212" s="8">
        <v>-1.0088110628064563E-2</v>
      </c>
      <c r="H212" s="8">
        <v>-7.5579474838390545E-3</v>
      </c>
      <c r="I212" s="8">
        <v>-1.5117163522016569E-3</v>
      </c>
      <c r="J212" s="8">
        <v>-3.2818841483676282E-3</v>
      </c>
      <c r="K212" s="8">
        <v>-1.0545978037137079E-2</v>
      </c>
      <c r="L212" s="8">
        <v>-6.7824480028746883E-3</v>
      </c>
      <c r="M212" s="8">
        <v>-5.7829763900635999E-3</v>
      </c>
      <c r="N212" s="7">
        <v>1.1363483927983799E-4</v>
      </c>
      <c r="O212" s="7">
        <v>7.3015097166675134E-4</v>
      </c>
      <c r="P212" s="7">
        <v>2.9193648802368192E-2</v>
      </c>
      <c r="Q212" s="7">
        <v>5.5975295191199124E-3</v>
      </c>
      <c r="R212" s="7">
        <v>-2.217299912169401E-3</v>
      </c>
      <c r="S212" s="7">
        <v>8.3136565367101841E-3</v>
      </c>
      <c r="T212" s="7">
        <v>1.385769324968888E-2</v>
      </c>
      <c r="U212" s="7">
        <v>-2.1468923853045184E-2</v>
      </c>
      <c r="V212" s="7">
        <v>1.8573639484804907E-2</v>
      </c>
      <c r="W212" s="7">
        <v>-2.5101129233892638E-2</v>
      </c>
      <c r="X212" s="7">
        <v>-2.3270505870405488E-2</v>
      </c>
      <c r="Y212" s="7">
        <v>-6.5937867884639147E-3</v>
      </c>
      <c r="Z212" s="7">
        <v>-2.6893263389424337E-2</v>
      </c>
      <c r="AA212" s="7">
        <v>2.6645666505944682E-3</v>
      </c>
      <c r="AB212" s="7">
        <v>-1.1441615041919326E-2</v>
      </c>
      <c r="AC212" s="7">
        <v>1.6537271185015838E-3</v>
      </c>
      <c r="AD212" s="7">
        <v>-4.2809680378904248E-4</v>
      </c>
      <c r="AE212" s="7">
        <v>-1.9367106811435596E-3</v>
      </c>
      <c r="AF212" s="7">
        <v>-1.3737383902100761E-2</v>
      </c>
      <c r="AG212" s="7">
        <v>1.7379511055820571E-2</v>
      </c>
      <c r="AH212" s="7">
        <v>-1.0143884551280052E-2</v>
      </c>
      <c r="AI212" s="7">
        <v>-2.484146064020901E-2</v>
      </c>
      <c r="AJ212" s="7">
        <v>-5.6637361310016747E-3</v>
      </c>
    </row>
    <row r="213" spans="1:36" x14ac:dyDescent="0.5">
      <c r="A213" s="2">
        <v>44572</v>
      </c>
      <c r="B213" s="3">
        <v>1.5873015873015873E-6</v>
      </c>
      <c r="C213" s="8">
        <v>1.3120414546735928E-2</v>
      </c>
      <c r="D213" s="8">
        <v>8.1941450930641188E-3</v>
      </c>
      <c r="E213" s="8">
        <v>9.5777609396651697E-3</v>
      </c>
      <c r="F213" s="8">
        <v>1.2178734654141729E-2</v>
      </c>
      <c r="G213" s="8">
        <v>7.4114675773619704E-3</v>
      </c>
      <c r="H213" s="8">
        <v>1.9914933875056216E-4</v>
      </c>
      <c r="I213" s="8">
        <v>1.1936028520080444E-2</v>
      </c>
      <c r="J213" s="8">
        <v>3.436142372498055E-2</v>
      </c>
      <c r="K213" s="8">
        <v>1.0953302438086621E-2</v>
      </c>
      <c r="L213" s="8">
        <v>-8.7400093502195807E-3</v>
      </c>
      <c r="M213" s="8">
        <v>1.5373611939689335E-3</v>
      </c>
      <c r="N213" s="7">
        <v>1.6640288142323434E-2</v>
      </c>
      <c r="O213" s="7">
        <v>2.25503792873123E-3</v>
      </c>
      <c r="P213" s="7">
        <v>7.6898839509238716E-3</v>
      </c>
      <c r="Q213" s="7">
        <v>1.5102610273055631E-2</v>
      </c>
      <c r="R213" s="7">
        <v>3.2459625599523157E-3</v>
      </c>
      <c r="S213" s="7">
        <v>9.2830485090342994E-3</v>
      </c>
      <c r="T213" s="7">
        <v>8.5631131011619475E-3</v>
      </c>
      <c r="U213" s="7">
        <v>1.4114645481289632E-2</v>
      </c>
      <c r="V213" s="7">
        <v>-1.870387795324472E-2</v>
      </c>
      <c r="W213" s="7">
        <v>4.5777763042860048E-2</v>
      </c>
      <c r="X213" s="7">
        <v>1.1303877818445433E-2</v>
      </c>
      <c r="Y213" s="7">
        <v>2.3716971223551309E-2</v>
      </c>
      <c r="Z213" s="7">
        <v>4.4813444886728539E-3</v>
      </c>
      <c r="AA213" s="7">
        <v>-5.3447668913320229E-3</v>
      </c>
      <c r="AB213" s="7">
        <v>-7.6558480410971593E-3</v>
      </c>
      <c r="AC213" s="7">
        <v>3.2987288054894066E-4</v>
      </c>
      <c r="AD213" s="7">
        <v>-7.0305503314221397E-3</v>
      </c>
      <c r="AE213" s="7">
        <v>-2.8407408715847289E-3</v>
      </c>
      <c r="AF213" s="7">
        <v>-1.1656010689204179E-2</v>
      </c>
      <c r="AG213" s="7">
        <v>2.0808412212205977E-2</v>
      </c>
      <c r="AH213" s="7">
        <v>1.0054795527411458E-2</v>
      </c>
      <c r="AI213" s="7">
        <v>5.912698694300291E-3</v>
      </c>
      <c r="AJ213" s="7">
        <v>3.8406157010361605E-3</v>
      </c>
    </row>
    <row r="214" spans="1:36" x14ac:dyDescent="0.5">
      <c r="A214" s="2">
        <v>44573</v>
      </c>
      <c r="B214" s="3">
        <v>1.5873015873015873E-6</v>
      </c>
      <c r="C214" s="8">
        <v>3.258017264164624E-3</v>
      </c>
      <c r="D214" s="8">
        <v>-5.6922725357968617E-3</v>
      </c>
      <c r="E214" s="8">
        <v>9.6712402725335561E-5</v>
      </c>
      <c r="F214" s="8">
        <v>3.3355015491358811E-3</v>
      </c>
      <c r="G214" s="8">
        <v>1.6325607766869996E-3</v>
      </c>
      <c r="H214" s="8">
        <v>-1.0567642103469432E-3</v>
      </c>
      <c r="I214" s="8">
        <v>1.1919070771319513E-3</v>
      </c>
      <c r="J214" s="8">
        <v>3.7315399364435302E-3</v>
      </c>
      <c r="K214" s="8">
        <v>9.9193092803749779E-3</v>
      </c>
      <c r="L214" s="8">
        <v>2.7661390212666945E-3</v>
      </c>
      <c r="M214" s="8">
        <v>1.1732464390547363E-3</v>
      </c>
      <c r="N214" s="7">
        <v>2.5648315132710199E-3</v>
      </c>
      <c r="O214" s="7">
        <v>1.0389440778193284E-2</v>
      </c>
      <c r="P214" s="7">
        <v>4.6677111861973854E-3</v>
      </c>
      <c r="Q214" s="7">
        <v>6.519948387445019E-3</v>
      </c>
      <c r="R214" s="7">
        <v>-1.4700081693074135E-2</v>
      </c>
      <c r="S214" s="7">
        <v>-2.4564498644091674E-3</v>
      </c>
      <c r="T214" s="7">
        <v>1.0012225892653997E-2</v>
      </c>
      <c r="U214" s="7">
        <v>-2.4859692726519273E-3</v>
      </c>
      <c r="V214" s="7">
        <v>-1.5117590921414259E-3</v>
      </c>
      <c r="W214" s="7">
        <v>-2.2816265067758815E-2</v>
      </c>
      <c r="X214" s="7">
        <v>6.1833632827008322E-3</v>
      </c>
      <c r="Y214" s="7">
        <v>-9.3936435484546295E-4</v>
      </c>
      <c r="Z214" s="7">
        <v>-1.3812769610128768E-2</v>
      </c>
      <c r="AA214" s="7">
        <v>8.0039765028874742E-3</v>
      </c>
      <c r="AB214" s="7">
        <v>1.1075700004296639E-2</v>
      </c>
      <c r="AC214" s="7">
        <v>1.4862041199283462E-3</v>
      </c>
      <c r="AD214" s="7">
        <v>-2.1966354984849302E-3</v>
      </c>
      <c r="AE214" s="7">
        <v>-5.2854888662968022E-3</v>
      </c>
      <c r="AF214" s="7">
        <v>2.2019718393329469E-3</v>
      </c>
      <c r="AG214" s="7">
        <v>-4.3014362655744518E-3</v>
      </c>
      <c r="AH214" s="7">
        <v>-2.616838954199386E-2</v>
      </c>
      <c r="AI214" s="7">
        <v>3.5300352675597616E-3</v>
      </c>
      <c r="AJ214" s="7">
        <v>6.4486961390519265E-3</v>
      </c>
    </row>
    <row r="215" spans="1:36" x14ac:dyDescent="0.5">
      <c r="A215" s="2">
        <v>44574</v>
      </c>
      <c r="B215" s="3">
        <v>1.984126984126984E-6</v>
      </c>
      <c r="C215" s="8">
        <v>-2.8679911679136281E-2</v>
      </c>
      <c r="D215" s="8">
        <v>-1.7470143205940425E-2</v>
      </c>
      <c r="E215" s="8">
        <v>-3.9405613966419523E-3</v>
      </c>
      <c r="F215" s="8">
        <v>-1.820541871597272E-2</v>
      </c>
      <c r="G215" s="8">
        <v>5.4230197065179518E-4</v>
      </c>
      <c r="H215" s="8">
        <v>2.7590540459348951E-3</v>
      </c>
      <c r="I215" s="8">
        <v>-1.2076266753289098E-2</v>
      </c>
      <c r="J215" s="8">
        <v>-8.1659244142758582E-3</v>
      </c>
      <c r="K215" s="8">
        <v>-6.7925655686037357E-3</v>
      </c>
      <c r="L215" s="8">
        <v>4.2011616933192346E-3</v>
      </c>
      <c r="M215" s="8">
        <v>-1.9913120379174741E-3</v>
      </c>
      <c r="N215" s="7">
        <v>-1.9210278385753392E-2</v>
      </c>
      <c r="O215" s="7">
        <v>-4.3246360286754798E-2</v>
      </c>
      <c r="P215" s="7">
        <v>-2.9491288248236977E-2</v>
      </c>
      <c r="Q215" s="7">
        <v>-5.219970841595005E-2</v>
      </c>
      <c r="R215" s="7">
        <v>-2.7292992487605416E-2</v>
      </c>
      <c r="S215" s="7">
        <v>-4.170862030063378E-3</v>
      </c>
      <c r="T215" s="7">
        <v>-1.3369792444976493E-2</v>
      </c>
      <c r="U215" s="7">
        <v>3.4207910048733464E-3</v>
      </c>
      <c r="V215" s="7">
        <v>1.3766956526557671E-2</v>
      </c>
      <c r="W215" s="7">
        <v>-3.3627269812014242E-2</v>
      </c>
      <c r="X215" s="7">
        <v>-3.2991661146452057E-3</v>
      </c>
      <c r="Y215" s="7">
        <v>-2.4468542260873256E-2</v>
      </c>
      <c r="Z215" s="7">
        <v>1.4032521357458472E-2</v>
      </c>
      <c r="AA215" s="7">
        <v>-1.0987049467551014E-2</v>
      </c>
      <c r="AB215" s="7">
        <v>2.0470704642803615E-2</v>
      </c>
      <c r="AC215" s="7">
        <v>5.9271446323380245E-3</v>
      </c>
      <c r="AD215" s="7">
        <v>-8.6370301779018933E-3</v>
      </c>
      <c r="AE215" s="7">
        <v>1.4050755619764056E-2</v>
      </c>
      <c r="AF215" s="7">
        <v>-4.5404182494784466E-3</v>
      </c>
      <c r="AG215" s="7">
        <v>1.2842491019392423E-2</v>
      </c>
      <c r="AH215" s="7">
        <v>-2.8315841328787762E-2</v>
      </c>
      <c r="AI215" s="7">
        <v>-2.2381199784225815E-3</v>
      </c>
      <c r="AJ215" s="7">
        <v>-4.7842763417161547E-4</v>
      </c>
    </row>
    <row r="216" spans="1:36" x14ac:dyDescent="0.5">
      <c r="A216" s="2">
        <v>44575</v>
      </c>
      <c r="B216" s="3">
        <v>1.984126984126984E-6</v>
      </c>
      <c r="C216" s="8">
        <v>8.0353996392353924E-3</v>
      </c>
      <c r="D216" s="8">
        <v>-7.1810650052670367E-4</v>
      </c>
      <c r="E216" s="8">
        <v>-8.8225711787971069E-3</v>
      </c>
      <c r="F216" s="8">
        <v>-6.687911199386924E-3</v>
      </c>
      <c r="G216" s="8">
        <v>-5.7060032793136541E-3</v>
      </c>
      <c r="H216" s="8">
        <v>1.5009186669729853E-3</v>
      </c>
      <c r="I216" s="8">
        <v>3.0865482237437359E-3</v>
      </c>
      <c r="J216" s="8">
        <v>2.495985999493875E-2</v>
      </c>
      <c r="K216" s="8">
        <v>-6.6846324547392222E-3</v>
      </c>
      <c r="L216" s="8">
        <v>-4.9287985437809975E-3</v>
      </c>
      <c r="M216" s="8">
        <v>-9.0951617117722705E-3</v>
      </c>
      <c r="N216" s="7">
        <v>5.0950667041897695E-3</v>
      </c>
      <c r="O216" s="7">
        <v>1.75595153407281E-2</v>
      </c>
      <c r="P216" s="7">
        <v>7.1305762314874399E-3</v>
      </c>
      <c r="Q216" s="7">
        <v>1.3713241832755537E-2</v>
      </c>
      <c r="R216" s="7">
        <v>-1.1561233821022962E-2</v>
      </c>
      <c r="S216" s="7">
        <v>8.3175399070838599E-3</v>
      </c>
      <c r="T216" s="7">
        <v>2.6914009532090079E-3</v>
      </c>
      <c r="U216" s="7">
        <v>8.7375141615787192E-3</v>
      </c>
      <c r="V216" s="7">
        <v>7.675606063602766E-3</v>
      </c>
      <c r="W216" s="7">
        <v>-1.4413940999808304E-2</v>
      </c>
      <c r="X216" s="7">
        <v>-1.5380290007045905E-3</v>
      </c>
      <c r="Y216" s="7">
        <v>5.7131654007415347E-3</v>
      </c>
      <c r="Z216" s="7">
        <v>-9.4367476675359264E-3</v>
      </c>
      <c r="AA216" s="7">
        <v>-2.6926912323761175E-2</v>
      </c>
      <c r="AB216" s="7">
        <v>8.5076394666755047E-3</v>
      </c>
      <c r="AC216" s="7">
        <v>8.0116117947584935E-3</v>
      </c>
      <c r="AD216" s="7">
        <v>-6.1398711103599546E-3</v>
      </c>
      <c r="AE216" s="7">
        <v>-2.8243285176451785E-3</v>
      </c>
      <c r="AF216" s="7">
        <v>9.5549096222064967E-3</v>
      </c>
      <c r="AG216" s="7">
        <v>6.6112860607241544E-2</v>
      </c>
      <c r="AH216" s="7">
        <v>-3.4735354308586437E-2</v>
      </c>
      <c r="AI216" s="7">
        <v>-2.0228672398508864E-2</v>
      </c>
      <c r="AJ216" s="7">
        <v>1.9498075328923158E-3</v>
      </c>
    </row>
    <row r="217" spans="1:36" x14ac:dyDescent="0.5">
      <c r="A217" s="2">
        <v>44579</v>
      </c>
      <c r="B217" s="3">
        <v>1.984126984126984E-6</v>
      </c>
      <c r="C217" s="8">
        <v>-2.5848040333442502E-2</v>
      </c>
      <c r="D217" s="8">
        <v>-1.9090783595366478E-2</v>
      </c>
      <c r="E217" s="8">
        <v>-2.2551196599637023E-2</v>
      </c>
      <c r="F217" s="8">
        <v>-2.1399821802905318E-2</v>
      </c>
      <c r="G217" s="8">
        <v>-1.307006748866432E-2</v>
      </c>
      <c r="H217" s="8">
        <v>-1.3965235037664765E-2</v>
      </c>
      <c r="I217" s="8">
        <v>-1.8371961891755464E-2</v>
      </c>
      <c r="J217" s="8">
        <v>1.1081193095646615E-3</v>
      </c>
      <c r="K217" s="8">
        <v>-1.3606725058779469E-2</v>
      </c>
      <c r="L217" s="8">
        <v>-1.1926845814556455E-2</v>
      </c>
      <c r="M217" s="8">
        <v>-1.0563245047485672E-2</v>
      </c>
      <c r="N217" s="7">
        <v>-1.907550692856971E-2</v>
      </c>
      <c r="O217" s="7">
        <v>-2.4642120050785758E-2</v>
      </c>
      <c r="P217" s="7">
        <v>-1.4045583019227464E-2</v>
      </c>
      <c r="Q217" s="7">
        <v>-3.9329319376968722E-2</v>
      </c>
      <c r="R217" s="7">
        <v>-1.2485337551470382E-2</v>
      </c>
      <c r="S217" s="7">
        <v>-1.6231577398115767E-2</v>
      </c>
      <c r="T217" s="7">
        <v>-1.656837478633074E-2</v>
      </c>
      <c r="U217" s="7">
        <v>-2.3184082989806159E-2</v>
      </c>
      <c r="V217" s="7">
        <v>-6.4375334473748729E-3</v>
      </c>
      <c r="W217" s="7">
        <v>-2.2446816607548915E-2</v>
      </c>
      <c r="X217" s="7">
        <v>4.8312427343973601E-3</v>
      </c>
      <c r="Y217" s="7">
        <v>-2.0061462672543554E-2</v>
      </c>
      <c r="Z217" s="7">
        <v>-2.5219273489826655E-2</v>
      </c>
      <c r="AA217" s="7">
        <v>-2.7990595532253543E-2</v>
      </c>
      <c r="AB217" s="7">
        <v>4.052138414840682E-3</v>
      </c>
      <c r="AC217" s="7">
        <v>-8.0155800487266733E-3</v>
      </c>
      <c r="AD217" s="7">
        <v>-1.6030498414100518E-2</v>
      </c>
      <c r="AE217" s="7">
        <v>-1.76674626167653E-2</v>
      </c>
      <c r="AF217" s="7">
        <v>-1.9463387554750217E-2</v>
      </c>
      <c r="AG217" s="7">
        <v>-3.4589746725710809E-3</v>
      </c>
      <c r="AH217" s="7">
        <v>-5.6945917215757855E-2</v>
      </c>
      <c r="AI217" s="7">
        <v>-2.3718406478037992E-2</v>
      </c>
      <c r="AJ217" s="7">
        <v>-1.3841277960023903E-2</v>
      </c>
    </row>
    <row r="218" spans="1:36" x14ac:dyDescent="0.5">
      <c r="A218" s="2">
        <v>44580</v>
      </c>
      <c r="B218" s="3">
        <v>1.984126984126984E-6</v>
      </c>
      <c r="C218" s="8">
        <v>-1.4043880237813689E-2</v>
      </c>
      <c r="D218" s="8">
        <v>-4.271164644412454E-3</v>
      </c>
      <c r="E218" s="8">
        <v>-1.8084129306986069E-2</v>
      </c>
      <c r="F218" s="8">
        <v>-1.5972931619557401E-2</v>
      </c>
      <c r="G218" s="8">
        <v>-1.3856623002141511E-2</v>
      </c>
      <c r="H218" s="8">
        <v>2.8363825634402247E-3</v>
      </c>
      <c r="I218" s="8">
        <v>-3.2247755827470356E-3</v>
      </c>
      <c r="J218" s="8">
        <v>-8.4683399667181396E-3</v>
      </c>
      <c r="K218" s="8">
        <v>-4.2984893737068241E-3</v>
      </c>
      <c r="L218" s="8">
        <v>3.3248384108678511E-3</v>
      </c>
      <c r="M218" s="8">
        <v>-1.3571801991899515E-2</v>
      </c>
      <c r="N218" s="7">
        <v>-2.1253098584838322E-2</v>
      </c>
      <c r="O218" s="7">
        <v>2.2422247589473651E-3</v>
      </c>
      <c r="P218" s="7">
        <v>6.2897874442411081E-3</v>
      </c>
      <c r="Q218" s="7">
        <v>-3.2808591505637558E-2</v>
      </c>
      <c r="R218" s="7">
        <v>-4.1192945167421655E-3</v>
      </c>
      <c r="S218" s="7">
        <v>-1.0196412648976213E-2</v>
      </c>
      <c r="T218" s="7">
        <v>3.3132119009166112E-3</v>
      </c>
      <c r="U218" s="7">
        <v>-8.467409396059165E-3</v>
      </c>
      <c r="V218" s="7">
        <v>-2.5657226039629454E-2</v>
      </c>
      <c r="W218" s="7">
        <v>-5.2317308242612803E-3</v>
      </c>
      <c r="X218" s="7">
        <v>-4.7883765663553832E-3</v>
      </c>
      <c r="Y218" s="7">
        <v>-1.6619490591480678E-2</v>
      </c>
      <c r="Z218" s="7">
        <v>-4.8745838890456609E-3</v>
      </c>
      <c r="AA218" s="7">
        <v>8.788447234242644E-3</v>
      </c>
      <c r="AB218" s="7">
        <v>-3.1375932529206479E-2</v>
      </c>
      <c r="AC218" s="7">
        <v>1.638242345033417E-3</v>
      </c>
      <c r="AD218" s="7">
        <v>7.8489493078788223E-3</v>
      </c>
      <c r="AE218" s="7">
        <v>9.9125262027584555E-3</v>
      </c>
      <c r="AF218" s="7">
        <v>3.3070091154873263E-2</v>
      </c>
      <c r="AG218" s="7">
        <v>-1.3140663543251092E-2</v>
      </c>
      <c r="AH218" s="7">
        <v>-1.4257321976072499E-2</v>
      </c>
      <c r="AI218" s="7">
        <v>1.6355614007953941E-2</v>
      </c>
      <c r="AJ218" s="7">
        <v>-5.0775883129706174E-3</v>
      </c>
    </row>
    <row r="219" spans="1:36" x14ac:dyDescent="0.5">
      <c r="A219" s="2">
        <v>44581</v>
      </c>
      <c r="B219" s="3">
        <v>1.984126984126984E-6</v>
      </c>
      <c r="C219" s="8">
        <v>-1.2516543326440303E-2</v>
      </c>
      <c r="D219" s="8">
        <v>-5.9278364938518905E-3</v>
      </c>
      <c r="E219" s="8">
        <v>-8.1213102130562875E-3</v>
      </c>
      <c r="F219" s="8">
        <v>-2.052666619956316E-2</v>
      </c>
      <c r="G219" s="8">
        <v>-1.3170073889981317E-2</v>
      </c>
      <c r="H219" s="8">
        <v>-7.7260126558421184E-3</v>
      </c>
      <c r="I219" s="8">
        <v>-1.1364641869296631E-2</v>
      </c>
      <c r="J219" s="8">
        <v>-1.2384313816383843E-2</v>
      </c>
      <c r="K219" s="8">
        <v>-1.6519655972917487E-2</v>
      </c>
      <c r="L219" s="8">
        <v>-6.8425130783767533E-5</v>
      </c>
      <c r="M219" s="8">
        <v>-1.2905743379111292E-2</v>
      </c>
      <c r="N219" s="7">
        <v>-1.0402944629505678E-2</v>
      </c>
      <c r="O219" s="7">
        <v>-5.7216663856213918E-3</v>
      </c>
      <c r="P219" s="7">
        <v>-1.1156144328998354E-2</v>
      </c>
      <c r="Q219" s="7">
        <v>-3.7269760196104597E-2</v>
      </c>
      <c r="R219" s="7">
        <v>-1.0689525011919243E-2</v>
      </c>
      <c r="S219" s="7">
        <v>-4.9438413734704638E-3</v>
      </c>
      <c r="T219" s="7">
        <v>1.0351041644404196E-3</v>
      </c>
      <c r="U219" s="7">
        <v>-6.88197154008906E-3</v>
      </c>
      <c r="V219" s="7">
        <v>-1.4501306789580228E-2</v>
      </c>
      <c r="W219" s="7">
        <v>-1.5589431820990265E-3</v>
      </c>
      <c r="X219" s="7">
        <v>-1.5403199605911304E-3</v>
      </c>
      <c r="Y219" s="7">
        <v>-3.0078902128303418E-2</v>
      </c>
      <c r="Z219" s="7">
        <v>-1.9180125772006167E-2</v>
      </c>
      <c r="AA219" s="7">
        <v>-1.0687516314318402E-2</v>
      </c>
      <c r="AB219" s="7">
        <v>-2.2955761172890096E-2</v>
      </c>
      <c r="AC219" s="7">
        <v>-4.1084100718730473E-3</v>
      </c>
      <c r="AD219" s="7">
        <v>-7.353359516985708E-4</v>
      </c>
      <c r="AE219" s="7">
        <v>-1.9079533377695291E-2</v>
      </c>
      <c r="AF219" s="7">
        <v>5.352519001854847E-3</v>
      </c>
      <c r="AG219" s="7">
        <v>-4.4429210132199859E-2</v>
      </c>
      <c r="AH219" s="7">
        <v>-4.3714698940856993E-2</v>
      </c>
      <c r="AI219" s="7">
        <v>1.1076248728273484E-2</v>
      </c>
      <c r="AJ219" s="7">
        <v>-3.9594932844679458E-2</v>
      </c>
    </row>
    <row r="220" spans="1:36" x14ac:dyDescent="0.5">
      <c r="A220" s="2">
        <v>44582</v>
      </c>
      <c r="B220" s="3">
        <v>1.984126984126984E-6</v>
      </c>
      <c r="C220" s="8">
        <v>-2.1900897417662608E-2</v>
      </c>
      <c r="D220" s="8">
        <v>-1.0633419512948144E-2</v>
      </c>
      <c r="E220" s="8">
        <v>-1.9313314415025321E-2</v>
      </c>
      <c r="F220" s="8">
        <v>-2.8007182817138314E-2</v>
      </c>
      <c r="G220" s="8">
        <v>-1.0882513346285264E-2</v>
      </c>
      <c r="H220" s="8">
        <v>-1.0738028074653103E-3</v>
      </c>
      <c r="I220" s="8">
        <v>-3.5770649145265017E-2</v>
      </c>
      <c r="J220" s="8">
        <v>-2.1525197514899574E-2</v>
      </c>
      <c r="K220" s="8">
        <v>-2.7439554512432105E-2</v>
      </c>
      <c r="L220" s="8">
        <v>-2.9957604241586159E-3</v>
      </c>
      <c r="M220" s="8">
        <v>-2.4690686382186611E-3</v>
      </c>
      <c r="N220" s="7">
        <v>-1.285070035790929E-2</v>
      </c>
      <c r="O220" s="7">
        <v>-1.8642787224405804E-2</v>
      </c>
      <c r="P220" s="7">
        <v>-2.1649906944169354E-2</v>
      </c>
      <c r="Q220" s="7">
        <v>-3.2662223055761289E-2</v>
      </c>
      <c r="R220" s="7">
        <v>8.9388327893541696E-3</v>
      </c>
      <c r="S220" s="7">
        <v>-8.1414498041788973E-3</v>
      </c>
      <c r="T220" s="7">
        <v>-3.9636744594952339E-3</v>
      </c>
      <c r="U220" s="7">
        <v>-2.8642303686812996E-2</v>
      </c>
      <c r="V220" s="7">
        <v>-9.6132997016751404E-3</v>
      </c>
      <c r="W220" s="7">
        <v>-5.7853158645833513E-2</v>
      </c>
      <c r="X220" s="7">
        <v>-4.00759969360504E-2</v>
      </c>
      <c r="Y220" s="7">
        <v>-6.1350900277665182E-2</v>
      </c>
      <c r="Z220" s="7">
        <v>1.1236462443660682E-2</v>
      </c>
      <c r="AA220" s="7">
        <v>-1.0480236344436596E-2</v>
      </c>
      <c r="AB220" s="7">
        <v>-1.1796674073563206E-2</v>
      </c>
      <c r="AC220" s="7">
        <v>-4.9527048349506195E-3</v>
      </c>
      <c r="AD220" s="7">
        <v>-5.839660293870428E-3</v>
      </c>
      <c r="AE220" s="7">
        <v>-7.322570898568098E-3</v>
      </c>
      <c r="AF220" s="7">
        <v>3.8181296380170337E-3</v>
      </c>
      <c r="AG220" s="7">
        <v>-4.118851084476028E-2</v>
      </c>
      <c r="AH220" s="7">
        <v>-2.1095563915932238E-2</v>
      </c>
      <c r="AI220" s="7">
        <v>-1.0958477685601393E-2</v>
      </c>
      <c r="AJ220" s="7">
        <v>-8.8646684621783781E-3</v>
      </c>
    </row>
    <row r="221" spans="1:36" x14ac:dyDescent="0.5">
      <c r="A221" s="2">
        <v>44585</v>
      </c>
      <c r="B221" s="3">
        <v>1.984126984126984E-6</v>
      </c>
      <c r="C221" s="8">
        <v>6.4379101580776541E-3</v>
      </c>
      <c r="D221" s="8">
        <v>-1.162313128927736E-3</v>
      </c>
      <c r="E221" s="8">
        <v>3.6148147596895891E-3</v>
      </c>
      <c r="F221" s="8">
        <v>1.7877272084226729E-2</v>
      </c>
      <c r="G221" s="8">
        <v>6.207692593498188E-3</v>
      </c>
      <c r="H221" s="8">
        <v>4.9413578743385893E-5</v>
      </c>
      <c r="I221" s="8">
        <v>6.7427627310069236E-3</v>
      </c>
      <c r="J221" s="8">
        <v>7.4925598577205372E-3</v>
      </c>
      <c r="K221" s="8">
        <v>9.8487475132026268E-4</v>
      </c>
      <c r="L221" s="8">
        <v>-7.1569655374419039E-3</v>
      </c>
      <c r="M221" s="8">
        <v>1.8963840961242105E-3</v>
      </c>
      <c r="N221" s="7">
        <v>-4.8739138713989249E-3</v>
      </c>
      <c r="O221" s="7">
        <v>1.146010473552086E-3</v>
      </c>
      <c r="P221" s="7">
        <v>3.8744685223776672E-2</v>
      </c>
      <c r="Q221" s="7">
        <v>-8.7507061293826515E-5</v>
      </c>
      <c r="R221" s="7">
        <v>-1.6104766378107444E-2</v>
      </c>
      <c r="S221" s="7">
        <v>1.90163824992984E-2</v>
      </c>
      <c r="T221" s="7">
        <v>2.3811941704670529E-3</v>
      </c>
      <c r="U221" s="7">
        <v>2.8228859288155522E-4</v>
      </c>
      <c r="V221" s="7">
        <v>1.6692776207822505E-2</v>
      </c>
      <c r="W221" s="7">
        <v>-8.4144251295322856E-3</v>
      </c>
      <c r="X221" s="7">
        <v>-2.0013471214468E-2</v>
      </c>
      <c r="Y221" s="7">
        <v>1.3236970042901083E-2</v>
      </c>
      <c r="Z221" s="7">
        <v>3.206670220068087E-2</v>
      </c>
      <c r="AA221" s="7">
        <v>1.8345831762008418E-2</v>
      </c>
      <c r="AB221" s="7">
        <v>1.1186250893559016E-3</v>
      </c>
      <c r="AC221" s="7">
        <v>-8.1407013798884022E-3</v>
      </c>
      <c r="AD221" s="7">
        <v>-2.6126271723205326E-3</v>
      </c>
      <c r="AE221" s="7">
        <v>6.9634072213903847E-5</v>
      </c>
      <c r="AF221" s="7">
        <v>-8.1522929899119911E-3</v>
      </c>
      <c r="AG221" s="7">
        <v>-7.6761658275493541E-3</v>
      </c>
      <c r="AH221" s="7">
        <v>1.9937164091239037E-2</v>
      </c>
      <c r="AI221" s="7">
        <v>-8.2684748084988352E-3</v>
      </c>
      <c r="AJ221" s="7">
        <v>-6.739568125805076E-3</v>
      </c>
    </row>
    <row r="222" spans="1:36" x14ac:dyDescent="0.5">
      <c r="A222" s="2">
        <v>44586</v>
      </c>
      <c r="B222" s="3">
        <v>1.984126984126984E-6</v>
      </c>
      <c r="C222" s="8">
        <v>-2.4874774646642454E-2</v>
      </c>
      <c r="D222" s="8">
        <v>-9.4198335880622194E-3</v>
      </c>
      <c r="E222" s="8">
        <v>3.1774440616963366E-3</v>
      </c>
      <c r="F222" s="8">
        <v>-1.7009588875778147E-2</v>
      </c>
      <c r="G222" s="8">
        <v>-1.1670632605293975E-2</v>
      </c>
      <c r="H222" s="8">
        <v>-1.3523412271976619E-2</v>
      </c>
      <c r="I222" s="8">
        <v>-2.004819852683172E-2</v>
      </c>
      <c r="J222" s="8">
        <v>3.6426811561571633E-2</v>
      </c>
      <c r="K222" s="8">
        <v>-7.263660242433378E-3</v>
      </c>
      <c r="L222" s="8">
        <v>-1.5897161518508181E-2</v>
      </c>
      <c r="M222" s="8">
        <v>-3.9939316360008007E-3</v>
      </c>
      <c r="N222" s="7">
        <v>-1.1454677773389607E-2</v>
      </c>
      <c r="O222" s="7">
        <v>-2.6950467091408845E-2</v>
      </c>
      <c r="P222" s="7">
        <v>-3.314338063073604E-2</v>
      </c>
      <c r="Q222" s="7">
        <v>-4.587827321817417E-2</v>
      </c>
      <c r="R222" s="7">
        <v>-4.4538517041530145E-3</v>
      </c>
      <c r="S222" s="7">
        <v>-3.9706184476793107E-3</v>
      </c>
      <c r="T222" s="7">
        <v>-1.1819113304177037E-2</v>
      </c>
      <c r="U222" s="7">
        <v>-9.3488357456134267E-3</v>
      </c>
      <c r="V222" s="7">
        <v>5.2454281365340739E-3</v>
      </c>
      <c r="W222" s="7">
        <v>-2.4787096524713639E-2</v>
      </c>
      <c r="X222" s="7">
        <v>7.4094678676173489E-4</v>
      </c>
      <c r="Y222" s="7">
        <v>-3.2043525990206954E-2</v>
      </c>
      <c r="Z222" s="7">
        <v>-3.8185069611434579E-2</v>
      </c>
      <c r="AA222" s="7">
        <v>-2.0268517913602849E-2</v>
      </c>
      <c r="AB222" s="7">
        <v>-9.5244083694928522E-5</v>
      </c>
      <c r="AC222" s="7">
        <v>-2.3402504214689725E-3</v>
      </c>
      <c r="AD222" s="7">
        <v>-9.169442821040933E-3</v>
      </c>
      <c r="AE222" s="7">
        <v>-2.1997117613591948E-2</v>
      </c>
      <c r="AF222" s="7">
        <v>-1.0973231135164229E-2</v>
      </c>
      <c r="AG222" s="7">
        <v>2.5737956968807697E-2</v>
      </c>
      <c r="AH222" s="7">
        <v>-4.0285952664665739E-2</v>
      </c>
      <c r="AI222" s="7">
        <v>-8.6924426093762885E-2</v>
      </c>
      <c r="AJ222" s="7">
        <v>-5.6512717235631836E-3</v>
      </c>
    </row>
    <row r="223" spans="1:36" x14ac:dyDescent="0.5">
      <c r="A223" s="2">
        <v>44587</v>
      </c>
      <c r="B223" s="3">
        <v>2.3809523809523808E-6</v>
      </c>
      <c r="C223" s="8">
        <v>3.4592032224628469E-3</v>
      </c>
      <c r="D223" s="8">
        <v>-5.4179241531507145E-3</v>
      </c>
      <c r="E223" s="8">
        <v>-4.2585952374005182E-4</v>
      </c>
      <c r="F223" s="8">
        <v>-8.075292044595379E-3</v>
      </c>
      <c r="G223" s="8">
        <v>-9.6806717839074009E-3</v>
      </c>
      <c r="H223" s="8">
        <v>-6.7016648062068942E-3</v>
      </c>
      <c r="I223" s="8">
        <v>-1.588512028745475E-2</v>
      </c>
      <c r="J223" s="8">
        <v>-2.5532848462143545E-3</v>
      </c>
      <c r="K223" s="8">
        <v>-1.2111180869108611E-2</v>
      </c>
      <c r="L223" s="8">
        <v>-6.6374071205543986E-3</v>
      </c>
      <c r="M223" s="8">
        <v>-1.5743009135971247E-2</v>
      </c>
      <c r="N223" s="7">
        <v>-5.6320200908560744E-4</v>
      </c>
      <c r="O223" s="7">
        <v>2.809244523605654E-2</v>
      </c>
      <c r="P223" s="7">
        <v>-3.808948381989224E-3</v>
      </c>
      <c r="Q223" s="7">
        <v>1.9866978965354446E-2</v>
      </c>
      <c r="R223" s="7">
        <v>-2.6304867354453768E-2</v>
      </c>
      <c r="S223" s="7">
        <v>1.6924729874123672E-2</v>
      </c>
      <c r="T223" s="7">
        <v>3.4724012078078438E-3</v>
      </c>
      <c r="U223" s="7">
        <v>6.9978634791293846E-3</v>
      </c>
      <c r="V223" s="7">
        <v>-5.5069292115259806E-3</v>
      </c>
      <c r="W223" s="7">
        <v>-7.7440275872668407E-3</v>
      </c>
      <c r="X223" s="7">
        <v>1.8974643208908234E-2</v>
      </c>
      <c r="Y223" s="7">
        <v>-7.9849521454035347E-3</v>
      </c>
      <c r="Z223" s="7">
        <v>-1.186678611845535E-2</v>
      </c>
      <c r="AA223" s="7">
        <v>-5.1193430856603682E-2</v>
      </c>
      <c r="AB223" s="7">
        <v>-9.5649607322623905E-5</v>
      </c>
      <c r="AC223" s="7">
        <v>-3.6864763426600884E-3</v>
      </c>
      <c r="AD223" s="7">
        <v>-1.388768105966137E-2</v>
      </c>
      <c r="AE223" s="7">
        <v>-1.0262366177231766E-2</v>
      </c>
      <c r="AF223" s="7">
        <v>-8.7530719534344679E-3</v>
      </c>
      <c r="AG223" s="7">
        <v>-9.5773851948174667E-3</v>
      </c>
      <c r="AH223" s="7">
        <v>-2.1216302113933258E-2</v>
      </c>
      <c r="AI223" s="7">
        <v>-3.3307721159503076E-2</v>
      </c>
      <c r="AJ223" s="7">
        <v>-2.3135756542703119E-2</v>
      </c>
    </row>
    <row r="224" spans="1:36" x14ac:dyDescent="0.5">
      <c r="A224" s="2">
        <v>44588</v>
      </c>
      <c r="B224" s="3">
        <v>1.5873015873015873E-6</v>
      </c>
      <c r="C224" s="8">
        <v>-8.5126878918902766E-3</v>
      </c>
      <c r="D224" s="8">
        <v>-2.9947699320322244E-3</v>
      </c>
      <c r="E224" s="8">
        <v>-8.7205601475524048E-3</v>
      </c>
      <c r="F224" s="8">
        <v>-2.0956738168156845E-2</v>
      </c>
      <c r="G224" s="8">
        <v>-1.3107004802866428E-2</v>
      </c>
      <c r="H224" s="8">
        <v>2.6523335670951293E-3</v>
      </c>
      <c r="I224" s="8">
        <v>-1.6762229589865839E-4</v>
      </c>
      <c r="J224" s="8">
        <v>1.0162163428984929E-2</v>
      </c>
      <c r="K224" s="8">
        <v>2.2311569190050793E-3</v>
      </c>
      <c r="L224" s="8">
        <v>6.2923987970327699E-3</v>
      </c>
      <c r="M224" s="8">
        <v>-1.6682176620494087E-2</v>
      </c>
      <c r="N224" s="7">
        <v>-2.9541948243648154E-3</v>
      </c>
      <c r="O224" s="7">
        <v>1.0492184963567675E-2</v>
      </c>
      <c r="P224" s="7">
        <v>-1.5617786160897278E-2</v>
      </c>
      <c r="Q224" s="7">
        <v>-3.7039803247084044E-2</v>
      </c>
      <c r="R224" s="7">
        <v>3.0753734920858618E-3</v>
      </c>
      <c r="S224" s="7">
        <v>1.8236275162470509E-2</v>
      </c>
      <c r="T224" s="7">
        <v>6.8905263421591405E-3</v>
      </c>
      <c r="U224" s="7">
        <v>3.9063710467347459E-3</v>
      </c>
      <c r="V224" s="7">
        <v>1.0343132425968337E-2</v>
      </c>
      <c r="W224" s="7">
        <v>7.1709973217990181E-3</v>
      </c>
      <c r="X224" s="7">
        <v>1.3576859841128257E-3</v>
      </c>
      <c r="Y224" s="7">
        <v>5.4919258730473999E-3</v>
      </c>
      <c r="Z224" s="7">
        <v>6.501943552279601E-3</v>
      </c>
      <c r="AA224" s="7">
        <v>-2.4889524299982466E-2</v>
      </c>
      <c r="AB224" s="7">
        <v>-9.9441911562865477E-3</v>
      </c>
      <c r="AC224" s="7">
        <v>8.3756991917202487E-4</v>
      </c>
      <c r="AD224" s="7">
        <v>1.3933357733871877E-2</v>
      </c>
      <c r="AE224" s="7">
        <v>6.6096201515706285E-4</v>
      </c>
      <c r="AF224" s="7">
        <v>6.1758423156466529E-3</v>
      </c>
      <c r="AG224" s="7">
        <v>1.3320358923709853E-2</v>
      </c>
      <c r="AH224" s="7">
        <v>-4.6750285592429178E-2</v>
      </c>
      <c r="AI224" s="7">
        <v>-1.793192503103285E-3</v>
      </c>
      <c r="AJ224" s="7">
        <v>-2.2280516673917033E-2</v>
      </c>
    </row>
    <row r="225" spans="1:36" x14ac:dyDescent="0.5">
      <c r="A225" s="2">
        <v>44589</v>
      </c>
      <c r="B225" s="3">
        <v>1.5873015873015873E-6</v>
      </c>
      <c r="C225" s="8">
        <v>4.1726647084185997E-2</v>
      </c>
      <c r="D225" s="8">
        <v>2.2665783796616483E-2</v>
      </c>
      <c r="E225" s="8">
        <v>1.3154991426956673E-2</v>
      </c>
      <c r="F225" s="8">
        <v>2.135866028987457E-2</v>
      </c>
      <c r="G225" s="8">
        <v>9.1637338581921565E-3</v>
      </c>
      <c r="H225" s="8">
        <v>1.213741276964422E-2</v>
      </c>
      <c r="I225" s="8">
        <v>2.8139376690171389E-2</v>
      </c>
      <c r="J225" s="8">
        <v>-2.0919346776315114E-3</v>
      </c>
      <c r="K225" s="8">
        <v>5.3923275958832912E-3</v>
      </c>
      <c r="L225" s="8">
        <v>1.1998352604817488E-2</v>
      </c>
      <c r="M225" s="8">
        <v>3.1848313522692476E-2</v>
      </c>
      <c r="N225" s="7">
        <v>6.7450973353721549E-2</v>
      </c>
      <c r="O225" s="7">
        <v>2.7692968664939321E-2</v>
      </c>
      <c r="P225" s="7">
        <v>4.9671898794736165E-2</v>
      </c>
      <c r="Q225" s="7">
        <v>4.0018018325952226E-2</v>
      </c>
      <c r="R225" s="7">
        <v>3.9956930430609348E-2</v>
      </c>
      <c r="S225" s="7">
        <v>2.2955943323738601E-2</v>
      </c>
      <c r="T225" s="7">
        <v>9.6136970298283768E-3</v>
      </c>
      <c r="U225" s="7">
        <v>4.3700736070003757E-2</v>
      </c>
      <c r="V225" s="7">
        <v>-1.9372786625332677E-2</v>
      </c>
      <c r="W225" s="7">
        <v>3.3642726391698401E-2</v>
      </c>
      <c r="X225" s="7">
        <v>0.10074007706452832</v>
      </c>
      <c r="Y225" s="7">
        <v>3.060556323433912E-2</v>
      </c>
      <c r="Z225" s="7">
        <v>1.2567614430995558E-2</v>
      </c>
      <c r="AA225" s="7">
        <v>3.3601146515149345E-2</v>
      </c>
      <c r="AB225" s="7">
        <v>-5.3288637844115735E-2</v>
      </c>
      <c r="AC225" s="7">
        <v>1.975150454363089E-2</v>
      </c>
      <c r="AD225" s="7">
        <v>5.4590285608897169E-3</v>
      </c>
      <c r="AE225" s="7">
        <v>1.2290156176682712E-2</v>
      </c>
      <c r="AF225" s="7">
        <v>8.5707967219315791E-3</v>
      </c>
      <c r="AG225" s="7">
        <v>7.1648472677956548E-3</v>
      </c>
      <c r="AH225" s="7">
        <v>2.026898572142807E-2</v>
      </c>
      <c r="AI225" s="7">
        <v>-1.389085717120781E-4</v>
      </c>
      <c r="AJ225" s="7">
        <v>2.1433717463508171E-2</v>
      </c>
    </row>
    <row r="226" spans="1:36" x14ac:dyDescent="0.5">
      <c r="A226" s="2">
        <v>44592</v>
      </c>
      <c r="B226" s="3">
        <v>1.1904761904761904E-6</v>
      </c>
      <c r="C226" s="8">
        <v>2.9853183274865212E-2</v>
      </c>
      <c r="D226" s="8">
        <v>1.2549572784947838E-2</v>
      </c>
      <c r="E226" s="8">
        <v>1.2047531757075527E-2</v>
      </c>
      <c r="F226" s="8">
        <v>3.7210185074818991E-2</v>
      </c>
      <c r="G226" s="8">
        <v>1.4827048373740074E-2</v>
      </c>
      <c r="H226" s="8">
        <v>5.017840942909811E-3</v>
      </c>
      <c r="I226" s="8">
        <v>2.6505938996288014E-2</v>
      </c>
      <c r="J226" s="8">
        <v>4.2854757944409544E-3</v>
      </c>
      <c r="K226" s="8">
        <v>1.4861987252276661E-2</v>
      </c>
      <c r="L226" s="8">
        <v>1.8427404284043776E-2</v>
      </c>
      <c r="M226" s="8">
        <v>1.2215789693206636E-2</v>
      </c>
      <c r="N226" s="7">
        <v>2.5790725398870302E-2</v>
      </c>
      <c r="O226" s="7">
        <v>8.7841156953216027E-3</v>
      </c>
      <c r="P226" s="7">
        <v>3.0672213612873585E-2</v>
      </c>
      <c r="Q226" s="7">
        <v>6.9587243653716838E-2</v>
      </c>
      <c r="R226" s="7">
        <v>1.6691400617263534E-2</v>
      </c>
      <c r="S226" s="7">
        <v>-2.5584066287250514E-2</v>
      </c>
      <c r="T226" s="7">
        <v>1.3870599254375265E-2</v>
      </c>
      <c r="U226" s="7">
        <v>1.7158857742497126E-2</v>
      </c>
      <c r="V226" s="7">
        <v>1.1076772402196991E-2</v>
      </c>
      <c r="W226" s="7">
        <v>5.0209081254767807E-2</v>
      </c>
      <c r="X226" s="7">
        <v>-8.0601539855257101E-3</v>
      </c>
      <c r="Y226" s="7">
        <v>3.8129553041820662E-2</v>
      </c>
      <c r="Z226" s="7">
        <v>1.6105171421760239E-2</v>
      </c>
      <c r="AA226" s="7">
        <v>2.9270781610169164E-2</v>
      </c>
      <c r="AB226" s="7">
        <v>1.9850311942415867E-3</v>
      </c>
      <c r="AC226" s="7">
        <v>2.7881802917953591E-3</v>
      </c>
      <c r="AD226" s="7">
        <v>9.6556063512304828E-3</v>
      </c>
      <c r="AE226" s="7">
        <v>1.6513983183893771E-2</v>
      </c>
      <c r="AF226" s="7">
        <v>-3.1258054341730884E-4</v>
      </c>
      <c r="AG226" s="7">
        <v>4.2741473742114698E-3</v>
      </c>
      <c r="AH226" s="7">
        <v>4.7690855953188477E-2</v>
      </c>
      <c r="AI226" s="7">
        <v>7.4658186231690987E-2</v>
      </c>
      <c r="AJ226" s="7">
        <v>2.7471879579965764E-2</v>
      </c>
    </row>
    <row r="227" spans="1:36" x14ac:dyDescent="0.5">
      <c r="A227" s="2">
        <v>44593</v>
      </c>
      <c r="B227" s="3">
        <v>1.5873015873015873E-6</v>
      </c>
      <c r="C227" s="8">
        <v>4.1341924744971153E-3</v>
      </c>
      <c r="D227" s="8">
        <v>3.822691999824452E-3</v>
      </c>
      <c r="E227" s="8">
        <v>1.344641764748505E-2</v>
      </c>
      <c r="F227" s="8">
        <v>7.7744456923428754E-3</v>
      </c>
      <c r="G227" s="8">
        <v>1.4351356170059846E-2</v>
      </c>
      <c r="H227" s="8">
        <v>-2.5720936575934642E-4</v>
      </c>
      <c r="I227" s="8">
        <v>1.1324552468196152E-2</v>
      </c>
      <c r="J227" s="8">
        <v>3.6080181942855657E-2</v>
      </c>
      <c r="K227" s="8">
        <v>1.7064017296694701E-2</v>
      </c>
      <c r="L227" s="8">
        <v>-1.352292006314508E-2</v>
      </c>
      <c r="M227" s="8">
        <v>-3.5846427234582307E-3</v>
      </c>
      <c r="N227" s="7">
        <v>-9.7589916413122371E-4</v>
      </c>
      <c r="O227" s="7">
        <v>-7.1659906611970517E-3</v>
      </c>
      <c r="P227" s="7">
        <v>3.1377806764898287E-3</v>
      </c>
      <c r="Q227" s="7">
        <v>6.1867899692131419E-3</v>
      </c>
      <c r="R227" s="7">
        <v>-2.0433619790237627E-3</v>
      </c>
      <c r="S227" s="7">
        <v>-2.2579071910682441E-3</v>
      </c>
      <c r="T227" s="7">
        <v>-8.8434783028277352E-3</v>
      </c>
      <c r="U227" s="7">
        <v>1.1540788394226256E-2</v>
      </c>
      <c r="V227" s="7">
        <v>2.6851596833036323E-3</v>
      </c>
      <c r="W227" s="7">
        <v>2.2199819203191327E-2</v>
      </c>
      <c r="X227" s="7">
        <v>2.6999338308006753E-2</v>
      </c>
      <c r="Y227" s="7">
        <v>1.0770939472269148E-2</v>
      </c>
      <c r="Z227" s="7">
        <v>-5.3928032089976027E-4</v>
      </c>
      <c r="AA227" s="7">
        <v>5.8165061350112105E-3</v>
      </c>
      <c r="AB227" s="7">
        <v>1.862704494388517E-2</v>
      </c>
      <c r="AC227" s="7">
        <v>-7.4034789558642183E-3</v>
      </c>
      <c r="AD227" s="7">
        <v>1.097026092080269E-2</v>
      </c>
      <c r="AE227" s="7">
        <v>7.835633027111457E-3</v>
      </c>
      <c r="AF227" s="7">
        <v>-4.4366331438593486E-3</v>
      </c>
      <c r="AG227" s="7">
        <v>4.5858887272366401E-2</v>
      </c>
      <c r="AH227" s="7">
        <v>4.4264780127494352E-2</v>
      </c>
      <c r="AI227" s="7">
        <v>-1.1459336066553654E-2</v>
      </c>
      <c r="AJ227" s="7">
        <v>2.2541681447240955E-3</v>
      </c>
    </row>
    <row r="228" spans="1:36" x14ac:dyDescent="0.5">
      <c r="A228" s="2">
        <v>44594</v>
      </c>
      <c r="B228" s="3">
        <v>1.5873015873015873E-6</v>
      </c>
      <c r="C228" s="8">
        <v>5.1735479256208028E-3</v>
      </c>
      <c r="D228" s="8">
        <v>9.2534409314342578E-3</v>
      </c>
      <c r="E228" s="8">
        <v>4.7136553796205795E-3</v>
      </c>
      <c r="F228" s="8">
        <v>-6.4775158204343625E-3</v>
      </c>
      <c r="G228" s="8">
        <v>4.1350802403023182E-3</v>
      </c>
      <c r="H228" s="8">
        <v>9.8627124666392368E-3</v>
      </c>
      <c r="I228" s="8">
        <v>1.4418272125013919E-2</v>
      </c>
      <c r="J228" s="8">
        <v>3.2726886004963832E-3</v>
      </c>
      <c r="K228" s="8">
        <v>2.9485095530817195E-3</v>
      </c>
      <c r="L228" s="8">
        <v>1.4710188157530307E-2</v>
      </c>
      <c r="M228" s="8">
        <v>1.2669682467121832E-2</v>
      </c>
      <c r="N228" s="7">
        <v>7.019533218618498E-3</v>
      </c>
      <c r="O228" s="7">
        <v>1.5105803591472655E-2</v>
      </c>
      <c r="P228" s="7">
        <v>-5.4081687973274962E-3</v>
      </c>
      <c r="Q228" s="7">
        <v>2.4217558129837748E-2</v>
      </c>
      <c r="R228" s="7">
        <v>2.2079613281419719E-2</v>
      </c>
      <c r="S228" s="7">
        <v>2.4445424172543827E-2</v>
      </c>
      <c r="T228" s="7">
        <v>2.3981528765720263E-2</v>
      </c>
      <c r="U228" s="7">
        <v>-5.2256112035234097E-3</v>
      </c>
      <c r="V228" s="7">
        <v>1.1557871735827216E-2</v>
      </c>
      <c r="W228" s="7">
        <v>-0.28223776474190576</v>
      </c>
      <c r="X228" s="7">
        <v>1.308190560034821E-2</v>
      </c>
      <c r="Y228" s="7">
        <v>-3.8517346985052171E-3</v>
      </c>
      <c r="Z228" s="7">
        <v>1.153754935354173E-2</v>
      </c>
      <c r="AA228" s="7">
        <v>1.3762912320182006E-2</v>
      </c>
      <c r="AB228" s="7">
        <v>-1.9998781484649301E-3</v>
      </c>
      <c r="AC228" s="7">
        <v>1.0183513491857343E-2</v>
      </c>
      <c r="AD228" s="7">
        <v>1.8068822305746895E-2</v>
      </c>
      <c r="AE228" s="7">
        <v>-4.2780962280428809E-4</v>
      </c>
      <c r="AF228" s="7">
        <v>1.7744241149608937E-2</v>
      </c>
      <c r="AG228" s="7">
        <v>1.6270775535359792E-3</v>
      </c>
      <c r="AH228" s="7">
        <v>2.401129968197161E-3</v>
      </c>
      <c r="AI228" s="7">
        <v>6.4516158164069654E-3</v>
      </c>
      <c r="AJ228" s="7">
        <v>8.3615023891540231E-3</v>
      </c>
    </row>
    <row r="229" spans="1:36" x14ac:dyDescent="0.5">
      <c r="A229" s="2">
        <v>44595</v>
      </c>
      <c r="B229" s="3">
        <v>1.1904761904761904E-6</v>
      </c>
      <c r="C229" s="8">
        <v>-3.1655274654035621E-2</v>
      </c>
      <c r="D229" s="8">
        <v>-6.782677812817859E-3</v>
      </c>
      <c r="E229" s="8">
        <v>-1.1624771584226826E-2</v>
      </c>
      <c r="F229" s="8">
        <v>-3.2186045347427986E-2</v>
      </c>
      <c r="G229" s="8">
        <v>-1.786020027318137E-2</v>
      </c>
      <c r="H229" s="8">
        <v>-9.6281367515276234E-4</v>
      </c>
      <c r="I229" s="8">
        <v>-6.3284938869900498E-2</v>
      </c>
      <c r="J229" s="8">
        <v>-1.1561507790665655E-2</v>
      </c>
      <c r="K229" s="8">
        <v>-1.6961393001531985E-2</v>
      </c>
      <c r="L229" s="8">
        <v>-6.3653656645355858E-3</v>
      </c>
      <c r="M229" s="8">
        <v>-1.0690980918119002E-2</v>
      </c>
      <c r="N229" s="7">
        <v>-1.6864053091472174E-2</v>
      </c>
      <c r="O229" s="7">
        <v>-3.9732417677725874E-2</v>
      </c>
      <c r="P229" s="7">
        <v>-4.2654602086767392E-2</v>
      </c>
      <c r="Q229" s="7">
        <v>-5.2625479661204254E-2</v>
      </c>
      <c r="R229" s="7">
        <v>5.3653881961004068E-4</v>
      </c>
      <c r="S229" s="7">
        <v>-1.6553451546415172E-3</v>
      </c>
      <c r="T229" s="7">
        <v>1.8562984680139578E-2</v>
      </c>
      <c r="U229" s="7">
        <v>-4.2667455697686471E-2</v>
      </c>
      <c r="V229" s="7">
        <v>1.0676701468495572E-2</v>
      </c>
      <c r="W229" s="7">
        <v>-6.4413999770283281E-2</v>
      </c>
      <c r="X229" s="7">
        <v>-1.6619773229721201E-2</v>
      </c>
      <c r="Y229" s="7">
        <v>-8.1349418226060052E-2</v>
      </c>
      <c r="Z229" s="7">
        <v>-2.0495556950607671E-2</v>
      </c>
      <c r="AA229" s="7">
        <v>-2.380599629609231E-2</v>
      </c>
      <c r="AB229" s="7">
        <v>-2.1455514917013585E-2</v>
      </c>
      <c r="AC229" s="7">
        <v>7.0024418239563431E-3</v>
      </c>
      <c r="AD229" s="7">
        <v>-1.9382151888747139E-2</v>
      </c>
      <c r="AE229" s="7">
        <v>9.9211492322643985E-4</v>
      </c>
      <c r="AF229" s="7">
        <v>9.4253542855194643E-3</v>
      </c>
      <c r="AG229" s="7">
        <v>-2.5826801596816204E-2</v>
      </c>
      <c r="AH229" s="7">
        <v>-5.0174823718657648E-2</v>
      </c>
      <c r="AI229" s="7">
        <v>-2.5540636820922301E-2</v>
      </c>
      <c r="AJ229" s="7">
        <v>-2.6398072442860701E-2</v>
      </c>
    </row>
    <row r="230" spans="1:36" x14ac:dyDescent="0.5">
      <c r="A230" s="2">
        <v>44596</v>
      </c>
      <c r="B230" s="3">
        <v>1.984126984126984E-6</v>
      </c>
      <c r="C230" s="8">
        <v>7.5973425706081545E-3</v>
      </c>
      <c r="D230" s="8">
        <v>-1.8264046308557125E-3</v>
      </c>
      <c r="E230" s="8">
        <v>1.6212898397468832E-2</v>
      </c>
      <c r="F230" s="8">
        <v>2.7429001196585416E-2</v>
      </c>
      <c r="G230" s="8">
        <v>-8.8667947220328822E-3</v>
      </c>
      <c r="H230" s="8">
        <v>-1.2641597038847418E-2</v>
      </c>
      <c r="I230" s="8">
        <v>9.3328658161299163E-3</v>
      </c>
      <c r="J230" s="8">
        <v>1.5136021048159309E-2</v>
      </c>
      <c r="K230" s="8">
        <v>-1.5317069848485781E-2</v>
      </c>
      <c r="L230" s="8">
        <v>-8.4837452737808513E-3</v>
      </c>
      <c r="M230" s="8">
        <v>-9.950729534528472E-3</v>
      </c>
      <c r="N230" s="7">
        <v>-1.6786429567874602E-3</v>
      </c>
      <c r="O230" s="7">
        <v>1.5446637720946304E-2</v>
      </c>
      <c r="P230" s="7">
        <v>5.2890851591033431E-3</v>
      </c>
      <c r="Q230" s="7">
        <v>1.5371178825495924E-2</v>
      </c>
      <c r="R230" s="7">
        <v>-3.0807949539907232E-3</v>
      </c>
      <c r="S230" s="7">
        <v>-2.1196659362821878E-3</v>
      </c>
      <c r="T230" s="7">
        <v>-1.152497664372526E-2</v>
      </c>
      <c r="U230" s="7">
        <v>8.6782818114076038E-3</v>
      </c>
      <c r="V230" s="7">
        <v>1.6971677698907464E-2</v>
      </c>
      <c r="W230" s="7">
        <v>1.4216643465919505E-2</v>
      </c>
      <c r="X230" s="7">
        <v>-1.3700128734834085E-2</v>
      </c>
      <c r="Y230" s="7">
        <v>0.12694656292822909</v>
      </c>
      <c r="Z230" s="7">
        <v>-9.9779901227334215E-3</v>
      </c>
      <c r="AA230" s="7">
        <v>-8.8288243257576525E-3</v>
      </c>
      <c r="AB230" s="7">
        <v>-1.0929444391679416E-2</v>
      </c>
      <c r="AC230" s="7">
        <v>-1.0607666975558471E-2</v>
      </c>
      <c r="AD230" s="7">
        <v>-3.7966831701566816E-3</v>
      </c>
      <c r="AE230" s="7">
        <v>-1.1845252181904622E-2</v>
      </c>
      <c r="AF230" s="7">
        <v>-1.6031260082653879E-2</v>
      </c>
      <c r="AG230" s="7">
        <v>1.6832965697449215E-2</v>
      </c>
      <c r="AH230" s="7">
        <v>-2.0506997369202855E-2</v>
      </c>
      <c r="AI230" s="7">
        <v>3.1610154724036801E-3</v>
      </c>
      <c r="AJ230" s="7">
        <v>-6.1733564486082543E-3</v>
      </c>
    </row>
    <row r="231" spans="1:36" x14ac:dyDescent="0.5">
      <c r="A231" s="2">
        <v>44599</v>
      </c>
      <c r="B231" s="3">
        <v>1.1904761904761904E-6</v>
      </c>
      <c r="C231" s="8">
        <v>-4.91607619864101E-3</v>
      </c>
      <c r="D231" s="8">
        <v>-6.5031086871312647E-4</v>
      </c>
      <c r="E231" s="8">
        <v>3.7589690630375357E-3</v>
      </c>
      <c r="F231" s="8">
        <v>-1.2750912615516411E-3</v>
      </c>
      <c r="G231" s="8">
        <v>1.1638101097928494E-3</v>
      </c>
      <c r="H231" s="8">
        <v>2.8155647626041166E-3</v>
      </c>
      <c r="I231" s="8">
        <v>-1.5718363822697198E-2</v>
      </c>
      <c r="J231" s="8">
        <v>1.0762264381760684E-2</v>
      </c>
      <c r="K231" s="8">
        <v>-2.9373294278386324E-3</v>
      </c>
      <c r="L231" s="8">
        <v>-1.2759651681904399E-3</v>
      </c>
      <c r="M231" s="8">
        <v>-1.4304217829805052E-3</v>
      </c>
      <c r="N231" s="7">
        <v>-4.2486101292016189E-3</v>
      </c>
      <c r="O231" s="7">
        <v>-1.6446089736068214E-2</v>
      </c>
      <c r="P231" s="7">
        <v>-1.2620890796790281E-2</v>
      </c>
      <c r="Q231" s="7">
        <v>1.6677097679418978E-2</v>
      </c>
      <c r="R231" s="7">
        <v>-1.2881297785970122E-2</v>
      </c>
      <c r="S231" s="7">
        <v>8.4427615304362921E-3</v>
      </c>
      <c r="T231" s="7">
        <v>1.0959360224098214E-3</v>
      </c>
      <c r="U231" s="7">
        <v>7.3788565661139175E-3</v>
      </c>
      <c r="V231" s="7">
        <v>-1.4852400733363963E-2</v>
      </c>
      <c r="W231" s="7">
        <v>-3.7744569029875552E-2</v>
      </c>
      <c r="X231" s="7">
        <v>-5.4012464282944947E-3</v>
      </c>
      <c r="Y231" s="7">
        <v>1.8747448725388715E-3</v>
      </c>
      <c r="Z231" s="7">
        <v>3.0489476187756204E-3</v>
      </c>
      <c r="AA231" s="7">
        <v>1.3123788165000589E-3</v>
      </c>
      <c r="AB231" s="7">
        <v>7.0801686101581388E-3</v>
      </c>
      <c r="AC231" s="7">
        <v>1.0442689571573321E-2</v>
      </c>
      <c r="AD231" s="7">
        <v>1.8981992128329311E-3</v>
      </c>
      <c r="AE231" s="7">
        <v>-9.8828944600841337E-3</v>
      </c>
      <c r="AF231" s="7">
        <v>-7.5197971658654992E-3</v>
      </c>
      <c r="AG231" s="7">
        <v>1.7900019853049825E-2</v>
      </c>
      <c r="AH231" s="7">
        <v>-7.0810649667281522E-3</v>
      </c>
      <c r="AI231" s="7">
        <v>-4.3527361733639042E-3</v>
      </c>
      <c r="AJ231" s="7">
        <v>-1.6131693048503731E-2</v>
      </c>
    </row>
    <row r="232" spans="1:36" x14ac:dyDescent="0.5">
      <c r="A232" s="2">
        <v>44600</v>
      </c>
      <c r="B232" s="3">
        <v>1.1904761904761904E-6</v>
      </c>
      <c r="C232" s="8">
        <v>1.2813683954441542E-2</v>
      </c>
      <c r="D232" s="8">
        <v>8.2074008343984324E-3</v>
      </c>
      <c r="E232" s="8">
        <v>1.2796834100693115E-2</v>
      </c>
      <c r="F232" s="8">
        <v>1.7171247375777385E-2</v>
      </c>
      <c r="G232" s="8">
        <v>1.2572600831326006E-2</v>
      </c>
      <c r="H232" s="8">
        <v>5.3546349531752926E-3</v>
      </c>
      <c r="I232" s="8">
        <v>1.2293158283531609E-3</v>
      </c>
      <c r="J232" s="8">
        <v>-2.1325745500731182E-2</v>
      </c>
      <c r="K232" s="8">
        <v>1.8304195922275647E-2</v>
      </c>
      <c r="L232" s="8">
        <v>1.8771664653760862E-3</v>
      </c>
      <c r="M232" s="8">
        <v>-4.6847960887140315E-3</v>
      </c>
      <c r="N232" s="7">
        <v>1.8298143559354191E-2</v>
      </c>
      <c r="O232" s="7">
        <v>1.1922740844898751E-2</v>
      </c>
      <c r="P232" s="7">
        <v>8.2666466069732884E-3</v>
      </c>
      <c r="Q232" s="7">
        <v>1.524896900083616E-2</v>
      </c>
      <c r="R232" s="7">
        <v>4.6731606526339946E-3</v>
      </c>
      <c r="S232" s="7">
        <v>1.2894764457605366E-2</v>
      </c>
      <c r="T232" s="7">
        <v>1.9872955474525576E-2</v>
      </c>
      <c r="U232" s="7">
        <v>-1.9596708546158262E-2</v>
      </c>
      <c r="V232" s="7">
        <v>9.6767249175514786E-3</v>
      </c>
      <c r="W232" s="7">
        <v>-9.5183724206516739E-3</v>
      </c>
      <c r="X232" s="7">
        <v>3.4268293471637319E-3</v>
      </c>
      <c r="Y232" s="7">
        <v>2.1781414938450233E-2</v>
      </c>
      <c r="Z232" s="7">
        <v>-3.0285110428722239E-2</v>
      </c>
      <c r="AA232" s="7">
        <v>-2.6300567956054738E-3</v>
      </c>
      <c r="AB232" s="7">
        <v>8.3713577485990797E-3</v>
      </c>
      <c r="AC232" s="7">
        <v>6.4710783885747218E-3</v>
      </c>
      <c r="AD232" s="7">
        <v>-5.8552972096111069E-4</v>
      </c>
      <c r="AE232" s="7">
        <v>2.1640764804503807E-4</v>
      </c>
      <c r="AF232" s="7">
        <v>-2.2494746618270814E-3</v>
      </c>
      <c r="AG232" s="7">
        <v>-2.2015940131222968E-2</v>
      </c>
      <c r="AH232" s="7">
        <v>1.943207688116886E-2</v>
      </c>
      <c r="AI232" s="7">
        <v>-2.9114702720190472E-3</v>
      </c>
      <c r="AJ232" s="7">
        <v>-3.2590643291168335E-3</v>
      </c>
    </row>
    <row r="233" spans="1:36" x14ac:dyDescent="0.5">
      <c r="A233" s="2">
        <v>44601</v>
      </c>
      <c r="B233" s="3">
        <v>1.5873015873015873E-6</v>
      </c>
      <c r="C233" s="8">
        <v>2.4261746548395132E-2</v>
      </c>
      <c r="D233" s="8">
        <v>1.1968007030706565E-2</v>
      </c>
      <c r="E233" s="8">
        <v>5.1914745146634314E-3</v>
      </c>
      <c r="F233" s="8">
        <v>1.3844156342358013E-2</v>
      </c>
      <c r="G233" s="8">
        <v>1.5766163839578882E-2</v>
      </c>
      <c r="H233" s="8">
        <v>1.676261274090339E-3</v>
      </c>
      <c r="I233" s="8">
        <v>2.7729674461244833E-2</v>
      </c>
      <c r="J233" s="8">
        <v>8.9829952917319222E-3</v>
      </c>
      <c r="K233" s="8">
        <v>1.957930638366075E-2</v>
      </c>
      <c r="L233" s="8">
        <v>3.8120149071962234E-3</v>
      </c>
      <c r="M233" s="8">
        <v>2.2356258999967606E-2</v>
      </c>
      <c r="N233" s="7">
        <v>8.2601848010151867E-3</v>
      </c>
      <c r="O233" s="7">
        <v>2.1598015438696688E-2</v>
      </c>
      <c r="P233" s="7">
        <v>2.0210898771585661E-2</v>
      </c>
      <c r="Q233" s="7">
        <v>6.1662827206077145E-2</v>
      </c>
      <c r="R233" s="7">
        <v>1.4199851001497586E-2</v>
      </c>
      <c r="S233" s="7">
        <v>-5.6040862157094549E-2</v>
      </c>
      <c r="T233" s="7">
        <v>9.459580001847389E-3</v>
      </c>
      <c r="U233" s="7">
        <v>1.6183848105806076E-2</v>
      </c>
      <c r="V233" s="7">
        <v>-3.3400250226976527E-2</v>
      </c>
      <c r="W233" s="7">
        <v>2.2038778565853481E-2</v>
      </c>
      <c r="X233" s="7">
        <v>1.2770529267752089E-2</v>
      </c>
      <c r="Y233" s="7">
        <v>-1.3902869829205155E-3</v>
      </c>
      <c r="Z233" s="7">
        <v>2.7780160916917394E-2</v>
      </c>
      <c r="AA233" s="7">
        <v>3.3627247007785452E-2</v>
      </c>
      <c r="AB233" s="7">
        <v>1.0366112272575325E-2</v>
      </c>
      <c r="AC233" s="7">
        <v>-1.5607271212075518E-2</v>
      </c>
      <c r="AD233" s="7">
        <v>1.0747618627688754E-2</v>
      </c>
      <c r="AE233" s="7">
        <v>-2.1782723596937533E-3</v>
      </c>
      <c r="AF233" s="7">
        <v>-2.2543261432138636E-3</v>
      </c>
      <c r="AG233" s="7">
        <v>-5.5127613500047445E-3</v>
      </c>
      <c r="AH233" s="7">
        <v>3.274898702309964E-2</v>
      </c>
      <c r="AI233" s="7">
        <v>1.5775774814967773E-2</v>
      </c>
      <c r="AJ233" s="7">
        <v>2.2215911662754585E-2</v>
      </c>
    </row>
    <row r="234" spans="1:36" x14ac:dyDescent="0.5">
      <c r="A234" s="2">
        <v>44602</v>
      </c>
      <c r="B234" s="3">
        <v>1.984126984126984E-6</v>
      </c>
      <c r="C234" s="8">
        <v>-2.4718492336095594E-2</v>
      </c>
      <c r="D234" s="8">
        <v>-1.5764135636952663E-2</v>
      </c>
      <c r="E234" s="8">
        <v>-8.0030505963033828E-3</v>
      </c>
      <c r="F234" s="8">
        <v>-1.6613968029425375E-2</v>
      </c>
      <c r="G234" s="8">
        <v>-1.7915524516131921E-2</v>
      </c>
      <c r="H234" s="8">
        <v>-1.0468070431194187E-2</v>
      </c>
      <c r="I234" s="8">
        <v>-1.2923200857790819E-2</v>
      </c>
      <c r="J234" s="8">
        <v>-5.5947019051253459E-3</v>
      </c>
      <c r="K234" s="8">
        <v>-6.2712300432238976E-3</v>
      </c>
      <c r="L234" s="8">
        <v>-2.6046241606665663E-2</v>
      </c>
      <c r="M234" s="8">
        <v>-2.3893896114499602E-2</v>
      </c>
      <c r="N234" s="7">
        <v>-2.3885402810391036E-2</v>
      </c>
      <c r="O234" s="7">
        <v>-2.8785086739169463E-2</v>
      </c>
      <c r="P234" s="7">
        <v>-5.2592364291421265E-2</v>
      </c>
      <c r="Q234" s="7">
        <v>-3.3548786512387463E-2</v>
      </c>
      <c r="R234" s="7">
        <v>-2.1145285351958591E-2</v>
      </c>
      <c r="S234" s="7">
        <v>5.0430407990182356E-3</v>
      </c>
      <c r="T234" s="7">
        <v>-2.3113062808303903E-2</v>
      </c>
      <c r="U234" s="7">
        <v>-5.7572592674302774E-3</v>
      </c>
      <c r="V234" s="7">
        <v>-7.683996865361308E-4</v>
      </c>
      <c r="W234" s="7">
        <v>-3.240686938914155E-2</v>
      </c>
      <c r="X234" s="7">
        <v>-2.1476413815852701E-2</v>
      </c>
      <c r="Y234" s="7">
        <v>-1.3656418399325939E-2</v>
      </c>
      <c r="Z234" s="7">
        <v>-2.6898789646836094E-2</v>
      </c>
      <c r="AA234" s="7">
        <v>-1.3489881440641248E-2</v>
      </c>
      <c r="AB234" s="7">
        <v>-2.6083350435665929E-3</v>
      </c>
      <c r="AC234" s="7">
        <v>5.5539848553738148E-3</v>
      </c>
      <c r="AD234" s="7">
        <v>-1.680589454635472E-2</v>
      </c>
      <c r="AE234" s="7">
        <v>-1.1764008359877615E-2</v>
      </c>
      <c r="AF234" s="7">
        <v>-1.5344656976009244E-2</v>
      </c>
      <c r="AG234" s="7">
        <v>-3.3233267871874686E-3</v>
      </c>
      <c r="AH234" s="7">
        <v>-8.0669307013254116E-2</v>
      </c>
      <c r="AI234" s="7">
        <v>-1.5912605195929141E-2</v>
      </c>
      <c r="AJ234" s="7">
        <v>-3.1570410533090926E-2</v>
      </c>
    </row>
    <row r="235" spans="1:36" x14ac:dyDescent="0.5">
      <c r="A235" s="2">
        <v>44603</v>
      </c>
      <c r="B235" s="3">
        <v>1.1904761904761904E-6</v>
      </c>
      <c r="C235" s="8">
        <v>-3.2070742218860547E-2</v>
      </c>
      <c r="D235" s="8">
        <v>-1.4620160724874947E-2</v>
      </c>
      <c r="E235" s="8">
        <v>-1.5482762773907246E-2</v>
      </c>
      <c r="F235" s="8">
        <v>-2.7367090598053413E-2</v>
      </c>
      <c r="G235" s="8">
        <v>-1.7228348267708384E-2</v>
      </c>
      <c r="H235" s="8">
        <v>-3.2396232782058798E-3</v>
      </c>
      <c r="I235" s="8">
        <v>-1.9989731329697013E-2</v>
      </c>
      <c r="J235" s="8">
        <v>2.8375383886709193E-2</v>
      </c>
      <c r="K235" s="8">
        <v>-1.3366999970514879E-2</v>
      </c>
      <c r="L235" s="8">
        <v>-2.0686640021907996E-4</v>
      </c>
      <c r="M235" s="8">
        <v>-9.158378361270569E-3</v>
      </c>
      <c r="N235" s="7">
        <v>-2.0428818117694696E-2</v>
      </c>
      <c r="O235" s="7">
        <v>-2.4574905937259344E-2</v>
      </c>
      <c r="P235" s="7">
        <v>-4.3455327716196167E-2</v>
      </c>
      <c r="Q235" s="7">
        <v>-7.5378679307966101E-2</v>
      </c>
      <c r="R235" s="7">
        <v>-1.7928347193807277E-2</v>
      </c>
      <c r="S235" s="7">
        <v>-1.0308864136526999E-2</v>
      </c>
      <c r="T235" s="7">
        <v>-1.7807799477227257E-2</v>
      </c>
      <c r="U235" s="7">
        <v>8.0063692383258861E-3</v>
      </c>
      <c r="V235" s="7">
        <v>-4.0991081526669344E-3</v>
      </c>
      <c r="W235" s="7">
        <v>-3.1842043448034089E-2</v>
      </c>
      <c r="X235" s="7">
        <v>-3.998688538167143E-3</v>
      </c>
      <c r="Y235" s="7">
        <v>-3.6572903444116969E-2</v>
      </c>
      <c r="Z235" s="7">
        <v>-2.3351687139024187E-2</v>
      </c>
      <c r="AA235" s="7">
        <v>-6.4877412615691908E-3</v>
      </c>
      <c r="AB235" s="7">
        <v>-9.0538594910378242E-3</v>
      </c>
      <c r="AC235" s="7">
        <v>-1.7919224042910183E-2</v>
      </c>
      <c r="AD235" s="7">
        <v>-1.1973530195595394E-2</v>
      </c>
      <c r="AE235" s="7">
        <v>-5.527803704222671E-3</v>
      </c>
      <c r="AF235" s="7">
        <v>-5.6162353514090718E-3</v>
      </c>
      <c r="AG235" s="7">
        <v>6.8307591608730248E-2</v>
      </c>
      <c r="AH235" s="7">
        <v>-1.038210833286427E-2</v>
      </c>
      <c r="AI235" s="7">
        <v>-6.5159056554858824E-3</v>
      </c>
      <c r="AJ235" s="7">
        <v>2.3717147584731628E-3</v>
      </c>
    </row>
    <row r="236" spans="1:36" x14ac:dyDescent="0.5">
      <c r="A236" s="2">
        <v>44606</v>
      </c>
      <c r="B236" s="3">
        <v>1.1904761904761904E-6</v>
      </c>
      <c r="C236" s="8">
        <v>-1.7385043286266045E-4</v>
      </c>
      <c r="D236" s="8">
        <v>-1.0102175397506647E-2</v>
      </c>
      <c r="E236" s="8">
        <v>-1.0767273408625055E-2</v>
      </c>
      <c r="F236" s="8">
        <v>3.6338129283521791E-3</v>
      </c>
      <c r="G236" s="8">
        <v>-1.9751780513181023E-3</v>
      </c>
      <c r="H236" s="8">
        <v>-2.114557549038611E-3</v>
      </c>
      <c r="I236" s="8">
        <v>-7.4281941476082023E-4</v>
      </c>
      <c r="J236" s="8">
        <v>-2.1943592635510406E-2</v>
      </c>
      <c r="K236" s="8">
        <v>-6.8885639317986368E-3</v>
      </c>
      <c r="L236" s="8">
        <v>-7.77727215083836E-3</v>
      </c>
      <c r="M236" s="8">
        <v>-9.1451595905750298E-3</v>
      </c>
      <c r="N236" s="7">
        <v>1.4243349121836721E-3</v>
      </c>
      <c r="O236" s="7">
        <v>-1.3663029192978395E-4</v>
      </c>
      <c r="P236" s="7">
        <v>8.3199489892669671E-5</v>
      </c>
      <c r="Q236" s="7">
        <v>1.3189617151409259E-2</v>
      </c>
      <c r="R236" s="7">
        <v>-2.1833358457894782E-2</v>
      </c>
      <c r="S236" s="7">
        <v>-1.1968103045421648E-2</v>
      </c>
      <c r="T236" s="7">
        <v>-7.834134122247198E-3</v>
      </c>
      <c r="U236" s="7">
        <v>1.7692165321921407E-3</v>
      </c>
      <c r="V236" s="7">
        <v>-1.1614981725450576E-2</v>
      </c>
      <c r="W236" s="7">
        <v>-1.0201357375753499E-2</v>
      </c>
      <c r="X236" s="7">
        <v>2.8872974266768571E-3</v>
      </c>
      <c r="Y236" s="7">
        <v>1.2143119629654824E-2</v>
      </c>
      <c r="Z236" s="7">
        <v>-6.691064031059896E-3</v>
      </c>
      <c r="AA236" s="7">
        <v>3.5692165028050407E-3</v>
      </c>
      <c r="AB236" s="7">
        <v>-6.731893521128165E-3</v>
      </c>
      <c r="AC236" s="7">
        <v>6.4453788267915587E-3</v>
      </c>
      <c r="AD236" s="7">
        <v>-1.6543821229376813E-2</v>
      </c>
      <c r="AE236" s="7">
        <v>-1.0250686817168344E-2</v>
      </c>
      <c r="AF236" s="7">
        <v>2.8740993998506992E-3</v>
      </c>
      <c r="AG236" s="7">
        <v>-1.0935951864029176E-2</v>
      </c>
      <c r="AH236" s="7">
        <v>2.1457615882087347E-2</v>
      </c>
      <c r="AI236" s="7">
        <v>-5.3525836286047262E-4</v>
      </c>
      <c r="AJ236" s="7">
        <v>-1.0995927703926612E-2</v>
      </c>
    </row>
    <row r="237" spans="1:36" x14ac:dyDescent="0.5">
      <c r="A237" s="2">
        <v>44607</v>
      </c>
      <c r="B237" s="3">
        <v>7.9365079365079366E-7</v>
      </c>
      <c r="C237" s="8">
        <v>2.8393246245001336E-2</v>
      </c>
      <c r="D237" s="8">
        <v>1.3662279845492993E-2</v>
      </c>
      <c r="E237" s="8">
        <v>1.6459691295931587E-2</v>
      </c>
      <c r="F237" s="8">
        <v>2.2247034069799936E-2</v>
      </c>
      <c r="G237" s="8">
        <v>1.7732170377148037E-2</v>
      </c>
      <c r="H237" s="8">
        <v>3.2957392196134002E-3</v>
      </c>
      <c r="I237" s="8">
        <v>1.6682829786505114E-2</v>
      </c>
      <c r="J237" s="8">
        <v>-1.1102261198404005E-2</v>
      </c>
      <c r="K237" s="8">
        <v>2.0198414619600581E-2</v>
      </c>
      <c r="L237" s="8">
        <v>-4.2241862749205928E-3</v>
      </c>
      <c r="M237" s="8">
        <v>8.9501920572113945E-3</v>
      </c>
      <c r="N237" s="7">
        <v>2.2886509968633246E-2</v>
      </c>
      <c r="O237" s="7">
        <v>1.8371752730035707E-2</v>
      </c>
      <c r="P237" s="7">
        <v>1.1514682153748776E-2</v>
      </c>
      <c r="Q237" s="7">
        <v>8.7837636216479179E-2</v>
      </c>
      <c r="R237" s="7">
        <v>9.7253506150161793E-3</v>
      </c>
      <c r="S237" s="7">
        <v>-2.9192150776381667E-4</v>
      </c>
      <c r="T237" s="7">
        <v>8.0411565217870865E-3</v>
      </c>
      <c r="U237" s="7">
        <v>-2.0764177914306757E-2</v>
      </c>
      <c r="V237" s="7">
        <v>2.6513654294439384E-2</v>
      </c>
      <c r="W237" s="7">
        <v>1.1672829636694622E-2</v>
      </c>
      <c r="X237" s="7">
        <v>1.0944925533156522E-2</v>
      </c>
      <c r="Y237" s="7">
        <v>8.6235451248801095E-3</v>
      </c>
      <c r="Z237" s="7">
        <v>2.5607010985226039E-2</v>
      </c>
      <c r="AA237" s="7">
        <v>1.4804873875696246E-2</v>
      </c>
      <c r="AB237" s="7">
        <v>1.7455394388757123E-2</v>
      </c>
      <c r="AC237" s="7">
        <v>3.7831197673166201E-3</v>
      </c>
      <c r="AD237" s="7">
        <v>7.8298934414559925E-3</v>
      </c>
      <c r="AE237" s="7">
        <v>3.1300087646255427E-3</v>
      </c>
      <c r="AF237" s="7">
        <v>5.0904820656247156E-4</v>
      </c>
      <c r="AG237" s="7">
        <v>-1.5727090910501486E-3</v>
      </c>
      <c r="AH237" s="7">
        <v>1.6840751431253718E-2</v>
      </c>
      <c r="AI237" s="7">
        <v>2.2650584190914364E-3</v>
      </c>
      <c r="AJ237" s="7">
        <v>8.4591280323256558E-3</v>
      </c>
    </row>
    <row r="238" spans="1:36" x14ac:dyDescent="0.5">
      <c r="A238" s="2">
        <v>44608</v>
      </c>
      <c r="B238" s="3">
        <v>1.1904761904761904E-6</v>
      </c>
      <c r="C238" s="8">
        <v>-1.7748388261277419E-3</v>
      </c>
      <c r="D238" s="8">
        <v>-5.326555634484507E-4</v>
      </c>
      <c r="E238" s="8">
        <v>8.0979685583406236E-4</v>
      </c>
      <c r="F238" s="8">
        <v>1.7715233372245576E-3</v>
      </c>
      <c r="G238" s="8">
        <v>5.1798948829754931E-3</v>
      </c>
      <c r="H238" s="8">
        <v>2.4130887671189737E-3</v>
      </c>
      <c r="I238" s="8">
        <v>-5.9393889466565868E-3</v>
      </c>
      <c r="J238" s="8">
        <v>6.6744681500896302E-3</v>
      </c>
      <c r="K238" s="8">
        <v>7.1225673580159821E-3</v>
      </c>
      <c r="L238" s="8">
        <v>2.6316161460592045E-3</v>
      </c>
      <c r="M238" s="8">
        <v>4.6370315349786107E-3</v>
      </c>
      <c r="N238" s="7">
        <v>-1.3886762697935063E-3</v>
      </c>
      <c r="O238" s="7">
        <v>-1.1669610461047442E-3</v>
      </c>
      <c r="P238" s="7">
        <v>-3.762164403767288E-3</v>
      </c>
      <c r="Q238" s="7">
        <v>6.0256827020631299E-4</v>
      </c>
      <c r="R238" s="7">
        <v>-2.4236732446391682E-3</v>
      </c>
      <c r="S238" s="7">
        <v>9.3745979983111752E-3</v>
      </c>
      <c r="T238" s="7">
        <v>3.7967647652986268E-3</v>
      </c>
      <c r="U238" s="7">
        <v>2.42708089400931E-3</v>
      </c>
      <c r="V238" s="7">
        <v>1.1311647584501055E-2</v>
      </c>
      <c r="W238" s="7">
        <v>-4.3547893703860981E-2</v>
      </c>
      <c r="X238" s="7">
        <v>4.3785158219047434E-3</v>
      </c>
      <c r="Y238" s="7">
        <v>1.0106583779831167E-2</v>
      </c>
      <c r="Z238" s="7">
        <v>-1.7438723053297835E-2</v>
      </c>
      <c r="AA238" s="7">
        <v>2.2332994284254338E-3</v>
      </c>
      <c r="AB238" s="7">
        <v>1.1291469737896415E-3</v>
      </c>
      <c r="AC238" s="7">
        <v>-1.6485292115919444E-4</v>
      </c>
      <c r="AD238" s="7">
        <v>-6.6229668902848364E-3</v>
      </c>
      <c r="AE238" s="7">
        <v>-6.2726280231413791E-3</v>
      </c>
      <c r="AF238" s="7">
        <v>7.5585839216355775E-3</v>
      </c>
      <c r="AG238" s="7">
        <v>-4.2583604452676067E-2</v>
      </c>
      <c r="AH238" s="7">
        <v>3.3399972729587779E-2</v>
      </c>
      <c r="AI238" s="7">
        <v>1.8625767213003974E-3</v>
      </c>
      <c r="AJ238" s="7">
        <v>1.0260551763586929E-2</v>
      </c>
    </row>
    <row r="239" spans="1:36" x14ac:dyDescent="0.5">
      <c r="A239" s="2">
        <v>44609</v>
      </c>
      <c r="B239" s="3">
        <v>2.3809523809523808E-6</v>
      </c>
      <c r="C239" s="8">
        <v>-3.3445864572353393E-2</v>
      </c>
      <c r="D239" s="8">
        <v>-1.8868672354162262E-2</v>
      </c>
      <c r="E239" s="8">
        <v>-2.5969736750940949E-2</v>
      </c>
      <c r="F239" s="8">
        <v>-2.7426207441594956E-2</v>
      </c>
      <c r="G239" s="8">
        <v>-1.8759408090898901E-2</v>
      </c>
      <c r="H239" s="8">
        <v>5.5743067584217683E-3</v>
      </c>
      <c r="I239" s="8">
        <v>-2.7966343752154538E-2</v>
      </c>
      <c r="J239" s="8">
        <v>-2.0107442346303317E-3</v>
      </c>
      <c r="K239" s="8">
        <v>-1.4788812072849506E-2</v>
      </c>
      <c r="L239" s="8">
        <v>7.5864974689939858E-4</v>
      </c>
      <c r="M239" s="8">
        <v>-1.0663420553179667E-2</v>
      </c>
      <c r="N239" s="7">
        <v>-2.1502198778204872E-2</v>
      </c>
      <c r="O239" s="7">
        <v>-2.972180325620543E-2</v>
      </c>
      <c r="P239" s="7">
        <v>-4.27495055550767E-2</v>
      </c>
      <c r="Q239" s="7">
        <v>-7.8603130975799948E-2</v>
      </c>
      <c r="R239" s="7">
        <v>-2.5386915469337051E-2</v>
      </c>
      <c r="S239" s="7">
        <v>-1.5906661773616302E-2</v>
      </c>
      <c r="T239" s="7">
        <v>-2.0437412458186179E-2</v>
      </c>
      <c r="U239" s="7">
        <v>-4.5951639552069344E-2</v>
      </c>
      <c r="V239" s="7">
        <v>-1.2833313428931929E-2</v>
      </c>
      <c r="W239" s="7">
        <v>-4.9516527053888371E-2</v>
      </c>
      <c r="X239" s="7">
        <v>-1.8572411898780904E-2</v>
      </c>
      <c r="Y239" s="7">
        <v>-2.2052552673470859E-2</v>
      </c>
      <c r="Z239" s="7">
        <v>-1.6243895651305892E-2</v>
      </c>
      <c r="AA239" s="7">
        <v>-5.7547125789376334E-3</v>
      </c>
      <c r="AB239" s="7">
        <v>-4.4690823058098281E-2</v>
      </c>
      <c r="AC239" s="7">
        <v>1.9832244741427429E-2</v>
      </c>
      <c r="AD239" s="7">
        <v>-6.5712975632061671E-4</v>
      </c>
      <c r="AE239" s="7">
        <v>3.9281841581881118E-2</v>
      </c>
      <c r="AF239" s="7">
        <v>1.1387843010197438E-2</v>
      </c>
      <c r="AG239" s="7">
        <v>-1.5720338625781403E-2</v>
      </c>
      <c r="AH239" s="7">
        <v>-2.7216449782714723E-2</v>
      </c>
      <c r="AI239" s="7">
        <v>1.9887036811109967E-3</v>
      </c>
      <c r="AJ239" s="7">
        <v>-5.7919713879448168E-3</v>
      </c>
    </row>
    <row r="240" spans="1:36" x14ac:dyDescent="0.5">
      <c r="A240" s="2">
        <v>44610</v>
      </c>
      <c r="B240" s="3">
        <v>1.1904761904761904E-6</v>
      </c>
      <c r="C240" s="8">
        <v>-1.2581945853933397E-2</v>
      </c>
      <c r="D240" s="8">
        <v>-7.9512015992804653E-3</v>
      </c>
      <c r="E240" s="8">
        <v>-7.2944239785322081E-4</v>
      </c>
      <c r="F240" s="8">
        <v>-7.4098810160939665E-3</v>
      </c>
      <c r="G240" s="8">
        <v>-8.9233052412360271E-3</v>
      </c>
      <c r="H240" s="8">
        <v>7.6376932098915374E-4</v>
      </c>
      <c r="I240" s="8">
        <v>-1.1391811240107342E-2</v>
      </c>
      <c r="J240" s="8">
        <v>-6.7974847411196183E-3</v>
      </c>
      <c r="K240" s="8">
        <v>-2.387121190291993E-3</v>
      </c>
      <c r="L240" s="8">
        <v>-2.8400346299619164E-3</v>
      </c>
      <c r="M240" s="8">
        <v>-6.0614552244418985E-3</v>
      </c>
      <c r="N240" s="7">
        <v>-9.3987053523276482E-3</v>
      </c>
      <c r="O240" s="7">
        <v>-9.6787030531797821E-3</v>
      </c>
      <c r="P240" s="7">
        <v>-3.3660937793017501E-2</v>
      </c>
      <c r="Q240" s="7">
        <v>-3.5935437784410419E-2</v>
      </c>
      <c r="R240" s="7">
        <v>-3.1936683772541032E-2</v>
      </c>
      <c r="S240" s="7">
        <v>-1.6636615389319729E-3</v>
      </c>
      <c r="T240" s="7">
        <v>-5.3953029547979744E-3</v>
      </c>
      <c r="U240" s="7">
        <v>-8.673984768467995E-3</v>
      </c>
      <c r="V240" s="7">
        <v>9.8254767698835472E-3</v>
      </c>
      <c r="W240" s="7">
        <v>-1.4844651898011312E-2</v>
      </c>
      <c r="X240" s="7">
        <v>-8.5862806226065722E-3</v>
      </c>
      <c r="Y240" s="7">
        <v>-1.3351863136846016E-2</v>
      </c>
      <c r="Z240" s="7">
        <v>-4.1873882470638059E-4</v>
      </c>
      <c r="AA240" s="7">
        <v>-1.9281260098513754E-3</v>
      </c>
      <c r="AB240" s="7">
        <v>-1.4431687852504378E-2</v>
      </c>
      <c r="AC240" s="7">
        <v>6.7374555660904339E-3</v>
      </c>
      <c r="AD240" s="7">
        <v>5.7238858767332361E-3</v>
      </c>
      <c r="AE240" s="7">
        <v>-6.429959018910714E-3</v>
      </c>
      <c r="AF240" s="7">
        <v>4.9882830782595352E-4</v>
      </c>
      <c r="AG240" s="7">
        <v>-1.5405500121196836E-2</v>
      </c>
      <c r="AH240" s="7">
        <v>-4.2965585209658159E-2</v>
      </c>
      <c r="AI240" s="7">
        <v>-1.6452705498401332E-2</v>
      </c>
      <c r="AJ240" s="7">
        <v>-2.1537258444620806E-3</v>
      </c>
    </row>
    <row r="241" spans="1:36" x14ac:dyDescent="0.5">
      <c r="A241" s="2">
        <v>44614</v>
      </c>
      <c r="B241" s="3">
        <v>1.1904761904761904E-6</v>
      </c>
      <c r="C241" s="8">
        <v>-9.8718444805808592E-3</v>
      </c>
      <c r="D241" s="8">
        <v>-3.9575312617592846E-3</v>
      </c>
      <c r="E241" s="8">
        <v>-6.1594523062009666E-3</v>
      </c>
      <c r="F241" s="8">
        <v>-3.0677925686119392E-2</v>
      </c>
      <c r="G241" s="8">
        <v>-1.1877066215926248E-2</v>
      </c>
      <c r="H241" s="8">
        <v>-8.2426531906852115E-3</v>
      </c>
      <c r="I241" s="8">
        <v>-1.1094477678878188E-2</v>
      </c>
      <c r="J241" s="8">
        <v>-1.7411252623737768E-2</v>
      </c>
      <c r="K241" s="8">
        <v>-1.3668892955199788E-2</v>
      </c>
      <c r="L241" s="8">
        <v>-1.1108109038424877E-3</v>
      </c>
      <c r="M241" s="8">
        <v>-3.6345900180580963E-3</v>
      </c>
      <c r="N241" s="7">
        <v>-1.7975834306476784E-2</v>
      </c>
      <c r="O241" s="7">
        <v>-7.3075893109293905E-4</v>
      </c>
      <c r="P241" s="7">
        <v>-9.4455033187781784E-3</v>
      </c>
      <c r="Q241" s="7">
        <v>-1.0717180887052282E-2</v>
      </c>
      <c r="R241" s="7">
        <v>6.144302002698953E-3</v>
      </c>
      <c r="S241" s="7">
        <v>-2.0601761938762514E-3</v>
      </c>
      <c r="T241" s="7">
        <v>-1.1395119049169126E-2</v>
      </c>
      <c r="U241" s="7">
        <v>-4.4021887886488351E-3</v>
      </c>
      <c r="V241" s="7">
        <v>-2.3338319849448546E-2</v>
      </c>
      <c r="W241" s="7">
        <v>-4.6429162456946161E-3</v>
      </c>
      <c r="X241" s="7">
        <v>-6.1721028280503605E-3</v>
      </c>
      <c r="Y241" s="7">
        <v>-1.5879991738403758E-2</v>
      </c>
      <c r="Z241" s="7">
        <v>-1.0050177557112501E-3</v>
      </c>
      <c r="AA241" s="7">
        <v>-4.5097414531797084E-3</v>
      </c>
      <c r="AB241" s="7">
        <v>-3.8639496178672992E-3</v>
      </c>
      <c r="AC241" s="7">
        <v>-4.1678990550452601E-3</v>
      </c>
      <c r="AD241" s="7">
        <v>-2.0063195447700636E-3</v>
      </c>
      <c r="AE241" s="7">
        <v>-1.1224435456795663E-2</v>
      </c>
      <c r="AF241" s="7">
        <v>-1.2397434351232542E-2</v>
      </c>
      <c r="AG241" s="7">
        <v>-2.8341429794041126E-2</v>
      </c>
      <c r="AH241" s="7">
        <v>-2.5252961942261769E-2</v>
      </c>
      <c r="AI241" s="7">
        <v>-5.0031167732633025E-3</v>
      </c>
      <c r="AJ241" s="7">
        <v>1.055665170246037E-2</v>
      </c>
    </row>
    <row r="242" spans="1:36" x14ac:dyDescent="0.5">
      <c r="A242" s="2">
        <v>44615</v>
      </c>
      <c r="B242" s="3">
        <v>7.9365079365079366E-7</v>
      </c>
      <c r="C242" s="8">
        <v>-2.5618978482790215E-2</v>
      </c>
      <c r="D242" s="8">
        <v>-7.7911160223270654E-3</v>
      </c>
      <c r="E242" s="8">
        <v>-1.7747707078020886E-2</v>
      </c>
      <c r="F242" s="8">
        <v>-3.083278540789558E-2</v>
      </c>
      <c r="G242" s="8">
        <v>-1.9854350060850578E-2</v>
      </c>
      <c r="H242" s="8">
        <v>-8.6217628281271205E-3</v>
      </c>
      <c r="I242" s="8">
        <v>-1.7660762844770396E-2</v>
      </c>
      <c r="J242" s="8">
        <v>1.1854412304095698E-2</v>
      </c>
      <c r="K242" s="8">
        <v>-1.3132348092064584E-2</v>
      </c>
      <c r="L242" s="8">
        <v>-1.6942648861827635E-2</v>
      </c>
      <c r="M242" s="8">
        <v>-1.6668159573760496E-2</v>
      </c>
      <c r="N242" s="7">
        <v>-2.6203808496688272E-2</v>
      </c>
      <c r="O242" s="7">
        <v>-2.6235020794192633E-2</v>
      </c>
      <c r="P242" s="7">
        <v>-2.0627209072365614E-2</v>
      </c>
      <c r="Q242" s="7">
        <v>-4.3829022980417763E-2</v>
      </c>
      <c r="R242" s="7">
        <v>-2.2156451335358083E-3</v>
      </c>
      <c r="S242" s="7">
        <v>3.1343365537710947E-3</v>
      </c>
      <c r="T242" s="7">
        <v>-6.2676885790469948E-3</v>
      </c>
      <c r="U242" s="7">
        <v>-1.8551657563263633E-2</v>
      </c>
      <c r="V242" s="7">
        <v>-1.3435710110221427E-2</v>
      </c>
      <c r="W242" s="7">
        <v>-2.4034517026986439E-2</v>
      </c>
      <c r="X242" s="7">
        <v>-2.4563328333654679E-2</v>
      </c>
      <c r="Y242" s="7">
        <v>-3.6415290655200924E-2</v>
      </c>
      <c r="Z242" s="7">
        <v>-1.7044802086777871E-2</v>
      </c>
      <c r="AA242" s="7">
        <v>-2.218544022906363E-2</v>
      </c>
      <c r="AB242" s="7">
        <v>-2.4030734452600531E-2</v>
      </c>
      <c r="AC242" s="7">
        <v>-1.1142113127580166E-2</v>
      </c>
      <c r="AD242" s="7">
        <v>-4.0220324808871674E-4</v>
      </c>
      <c r="AE242" s="7">
        <v>-1.0313684395469872E-2</v>
      </c>
      <c r="AF242" s="7">
        <v>-1.2553261022933165E-2</v>
      </c>
      <c r="AG242" s="7">
        <v>-0.12182071221016029</v>
      </c>
      <c r="AH242" s="7">
        <v>-1.5488096549723E-2</v>
      </c>
      <c r="AI242" s="7">
        <v>-1.998849063425609E-2</v>
      </c>
      <c r="AJ242" s="7">
        <v>-9.8048527417739732E-3</v>
      </c>
    </row>
    <row r="243" spans="1:36" x14ac:dyDescent="0.5">
      <c r="A243" s="2">
        <v>44616</v>
      </c>
      <c r="B243" s="3">
        <v>1.984126984126984E-6</v>
      </c>
      <c r="C243" s="8">
        <v>3.5486854709402882E-2</v>
      </c>
      <c r="D243" s="8">
        <v>9.6420673543909131E-3</v>
      </c>
      <c r="E243" s="8">
        <v>-9.8547151317201574E-3</v>
      </c>
      <c r="F243" s="8">
        <v>2.3963988935772479E-2</v>
      </c>
      <c r="G243" s="8">
        <v>1.6097949371427347E-2</v>
      </c>
      <c r="H243" s="8">
        <v>-1.4572807758867263E-2</v>
      </c>
      <c r="I243" s="8">
        <v>2.8241624697598378E-2</v>
      </c>
      <c r="J243" s="8">
        <v>-3.5442239843556781E-3</v>
      </c>
      <c r="K243" s="8">
        <v>-3.2416241496197105E-3</v>
      </c>
      <c r="L243" s="8">
        <v>1.0533004380553967E-2</v>
      </c>
      <c r="M243" s="8">
        <v>1.6665381795982662E-2</v>
      </c>
      <c r="N243" s="7">
        <v>1.6535360730177386E-2</v>
      </c>
      <c r="O243" s="7">
        <v>4.9828986254976865E-2</v>
      </c>
      <c r="P243" s="7">
        <v>7.6989241587845259E-2</v>
      </c>
      <c r="Q243" s="7">
        <v>5.9015893207884335E-2</v>
      </c>
      <c r="R243" s="7">
        <v>1.2457639136014647E-2</v>
      </c>
      <c r="S243" s="7">
        <v>-1.4484156486617258E-2</v>
      </c>
      <c r="T243" s="7">
        <v>-8.151671362549311E-3</v>
      </c>
      <c r="U243" s="7">
        <v>1.4497422864758488E-2</v>
      </c>
      <c r="V243" s="7">
        <v>-1.586416922127214E-2</v>
      </c>
      <c r="W243" s="7">
        <v>4.1804434346637422E-2</v>
      </c>
      <c r="X243" s="7">
        <v>6.2299719612504793E-3</v>
      </c>
      <c r="Y243" s="7">
        <v>4.4105980900882844E-2</v>
      </c>
      <c r="Z243" s="7">
        <v>1.7961821785346478E-2</v>
      </c>
      <c r="AA243" s="7">
        <v>4.1675632775232951E-2</v>
      </c>
      <c r="AB243" s="7">
        <v>-1.0665775785633831E-2</v>
      </c>
      <c r="AC243" s="7">
        <v>-1.7692041134230542E-2</v>
      </c>
      <c r="AD243" s="7">
        <v>-2.3657208543583462E-2</v>
      </c>
      <c r="AE243" s="7">
        <v>-3.8601350381647572E-3</v>
      </c>
      <c r="AF243" s="7">
        <v>-2.7301514727181786E-2</v>
      </c>
      <c r="AG243" s="7">
        <v>-2.121590528853632E-2</v>
      </c>
      <c r="AH243" s="7">
        <v>5.3763559621434677E-2</v>
      </c>
      <c r="AI243" s="7">
        <v>4.2235263348814972E-2</v>
      </c>
      <c r="AJ243" s="7">
        <v>2.309401878779101E-2</v>
      </c>
    </row>
    <row r="244" spans="1:36" x14ac:dyDescent="0.5">
      <c r="A244" s="2">
        <v>44617</v>
      </c>
      <c r="B244" s="3">
        <v>1.1904761904761904E-6</v>
      </c>
      <c r="C244" s="8">
        <v>1.4289830291399503E-2</v>
      </c>
      <c r="D244" s="8">
        <v>2.871330100174694E-2</v>
      </c>
      <c r="E244" s="8">
        <v>3.198589284033055E-2</v>
      </c>
      <c r="F244" s="8">
        <v>2.0694445445457513E-2</v>
      </c>
      <c r="G244" s="8">
        <v>2.3326342116951455E-2</v>
      </c>
      <c r="H244" s="8">
        <v>3.0921824600594026E-2</v>
      </c>
      <c r="I244" s="8">
        <v>1.8172041907078593E-2</v>
      </c>
      <c r="J244" s="8">
        <v>2.5160939139294219E-2</v>
      </c>
      <c r="K244" s="8">
        <v>3.7879852466584284E-2</v>
      </c>
      <c r="L244" s="8">
        <v>2.9257332296076615E-2</v>
      </c>
      <c r="M244" s="8">
        <v>2.3817649356035003E-2</v>
      </c>
      <c r="N244" s="7">
        <v>1.2883810341313128E-2</v>
      </c>
      <c r="O244" s="7">
        <v>9.1896982784813609E-3</v>
      </c>
      <c r="P244" s="7">
        <v>3.7002857306593293E-3</v>
      </c>
      <c r="Q244" s="7">
        <v>1.7074710503085757E-2</v>
      </c>
      <c r="R244" s="7">
        <v>3.0606681798884702E-2</v>
      </c>
      <c r="S244" s="7">
        <v>3.4428921539226207E-2</v>
      </c>
      <c r="T244" s="7">
        <v>4.2639635518066904E-2</v>
      </c>
      <c r="U244" s="7">
        <v>1.5526196518774123E-2</v>
      </c>
      <c r="V244" s="7">
        <v>3.7856589472476471E-2</v>
      </c>
      <c r="W244" s="7">
        <v>5.4837515941184745E-2</v>
      </c>
      <c r="X244" s="7">
        <v>9.0234618969010708E-3</v>
      </c>
      <c r="Y244" s="7">
        <v>1.5932450895521567E-2</v>
      </c>
      <c r="Z244" s="7">
        <v>3.1245157710391349E-2</v>
      </c>
      <c r="AA244" s="7">
        <v>1.6632517635365225E-2</v>
      </c>
      <c r="AB244" s="7">
        <v>1.2749935975383455E-2</v>
      </c>
      <c r="AC244" s="7">
        <v>3.7941172534763055E-2</v>
      </c>
      <c r="AD244" s="7">
        <v>4.5225074505879155E-2</v>
      </c>
      <c r="AE244" s="7">
        <v>1.3656796969756371E-2</v>
      </c>
      <c r="AF244" s="7">
        <v>4.1811602122464819E-2</v>
      </c>
      <c r="AG244" s="7">
        <v>-1.0067209782092369E-3</v>
      </c>
      <c r="AH244" s="7">
        <v>4.3304428640935227E-2</v>
      </c>
      <c r="AI244" s="7">
        <v>2.2542429009145305E-2</v>
      </c>
      <c r="AJ244" s="7">
        <v>1.8708440609212063E-2</v>
      </c>
    </row>
    <row r="245" spans="1:36" x14ac:dyDescent="0.5">
      <c r="A245" s="2">
        <v>44620</v>
      </c>
      <c r="B245" s="3">
        <v>2.3809523809523808E-6</v>
      </c>
      <c r="C245" s="8">
        <v>2.2056714256352402E-4</v>
      </c>
      <c r="D245" s="8">
        <v>-6.2806084146252075E-3</v>
      </c>
      <c r="E245" s="8">
        <v>-1.2379097324873608E-2</v>
      </c>
      <c r="F245" s="8">
        <v>5.1388254298337871E-3</v>
      </c>
      <c r="G245" s="8">
        <v>8.0060791805368573E-3</v>
      </c>
      <c r="H245" s="8">
        <v>-1.1647965423985199E-2</v>
      </c>
      <c r="I245" s="8">
        <v>-6.6923963074152983E-4</v>
      </c>
      <c r="J245" s="8">
        <v>2.7300242379759178E-2</v>
      </c>
      <c r="K245" s="8">
        <v>-8.0621011187585866E-3</v>
      </c>
      <c r="L245" s="8">
        <v>6.3551951146144708E-3</v>
      </c>
      <c r="M245" s="8">
        <v>-1.5005012194739497E-2</v>
      </c>
      <c r="N245" s="7">
        <v>1.6365191824819448E-3</v>
      </c>
      <c r="O245" s="7">
        <v>4.9630196133882663E-3</v>
      </c>
      <c r="P245" s="7">
        <v>4.5838982766418981E-3</v>
      </c>
      <c r="Q245" s="7">
        <v>9.3915199562040891E-3</v>
      </c>
      <c r="R245" s="7">
        <v>-1.4733375780267781E-2</v>
      </c>
      <c r="S245" s="7">
        <v>-6.2532437136364645E-3</v>
      </c>
      <c r="T245" s="7">
        <v>2.5134011801941907E-4</v>
      </c>
      <c r="U245" s="7">
        <v>-3.1078107824484162E-2</v>
      </c>
      <c r="V245" s="7">
        <v>-1.5303335695735297E-3</v>
      </c>
      <c r="W245" s="7">
        <v>8.8817803217068701E-3</v>
      </c>
      <c r="X245" s="7">
        <v>-1.4472349553435048E-2</v>
      </c>
      <c r="Y245" s="7">
        <v>-1.473007730353162E-3</v>
      </c>
      <c r="Z245" s="7">
        <v>-1.6270189844528489E-3</v>
      </c>
      <c r="AA245" s="7">
        <v>1.5439527324254278E-2</v>
      </c>
      <c r="AB245" s="7">
        <v>2.7734495184138504E-3</v>
      </c>
      <c r="AC245" s="7">
        <v>-9.7553394382288942E-3</v>
      </c>
      <c r="AD245" s="7">
        <v>-1.1255991585438756E-2</v>
      </c>
      <c r="AE245" s="7">
        <v>-8.9883803167560977E-3</v>
      </c>
      <c r="AF245" s="7">
        <v>-1.4964435396875982E-2</v>
      </c>
      <c r="AG245" s="7">
        <v>2.0904303866932691E-2</v>
      </c>
      <c r="AH245" s="7">
        <v>1.6133197705010847E-2</v>
      </c>
      <c r="AI245" s="7">
        <v>1.9695703860054568E-2</v>
      </c>
      <c r="AJ245" s="7">
        <v>-2.2348198114798982E-2</v>
      </c>
    </row>
    <row r="246" spans="1:36" x14ac:dyDescent="0.5">
      <c r="A246" s="2">
        <v>44621</v>
      </c>
      <c r="B246" s="3">
        <v>4.3650793650793648E-6</v>
      </c>
      <c r="C246" s="8">
        <v>-1.9428826801564644E-2</v>
      </c>
      <c r="D246" s="8">
        <v>-5.4110639991494045E-3</v>
      </c>
      <c r="E246" s="8">
        <v>-3.8740255722916221E-2</v>
      </c>
      <c r="F246" s="8">
        <v>-1.605678857398183E-2</v>
      </c>
      <c r="G246" s="8">
        <v>-1.5710859154043695E-2</v>
      </c>
      <c r="H246" s="8">
        <v>-5.5411698070127373E-3</v>
      </c>
      <c r="I246" s="8">
        <v>-1.3951162997356333E-2</v>
      </c>
      <c r="J246" s="8">
        <v>9.4385463253826712E-3</v>
      </c>
      <c r="K246" s="8">
        <v>-2.291149021431961E-2</v>
      </c>
      <c r="L246" s="8">
        <v>-1.0100080649771687E-2</v>
      </c>
      <c r="M246" s="8">
        <v>-5.2843765094709927E-3</v>
      </c>
      <c r="N246" s="7">
        <v>-1.1704017109091034E-2</v>
      </c>
      <c r="O246" s="7">
        <v>-1.293948066624925E-2</v>
      </c>
      <c r="P246" s="7">
        <v>-2.1448684866447001E-3</v>
      </c>
      <c r="Q246" s="7">
        <v>-3.795146147517716E-2</v>
      </c>
      <c r="R246" s="7">
        <v>-2.0524798497605502E-2</v>
      </c>
      <c r="S246" s="7">
        <v>-1.5562009017747179E-2</v>
      </c>
      <c r="T246" s="7">
        <v>7.9381245773111155E-4</v>
      </c>
      <c r="U246" s="7">
        <v>-3.401487600474222E-2</v>
      </c>
      <c r="V246" s="7">
        <v>-4.8698154471869377E-2</v>
      </c>
      <c r="W246" s="7">
        <v>-4.9639163525466913E-2</v>
      </c>
      <c r="X246" s="7">
        <v>-3.3647360176613517E-2</v>
      </c>
      <c r="Y246" s="7">
        <v>-1.5895479089372066E-2</v>
      </c>
      <c r="Z246" s="7">
        <v>7.7212221836392767E-5</v>
      </c>
      <c r="AA246" s="7">
        <v>1.6108479784130464E-2</v>
      </c>
      <c r="AB246" s="7">
        <v>-2.5652832979665412E-2</v>
      </c>
      <c r="AC246" s="7">
        <v>-4.3520372409201619E-3</v>
      </c>
      <c r="AD246" s="7">
        <v>-1.6821236822264284E-2</v>
      </c>
      <c r="AE246" s="7">
        <v>6.117843713254076E-3</v>
      </c>
      <c r="AF246" s="7">
        <v>-1.6693046196624969E-2</v>
      </c>
      <c r="AG246" s="7">
        <v>-1.3893477240032117E-2</v>
      </c>
      <c r="AH246" s="7">
        <v>-9.9406092011684613E-2</v>
      </c>
      <c r="AI246" s="7">
        <v>-1.0664849396484596E-2</v>
      </c>
      <c r="AJ246" s="7">
        <v>-8.4351707031634412E-3</v>
      </c>
    </row>
    <row r="247" spans="1:36" x14ac:dyDescent="0.5">
      <c r="A247" s="2">
        <v>44622</v>
      </c>
      <c r="B247" s="3">
        <v>5.1587301587301591E-6</v>
      </c>
      <c r="C247" s="8">
        <v>2.0606947941096795E-2</v>
      </c>
      <c r="D247" s="8">
        <v>1.515089398442139E-2</v>
      </c>
      <c r="E247" s="8">
        <v>2.6626370868419486E-2</v>
      </c>
      <c r="F247" s="8">
        <v>2.2101897515282066E-2</v>
      </c>
      <c r="G247" s="8">
        <v>2.1285332716772562E-2</v>
      </c>
      <c r="H247" s="8">
        <v>1.0730008273525023E-2</v>
      </c>
      <c r="I247" s="8">
        <v>7.2443182446589741E-3</v>
      </c>
      <c r="J247" s="8">
        <v>2.3960130486244194E-2</v>
      </c>
      <c r="K247" s="8">
        <v>2.235916111497311E-2</v>
      </c>
      <c r="L247" s="8">
        <v>1.3254251795563238E-2</v>
      </c>
      <c r="M247" s="8">
        <v>1.8546448253763597E-2</v>
      </c>
      <c r="N247" s="7">
        <v>2.0374302026701603E-2</v>
      </c>
      <c r="O247" s="7">
        <v>1.7604864474609513E-2</v>
      </c>
      <c r="P247" s="7">
        <v>9.5912299290233111E-3</v>
      </c>
      <c r="Q247" s="7">
        <v>3.1317888152873133E-2</v>
      </c>
      <c r="R247" s="7">
        <v>1.835759132791568E-2</v>
      </c>
      <c r="S247" s="7">
        <v>2.304978054557872E-2</v>
      </c>
      <c r="T247" s="7">
        <v>1.8982818648010609E-2</v>
      </c>
      <c r="U247" s="7">
        <v>5.2133590490925814E-2</v>
      </c>
      <c r="V247" s="7">
        <v>4.7796661069697412E-2</v>
      </c>
      <c r="W247" s="7">
        <v>9.3327977715064968E-4</v>
      </c>
      <c r="X247" s="7">
        <v>-2.3529783395514355E-3</v>
      </c>
      <c r="Y247" s="7">
        <v>6.0041932810860716E-3</v>
      </c>
      <c r="Z247" s="7">
        <v>2.8050731808455468E-2</v>
      </c>
      <c r="AA247" s="7">
        <v>2.7361377251428315E-2</v>
      </c>
      <c r="AB247" s="7">
        <v>5.2105230142398415E-2</v>
      </c>
      <c r="AC247" s="7">
        <v>7.3901730605867516E-3</v>
      </c>
      <c r="AD247" s="7">
        <v>-6.3397436735404674E-3</v>
      </c>
      <c r="AE247" s="7">
        <v>1.2441501349208053E-3</v>
      </c>
      <c r="AF247" s="7">
        <v>3.1207853160583852E-3</v>
      </c>
      <c r="AG247" s="7">
        <v>2.6934709625999146E-2</v>
      </c>
      <c r="AH247" s="7">
        <v>-1.2348006616994589E-2</v>
      </c>
      <c r="AI247" s="7">
        <v>1.4143938811024264E-3</v>
      </c>
      <c r="AJ247" s="7">
        <v>9.6918850707349274E-3</v>
      </c>
    </row>
    <row r="248" spans="1:36" x14ac:dyDescent="0.5">
      <c r="A248" s="2">
        <v>44623</v>
      </c>
      <c r="B248" s="3">
        <v>7.5396825396825394E-6</v>
      </c>
      <c r="C248" s="8">
        <v>-1.568421639173519E-2</v>
      </c>
      <c r="D248" s="8">
        <v>1.2551431426532061E-3</v>
      </c>
      <c r="E248" s="8">
        <v>-4.6123399107077289E-3</v>
      </c>
      <c r="F248" s="8">
        <v>-2.3555540424393836E-2</v>
      </c>
      <c r="G248" s="8">
        <v>-1.9529831754421182E-3</v>
      </c>
      <c r="H248" s="8">
        <v>6.6440092571199332E-3</v>
      </c>
      <c r="I248" s="8">
        <v>-1.1750779462379733E-2</v>
      </c>
      <c r="J248" s="8">
        <v>1.7670803237449116E-3</v>
      </c>
      <c r="K248" s="8">
        <v>2.2174263700785713E-3</v>
      </c>
      <c r="L248" s="8">
        <v>1.6521783666148919E-2</v>
      </c>
      <c r="M248" s="8">
        <v>8.1400727885836219E-3</v>
      </c>
      <c r="N248" s="7">
        <v>-1.9910153571632764E-3</v>
      </c>
      <c r="O248" s="7">
        <v>-1.4334292598363026E-2</v>
      </c>
      <c r="P248" s="7">
        <v>-2.6023239484910417E-2</v>
      </c>
      <c r="Q248" s="7">
        <v>-2.1120890684167459E-2</v>
      </c>
      <c r="R248" s="7">
        <v>5.0477922338178919E-3</v>
      </c>
      <c r="S248" s="7">
        <v>1.0449158791974321E-3</v>
      </c>
      <c r="T248" s="7">
        <v>2.4826601380660866E-3</v>
      </c>
      <c r="U248" s="7">
        <v>-4.0117687016380292E-2</v>
      </c>
      <c r="V248" s="7">
        <v>-1.2326994051816377E-2</v>
      </c>
      <c r="W248" s="7">
        <v>-5.0703655597159732E-2</v>
      </c>
      <c r="X248" s="7">
        <v>-6.0209640130498678E-3</v>
      </c>
      <c r="Y248" s="7">
        <v>-2.7713836988247666E-2</v>
      </c>
      <c r="Z248" s="7">
        <v>1.0372143698176043E-2</v>
      </c>
      <c r="AA248" s="7">
        <v>-1.777112811999022E-2</v>
      </c>
      <c r="AB248" s="7">
        <v>1.1554914017486932E-2</v>
      </c>
      <c r="AC248" s="7">
        <v>6.3247936774618574E-4</v>
      </c>
      <c r="AD248" s="7">
        <v>-1.3942211279331432E-2</v>
      </c>
      <c r="AE248" s="7">
        <v>2.2719761004071332E-2</v>
      </c>
      <c r="AF248" s="7">
        <v>3.6917927661188053E-3</v>
      </c>
      <c r="AG248" s="7">
        <v>-3.8334001258268122E-2</v>
      </c>
      <c r="AH248" s="7">
        <v>-6.8018131245066615E-2</v>
      </c>
      <c r="AI248" s="7">
        <v>1.5855585508534116E-2</v>
      </c>
      <c r="AJ248" s="7">
        <v>1.3401183222785225E-2</v>
      </c>
    </row>
    <row r="249" spans="1:36" x14ac:dyDescent="0.5">
      <c r="A249" s="2">
        <v>44624</v>
      </c>
      <c r="B249" s="3">
        <v>5.9523809523809525E-6</v>
      </c>
      <c r="C249" s="8">
        <v>-2.0152227804946934E-2</v>
      </c>
      <c r="D249" s="8">
        <v>1.7024469931303337E-3</v>
      </c>
      <c r="E249" s="8">
        <v>-2.1703558539074633E-2</v>
      </c>
      <c r="F249" s="8">
        <v>-1.8055819559411095E-2</v>
      </c>
      <c r="G249" s="8">
        <v>-4.8069820935104568E-3</v>
      </c>
      <c r="H249" s="8">
        <v>2.9996132188301597E-4</v>
      </c>
      <c r="I249" s="8">
        <v>-1.7321769971026409E-2</v>
      </c>
      <c r="J249" s="8">
        <v>3.1025137241440386E-2</v>
      </c>
      <c r="K249" s="8">
        <v>-3.6993054232584994E-3</v>
      </c>
      <c r="L249" s="8">
        <v>2.0537558678309357E-2</v>
      </c>
      <c r="M249" s="8">
        <v>4.5646430078478848E-3</v>
      </c>
      <c r="N249" s="7">
        <v>-1.8584692681359215E-2</v>
      </c>
      <c r="O249" s="7">
        <v>-2.0697037054346609E-2</v>
      </c>
      <c r="P249" s="7">
        <v>-1.5260690093725333E-2</v>
      </c>
      <c r="Q249" s="7">
        <v>-3.3363992646721879E-2</v>
      </c>
      <c r="R249" s="7">
        <v>3.6244234958666454E-3</v>
      </c>
      <c r="S249" s="7">
        <v>6.1927878638946806E-3</v>
      </c>
      <c r="T249" s="7">
        <v>2.4477474370899518E-2</v>
      </c>
      <c r="U249" s="7">
        <v>-1.8961679286333886E-2</v>
      </c>
      <c r="V249" s="7">
        <v>-2.3124355750501906E-2</v>
      </c>
      <c r="W249" s="7">
        <v>-1.4217371683788976E-2</v>
      </c>
      <c r="X249" s="7">
        <v>-3.406933039747758E-2</v>
      </c>
      <c r="Y249" s="7">
        <v>-1.538410982663809E-2</v>
      </c>
      <c r="Z249" s="7">
        <v>1.0101207705071043E-3</v>
      </c>
      <c r="AA249" s="7">
        <v>1.5701015932364341E-2</v>
      </c>
      <c r="AB249" s="7">
        <v>4.1428877266859211E-3</v>
      </c>
      <c r="AC249" s="7">
        <v>1.5946481858497765E-3</v>
      </c>
      <c r="AD249" s="7">
        <v>-2.7669022118877683E-2</v>
      </c>
      <c r="AE249" s="7">
        <v>2.5021253145081558E-2</v>
      </c>
      <c r="AF249" s="7">
        <v>5.0344819584942696E-3</v>
      </c>
      <c r="AG249" s="7">
        <v>1.5368682016573454E-2</v>
      </c>
      <c r="AH249" s="7">
        <v>-2.7086399897004301E-2</v>
      </c>
      <c r="AI249" s="7">
        <v>1.7856257187045421E-2</v>
      </c>
      <c r="AJ249" s="7">
        <v>1.2712193038515526E-2</v>
      </c>
    </row>
    <row r="250" spans="1:36" x14ac:dyDescent="0.5">
      <c r="A250" s="2">
        <v>44627</v>
      </c>
      <c r="B250" s="3">
        <v>6.7460317460317468E-6</v>
      </c>
      <c r="C250" s="8">
        <v>-3.8225335121604177E-2</v>
      </c>
      <c r="D250" s="8">
        <v>-1.7099774337207965E-2</v>
      </c>
      <c r="E250" s="8">
        <v>-4.0289130467434424E-2</v>
      </c>
      <c r="F250" s="8">
        <v>-5.2284665019419294E-2</v>
      </c>
      <c r="G250" s="8">
        <v>-2.8927847850801231E-2</v>
      </c>
      <c r="H250" s="8">
        <v>-2.0088897040156258E-2</v>
      </c>
      <c r="I250" s="8">
        <v>-3.6908739281623963E-2</v>
      </c>
      <c r="J250" s="8">
        <v>1.5625684437894524E-2</v>
      </c>
      <c r="K250" s="8">
        <v>-3.6132415296580893E-2</v>
      </c>
      <c r="L250" s="8">
        <v>1.0173003200147876E-2</v>
      </c>
      <c r="M250" s="8">
        <v>-1.9968460684503052E-2</v>
      </c>
      <c r="N250" s="7">
        <v>-2.4010241363764232E-2</v>
      </c>
      <c r="O250" s="7">
        <v>-3.8515393990749595E-2</v>
      </c>
      <c r="P250" s="7">
        <v>-3.1826080251442353E-2</v>
      </c>
      <c r="Q250" s="7">
        <v>-7.1569006192455917E-2</v>
      </c>
      <c r="R250" s="7">
        <v>-2.1233192199232538E-2</v>
      </c>
      <c r="S250" s="7">
        <v>-6.0139949367876092E-3</v>
      </c>
      <c r="T250" s="7">
        <v>-2.3914827433462627E-2</v>
      </c>
      <c r="U250" s="7">
        <v>-4.2936374642924088E-2</v>
      </c>
      <c r="V250" s="7">
        <v>-4.1968731506436818E-2</v>
      </c>
      <c r="W250" s="7">
        <v>-6.5139311393019886E-2</v>
      </c>
      <c r="X250" s="7">
        <v>-4.9071462964456317E-2</v>
      </c>
      <c r="Y250" s="7">
        <v>-5.7869395069285998E-2</v>
      </c>
      <c r="Z250" s="7">
        <v>-4.0678708677224881E-2</v>
      </c>
      <c r="AA250" s="7">
        <v>-1.4771080463243003E-3</v>
      </c>
      <c r="AB250" s="7">
        <v>5.2941968159105545E-3</v>
      </c>
      <c r="AC250" s="7">
        <v>-2.41081831621211E-2</v>
      </c>
      <c r="AD250" s="7">
        <v>-6.1482868184125482E-2</v>
      </c>
      <c r="AE250" s="7">
        <v>-8.0916621980314744E-3</v>
      </c>
      <c r="AF250" s="7">
        <v>-1.4943067324134718E-2</v>
      </c>
      <c r="AG250" s="7">
        <v>-2.7239896490104765E-2</v>
      </c>
      <c r="AH250" s="7">
        <v>-8.303327957175409E-2</v>
      </c>
      <c r="AI250" s="7">
        <v>4.8301279568734146E-2</v>
      </c>
      <c r="AJ250" s="7">
        <v>-2.7188959250267656E-2</v>
      </c>
    </row>
    <row r="251" spans="1:36" x14ac:dyDescent="0.5">
      <c r="A251" s="2">
        <v>44628</v>
      </c>
      <c r="B251" s="3">
        <v>6.3492063492063493E-6</v>
      </c>
      <c r="C251" s="8">
        <v>-4.9447852723490627E-3</v>
      </c>
      <c r="D251" s="8">
        <v>-1.9460203682861624E-2</v>
      </c>
      <c r="E251" s="8">
        <v>-3.6673930577104511E-3</v>
      </c>
      <c r="F251" s="8">
        <v>4.18372347411642E-3</v>
      </c>
      <c r="G251" s="8">
        <v>-2.895296567341265E-3</v>
      </c>
      <c r="H251" s="8">
        <v>-2.5609631385323715E-2</v>
      </c>
      <c r="I251" s="8">
        <v>-9.6133648188137817E-5</v>
      </c>
      <c r="J251" s="8">
        <v>1.0094823715058369E-2</v>
      </c>
      <c r="K251" s="8">
        <v>-8.1642422229042787E-3</v>
      </c>
      <c r="L251" s="8">
        <v>-1.3363798651469111E-2</v>
      </c>
      <c r="M251" s="8">
        <v>-4.8652993016645883E-3</v>
      </c>
      <c r="N251" s="7">
        <v>-1.17508450558547E-2</v>
      </c>
      <c r="O251" s="7">
        <v>-1.1038447060332229E-2</v>
      </c>
      <c r="P251" s="7">
        <v>-1.4819731066515846E-2</v>
      </c>
      <c r="Q251" s="7">
        <v>7.552419422061034E-3</v>
      </c>
      <c r="R251" s="7">
        <v>-2.3414878509739914E-2</v>
      </c>
      <c r="S251" s="7">
        <v>-2.1271404675783378E-2</v>
      </c>
      <c r="T251" s="7">
        <v>-2.7936382275305666E-2</v>
      </c>
      <c r="U251" s="7">
        <v>4.5492570168187427E-3</v>
      </c>
      <c r="V251" s="7">
        <v>3.0203074275635456E-3</v>
      </c>
      <c r="W251" s="7">
        <v>1.3680141025879722E-2</v>
      </c>
      <c r="X251" s="7">
        <v>5.2760070380608263E-3</v>
      </c>
      <c r="Y251" s="7">
        <v>-1.0523215926256284E-2</v>
      </c>
      <c r="Z251" s="7">
        <v>-1.0479640906567838E-2</v>
      </c>
      <c r="AA251" s="7">
        <v>-4.1800569897878941E-2</v>
      </c>
      <c r="AB251" s="7">
        <v>6.5421459436825646E-2</v>
      </c>
      <c r="AC251" s="7">
        <v>-4.0433437511696924E-2</v>
      </c>
      <c r="AD251" s="7">
        <v>1.0673965411942722E-2</v>
      </c>
      <c r="AE251" s="7">
        <v>-2.09047939746973E-2</v>
      </c>
      <c r="AF251" s="7">
        <v>-4.0395117935696188E-2</v>
      </c>
      <c r="AG251" s="7">
        <v>0.15151159544510978</v>
      </c>
      <c r="AH251" s="7">
        <v>-4.2346853158703821E-3</v>
      </c>
      <c r="AI251" s="7">
        <v>-2.6854074641033537E-2</v>
      </c>
      <c r="AJ251" s="7">
        <v>7.1469011692077561E-3</v>
      </c>
    </row>
    <row r="252" spans="1:36" x14ac:dyDescent="0.5">
      <c r="A252" s="2">
        <v>44629</v>
      </c>
      <c r="B252" s="3">
        <v>7.1428571428571427E-6</v>
      </c>
      <c r="C252" s="8">
        <v>4.1739275320583517E-2</v>
      </c>
      <c r="D252" s="8">
        <v>2.0727340992246161E-2</v>
      </c>
      <c r="E252" s="8">
        <v>3.6118916973644152E-2</v>
      </c>
      <c r="F252" s="8">
        <v>2.9556754516871463E-2</v>
      </c>
      <c r="G252" s="8">
        <v>2.0848179771736211E-2</v>
      </c>
      <c r="H252" s="8">
        <v>7.9123453776702539E-3</v>
      </c>
      <c r="I252" s="8">
        <v>3.1174716225600911E-2</v>
      </c>
      <c r="J252" s="8">
        <v>-2.7364884182660008E-2</v>
      </c>
      <c r="K252" s="8">
        <v>3.0743643936490157E-2</v>
      </c>
      <c r="L252" s="8">
        <v>-6.6558871990423114E-3</v>
      </c>
      <c r="M252" s="8">
        <v>1.5266283150966597E-2</v>
      </c>
      <c r="N252" s="7">
        <v>3.4393521284070132E-2</v>
      </c>
      <c r="O252" s="7">
        <v>4.4830941869794319E-2</v>
      </c>
      <c r="P252" s="7">
        <v>4.3834873737138187E-2</v>
      </c>
      <c r="Q252" s="7">
        <v>6.739157583185082E-2</v>
      </c>
      <c r="R252" s="7">
        <v>1.9439219040062281E-2</v>
      </c>
      <c r="S252" s="7">
        <v>1.2034139944351886E-2</v>
      </c>
      <c r="T252" s="7">
        <v>2.5248694590511964E-2</v>
      </c>
      <c r="U252" s="7">
        <v>3.8913399213153552E-2</v>
      </c>
      <c r="V252" s="7">
        <v>2.5091066901055913E-2</v>
      </c>
      <c r="W252" s="7">
        <v>5.4536921058553574E-2</v>
      </c>
      <c r="X252" s="7">
        <v>4.112554895504212E-2</v>
      </c>
      <c r="Y252" s="7">
        <v>2.370679902353125E-2</v>
      </c>
      <c r="Z252" s="7">
        <v>3.2761697107682404E-2</v>
      </c>
      <c r="AA252" s="7">
        <v>4.5880489075430667E-3</v>
      </c>
      <c r="AB252" s="7">
        <v>-1.0551214631942369E-3</v>
      </c>
      <c r="AC252" s="7">
        <v>5.094264692750438E-3</v>
      </c>
      <c r="AD252" s="7">
        <v>5.0575096836936985E-2</v>
      </c>
      <c r="AE252" s="7">
        <v>5.1687415160683462E-3</v>
      </c>
      <c r="AF252" s="7">
        <v>1.339119668038352E-2</v>
      </c>
      <c r="AG252" s="7">
        <v>-1.7141978624431974E-2</v>
      </c>
      <c r="AH252" s="7">
        <v>9.9756206581651255E-2</v>
      </c>
      <c r="AI252" s="7">
        <v>-2.0098101039707741E-2</v>
      </c>
      <c r="AJ252" s="7">
        <v>7.3560150631485311E-3</v>
      </c>
    </row>
    <row r="253" spans="1:36" x14ac:dyDescent="0.5">
      <c r="A253" s="2">
        <v>44630</v>
      </c>
      <c r="B253" s="3">
        <v>7.5396825396825394E-6</v>
      </c>
      <c r="C253" s="8">
        <v>-1.7432255193845982E-2</v>
      </c>
      <c r="D253" s="8">
        <v>-9.1621761875774685E-4</v>
      </c>
      <c r="E253" s="8">
        <v>-7.1068302604243155E-3</v>
      </c>
      <c r="F253" s="8">
        <v>8.5738078080818854E-3</v>
      </c>
      <c r="G253" s="8">
        <v>-7.0278914780281295E-4</v>
      </c>
      <c r="H253" s="8">
        <v>-8.6207848631864644E-3</v>
      </c>
      <c r="I253" s="8">
        <v>-7.5152253116977617E-3</v>
      </c>
      <c r="J253" s="8">
        <v>2.8837965728214249E-2</v>
      </c>
      <c r="K253" s="8">
        <v>5.4932369191520915E-3</v>
      </c>
      <c r="L253" s="8">
        <v>6.5762226256075177E-3</v>
      </c>
      <c r="M253" s="8">
        <v>2.4838778622273709E-3</v>
      </c>
      <c r="N253" s="7">
        <v>-2.7574464245187533E-2</v>
      </c>
      <c r="O253" s="7">
        <v>-1.0145670894400905E-2</v>
      </c>
      <c r="P253" s="7">
        <v>-2.6801077924434636E-2</v>
      </c>
      <c r="Q253" s="7">
        <v>-1.5597283489668302E-2</v>
      </c>
      <c r="R253" s="7">
        <v>-1.1818173329367498E-2</v>
      </c>
      <c r="S253" s="7">
        <v>4.6149813615096787E-3</v>
      </c>
      <c r="T253" s="7">
        <v>1.2008680350990125E-2</v>
      </c>
      <c r="U253" s="7">
        <v>-5.7222551548720231E-3</v>
      </c>
      <c r="V253" s="7">
        <v>-5.4317622209046411E-4</v>
      </c>
      <c r="W253" s="7">
        <v>-1.6811275615389049E-2</v>
      </c>
      <c r="X253" s="7">
        <v>-9.008449261844827E-3</v>
      </c>
      <c r="Y253" s="7">
        <v>5.2707069132562831E-2</v>
      </c>
      <c r="Z253" s="7">
        <v>-8.0795018736432977E-3</v>
      </c>
      <c r="AA253" s="7">
        <v>-3.6813964161778864E-3</v>
      </c>
      <c r="AB253" s="7">
        <v>9.5283854561531555E-3</v>
      </c>
      <c r="AC253" s="7">
        <v>-1.8495700215041388E-2</v>
      </c>
      <c r="AD253" s="7">
        <v>-4.8680235895618887E-2</v>
      </c>
      <c r="AE253" s="7">
        <v>2.2468829677199355E-2</v>
      </c>
      <c r="AF253" s="7">
        <v>-2.6088843218304129E-2</v>
      </c>
      <c r="AG253" s="7">
        <v>5.872227824055623E-2</v>
      </c>
      <c r="AH253" s="7">
        <v>8.0267478548558327E-3</v>
      </c>
      <c r="AI253" s="7">
        <v>-2.0004862179953606E-3</v>
      </c>
      <c r="AJ253" s="7">
        <v>-4.3351222301161781E-3</v>
      </c>
    </row>
    <row r="254" spans="1:36" x14ac:dyDescent="0.5">
      <c r="A254" s="2">
        <v>44631</v>
      </c>
      <c r="B254" s="3">
        <v>6.7460317460317468E-6</v>
      </c>
      <c r="C254" s="8">
        <v>-2.1015532374491989E-2</v>
      </c>
      <c r="D254" s="8">
        <v>-1.1604127920369385E-2</v>
      </c>
      <c r="E254" s="8">
        <v>-6.8204424485522192E-3</v>
      </c>
      <c r="F254" s="8">
        <v>-1.907749417128456E-2</v>
      </c>
      <c r="G254" s="8">
        <v>-7.4185167510073032E-3</v>
      </c>
      <c r="H254" s="8">
        <v>-1.1662079870469331E-2</v>
      </c>
      <c r="I254" s="8">
        <v>-2.0635420644906206E-2</v>
      </c>
      <c r="J254" s="8">
        <v>-9.2487972954195842E-3</v>
      </c>
      <c r="K254" s="8">
        <v>-8.2137606183027324E-3</v>
      </c>
      <c r="L254" s="8">
        <v>-3.5866432924654456E-3</v>
      </c>
      <c r="M254" s="8">
        <v>-7.981538810804982E-3</v>
      </c>
      <c r="N254" s="7">
        <v>-2.4202652055371084E-2</v>
      </c>
      <c r="O254" s="7">
        <v>-1.9524381694904218E-2</v>
      </c>
      <c r="P254" s="7">
        <v>-5.2793952556336239E-2</v>
      </c>
      <c r="Q254" s="7">
        <v>-2.4942056954581605E-2</v>
      </c>
      <c r="R254" s="7">
        <v>-2.5806446637811592E-2</v>
      </c>
      <c r="S254" s="7">
        <v>-5.8847481790438236E-3</v>
      </c>
      <c r="T254" s="7">
        <v>-1.4600126678702691E-2</v>
      </c>
      <c r="U254" s="7">
        <v>-1.0296704175064739E-3</v>
      </c>
      <c r="V254" s="7">
        <v>7.2048032889845395E-3</v>
      </c>
      <c r="W254" s="7">
        <v>-2.0302645651648823E-2</v>
      </c>
      <c r="X254" s="7">
        <v>-6.3914533387068283E-3</v>
      </c>
      <c r="Y254" s="7">
        <v>-8.8525773414735581E-3</v>
      </c>
      <c r="Z254" s="7">
        <v>3.2780166157091394E-3</v>
      </c>
      <c r="AA254" s="7">
        <v>-1.2351340025208645E-2</v>
      </c>
      <c r="AB254" s="7">
        <v>1.4244855518675173E-2</v>
      </c>
      <c r="AC254" s="7">
        <v>6.8525580520024444E-4</v>
      </c>
      <c r="AD254" s="7">
        <v>-1.4701021759384519E-2</v>
      </c>
      <c r="AE254" s="7">
        <v>-3.9407492791392815E-3</v>
      </c>
      <c r="AF254" s="7">
        <v>-1.1944523258035548E-2</v>
      </c>
      <c r="AG254" s="7">
        <v>2.5188621579611266E-3</v>
      </c>
      <c r="AH254" s="7">
        <v>-2.9156344326631608E-2</v>
      </c>
      <c r="AI254" s="7">
        <v>-1.079406387891038E-2</v>
      </c>
      <c r="AJ254" s="7">
        <v>-1.5541418511139863E-2</v>
      </c>
    </row>
    <row r="255" spans="1:36" x14ac:dyDescent="0.5">
      <c r="A255" s="2">
        <v>44634</v>
      </c>
      <c r="B255" s="3">
        <v>9.1269841269841272E-6</v>
      </c>
      <c r="C255" s="8">
        <v>-2.1877894918125834E-2</v>
      </c>
      <c r="D255" s="8">
        <v>2.0375461960884843E-3</v>
      </c>
      <c r="E255" s="8">
        <v>8.6955290526255034E-3</v>
      </c>
      <c r="F255" s="8">
        <v>-1.5933970203237186E-2</v>
      </c>
      <c r="G255" s="8">
        <v>2.0664395428287481E-4</v>
      </c>
      <c r="H255" s="8">
        <v>4.6263375263009823E-3</v>
      </c>
      <c r="I255" s="8">
        <v>-1.4062067736594323E-2</v>
      </c>
      <c r="J255" s="8">
        <v>-3.2317270981700459E-2</v>
      </c>
      <c r="K255" s="8">
        <v>-1.9471934163242631E-3</v>
      </c>
      <c r="L255" s="8">
        <v>-1.053146960947029E-3</v>
      </c>
      <c r="M255" s="8">
        <v>-7.8523856597755137E-3</v>
      </c>
      <c r="N255" s="7">
        <v>-2.6934569259493141E-2</v>
      </c>
      <c r="O255" s="7">
        <v>-1.3054921375573181E-2</v>
      </c>
      <c r="P255" s="7">
        <v>-1.1798411714629944E-2</v>
      </c>
      <c r="Q255" s="7">
        <v>-3.547218458158051E-2</v>
      </c>
      <c r="R255" s="7">
        <v>1.3060485984419924E-2</v>
      </c>
      <c r="S255" s="7">
        <v>9.800213930092885E-3</v>
      </c>
      <c r="T255" s="7">
        <v>1.0395385552330078E-2</v>
      </c>
      <c r="U255" s="7">
        <v>7.7771050179633553E-4</v>
      </c>
      <c r="V255" s="7">
        <v>2.0670408957802519E-2</v>
      </c>
      <c r="W255" s="7">
        <v>3.0926124753400822E-3</v>
      </c>
      <c r="X255" s="7">
        <v>1.8226101872039862E-2</v>
      </c>
      <c r="Y255" s="7">
        <v>-2.556571000954171E-2</v>
      </c>
      <c r="Z255" s="7">
        <v>1.4363377498754949E-2</v>
      </c>
      <c r="AA255" s="7">
        <v>3.5381438993394534E-2</v>
      </c>
      <c r="AB255" s="7">
        <v>2.8263499601649325E-3</v>
      </c>
      <c r="AC255" s="7">
        <v>1.8126754318760496E-2</v>
      </c>
      <c r="AD255" s="7">
        <v>2.2898879908366268E-2</v>
      </c>
      <c r="AE255" s="7">
        <v>1.383109107560516E-2</v>
      </c>
      <c r="AF255" s="7">
        <v>1.2687250751540128E-2</v>
      </c>
      <c r="AG255" s="7">
        <v>1.9694576928132833E-2</v>
      </c>
      <c r="AH255" s="7">
        <v>-2.6560570398520462E-2</v>
      </c>
      <c r="AI255" s="7">
        <v>-2.6138462955145174E-4</v>
      </c>
      <c r="AJ255" s="7">
        <v>-9.1269841269841272E-6</v>
      </c>
    </row>
    <row r="256" spans="1:36" x14ac:dyDescent="0.5">
      <c r="A256" s="2">
        <v>44635</v>
      </c>
      <c r="B256" s="3">
        <v>8.7301587301587296E-6</v>
      </c>
      <c r="C256" s="8">
        <v>3.305266458018432E-2</v>
      </c>
      <c r="D256" s="8">
        <v>1.937105059071836E-2</v>
      </c>
      <c r="E256" s="8">
        <v>1.2248846524626935E-2</v>
      </c>
      <c r="F256" s="8">
        <v>3.1662278956850295E-2</v>
      </c>
      <c r="G256" s="8">
        <v>1.5552553093166098E-2</v>
      </c>
      <c r="H256" s="8">
        <v>1.9639569675114502E-2</v>
      </c>
      <c r="I256" s="8">
        <v>2.0997751292486683E-2</v>
      </c>
      <c r="J256" s="8">
        <v>-3.4297965494717343E-2</v>
      </c>
      <c r="K256" s="8">
        <v>1.0684875902931143E-2</v>
      </c>
      <c r="L256" s="8">
        <v>1.1994194915347976E-2</v>
      </c>
      <c r="M256" s="8">
        <v>6.6767865283846629E-3</v>
      </c>
      <c r="N256" s="7">
        <v>2.9239757504530436E-2</v>
      </c>
      <c r="O256" s="7">
        <v>3.8002149007327755E-2</v>
      </c>
      <c r="P256" s="7">
        <v>2.438155181599273E-2</v>
      </c>
      <c r="Q256" s="7">
        <v>7.4196215644235258E-2</v>
      </c>
      <c r="R256" s="7">
        <v>1.681604074927584E-2</v>
      </c>
      <c r="S256" s="7">
        <v>2.354137277571015E-2</v>
      </c>
      <c r="T256" s="7">
        <v>2.0259164029594313E-2</v>
      </c>
      <c r="U256" s="7">
        <v>1.1024446747102953E-2</v>
      </c>
      <c r="V256" s="7">
        <v>-1.3128246003712501E-3</v>
      </c>
      <c r="W256" s="7">
        <v>3.6381034724874778E-2</v>
      </c>
      <c r="X256" s="7">
        <v>2.8580908220624052E-2</v>
      </c>
      <c r="Y256" s="7">
        <v>3.8126033802104567E-2</v>
      </c>
      <c r="Z256" s="7">
        <v>3.3864205442527336E-2</v>
      </c>
      <c r="AA256" s="7">
        <v>2.0879205530721918E-3</v>
      </c>
      <c r="AB256" s="7">
        <v>4.7143591042295811E-3</v>
      </c>
      <c r="AC256" s="7">
        <v>1.8271117480186713E-2</v>
      </c>
      <c r="AD256" s="7">
        <v>1.7695609568297483E-2</v>
      </c>
      <c r="AE256" s="7">
        <v>1.1929583109614205E-2</v>
      </c>
      <c r="AF256" s="7">
        <v>3.5346733390026128E-2</v>
      </c>
      <c r="AG256" s="7">
        <v>-2.7026109428111064E-2</v>
      </c>
      <c r="AH256" s="7">
        <v>1.0202480409773736E-2</v>
      </c>
      <c r="AI256" s="7">
        <v>3.3480787520977169E-2</v>
      </c>
      <c r="AJ256" s="7">
        <v>1.228097701167241E-2</v>
      </c>
    </row>
    <row r="257" spans="1:36" x14ac:dyDescent="0.5">
      <c r="A257" s="2">
        <v>44636</v>
      </c>
      <c r="B257" s="3">
        <v>9.5238095238095231E-6</v>
      </c>
      <c r="C257" s="8">
        <v>3.5945462233386703E-2</v>
      </c>
      <c r="D257" s="8">
        <v>1.6146520152243247E-2</v>
      </c>
      <c r="E257" s="8">
        <v>2.9407730413290978E-2</v>
      </c>
      <c r="F257" s="8">
        <v>3.507693917638581E-2</v>
      </c>
      <c r="G257" s="8">
        <v>1.7088527599293829E-2</v>
      </c>
      <c r="H257" s="8">
        <v>3.780197474502949E-3</v>
      </c>
      <c r="I257" s="8">
        <v>3.0349552800809275E-2</v>
      </c>
      <c r="J257" s="8">
        <v>-2.8205850587970155E-3</v>
      </c>
      <c r="K257" s="8">
        <v>1.6952289675066585E-2</v>
      </c>
      <c r="L257" s="8">
        <v>-3.9663707693371946E-4</v>
      </c>
      <c r="M257" s="8">
        <v>1.1798438764199998E-2</v>
      </c>
      <c r="N257" s="7">
        <v>2.8594633277764354E-2</v>
      </c>
      <c r="O257" s="7">
        <v>2.4891422685332596E-2</v>
      </c>
      <c r="P257" s="7">
        <v>4.7915204305788127E-2</v>
      </c>
      <c r="Q257" s="7">
        <v>6.4180755689862784E-2</v>
      </c>
      <c r="R257" s="7">
        <v>1.6870840194581592E-2</v>
      </c>
      <c r="S257" s="7">
        <v>1.2047910205367754E-3</v>
      </c>
      <c r="T257" s="7">
        <v>6.9363379309899428E-4</v>
      </c>
      <c r="U257" s="7">
        <v>3.8537960427751268E-2</v>
      </c>
      <c r="V257" s="7">
        <v>1.6817493765585362E-2</v>
      </c>
      <c r="W257" s="7">
        <v>7.1621049768078079E-2</v>
      </c>
      <c r="X257" s="7">
        <v>2.7407887466877747E-2</v>
      </c>
      <c r="Y257" s="7">
        <v>3.8181831134163999E-2</v>
      </c>
      <c r="Z257" s="7">
        <v>3.3490435689676953E-2</v>
      </c>
      <c r="AA257" s="7">
        <v>9.8117251786670814E-3</v>
      </c>
      <c r="AB257" s="7">
        <v>-1.7663931748958972E-3</v>
      </c>
      <c r="AC257" s="7">
        <v>-2.6958691385365933E-3</v>
      </c>
      <c r="AD257" s="7">
        <v>4.2429204021041111E-2</v>
      </c>
      <c r="AE257" s="7">
        <v>-2.9633281660337053E-3</v>
      </c>
      <c r="AF257" s="7">
        <v>-3.409511210417113E-3</v>
      </c>
      <c r="AG257" s="7">
        <v>-8.5686180683930543E-4</v>
      </c>
      <c r="AH257" s="7">
        <v>4.7315170231361781E-2</v>
      </c>
      <c r="AI257" s="7">
        <v>6.4351432182788064E-3</v>
      </c>
      <c r="AJ257" s="7">
        <v>4.4885875978379116E-3</v>
      </c>
    </row>
    <row r="258" spans="1:36" x14ac:dyDescent="0.5">
      <c r="A258" s="2">
        <v>44637</v>
      </c>
      <c r="B258" s="3">
        <v>7.9365079365079362E-6</v>
      </c>
      <c r="C258" s="8">
        <v>1.0798169488856618E-2</v>
      </c>
      <c r="D258" s="8">
        <v>1.8582870173695601E-2</v>
      </c>
      <c r="E258" s="8">
        <v>9.8552505947931152E-3</v>
      </c>
      <c r="F258" s="8">
        <v>1.6815115175702194E-2</v>
      </c>
      <c r="G258" s="8">
        <v>1.3977754068210403E-2</v>
      </c>
      <c r="H258" s="8">
        <v>7.8923726462833185E-3</v>
      </c>
      <c r="I258" s="8">
        <v>1.09631564741968E-2</v>
      </c>
      <c r="J258" s="8">
        <v>3.5056151662024415E-2</v>
      </c>
      <c r="K258" s="8">
        <v>1.9423242304746478E-2</v>
      </c>
      <c r="L258" s="8">
        <v>3.4057661364220505E-3</v>
      </c>
      <c r="M258" s="8">
        <v>1.533524085415466E-2</v>
      </c>
      <c r="N258" s="7">
        <v>6.4246308741639476E-3</v>
      </c>
      <c r="O258" s="7">
        <v>2.8072612180842253E-3</v>
      </c>
      <c r="P258" s="7">
        <v>4.5030779984258727E-3</v>
      </c>
      <c r="Q258" s="7">
        <v>1.0953990684310374E-2</v>
      </c>
      <c r="R258" s="7">
        <v>1.4285634412644519E-2</v>
      </c>
      <c r="S258" s="7">
        <v>1.3439336851479931E-2</v>
      </c>
      <c r="T258" s="7">
        <v>1.7419992293839868E-2</v>
      </c>
      <c r="U258" s="7">
        <v>-9.0711472861416064E-4</v>
      </c>
      <c r="V258" s="7">
        <v>-2.4434480268689433E-2</v>
      </c>
      <c r="W258" s="7">
        <v>3.852827487884293E-2</v>
      </c>
      <c r="X258" s="7">
        <v>7.4216146920295734E-3</v>
      </c>
      <c r="Y258" s="7">
        <v>2.6641575283683265E-2</v>
      </c>
      <c r="Z258" s="7">
        <v>1.7163515856020925E-2</v>
      </c>
      <c r="AA258" s="7">
        <v>1.4402698105899127E-2</v>
      </c>
      <c r="AB258" s="7">
        <v>2.5668506749177061E-2</v>
      </c>
      <c r="AC258" s="7">
        <v>1.0531398409602027E-2</v>
      </c>
      <c r="AD258" s="7">
        <v>2.324578093612702E-2</v>
      </c>
      <c r="AE258" s="7">
        <v>1.5045437704847891E-3</v>
      </c>
      <c r="AF258" s="7">
        <v>3.1257261596887112E-3</v>
      </c>
      <c r="AG258" s="7">
        <v>1.8746986909862734E-2</v>
      </c>
      <c r="AH258" s="7">
        <v>3.0299367335768691E-2</v>
      </c>
      <c r="AI258" s="7">
        <v>2.1714040716746394E-3</v>
      </c>
      <c r="AJ258" s="7">
        <v>1.2438910908161942E-2</v>
      </c>
    </row>
    <row r="259" spans="1:36" x14ac:dyDescent="0.5">
      <c r="A259" s="2">
        <v>44638</v>
      </c>
      <c r="B259" s="3">
        <v>7.5396825396825394E-6</v>
      </c>
      <c r="C259" s="8">
        <v>2.2639237168226058E-2</v>
      </c>
      <c r="D259" s="8">
        <v>7.5527228000784718E-3</v>
      </c>
      <c r="E259" s="8">
        <v>4.4145486067457673E-3</v>
      </c>
      <c r="F259" s="8">
        <v>2.040044605460957E-2</v>
      </c>
      <c r="G259" s="8">
        <v>4.5088217045157232E-3</v>
      </c>
      <c r="H259" s="8">
        <v>3.3226038608578055E-3</v>
      </c>
      <c r="I259" s="8">
        <v>1.3958187411987981E-2</v>
      </c>
      <c r="J259" s="8">
        <v>-2.0190214869053206E-4</v>
      </c>
      <c r="K259" s="8">
        <v>6.2644608890524795E-3</v>
      </c>
      <c r="L259" s="8">
        <v>-8.6607322498676552E-3</v>
      </c>
      <c r="M259" s="8">
        <v>-7.5396825396825394E-6</v>
      </c>
      <c r="N259" s="7">
        <v>2.0695865417161698E-2</v>
      </c>
      <c r="O259" s="7">
        <v>1.7486483961692827E-2</v>
      </c>
      <c r="P259" s="7">
        <v>1.9977752697717118E-2</v>
      </c>
      <c r="Q259" s="7">
        <v>6.589014224072523E-2</v>
      </c>
      <c r="R259" s="7">
        <v>1.0252750890295894E-2</v>
      </c>
      <c r="S259" s="7">
        <v>-1.1682063358854184E-2</v>
      </c>
      <c r="T259" s="7">
        <v>-1.78370449143047E-3</v>
      </c>
      <c r="U259" s="7">
        <v>1.1689842249235185E-2</v>
      </c>
      <c r="V259" s="7">
        <v>7.2002987000643649E-3</v>
      </c>
      <c r="W259" s="7">
        <v>5.7254886817329279E-2</v>
      </c>
      <c r="X259" s="7">
        <v>2.6163525009480409E-2</v>
      </c>
      <c r="Y259" s="7">
        <v>2.5187676695973379E-2</v>
      </c>
      <c r="Z259" s="7">
        <v>2.2840728873024289E-2</v>
      </c>
      <c r="AA259" s="7">
        <v>-1.4675919382303843E-3</v>
      </c>
      <c r="AB259" s="7">
        <v>-3.5772556848367794E-3</v>
      </c>
      <c r="AC259" s="7">
        <v>1.587053193966087E-4</v>
      </c>
      <c r="AD259" s="7">
        <v>1.4880563895681573E-2</v>
      </c>
      <c r="AE259" s="7">
        <v>2.9532687650311086E-3</v>
      </c>
      <c r="AF259" s="7">
        <v>-5.4040203016393618E-4</v>
      </c>
      <c r="AG259" s="7">
        <v>1.5129669674433931E-2</v>
      </c>
      <c r="AH259" s="7">
        <v>2.0736179798089428E-2</v>
      </c>
      <c r="AI259" s="7">
        <v>-3.8852126657252764E-3</v>
      </c>
      <c r="AJ259" s="7">
        <v>8.3077963643913826E-3</v>
      </c>
    </row>
    <row r="260" spans="1:36" x14ac:dyDescent="0.5">
      <c r="A260" s="2">
        <v>44641</v>
      </c>
      <c r="B260" s="3">
        <v>8.7301587301587296E-6</v>
      </c>
      <c r="C260" s="8">
        <v>-2.5463627573128252E-3</v>
      </c>
      <c r="D260" s="8">
        <v>-2.5227311243342329E-3</v>
      </c>
      <c r="E260" s="8">
        <v>-2.7435132586313042E-3</v>
      </c>
      <c r="F260" s="8">
        <v>-1.0110658743761915E-2</v>
      </c>
      <c r="G260" s="8">
        <v>1.4461896362133984E-4</v>
      </c>
      <c r="H260" s="8">
        <v>2.5060613973093321E-4</v>
      </c>
      <c r="I260" s="8">
        <v>-9.3824116927000104E-3</v>
      </c>
      <c r="J260" s="8">
        <v>3.7900784507075985E-2</v>
      </c>
      <c r="K260" s="8">
        <v>9.3514861271386147E-3</v>
      </c>
      <c r="L260" s="8">
        <v>6.5843754139087553E-3</v>
      </c>
      <c r="M260" s="8">
        <v>-6.1367163522092266E-3</v>
      </c>
      <c r="N260" s="7">
        <v>8.4907596111898787E-3</v>
      </c>
      <c r="O260" s="7">
        <v>-4.2447859923067845E-3</v>
      </c>
      <c r="P260" s="7">
        <v>5.6463906264090833E-4</v>
      </c>
      <c r="Q260" s="7">
        <v>1.0557966285515417E-2</v>
      </c>
      <c r="R260" s="7">
        <v>-5.6595703499668385E-3</v>
      </c>
      <c r="S260" s="7">
        <v>8.300892113196573E-4</v>
      </c>
      <c r="T260" s="7">
        <v>3.0294754927157144E-3</v>
      </c>
      <c r="U260" s="7">
        <v>-4.4627683536647466E-3</v>
      </c>
      <c r="V260" s="7">
        <v>-1.0511167495659344E-2</v>
      </c>
      <c r="W260" s="7">
        <v>-3.5313570640965575E-2</v>
      </c>
      <c r="X260" s="7">
        <v>-9.5005369396632833E-3</v>
      </c>
      <c r="Y260" s="7">
        <v>1.4847184662974181E-3</v>
      </c>
      <c r="Z260" s="7">
        <v>-9.4713402562902026E-3</v>
      </c>
      <c r="AA260" s="7">
        <v>-1.0887475453752097E-2</v>
      </c>
      <c r="AB260" s="7">
        <v>1.2586506473773228E-2</v>
      </c>
      <c r="AC260" s="7">
        <v>7.9467075711392252E-3</v>
      </c>
      <c r="AD260" s="7">
        <v>-9.2303765291112221E-3</v>
      </c>
      <c r="AE260" s="7">
        <v>-8.3633369982448157E-3</v>
      </c>
      <c r="AF260" s="7">
        <v>3.7801140351416095E-3</v>
      </c>
      <c r="AG260" s="7">
        <v>-6.3109842008987616E-3</v>
      </c>
      <c r="AH260" s="7">
        <v>-5.5390184763128819E-2</v>
      </c>
      <c r="AI260" s="7">
        <v>-6.9533020504088175E-3</v>
      </c>
      <c r="AJ260" s="7">
        <v>-1.0800870752466453E-2</v>
      </c>
    </row>
    <row r="261" spans="1:36" x14ac:dyDescent="0.5">
      <c r="A261" s="2">
        <v>44642</v>
      </c>
      <c r="B261" s="3">
        <v>7.9365079365079362E-6</v>
      </c>
      <c r="C261" s="8">
        <v>1.5875696538417125E-2</v>
      </c>
      <c r="D261" s="8">
        <v>1.9960161858127794E-3</v>
      </c>
      <c r="E261" s="8">
        <v>1.6914528634959753E-2</v>
      </c>
      <c r="F261" s="8">
        <v>2.1822427642882329E-2</v>
      </c>
      <c r="G261" s="8">
        <v>5.2005492455255604E-3</v>
      </c>
      <c r="H261" s="8">
        <v>7.545152380785361E-3</v>
      </c>
      <c r="I261" s="8">
        <v>1.8569037000976701E-2</v>
      </c>
      <c r="J261" s="8">
        <v>-6.4778983847068507E-3</v>
      </c>
      <c r="K261" s="8">
        <v>3.2138166233244116E-3</v>
      </c>
      <c r="L261" s="8">
        <v>6.3629668922630218E-4</v>
      </c>
      <c r="M261" s="8">
        <v>2.5423920653826265E-3</v>
      </c>
      <c r="N261" s="7">
        <v>2.0582644747845207E-2</v>
      </c>
      <c r="O261" s="7">
        <v>1.623840713924685E-2</v>
      </c>
      <c r="P261" s="7">
        <v>2.7949190583883912E-2</v>
      </c>
      <c r="Q261" s="7">
        <v>-7.8942159037202024E-3</v>
      </c>
      <c r="R261" s="7">
        <v>1.0594867288407945E-3</v>
      </c>
      <c r="S261" s="7">
        <v>-1.4995565479604574E-3</v>
      </c>
      <c r="T261" s="7">
        <v>-4.6282589163899011E-3</v>
      </c>
      <c r="U261" s="7">
        <v>1.8787311666474599E-2</v>
      </c>
      <c r="V261" s="7">
        <v>8.926213618332339E-3</v>
      </c>
      <c r="W261" s="7">
        <v>2.7690376426628045E-2</v>
      </c>
      <c r="X261" s="7">
        <v>6.5590767537072126E-3</v>
      </c>
      <c r="Y261" s="7">
        <v>2.0808977905322826E-2</v>
      </c>
      <c r="Z261" s="7">
        <v>-1.1511712859787698E-2</v>
      </c>
      <c r="AA261" s="7">
        <v>-3.5610341426599618E-3</v>
      </c>
      <c r="AB261" s="7">
        <v>-4.4882974093767699E-3</v>
      </c>
      <c r="AC261" s="7">
        <v>3.616796165462783E-3</v>
      </c>
      <c r="AD261" s="7">
        <v>1.7551259424562957E-2</v>
      </c>
      <c r="AE261" s="7">
        <v>-2.9936220847981937E-3</v>
      </c>
      <c r="AF261" s="7">
        <v>7.6593405374364666E-3</v>
      </c>
      <c r="AG261" s="7">
        <v>-2.2093683271077911E-3</v>
      </c>
      <c r="AH261" s="7">
        <v>2.550483719487008E-4</v>
      </c>
      <c r="AI261" s="7">
        <v>1.2746337343019078E-2</v>
      </c>
      <c r="AJ261" s="7">
        <v>-1.4558299046518151E-3</v>
      </c>
    </row>
    <row r="262" spans="1:36" x14ac:dyDescent="0.5">
      <c r="A262" s="2">
        <v>44643</v>
      </c>
      <c r="B262" s="3">
        <v>5.9523809523809525E-6</v>
      </c>
      <c r="C262" s="8">
        <v>-1.5347030474800447E-2</v>
      </c>
      <c r="D262" s="8">
        <v>-2.0145447175535725E-2</v>
      </c>
      <c r="E262" s="8">
        <v>-1.9988757604795557E-2</v>
      </c>
      <c r="F262" s="8">
        <v>-1.5266762301303074E-2</v>
      </c>
      <c r="G262" s="8">
        <v>-1.0552961129923048E-2</v>
      </c>
      <c r="H262" s="8">
        <v>-1.0002310428384139E-2</v>
      </c>
      <c r="I262" s="8">
        <v>-1.173415499484326E-2</v>
      </c>
      <c r="J262" s="8">
        <v>1.7247840085328085E-2</v>
      </c>
      <c r="K262" s="8">
        <v>-4.1652819127567936E-3</v>
      </c>
      <c r="L262" s="8">
        <v>3.8038841393875041E-4</v>
      </c>
      <c r="M262" s="8">
        <v>-1.1229826620323987E-2</v>
      </c>
      <c r="N262" s="7">
        <v>8.1924491766033752E-3</v>
      </c>
      <c r="O262" s="7">
        <v>-1.5149783649890121E-2</v>
      </c>
      <c r="P262" s="7">
        <v>-9.802104130947957E-2</v>
      </c>
      <c r="Q262" s="7">
        <v>-3.4136167121449193E-2</v>
      </c>
      <c r="R262" s="7">
        <v>-4.1635384017615087E-2</v>
      </c>
      <c r="S262" s="7">
        <v>-9.6581544781634745E-3</v>
      </c>
      <c r="T262" s="7">
        <v>-4.1515976203173087E-3</v>
      </c>
      <c r="U262" s="7">
        <v>-1.9992203520526913E-2</v>
      </c>
      <c r="V262" s="7">
        <v>-2.1688552174022175E-2</v>
      </c>
      <c r="W262" s="7">
        <v>-2.7704265315517042E-2</v>
      </c>
      <c r="X262" s="7">
        <v>-1.7506101870962038E-2</v>
      </c>
      <c r="Y262" s="7">
        <v>-9.0283317905361562E-3</v>
      </c>
      <c r="Z262" s="7">
        <v>-1.8985333104337913E-2</v>
      </c>
      <c r="AA262" s="7">
        <v>-8.6443490429155209E-3</v>
      </c>
      <c r="AB262" s="7">
        <v>-2.4333759133286386E-3</v>
      </c>
      <c r="AC262" s="7">
        <v>-6.6067631922017743E-3</v>
      </c>
      <c r="AD262" s="7">
        <v>-1.1778894782616565E-2</v>
      </c>
      <c r="AE262" s="7">
        <v>-1.2954213308673015E-2</v>
      </c>
      <c r="AF262" s="7">
        <v>-7.0097137334644878E-3</v>
      </c>
      <c r="AG262" s="7">
        <v>2.0174716126221206E-2</v>
      </c>
      <c r="AH262" s="7">
        <v>-7.8187827835229567E-2</v>
      </c>
      <c r="AI262" s="7">
        <v>-3.3903472240256693E-3</v>
      </c>
      <c r="AJ262" s="7">
        <v>-1.5650630342571713E-2</v>
      </c>
    </row>
    <row r="263" spans="1:36" x14ac:dyDescent="0.5">
      <c r="A263" s="2">
        <v>44644</v>
      </c>
      <c r="B263" s="3">
        <v>6.3492063492063493E-6</v>
      </c>
      <c r="C263" s="8">
        <v>2.5763102181735369E-2</v>
      </c>
      <c r="D263" s="8">
        <v>1.3446342977110729E-2</v>
      </c>
      <c r="E263" s="8">
        <v>7.7534849506591657E-3</v>
      </c>
      <c r="F263" s="8">
        <v>7.4844375300248097E-3</v>
      </c>
      <c r="G263" s="8">
        <v>7.2786242813490517E-3</v>
      </c>
      <c r="H263" s="8">
        <v>7.3520789852650897E-3</v>
      </c>
      <c r="I263" s="8">
        <v>1.4614847274045021E-2</v>
      </c>
      <c r="J263" s="8">
        <v>3.5025473328498592E-3</v>
      </c>
      <c r="K263" s="8">
        <v>2.0022412547486521E-2</v>
      </c>
      <c r="L263" s="8">
        <v>1.0124461778973685E-2</v>
      </c>
      <c r="M263" s="8">
        <v>6.3038580107733031E-3</v>
      </c>
      <c r="N263" s="7">
        <v>2.2418614177141423E-2</v>
      </c>
      <c r="O263" s="7">
        <v>1.5268941238424432E-2</v>
      </c>
      <c r="P263" s="7">
        <v>2.1607516132731947E-2</v>
      </c>
      <c r="Q263" s="7">
        <v>9.362120649977676E-2</v>
      </c>
      <c r="R263" s="7">
        <v>7.6619713412638133E-3</v>
      </c>
      <c r="S263" s="7">
        <v>1.7264396442322062E-2</v>
      </c>
      <c r="T263" s="7">
        <v>2.0119896593332756E-2</v>
      </c>
      <c r="U263" s="7">
        <v>5.1203943436162322E-3</v>
      </c>
      <c r="V263" s="7">
        <v>1.6431220080504148E-2</v>
      </c>
      <c r="W263" s="7">
        <v>1.2130774210183241E-2</v>
      </c>
      <c r="X263" s="7">
        <v>1.2169651921164325E-2</v>
      </c>
      <c r="Y263" s="7">
        <v>1.4735109050972787E-3</v>
      </c>
      <c r="Z263" s="7">
        <v>2.1356788661702302E-2</v>
      </c>
      <c r="AA263" s="7">
        <v>3.5775192745674763E-3</v>
      </c>
      <c r="AB263" s="7">
        <v>1.7356417113661748E-4</v>
      </c>
      <c r="AC263" s="7">
        <v>9.5493982168048351E-3</v>
      </c>
      <c r="AD263" s="7">
        <v>1.1166664933444604E-2</v>
      </c>
      <c r="AE263" s="7">
        <v>6.1736685896874987E-3</v>
      </c>
      <c r="AF263" s="7">
        <v>1.7160880279160462E-3</v>
      </c>
      <c r="AG263" s="7">
        <v>4.1506551291817184E-2</v>
      </c>
      <c r="AH263" s="7">
        <v>-4.8517342028266564E-3</v>
      </c>
      <c r="AI263" s="7">
        <v>1.3586048413898809E-2</v>
      </c>
      <c r="AJ263" s="7">
        <v>8.420190217413864E-3</v>
      </c>
    </row>
    <row r="264" spans="1:36" x14ac:dyDescent="0.5">
      <c r="A264" s="2">
        <v>44645</v>
      </c>
      <c r="B264" s="3">
        <v>6.7460317460317468E-6</v>
      </c>
      <c r="C264" s="8">
        <v>-2.3440848545288203E-3</v>
      </c>
      <c r="D264" s="8">
        <v>2.2492259681594967E-3</v>
      </c>
      <c r="E264" s="8">
        <v>1.1823078778095226E-2</v>
      </c>
      <c r="F264" s="8">
        <v>-2.3435725249708098E-3</v>
      </c>
      <c r="G264" s="8">
        <v>3.7279029355140329E-3</v>
      </c>
      <c r="H264" s="8">
        <v>7.6923593687925331E-3</v>
      </c>
      <c r="I264" s="8">
        <v>2.4848445000178374E-3</v>
      </c>
      <c r="J264" s="8">
        <v>2.6019327393170311E-2</v>
      </c>
      <c r="K264" s="8">
        <v>8.1063068432525136E-3</v>
      </c>
      <c r="L264" s="8">
        <v>1.482434461414121E-2</v>
      </c>
      <c r="M264" s="8">
        <v>1.2401725491780006E-2</v>
      </c>
      <c r="N264" s="7">
        <v>3.7212197064988572E-3</v>
      </c>
      <c r="O264" s="7">
        <v>-1.3887466270720678E-3</v>
      </c>
      <c r="P264" s="7">
        <v>-1.210784335952403E-3</v>
      </c>
      <c r="Q264" s="7">
        <v>-1.6410489729472545E-2</v>
      </c>
      <c r="R264" s="7">
        <v>9.538106178367603E-3</v>
      </c>
      <c r="S264" s="7">
        <v>4.7020347630825918E-3</v>
      </c>
      <c r="T264" s="7">
        <v>-8.4483370324684413E-4</v>
      </c>
      <c r="U264" s="7">
        <v>9.2883234251727228E-3</v>
      </c>
      <c r="V264" s="7">
        <v>1.7844992968842063E-2</v>
      </c>
      <c r="W264" s="7">
        <v>-1.9936912697261271E-2</v>
      </c>
      <c r="X264" s="7">
        <v>5.1340624647570549E-3</v>
      </c>
      <c r="Y264" s="7">
        <v>6.8320221225677243E-3</v>
      </c>
      <c r="Z264" s="7">
        <v>-5.3591176418063295E-3</v>
      </c>
      <c r="AA264" s="7">
        <v>8.0110333022049701E-3</v>
      </c>
      <c r="AB264" s="7">
        <v>5.1554784549125475E-3</v>
      </c>
      <c r="AC264" s="7">
        <v>8.9731433447391932E-3</v>
      </c>
      <c r="AD264" s="7">
        <v>1.4007918422327821E-2</v>
      </c>
      <c r="AE264" s="7">
        <v>4.3248169463878201E-3</v>
      </c>
      <c r="AF264" s="7">
        <v>1.1510176834210991E-2</v>
      </c>
      <c r="AG264" s="7">
        <v>1.7451977262477349E-2</v>
      </c>
      <c r="AH264" s="7">
        <v>-1.4975361725667409E-2</v>
      </c>
      <c r="AI264" s="7">
        <v>2.8567487310549545E-3</v>
      </c>
      <c r="AJ264" s="7">
        <v>1.6174557374551726E-2</v>
      </c>
    </row>
    <row r="265" spans="1:36" x14ac:dyDescent="0.5">
      <c r="A265" s="2">
        <v>44648</v>
      </c>
      <c r="B265" s="3">
        <v>7.5396825396825394E-6</v>
      </c>
      <c r="C265" s="8">
        <v>1.2268472076779202E-2</v>
      </c>
      <c r="D265" s="8">
        <v>7.6725257474664259E-3</v>
      </c>
      <c r="E265" s="8">
        <v>-3.0298644293314048E-3</v>
      </c>
      <c r="F265" s="8">
        <v>2.3053860192966423E-2</v>
      </c>
      <c r="G265" s="8">
        <v>7.5803312098426294E-4</v>
      </c>
      <c r="H265" s="8">
        <v>4.0509853788212738E-3</v>
      </c>
      <c r="I265" s="8">
        <v>5.2037004005274414E-3</v>
      </c>
      <c r="J265" s="8">
        <v>-2.5476753639185609E-2</v>
      </c>
      <c r="K265" s="8">
        <v>-5.0513726430442647E-3</v>
      </c>
      <c r="L265" s="8">
        <v>6.1652537734295547E-3</v>
      </c>
      <c r="M265" s="8">
        <v>1.0573611722205317E-2</v>
      </c>
      <c r="N265" s="7">
        <v>5.0151580994007858E-3</v>
      </c>
      <c r="O265" s="7">
        <v>2.2845660162257815E-2</v>
      </c>
      <c r="P265" s="7">
        <v>4.1716693543820474E-2</v>
      </c>
      <c r="Q265" s="7">
        <v>1.8844415660016364E-2</v>
      </c>
      <c r="R265" s="7">
        <v>8.6977578573332777E-3</v>
      </c>
      <c r="S265" s="7">
        <v>-4.8094209631397425E-3</v>
      </c>
      <c r="T265" s="7">
        <v>3.23165954006481E-4</v>
      </c>
      <c r="U265" s="7">
        <v>-5.0134015109326129E-3</v>
      </c>
      <c r="V265" s="7">
        <v>-1.6808839533833653E-2</v>
      </c>
      <c r="W265" s="7">
        <v>2.0956129787913058E-2</v>
      </c>
      <c r="X265" s="7">
        <v>1.0648426829667809E-2</v>
      </c>
      <c r="Y265" s="7">
        <v>2.5269150283092765E-2</v>
      </c>
      <c r="Z265" s="7">
        <v>4.8394220598361667E-3</v>
      </c>
      <c r="AA265" s="7">
        <v>1.7873987400076362E-2</v>
      </c>
      <c r="AB265" s="7">
        <v>-6.7910343130623083E-3</v>
      </c>
      <c r="AC265" s="7">
        <v>6.3111076164791662E-3</v>
      </c>
      <c r="AD265" s="7">
        <v>-4.2608788370099562E-3</v>
      </c>
      <c r="AE265" s="7">
        <v>1.761247662596474E-2</v>
      </c>
      <c r="AF265" s="7">
        <v>6.8390995234626469E-3</v>
      </c>
      <c r="AG265" s="7">
        <v>-1.2557326623680334E-2</v>
      </c>
      <c r="AH265" s="7">
        <v>2.9849688505132407E-2</v>
      </c>
      <c r="AI265" s="7">
        <v>5.8122636700056775E-3</v>
      </c>
      <c r="AJ265" s="7">
        <v>8.672436168840612E-3</v>
      </c>
    </row>
    <row r="266" spans="1:36" x14ac:dyDescent="0.5">
      <c r="A266" s="2">
        <v>44649</v>
      </c>
      <c r="B266" s="3">
        <v>7.1428571428571427E-6</v>
      </c>
      <c r="C266" s="8">
        <v>2.1865922679884943E-2</v>
      </c>
      <c r="D266" s="8">
        <v>8.5868094287456283E-3</v>
      </c>
      <c r="E266" s="8">
        <v>6.6512157566512445E-3</v>
      </c>
      <c r="F266" s="8">
        <v>1.9539172519093685E-2</v>
      </c>
      <c r="G266" s="8">
        <v>1.2517579315932966E-2</v>
      </c>
      <c r="H266" s="8">
        <v>1.0143272727126647E-2</v>
      </c>
      <c r="I266" s="8">
        <v>1.6848214409287965E-2</v>
      </c>
      <c r="J266" s="8">
        <v>-3.4459123906995961E-3</v>
      </c>
      <c r="K266" s="8">
        <v>7.2197822485623678E-3</v>
      </c>
      <c r="L266" s="8">
        <v>9.6166268977449041E-3</v>
      </c>
      <c r="M266" s="8">
        <v>2.8910953994540058E-2</v>
      </c>
      <c r="N266" s="7">
        <v>1.89467310077991E-2</v>
      </c>
      <c r="O266" s="7">
        <v>1.5038425095428862E-2</v>
      </c>
      <c r="P266" s="7">
        <v>3.5616590412173577E-2</v>
      </c>
      <c r="Q266" s="7">
        <v>1.5360310282166072E-2</v>
      </c>
      <c r="R266" s="7">
        <v>1.6581419262827787E-3</v>
      </c>
      <c r="S266" s="7">
        <v>-3.1600727101341444E-2</v>
      </c>
      <c r="T266" s="7">
        <v>-4.8324286516062635E-3</v>
      </c>
      <c r="U266" s="7">
        <v>3.5372027457900176E-2</v>
      </c>
      <c r="V266" s="7">
        <v>1.0965244227768818E-2</v>
      </c>
      <c r="W266" s="7">
        <v>4.2215265134316678E-2</v>
      </c>
      <c r="X266" s="7">
        <v>3.274292016210692E-2</v>
      </c>
      <c r="Y266" s="7">
        <v>1.9082834081857324E-3</v>
      </c>
      <c r="Z266" s="7">
        <v>1.4360035953557791E-3</v>
      </c>
      <c r="AA266" s="7">
        <v>2.0979676453612622E-2</v>
      </c>
      <c r="AB266" s="7">
        <v>-3.6648614852051731E-3</v>
      </c>
      <c r="AC266" s="7">
        <v>3.8607835435775411E-3</v>
      </c>
      <c r="AD266" s="7">
        <v>2.161416576883168E-2</v>
      </c>
      <c r="AE266" s="7">
        <v>8.3824699591000598E-3</v>
      </c>
      <c r="AF266" s="7">
        <v>1.0208363252424956E-2</v>
      </c>
      <c r="AG266" s="7">
        <v>8.4620467359506728E-3</v>
      </c>
      <c r="AH266" s="7">
        <v>4.0674095803917343E-2</v>
      </c>
      <c r="AI266" s="7">
        <v>2.2408832377658122E-3</v>
      </c>
      <c r="AJ266" s="7">
        <v>2.9744402573811932E-2</v>
      </c>
    </row>
    <row r="267" spans="1:36" x14ac:dyDescent="0.5">
      <c r="A267" s="2">
        <v>44650</v>
      </c>
      <c r="B267" s="3">
        <v>6.3492063492063493E-6</v>
      </c>
      <c r="C267" s="8">
        <v>-1.5276569330681555E-2</v>
      </c>
      <c r="D267" s="8">
        <v>4.2149237009887498E-4</v>
      </c>
      <c r="E267" s="8">
        <v>-1.0011097702793749E-2</v>
      </c>
      <c r="F267" s="8">
        <v>-1.7429676018265075E-2</v>
      </c>
      <c r="G267" s="8">
        <v>-4.8560122346467732E-3</v>
      </c>
      <c r="H267" s="8">
        <v>-6.3492063492063493E-6</v>
      </c>
      <c r="I267" s="8">
        <v>-8.5616620757766881E-3</v>
      </c>
      <c r="J267" s="8">
        <v>1.0367563298207498E-2</v>
      </c>
      <c r="K267" s="8">
        <v>-3.6639671321204788E-3</v>
      </c>
      <c r="L267" s="8">
        <v>7.7380051438928369E-3</v>
      </c>
      <c r="M267" s="8">
        <v>-7.2715164585497793E-3</v>
      </c>
      <c r="N267" s="7">
        <v>-6.677703673364602E-3</v>
      </c>
      <c r="O267" s="7">
        <v>-4.9325871239078358E-3</v>
      </c>
      <c r="P267" s="7">
        <v>-1.354297145547047E-2</v>
      </c>
      <c r="Q267" s="7">
        <v>-3.429793267795174E-2</v>
      </c>
      <c r="R267" s="7">
        <v>1.5735159942627131E-3</v>
      </c>
      <c r="S267" s="7">
        <v>-1.0859197993504887E-2</v>
      </c>
      <c r="T267" s="7">
        <v>1.9558311293371315E-2</v>
      </c>
      <c r="U267" s="7">
        <v>-2.0661394111974225E-2</v>
      </c>
      <c r="V267" s="7">
        <v>-3.1813404138399115E-2</v>
      </c>
      <c r="W267" s="7">
        <v>-2.2454823894543705E-2</v>
      </c>
      <c r="X267" s="7">
        <v>-1.8455047601185645E-2</v>
      </c>
      <c r="Y267" s="7">
        <v>-1.7967835128907105E-2</v>
      </c>
      <c r="Z267" s="7">
        <v>5.6707437775877596E-3</v>
      </c>
      <c r="AA267" s="7">
        <v>8.2086282460161128E-3</v>
      </c>
      <c r="AB267" s="7">
        <v>9.1804038169100693E-3</v>
      </c>
      <c r="AC267" s="7">
        <v>7.9849864131389947E-4</v>
      </c>
      <c r="AD267" s="7">
        <v>-7.0153694350365125E-3</v>
      </c>
      <c r="AE267" s="7">
        <v>1.7765307038344717E-2</v>
      </c>
      <c r="AF267" s="7">
        <v>-6.9133815681924711E-3</v>
      </c>
      <c r="AG267" s="7">
        <v>1.3195162652186555E-2</v>
      </c>
      <c r="AH267" s="7">
        <v>-4.817508488084956E-2</v>
      </c>
      <c r="AI267" s="7">
        <v>1.0339009857085536E-2</v>
      </c>
      <c r="AJ267" s="7">
        <v>2.9006547688817828E-3</v>
      </c>
    </row>
    <row r="268" spans="1:36" x14ac:dyDescent="0.5">
      <c r="A268" s="2">
        <v>44651</v>
      </c>
      <c r="B268" s="3">
        <v>6.7460317460317468E-6</v>
      </c>
      <c r="C268" s="8">
        <v>-1.4168541876892924E-2</v>
      </c>
      <c r="D268" s="8">
        <v>-1.1031405999530746E-2</v>
      </c>
      <c r="E268" s="8">
        <v>-2.2139073238552378E-2</v>
      </c>
      <c r="F268" s="8">
        <v>-1.9408247447754292E-2</v>
      </c>
      <c r="G268" s="8">
        <v>-1.5416733474189627E-2</v>
      </c>
      <c r="H268" s="8">
        <v>-5.8089129843357E-3</v>
      </c>
      <c r="I268" s="8">
        <v>-1.7757930105312403E-2</v>
      </c>
      <c r="J268" s="8">
        <v>-1.373802092206579E-2</v>
      </c>
      <c r="K268" s="8">
        <v>-1.2502618692604568E-2</v>
      </c>
      <c r="L268" s="8">
        <v>-1.4272693734831213E-3</v>
      </c>
      <c r="M268" s="8">
        <v>-1.2296637787370595E-2</v>
      </c>
      <c r="N268" s="7">
        <v>-1.7943712923152583E-2</v>
      </c>
      <c r="O268" s="7">
        <v>-1.7847849931031366E-2</v>
      </c>
      <c r="P268" s="7">
        <v>-9.7045330258101834E-3</v>
      </c>
      <c r="Q268" s="7">
        <v>-1.4704205415410182E-2</v>
      </c>
      <c r="R268" s="7">
        <v>-1.6929620545729884E-2</v>
      </c>
      <c r="S268" s="7">
        <v>-2.2864213562603507E-2</v>
      </c>
      <c r="T268" s="7">
        <v>-2.1059913408890893E-2</v>
      </c>
      <c r="U268" s="7">
        <v>-4.9640750017109587E-3</v>
      </c>
      <c r="V268" s="7">
        <v>-6.4647429967235335E-3</v>
      </c>
      <c r="W268" s="7">
        <v>-2.4266926182946333E-2</v>
      </c>
      <c r="X268" s="7">
        <v>-9.7888598007924727E-3</v>
      </c>
      <c r="Y268" s="7">
        <v>-2.0068214648816949E-2</v>
      </c>
      <c r="Z268" s="7">
        <v>-1.248207016129485E-2</v>
      </c>
      <c r="AA268" s="7">
        <v>-1.1071846466225679E-2</v>
      </c>
      <c r="AB268" s="7">
        <v>-1.1730755443435583E-3</v>
      </c>
      <c r="AC268" s="7">
        <v>-3.3895914073995008E-3</v>
      </c>
      <c r="AD268" s="7">
        <v>-7.8519579723634013E-3</v>
      </c>
      <c r="AE268" s="7">
        <v>-6.3656380109648417E-3</v>
      </c>
      <c r="AF268" s="7">
        <v>-1.0358569199390773E-2</v>
      </c>
      <c r="AG268" s="7">
        <v>5.0247111236211648E-3</v>
      </c>
      <c r="AH268" s="7">
        <v>-7.6451754708756481E-2</v>
      </c>
      <c r="AI268" s="7">
        <v>-9.2890119269343537E-3</v>
      </c>
      <c r="AJ268" s="7">
        <v>-4.1223527423191499E-3</v>
      </c>
    </row>
    <row r="269" spans="1:36" x14ac:dyDescent="0.5">
      <c r="A269" s="2">
        <v>44652</v>
      </c>
      <c r="B269" s="3">
        <v>5.9523809523809525E-6</v>
      </c>
      <c r="C269" s="8">
        <v>-2.9394839109600766E-3</v>
      </c>
      <c r="D269" s="8">
        <v>1.2727863463157614E-2</v>
      </c>
      <c r="E269" s="8">
        <v>-1.077074347531242E-3</v>
      </c>
      <c r="F269" s="8">
        <v>1.0744435321516225E-3</v>
      </c>
      <c r="G269" s="8">
        <v>-5.4196418549613563E-3</v>
      </c>
      <c r="H269" s="8">
        <v>1.4889019254489584E-2</v>
      </c>
      <c r="I269" s="8">
        <v>7.3806396388011626E-3</v>
      </c>
      <c r="J269" s="8">
        <v>1.234266269909451E-2</v>
      </c>
      <c r="K269" s="8">
        <v>1.0757633548671422E-2</v>
      </c>
      <c r="L269" s="8">
        <v>1.4169251256310919E-2</v>
      </c>
      <c r="M269" s="8">
        <v>1.9277886730618404E-2</v>
      </c>
      <c r="N269" s="7">
        <v>-1.7267897477616543E-3</v>
      </c>
      <c r="O269" s="7">
        <v>3.5876954575420829E-3</v>
      </c>
      <c r="P269" s="7">
        <v>5.6188641037029884E-3</v>
      </c>
      <c r="Q269" s="7">
        <v>-2.1267067451806974E-2</v>
      </c>
      <c r="R269" s="7">
        <v>1.8517409055468631E-3</v>
      </c>
      <c r="S269" s="7">
        <v>-1.1925557790456735E-3</v>
      </c>
      <c r="T269" s="7">
        <v>5.1190974291138638E-3</v>
      </c>
      <c r="U269" s="7">
        <v>2.1251962649820759E-2</v>
      </c>
      <c r="V269" s="7">
        <v>-1.5649590956369967E-2</v>
      </c>
      <c r="W269" s="7">
        <v>8.775095777365011E-3</v>
      </c>
      <c r="X269" s="7">
        <v>2.0479966975899992E-2</v>
      </c>
      <c r="Y269" s="7">
        <v>3.4360123226534673E-3</v>
      </c>
      <c r="Z269" s="7">
        <v>1.2756261358219471E-2</v>
      </c>
      <c r="AA269" s="7">
        <v>-6.8761695636911126E-3</v>
      </c>
      <c r="AB269" s="7">
        <v>-1.3788458745548871E-2</v>
      </c>
      <c r="AC269" s="7">
        <v>1.3929509240219701E-2</v>
      </c>
      <c r="AD269" s="7">
        <v>9.7422724720022946E-3</v>
      </c>
      <c r="AE269" s="7">
        <v>1.3930876497756907E-2</v>
      </c>
      <c r="AF269" s="7">
        <v>1.4870064735043395E-2</v>
      </c>
      <c r="AG269" s="7">
        <v>9.9730830013874949E-4</v>
      </c>
      <c r="AH269" s="7">
        <v>8.8328738310171663E-3</v>
      </c>
      <c r="AI269" s="7">
        <v>1.1729627920117294E-2</v>
      </c>
      <c r="AJ269" s="7">
        <v>2.3176873354545852E-2</v>
      </c>
    </row>
    <row r="270" spans="1:36" x14ac:dyDescent="0.5">
      <c r="A270" s="2">
        <v>44655</v>
      </c>
      <c r="B270" s="3">
        <v>7.1428571428571427E-6</v>
      </c>
      <c r="C270" s="8">
        <v>1.9476195266739219E-2</v>
      </c>
      <c r="D270" s="8">
        <v>-6.4711303128819437E-3</v>
      </c>
      <c r="E270" s="8">
        <v>-3.2284597774766876E-3</v>
      </c>
      <c r="F270" s="8">
        <v>2.1105477977882533E-2</v>
      </c>
      <c r="G270" s="8">
        <v>1.4772309242362338E-4</v>
      </c>
      <c r="H270" s="8">
        <v>-3.1298922941594559E-3</v>
      </c>
      <c r="I270" s="8">
        <v>2.2234164178694213E-2</v>
      </c>
      <c r="J270" s="8">
        <v>-7.1428571428571427E-6</v>
      </c>
      <c r="K270" s="8">
        <v>-3.6386857912398471E-4</v>
      </c>
      <c r="L270" s="8">
        <v>-8.3901886355028706E-3</v>
      </c>
      <c r="M270" s="8">
        <v>-4.9069979283768708E-3</v>
      </c>
      <c r="N270" s="7">
        <v>2.3412603291318702E-2</v>
      </c>
      <c r="O270" s="7">
        <v>1.7770841905152841E-2</v>
      </c>
      <c r="P270" s="7">
        <v>2.2906480985712786E-2</v>
      </c>
      <c r="Q270" s="7">
        <v>2.3962244151164852E-2</v>
      </c>
      <c r="R270" s="7">
        <v>2.5193964701740569E-3</v>
      </c>
      <c r="S270" s="7">
        <v>-1.0848070779905713E-2</v>
      </c>
      <c r="T270" s="7">
        <v>-5.0335347055768523E-3</v>
      </c>
      <c r="U270" s="7">
        <v>5.1305091421172061E-3</v>
      </c>
      <c r="V270" s="7">
        <v>-7.1616947683269564E-3</v>
      </c>
      <c r="W270" s="7">
        <v>4.3516265127439724E-2</v>
      </c>
      <c r="X270" s="7">
        <v>6.0708601657261975E-3</v>
      </c>
      <c r="Y270" s="7">
        <v>2.8840287076900797E-2</v>
      </c>
      <c r="Z270" s="7">
        <v>2.4256162598032048E-3</v>
      </c>
      <c r="AA270" s="7">
        <v>8.0035356179130775E-3</v>
      </c>
      <c r="AB270" s="7">
        <v>4.7136275653197387E-3</v>
      </c>
      <c r="AC270" s="7">
        <v>-5.2695313307845274E-3</v>
      </c>
      <c r="AD270" s="7">
        <v>3.9341006628252065E-3</v>
      </c>
      <c r="AE270" s="7">
        <v>1.9153728406705428E-4</v>
      </c>
      <c r="AF270" s="7">
        <v>-6.541077380094489E-3</v>
      </c>
      <c r="AG270" s="7">
        <v>-1.6945988006257979E-2</v>
      </c>
      <c r="AH270" s="7">
        <v>2.442269703565049E-2</v>
      </c>
      <c r="AI270" s="7">
        <v>-1.0578264130894617E-3</v>
      </c>
      <c r="AJ270" s="7">
        <v>-1.4039388624025985E-2</v>
      </c>
    </row>
    <row r="271" spans="1:36" x14ac:dyDescent="0.5">
      <c r="A271" s="2">
        <v>44656</v>
      </c>
      <c r="B271" s="3">
        <v>7.1428571428571427E-6</v>
      </c>
      <c r="C271" s="8">
        <v>-2.3931310112233279E-2</v>
      </c>
      <c r="D271" s="8">
        <v>-7.1036599202498074E-4</v>
      </c>
      <c r="E271" s="8">
        <v>-9.4073332828858731E-3</v>
      </c>
      <c r="F271" s="8">
        <v>-2.3085313542913686E-2</v>
      </c>
      <c r="G271" s="8">
        <v>-1.7160359565289753E-2</v>
      </c>
      <c r="H271" s="8">
        <v>-6.629374396140941E-4</v>
      </c>
      <c r="I271" s="8">
        <v>-1.5737477176909088E-2</v>
      </c>
      <c r="J271" s="8">
        <v>-1.6662487282991578E-2</v>
      </c>
      <c r="K271" s="8">
        <v>-1.0568741082505884E-2</v>
      </c>
      <c r="L271" s="8">
        <v>5.6909456253055758E-3</v>
      </c>
      <c r="M271" s="8">
        <v>-4.9311247746547E-3</v>
      </c>
      <c r="N271" s="7">
        <v>-1.9130335283315991E-2</v>
      </c>
      <c r="O271" s="7">
        <v>-1.307772854118615E-2</v>
      </c>
      <c r="P271" s="7">
        <v>-2.2069953467614735E-2</v>
      </c>
      <c r="Q271" s="7">
        <v>-5.364996326267122E-2</v>
      </c>
      <c r="R271" s="7">
        <v>5.0268658590930868E-3</v>
      </c>
      <c r="S271" s="7">
        <v>-5.4214303196101644E-3</v>
      </c>
      <c r="T271" s="7">
        <v>1.5054033342721238E-2</v>
      </c>
      <c r="U271" s="7">
        <v>-7.938809584859893E-3</v>
      </c>
      <c r="V271" s="7">
        <v>9.7485735509772273E-3</v>
      </c>
      <c r="W271" s="7">
        <v>-3.5165872504119636E-2</v>
      </c>
      <c r="X271" s="7">
        <v>-7.2787300135434413E-3</v>
      </c>
      <c r="Y271" s="7">
        <v>-2.5832730832329131E-2</v>
      </c>
      <c r="Z271" s="7">
        <v>-5.0785576202633828E-4</v>
      </c>
      <c r="AA271" s="7">
        <v>-6.8695023589828404E-3</v>
      </c>
      <c r="AB271" s="7">
        <v>-2.1938474052909284E-2</v>
      </c>
      <c r="AC271" s="7">
        <v>-1.1275407310667612E-3</v>
      </c>
      <c r="AD271" s="7">
        <v>1.0714799769381797E-2</v>
      </c>
      <c r="AE271" s="7">
        <v>2.8356292314962988E-3</v>
      </c>
      <c r="AF271" s="7">
        <v>3.4914767253154838E-3</v>
      </c>
      <c r="AG271" s="7">
        <v>-1.1289313810837261E-2</v>
      </c>
      <c r="AH271" s="7">
        <v>-4.5596925866816164E-2</v>
      </c>
      <c r="AI271" s="7">
        <v>8.2517402546379917E-3</v>
      </c>
      <c r="AJ271" s="7">
        <v>-1.7813271058589116E-3</v>
      </c>
    </row>
    <row r="272" spans="1:36" x14ac:dyDescent="0.5">
      <c r="A272" s="2">
        <v>44657</v>
      </c>
      <c r="B272" s="3">
        <v>8.3333333333333337E-6</v>
      </c>
      <c r="C272" s="8">
        <v>-2.7224625177817409E-2</v>
      </c>
      <c r="D272" s="8">
        <v>1.2732417817545239E-2</v>
      </c>
      <c r="E272" s="8">
        <v>-8.510625596594391E-3</v>
      </c>
      <c r="F272" s="8">
        <v>-2.6422221013659156E-2</v>
      </c>
      <c r="G272" s="8">
        <v>-1.0528023438499233E-2</v>
      </c>
      <c r="H272" s="8">
        <v>1.0636367162159826E-2</v>
      </c>
      <c r="I272" s="8">
        <v>-1.8581122036045603E-2</v>
      </c>
      <c r="J272" s="8">
        <v>5.045155391319253E-3</v>
      </c>
      <c r="K272" s="8">
        <v>-1.0734297764020439E-2</v>
      </c>
      <c r="L272" s="8">
        <v>1.8334074655722343E-2</v>
      </c>
      <c r="M272" s="8">
        <v>1.1804198909849403E-2</v>
      </c>
      <c r="N272" s="7">
        <v>-1.8636182467860207E-2</v>
      </c>
      <c r="O272" s="7">
        <v>-3.7300976555328234E-2</v>
      </c>
      <c r="P272" s="7">
        <v>-3.1575562209190167E-2</v>
      </c>
      <c r="Q272" s="7">
        <v>-6.0577535901758114E-2</v>
      </c>
      <c r="R272" s="7">
        <v>3.8348056826929509E-3</v>
      </c>
      <c r="S272" s="7">
        <v>2.5797167772075517E-2</v>
      </c>
      <c r="T272" s="7">
        <v>2.6654347788018045E-2</v>
      </c>
      <c r="U272" s="7">
        <v>-3.5302859570530728E-3</v>
      </c>
      <c r="V272" s="7">
        <v>-2.3529222092738118E-2</v>
      </c>
      <c r="W272" s="7">
        <v>-4.4858119701970442E-2</v>
      </c>
      <c r="X272" s="7">
        <v>-3.182414547305E-2</v>
      </c>
      <c r="Y272" s="7">
        <v>-3.2841638454464001E-2</v>
      </c>
      <c r="Z272" s="7">
        <v>8.2521888635266275E-3</v>
      </c>
      <c r="AA272" s="7">
        <v>3.9990193041346709E-3</v>
      </c>
      <c r="AB272" s="7">
        <v>8.7073100717440118E-4</v>
      </c>
      <c r="AC272" s="7">
        <v>1.0025730435004447E-2</v>
      </c>
      <c r="AD272" s="7">
        <v>1.7610302504109596E-2</v>
      </c>
      <c r="AE272" s="7">
        <v>2.2965176968384775E-2</v>
      </c>
      <c r="AF272" s="7">
        <v>1.4183689501138838E-2</v>
      </c>
      <c r="AG272" s="7">
        <v>5.648662981807333E-3</v>
      </c>
      <c r="AH272" s="7">
        <v>2.4635142272565112E-2</v>
      </c>
      <c r="AI272" s="7">
        <v>1.8434434032226327E-3</v>
      </c>
      <c r="AJ272" s="7">
        <v>1.7156555344751932E-2</v>
      </c>
    </row>
    <row r="273" spans="1:36" x14ac:dyDescent="0.5">
      <c r="A273" s="2">
        <v>44658</v>
      </c>
      <c r="B273" s="3">
        <v>8.3333333333333337E-6</v>
      </c>
      <c r="C273" s="8">
        <v>3.0938240599934553E-3</v>
      </c>
      <c r="D273" s="8">
        <v>1.6870380482445883E-2</v>
      </c>
      <c r="E273" s="8">
        <v>-3.8477756606081978E-3</v>
      </c>
      <c r="F273" s="8">
        <v>3.3862467222523936E-3</v>
      </c>
      <c r="G273" s="8">
        <v>1.266017868667829E-3</v>
      </c>
      <c r="H273" s="8">
        <v>1.0425620366021598E-2</v>
      </c>
      <c r="I273" s="8">
        <v>-9.0036518052893262E-3</v>
      </c>
      <c r="J273" s="8">
        <v>1.2700153674468796E-2</v>
      </c>
      <c r="K273" s="8">
        <v>4.4096685871188894E-3</v>
      </c>
      <c r="L273" s="8">
        <v>-2.1096826022127179E-3</v>
      </c>
      <c r="M273" s="8">
        <v>-9.9942423739254327E-3</v>
      </c>
      <c r="N273" s="7">
        <v>1.7950728176621251E-3</v>
      </c>
      <c r="O273" s="7">
        <v>6.2161747572299008E-3</v>
      </c>
      <c r="P273" s="7">
        <v>1.8697969893944302E-2</v>
      </c>
      <c r="Q273" s="7">
        <v>-8.1951664051731002E-3</v>
      </c>
      <c r="R273" s="7">
        <v>2.8187777401064321E-2</v>
      </c>
      <c r="S273" s="7">
        <v>1.5064362935419162E-2</v>
      </c>
      <c r="T273" s="7">
        <v>9.7217406252585962E-3</v>
      </c>
      <c r="U273" s="7">
        <v>-3.1381076116290277E-2</v>
      </c>
      <c r="V273" s="7">
        <v>-1.5049734630423351E-2</v>
      </c>
      <c r="W273" s="7">
        <v>4.8690762382042549E-3</v>
      </c>
      <c r="X273" s="7">
        <v>-1.3153069217758859E-2</v>
      </c>
      <c r="Y273" s="7">
        <v>-6.1434188081543623E-3</v>
      </c>
      <c r="Z273" s="7">
        <v>1.8332068693997224E-2</v>
      </c>
      <c r="AA273" s="7">
        <v>1.5590116757391755E-2</v>
      </c>
      <c r="AB273" s="7">
        <v>-1.4431618127779254E-3</v>
      </c>
      <c r="AC273" s="7">
        <v>5.3664988995570624E-3</v>
      </c>
      <c r="AD273" s="7">
        <v>-6.4485074786311261E-3</v>
      </c>
      <c r="AE273" s="7">
        <v>9.942623926705375E-3</v>
      </c>
      <c r="AF273" s="7">
        <v>1.285222631703975E-2</v>
      </c>
      <c r="AG273" s="7">
        <v>-2.3618198972466954E-2</v>
      </c>
      <c r="AH273" s="7">
        <v>-2.6202677736428953E-2</v>
      </c>
      <c r="AI273" s="7">
        <v>6.7894837031767154E-3</v>
      </c>
      <c r="AJ273" s="7">
        <v>-1.3136463142635816E-2</v>
      </c>
    </row>
    <row r="274" spans="1:36" x14ac:dyDescent="0.5">
      <c r="A274" s="2">
        <v>44659</v>
      </c>
      <c r="B274" s="3">
        <v>7.9365079365079362E-6</v>
      </c>
      <c r="C274" s="8">
        <v>-1.4785536066223261E-2</v>
      </c>
      <c r="D274" s="8">
        <v>3.7045119059912804E-3</v>
      </c>
      <c r="E274" s="8">
        <v>7.7648710010198982E-3</v>
      </c>
      <c r="F274" s="8">
        <v>-7.5182565649686423E-3</v>
      </c>
      <c r="G274" s="8">
        <v>-6.9314520656182568E-3</v>
      </c>
      <c r="H274" s="8">
        <v>5.1194332429432424E-3</v>
      </c>
      <c r="I274" s="8">
        <v>-3.8153664240030589E-3</v>
      </c>
      <c r="J274" s="8">
        <v>2.6460932327382333E-2</v>
      </c>
      <c r="K274" s="8">
        <v>4.5978453783519935E-3</v>
      </c>
      <c r="L274" s="8">
        <v>3.5323185156820405E-3</v>
      </c>
      <c r="M274" s="8">
        <v>1.6330884166514035E-3</v>
      </c>
      <c r="N274" s="7">
        <v>-1.1987328128417771E-2</v>
      </c>
      <c r="O274" s="7">
        <v>-1.4715651555113446E-2</v>
      </c>
      <c r="P274" s="7">
        <v>-1.6443733965893621E-2</v>
      </c>
      <c r="Q274" s="7">
        <v>-4.6036549772894744E-2</v>
      </c>
      <c r="R274" s="7">
        <v>-9.8101553273928889E-4</v>
      </c>
      <c r="S274" s="7">
        <v>2.8535870379404235E-2</v>
      </c>
      <c r="T274" s="7">
        <v>1.6633438154696773E-2</v>
      </c>
      <c r="U274" s="7">
        <v>2.2188253598005559E-3</v>
      </c>
      <c r="V274" s="7">
        <v>5.9794751733212434E-3</v>
      </c>
      <c r="W274" s="7">
        <v>-1.6329369053457998E-2</v>
      </c>
      <c r="X274" s="7">
        <v>3.824779864074561E-3</v>
      </c>
      <c r="Y274" s="7">
        <v>-2.1299646079053679E-2</v>
      </c>
      <c r="Z274" s="7">
        <v>-5.6495882641156121E-4</v>
      </c>
      <c r="AA274" s="7">
        <v>-4.2377326196039507E-3</v>
      </c>
      <c r="AB274" s="7">
        <v>5.2122182267864189E-3</v>
      </c>
      <c r="AC274" s="7">
        <v>6.1195336441605625E-3</v>
      </c>
      <c r="AD274" s="7">
        <v>-2.2904665075191475E-3</v>
      </c>
      <c r="AE274" s="7">
        <v>5.5341576939743915E-3</v>
      </c>
      <c r="AF274" s="7">
        <v>7.767898319634473E-3</v>
      </c>
      <c r="AG274" s="7">
        <v>2.1548540319355047E-2</v>
      </c>
      <c r="AH274" s="7">
        <v>-1.7228149130148793E-2</v>
      </c>
      <c r="AI274" s="7">
        <v>-1.1441640823379423E-2</v>
      </c>
      <c r="AJ274" s="7">
        <v>-3.3048699178321885E-3</v>
      </c>
    </row>
    <row r="275" spans="1:36" x14ac:dyDescent="0.5">
      <c r="A275" s="2">
        <v>44662</v>
      </c>
      <c r="B275" s="3">
        <v>8.7301587301587296E-6</v>
      </c>
      <c r="C275" s="8">
        <v>-2.3982950170691922E-2</v>
      </c>
      <c r="D275" s="8">
        <v>-2.1063042670347646E-2</v>
      </c>
      <c r="E275" s="8">
        <v>-4.708805405992369E-3</v>
      </c>
      <c r="F275" s="8">
        <v>-1.5304377317863119E-2</v>
      </c>
      <c r="G275" s="8">
        <v>-2.5240010695152851E-3</v>
      </c>
      <c r="H275" s="8">
        <v>-4.5925554961060988E-3</v>
      </c>
      <c r="I275" s="8">
        <v>-1.1432239171702724E-2</v>
      </c>
      <c r="J275" s="8">
        <v>-3.0079077190992301E-2</v>
      </c>
      <c r="K275" s="8">
        <v>-4.095549287264643E-3</v>
      </c>
      <c r="L275" s="8">
        <v>-1.4367516600830202E-2</v>
      </c>
      <c r="M275" s="8">
        <v>-1.0816420588167371E-2</v>
      </c>
      <c r="N275" s="7">
        <v>-2.5857182888822675E-2</v>
      </c>
      <c r="O275" s="7">
        <v>-4.0238920531182713E-2</v>
      </c>
      <c r="P275" s="7">
        <v>-2.4788920123206215E-2</v>
      </c>
      <c r="Q275" s="7">
        <v>-5.3400778200882314E-2</v>
      </c>
      <c r="R275" s="7">
        <v>-2.6398426092123298E-2</v>
      </c>
      <c r="S275" s="7">
        <v>-2.0478100998333072E-2</v>
      </c>
      <c r="T275" s="7">
        <v>-1.5737353326655192E-2</v>
      </c>
      <c r="U275" s="7">
        <v>9.5810064627514582E-3</v>
      </c>
      <c r="V275" s="7">
        <v>3.5371456060826444E-3</v>
      </c>
      <c r="W275" s="7">
        <v>-1.2677436379858822E-2</v>
      </c>
      <c r="X275" s="7">
        <v>-1.0339413388284721E-2</v>
      </c>
      <c r="Y275" s="7">
        <v>-2.1862909825664571E-2</v>
      </c>
      <c r="Z275" s="7">
        <v>-5.9483354315016217E-3</v>
      </c>
      <c r="AA275" s="7">
        <v>4.7822082533440337E-3</v>
      </c>
      <c r="AB275" s="7">
        <v>-4.534341341901782E-3</v>
      </c>
      <c r="AC275" s="7">
        <v>-3.2181386862421358E-4</v>
      </c>
      <c r="AD275" s="7">
        <v>-6.6491836769483935E-3</v>
      </c>
      <c r="AE275" s="7">
        <v>-2.0028651704268641E-2</v>
      </c>
      <c r="AF275" s="7">
        <v>-3.8266698072767758E-3</v>
      </c>
      <c r="AG275" s="7">
        <v>-2.3667704475377176E-2</v>
      </c>
      <c r="AH275" s="7">
        <v>5.3456133418648246E-3</v>
      </c>
      <c r="AI275" s="7">
        <v>-1.7704341506726177E-2</v>
      </c>
      <c r="AJ275" s="7">
        <v>-2.1631832404553072E-2</v>
      </c>
    </row>
    <row r="276" spans="1:36" x14ac:dyDescent="0.5">
      <c r="A276" s="2">
        <v>44663</v>
      </c>
      <c r="B276" s="3">
        <v>8.3333333333333337E-6</v>
      </c>
      <c r="C276" s="8">
        <v>-2.7424086105317853E-3</v>
      </c>
      <c r="D276" s="8">
        <v>-8.4620934783814338E-3</v>
      </c>
      <c r="E276" s="8">
        <v>-9.6977670780401537E-3</v>
      </c>
      <c r="F276" s="8">
        <v>2.5629493559148455E-3</v>
      </c>
      <c r="G276" s="8">
        <v>-1.5633698000927338E-3</v>
      </c>
      <c r="H276" s="8">
        <v>3.3736110363573145E-4</v>
      </c>
      <c r="I276" s="8">
        <v>-7.4090789121603468E-3</v>
      </c>
      <c r="J276" s="8">
        <v>1.6688115055377994E-2</v>
      </c>
      <c r="K276" s="8">
        <v>9.4918304987984535E-5</v>
      </c>
      <c r="L276" s="8">
        <v>4.1759788158063976E-3</v>
      </c>
      <c r="M276" s="8">
        <v>-1.4826508600946709E-3</v>
      </c>
      <c r="N276" s="7">
        <v>1.1453076011444911E-2</v>
      </c>
      <c r="O276" s="7">
        <v>-1.1289605660443373E-2</v>
      </c>
      <c r="P276" s="7">
        <v>-1.7820952322273834E-2</v>
      </c>
      <c r="Q276" s="7">
        <v>-1.9031968852127937E-2</v>
      </c>
      <c r="R276" s="7">
        <v>-1.3849221753326452E-2</v>
      </c>
      <c r="S276" s="7">
        <v>1.8095211840668912E-3</v>
      </c>
      <c r="T276" s="7">
        <v>-6.9732542662698793E-3</v>
      </c>
      <c r="U276" s="7">
        <v>-8.4129784131808626E-3</v>
      </c>
      <c r="V276" s="7">
        <v>-9.2555593297878845E-3</v>
      </c>
      <c r="W276" s="7">
        <v>-1.4316566060355992E-2</v>
      </c>
      <c r="X276" s="7">
        <v>-1.5731002894770016E-2</v>
      </c>
      <c r="Y276" s="7">
        <v>-2.2209141438958718E-3</v>
      </c>
      <c r="Z276" s="7">
        <v>-1.697116845914896E-2</v>
      </c>
      <c r="AA276" s="7">
        <v>-3.6697614283553773E-3</v>
      </c>
      <c r="AB276" s="7">
        <v>2.9956428289959875E-3</v>
      </c>
      <c r="AC276" s="7">
        <v>1.167775527825823E-2</v>
      </c>
      <c r="AD276" s="7">
        <v>-9.2054585185545393E-3</v>
      </c>
      <c r="AE276" s="7">
        <v>-6.9022470794070446E-3</v>
      </c>
      <c r="AF276" s="7">
        <v>-3.0223922239737962E-3</v>
      </c>
      <c r="AG276" s="7">
        <v>-2.7210010490127983E-2</v>
      </c>
      <c r="AH276" s="7">
        <v>-1.4563249350374077E-2</v>
      </c>
      <c r="AI276" s="7">
        <v>-8.1991995184904701E-3</v>
      </c>
      <c r="AJ276" s="7">
        <v>-5.6143700867457048E-3</v>
      </c>
    </row>
    <row r="277" spans="1:36" x14ac:dyDescent="0.5">
      <c r="A277" s="2">
        <v>44664</v>
      </c>
      <c r="B277" s="3">
        <v>1.0317460317460318E-5</v>
      </c>
      <c r="C277" s="8">
        <v>1.7273669597511768E-2</v>
      </c>
      <c r="D277" s="8">
        <v>7.2842468525512018E-3</v>
      </c>
      <c r="E277" s="8">
        <v>3.0827820500240501E-3</v>
      </c>
      <c r="F277" s="8">
        <v>2.4910952918805102E-2</v>
      </c>
      <c r="G277" s="8">
        <v>1.1089671720365948E-2</v>
      </c>
      <c r="H277" s="8">
        <v>8.0556845229037156E-3</v>
      </c>
      <c r="I277" s="8">
        <v>1.482186218120614E-2</v>
      </c>
      <c r="J277" s="8">
        <v>1.5695207561430131E-2</v>
      </c>
      <c r="K277" s="8">
        <v>1.8376974915040051E-2</v>
      </c>
      <c r="L277" s="8">
        <v>-1.4031436967464265E-3</v>
      </c>
      <c r="M277" s="8">
        <v>7.0652560383101144E-3</v>
      </c>
      <c r="N277" s="7">
        <v>1.6198560408437476E-2</v>
      </c>
      <c r="O277" s="7">
        <v>1.9510280986948632E-2</v>
      </c>
      <c r="P277" s="7">
        <v>1.1405863560223608E-2</v>
      </c>
      <c r="Q277" s="7">
        <v>3.1978110164284972E-2</v>
      </c>
      <c r="R277" s="7">
        <v>1.3080189371044514E-2</v>
      </c>
      <c r="S277" s="7">
        <v>3.2332363681975016E-3</v>
      </c>
      <c r="T277" s="7">
        <v>6.1355529744249789E-3</v>
      </c>
      <c r="U277" s="7">
        <v>2.1884546200374756E-2</v>
      </c>
      <c r="V277" s="7">
        <v>1.3477346977719375E-2</v>
      </c>
      <c r="W277" s="7">
        <v>-2.8875595810979607E-2</v>
      </c>
      <c r="X277" s="7">
        <v>8.7968358797708909E-3</v>
      </c>
      <c r="Y277" s="7">
        <v>3.1024168189429442E-2</v>
      </c>
      <c r="Z277" s="7">
        <v>2.2194888962416254E-2</v>
      </c>
      <c r="AA277" s="7">
        <v>1.3990828587759642E-3</v>
      </c>
      <c r="AB277" s="7">
        <v>7.2085871160395137E-3</v>
      </c>
      <c r="AC277" s="7">
        <v>2.6184319322451704E-3</v>
      </c>
      <c r="AD277" s="7">
        <v>2.2121523547107744E-3</v>
      </c>
      <c r="AE277" s="7">
        <v>2.5695521723516662E-2</v>
      </c>
      <c r="AF277" s="7">
        <v>2.8158581854366236E-3</v>
      </c>
      <c r="AG277" s="7">
        <v>4.0519663625244784E-2</v>
      </c>
      <c r="AH277" s="7">
        <v>2.7186202726162179E-2</v>
      </c>
      <c r="AI277" s="7">
        <v>-4.0717836700898125E-3</v>
      </c>
      <c r="AJ277" s="7">
        <v>4.3358861644559668E-3</v>
      </c>
    </row>
    <row r="278" spans="1:36" x14ac:dyDescent="0.5">
      <c r="A278" s="2">
        <v>44665</v>
      </c>
      <c r="B278" s="3">
        <v>1.4682539682539683E-5</v>
      </c>
      <c r="C278" s="8">
        <v>-2.5051359589070406E-2</v>
      </c>
      <c r="D278" s="8">
        <v>-6.0251062700917273E-3</v>
      </c>
      <c r="E278" s="8">
        <v>-1.1439071091122376E-2</v>
      </c>
      <c r="F278" s="8">
        <v>-1.4851989162760497E-2</v>
      </c>
      <c r="G278" s="8">
        <v>-3.0975644725160841E-3</v>
      </c>
      <c r="H278" s="8">
        <v>-1.436240494247683E-3</v>
      </c>
      <c r="I278" s="8">
        <v>-1.7009025185701399E-2</v>
      </c>
      <c r="J278" s="8">
        <v>4.0965140516286899E-3</v>
      </c>
      <c r="K278" s="8">
        <v>-3.8389109864975369E-3</v>
      </c>
      <c r="L278" s="8">
        <v>-1.1056426839443202E-3</v>
      </c>
      <c r="M278" s="8">
        <v>-4.3269134150284855E-3</v>
      </c>
      <c r="N278" s="7">
        <v>-3.045969631319136E-2</v>
      </c>
      <c r="O278" s="7">
        <v>-2.7472535319038038E-2</v>
      </c>
      <c r="P278" s="7">
        <v>-2.6374308027964796E-2</v>
      </c>
      <c r="Q278" s="7">
        <v>-4.35086559710764E-2</v>
      </c>
      <c r="R278" s="7">
        <v>-1.5109268165861077E-2</v>
      </c>
      <c r="S278" s="7">
        <v>-1.2474926039815839E-2</v>
      </c>
      <c r="T278" s="7">
        <v>-4.083133765978542E-3</v>
      </c>
      <c r="U278" s="7">
        <v>1.3582138393040011E-2</v>
      </c>
      <c r="V278" s="7">
        <v>-7.204032228123391E-4</v>
      </c>
      <c r="W278" s="7">
        <v>-2.7585351180770948E-2</v>
      </c>
      <c r="X278" s="7">
        <v>-2.2679381163975948E-3</v>
      </c>
      <c r="Y278" s="7">
        <v>-2.497301600558368E-2</v>
      </c>
      <c r="Z278" s="7">
        <v>8.4548300912773468E-3</v>
      </c>
      <c r="AA278" s="7">
        <v>-1.649676034518803E-2</v>
      </c>
      <c r="AB278" s="7">
        <v>4.2764449272746065E-2</v>
      </c>
      <c r="AC278" s="7">
        <v>4.4556978448293512E-3</v>
      </c>
      <c r="AD278" s="7">
        <v>9.7836572538424899E-3</v>
      </c>
      <c r="AE278" s="7">
        <v>-9.0509537378248139E-4</v>
      </c>
      <c r="AF278" s="7">
        <v>-5.6116462332508341E-3</v>
      </c>
      <c r="AG278" s="7">
        <v>-9.6665117391414382E-3</v>
      </c>
      <c r="AH278" s="7">
        <v>-5.5659864429690419E-2</v>
      </c>
      <c r="AI278" s="7">
        <v>-8.9105976839206902E-3</v>
      </c>
      <c r="AJ278" s="7">
        <v>-1.076308242261111E-2</v>
      </c>
    </row>
    <row r="279" spans="1:36" x14ac:dyDescent="0.5">
      <c r="A279" s="2">
        <v>44669</v>
      </c>
      <c r="B279" s="3">
        <v>1.5079365079365079E-5</v>
      </c>
      <c r="C279" s="8">
        <v>1.1554763957541435E-3</v>
      </c>
      <c r="D279" s="8">
        <v>-1.3839771946561065E-2</v>
      </c>
      <c r="E279" s="8">
        <v>5.2145967213280782E-3</v>
      </c>
      <c r="F279" s="8">
        <v>1.7119062043954164E-3</v>
      </c>
      <c r="G279" s="8">
        <v>-4.0155987594426186E-3</v>
      </c>
      <c r="H279" s="8">
        <v>-8.1917766562171722E-3</v>
      </c>
      <c r="I279" s="8">
        <v>-5.5706492096813595E-3</v>
      </c>
      <c r="J279" s="8">
        <v>1.5736139691878981E-2</v>
      </c>
      <c r="K279" s="8">
        <v>1.8890831918251896E-4</v>
      </c>
      <c r="L279" s="8">
        <v>-5.1847750526758576E-3</v>
      </c>
      <c r="M279" s="8">
        <v>-4.0701236992692997E-3</v>
      </c>
      <c r="N279" s="7">
        <v>-1.35113315040333E-3</v>
      </c>
      <c r="O279" s="7">
        <v>2.4475784331068917E-3</v>
      </c>
      <c r="P279" s="7">
        <v>1.1877578919684615E-2</v>
      </c>
      <c r="Q279" s="7">
        <v>2.4381544639034403E-2</v>
      </c>
      <c r="R279" s="7">
        <v>-1.1982018447428938E-2</v>
      </c>
      <c r="S279" s="7">
        <v>-2.5256790493587999E-3</v>
      </c>
      <c r="T279" s="7">
        <v>-1.3995458744645733E-3</v>
      </c>
      <c r="U279" s="7">
        <v>1.8412516841994366E-3</v>
      </c>
      <c r="V279" s="7">
        <v>-3.8318490601058873E-3</v>
      </c>
      <c r="W279" s="7">
        <v>-1.7069068512109296E-2</v>
      </c>
      <c r="X279" s="7">
        <v>1.7692830239956255E-3</v>
      </c>
      <c r="Y279" s="7">
        <v>7.0655960147465949E-3</v>
      </c>
      <c r="Z279" s="7">
        <v>-3.685818235792435E-3</v>
      </c>
      <c r="AA279" s="7">
        <v>-1.7648515097009931E-2</v>
      </c>
      <c r="AB279" s="7">
        <v>9.2041878165492284E-3</v>
      </c>
      <c r="AC279" s="7">
        <v>-8.9759142072084585E-3</v>
      </c>
      <c r="AD279" s="7">
        <v>-9.7164908634806146E-3</v>
      </c>
      <c r="AE279" s="7">
        <v>-7.684021791312271E-3</v>
      </c>
      <c r="AF279" s="7">
        <v>-9.5835775553691407E-3</v>
      </c>
      <c r="AG279" s="7">
        <v>5.1081603297225366E-2</v>
      </c>
      <c r="AH279" s="7">
        <v>9.9368748660297896E-3</v>
      </c>
      <c r="AI279" s="7">
        <v>-1.338851718508189E-2</v>
      </c>
      <c r="AJ279" s="7">
        <v>-1.0416950059269374E-2</v>
      </c>
    </row>
    <row r="280" spans="1:36" x14ac:dyDescent="0.5">
      <c r="A280" s="2">
        <v>44670</v>
      </c>
      <c r="B280" s="3">
        <v>1.4682539682539683E-5</v>
      </c>
      <c r="C280" s="8">
        <v>1.9934357374798279E-2</v>
      </c>
      <c r="D280" s="8">
        <v>1.0537759830934091E-2</v>
      </c>
      <c r="E280" s="8">
        <v>1.540233585145165E-2</v>
      </c>
      <c r="F280" s="8">
        <v>2.9722034903965411E-2</v>
      </c>
      <c r="G280" s="8">
        <v>2.0248938285714564E-2</v>
      </c>
      <c r="H280" s="8">
        <v>1.5688183609234341E-2</v>
      </c>
      <c r="I280" s="8">
        <v>2.1343767555497373E-2</v>
      </c>
      <c r="J280" s="8">
        <v>-9.8969982624796358E-3</v>
      </c>
      <c r="K280" s="8">
        <v>1.1311010855318883E-2</v>
      </c>
      <c r="L280" s="8">
        <v>6.4885720580995614E-3</v>
      </c>
      <c r="M280" s="8">
        <v>2.1543180257048877E-2</v>
      </c>
      <c r="N280" s="7">
        <v>1.4002841357362511E-2</v>
      </c>
      <c r="O280" s="7">
        <v>1.6881656367715204E-2</v>
      </c>
      <c r="P280" s="7">
        <v>2.5350131179315418E-2</v>
      </c>
      <c r="Q280" s="7">
        <v>1.8857604679453466E-2</v>
      </c>
      <c r="R280" s="7">
        <v>3.122342498801604E-2</v>
      </c>
      <c r="S280" s="7">
        <v>4.2304119479851287E-3</v>
      </c>
      <c r="T280" s="7">
        <v>6.741788941033014E-3</v>
      </c>
      <c r="U280" s="7">
        <v>3.0815236314054893E-2</v>
      </c>
      <c r="V280" s="7">
        <v>3.1636181925894825E-2</v>
      </c>
      <c r="W280" s="7">
        <v>3.014819947805928E-2</v>
      </c>
      <c r="X280" s="7">
        <v>1.1783646239831039E-2</v>
      </c>
      <c r="Y280" s="7">
        <v>3.4282553951816216E-2</v>
      </c>
      <c r="Z280" s="7">
        <v>2.2080726256426417E-2</v>
      </c>
      <c r="AA280" s="7">
        <v>8.6967334506893416E-3</v>
      </c>
      <c r="AB280" s="7">
        <v>9.680974721205474E-3</v>
      </c>
      <c r="AC280" s="7">
        <v>9.7156113779009335E-3</v>
      </c>
      <c r="AD280" s="7">
        <v>-1.7247345513069771E-2</v>
      </c>
      <c r="AE280" s="7">
        <v>1.1276475801515482E-2</v>
      </c>
      <c r="AF280" s="7">
        <v>1.4837358054427865E-2</v>
      </c>
      <c r="AG280" s="7">
        <v>-3.7576688185169318E-3</v>
      </c>
      <c r="AH280" s="7">
        <v>3.3978856247046142E-2</v>
      </c>
      <c r="AI280" s="7">
        <v>1.4529594608969835E-3</v>
      </c>
      <c r="AJ280" s="7">
        <v>1.7346045874592909E-2</v>
      </c>
    </row>
    <row r="281" spans="1:36" x14ac:dyDescent="0.5">
      <c r="A281" s="2">
        <v>44671</v>
      </c>
      <c r="B281" s="3">
        <v>1.3888888888888888E-5</v>
      </c>
      <c r="C281" s="8">
        <v>-4.1512930644862214E-3</v>
      </c>
      <c r="D281" s="8">
        <v>1.1933005326948826E-2</v>
      </c>
      <c r="E281" s="8">
        <v>7.9319341445384592E-3</v>
      </c>
      <c r="F281" s="8">
        <v>-1.2540752591555552E-2</v>
      </c>
      <c r="G281" s="8">
        <v>5.3665209265719516E-3</v>
      </c>
      <c r="H281" s="8">
        <v>1.4103128912508934E-2</v>
      </c>
      <c r="I281" s="8">
        <v>-4.168480935624197E-2</v>
      </c>
      <c r="J281" s="8">
        <v>4.8513881234178843E-3</v>
      </c>
      <c r="K281" s="8">
        <v>7.3823221365612425E-3</v>
      </c>
      <c r="L281" s="8">
        <v>8.9118712850588793E-3</v>
      </c>
      <c r="M281" s="8">
        <v>1.6476587313088504E-2</v>
      </c>
      <c r="N281" s="7">
        <v>-1.0298804443326299E-3</v>
      </c>
      <c r="O281" s="7">
        <v>3.6944679687606137E-3</v>
      </c>
      <c r="P281" s="7">
        <v>-1.9192970941457544E-2</v>
      </c>
      <c r="Q281" s="7">
        <v>-3.2801055682475821E-2</v>
      </c>
      <c r="R281" s="7">
        <v>2.1913970679190271E-2</v>
      </c>
      <c r="S281" s="7">
        <v>2.6401011523133445E-2</v>
      </c>
      <c r="T281" s="7">
        <v>1.5322385689459031E-2</v>
      </c>
      <c r="U281" s="7">
        <v>-7.5806163748064394E-3</v>
      </c>
      <c r="V281" s="7">
        <v>1.3482453973765169E-2</v>
      </c>
      <c r="W281" s="7">
        <v>-8.830649603456707E-2</v>
      </c>
      <c r="X281" s="7">
        <v>9.6287860359327189E-3</v>
      </c>
      <c r="Y281" s="7">
        <v>-2.6403214438482477E-2</v>
      </c>
      <c r="Z281" s="7">
        <v>3.9327477023449152E-4</v>
      </c>
      <c r="AA281" s="7">
        <v>-1.3888888888888888E-5</v>
      </c>
      <c r="AB281" s="7">
        <v>1.2484926533212513E-2</v>
      </c>
      <c r="AC281" s="7">
        <v>1.3569927269059708E-2</v>
      </c>
      <c r="AD281" s="7">
        <v>7.5192405940024245E-3</v>
      </c>
      <c r="AE281" s="7">
        <v>1.2467242930144291E-2</v>
      </c>
      <c r="AF281" s="7">
        <v>2.6236380121793693E-2</v>
      </c>
      <c r="AG281" s="7">
        <v>1.3149097637391973E-2</v>
      </c>
      <c r="AH281" s="7">
        <v>-1.5842409703908324E-3</v>
      </c>
      <c r="AI281" s="7">
        <v>-3.9311947902766851E-3</v>
      </c>
      <c r="AJ281" s="7">
        <v>1.7249678562255132E-2</v>
      </c>
    </row>
    <row r="282" spans="1:36" x14ac:dyDescent="0.5">
      <c r="A282" s="2">
        <v>44672</v>
      </c>
      <c r="B282" s="3">
        <v>1.9841269841269841E-5</v>
      </c>
      <c r="C282" s="8">
        <v>-1.9451996703145912E-2</v>
      </c>
      <c r="D282" s="8">
        <v>-1.3568003918297902E-2</v>
      </c>
      <c r="E282" s="8">
        <v>-1.7077063882129644E-2</v>
      </c>
      <c r="F282" s="8">
        <v>-1.3278352929451127E-2</v>
      </c>
      <c r="G282" s="8">
        <v>-1.1810207499103033E-2</v>
      </c>
      <c r="H282" s="8">
        <v>-1.9418559863864258E-3</v>
      </c>
      <c r="I282" s="8">
        <v>-2.5936876116351041E-2</v>
      </c>
      <c r="J282" s="8">
        <v>-3.3759889156579924E-2</v>
      </c>
      <c r="K282" s="8">
        <v>-2.0018982739715519E-2</v>
      </c>
      <c r="L282" s="8">
        <v>-1.5510042985943547E-2</v>
      </c>
      <c r="M282" s="8">
        <v>-6.9777662605337775E-3</v>
      </c>
      <c r="N282" s="7">
        <v>-4.8763747955067891E-3</v>
      </c>
      <c r="O282" s="7">
        <v>-1.9591150503049128E-2</v>
      </c>
      <c r="P282" s="7">
        <v>-2.5163374224337298E-2</v>
      </c>
      <c r="Q282" s="7">
        <v>-6.2394487583372814E-2</v>
      </c>
      <c r="R282" s="7">
        <v>5.9147001349689346E-3</v>
      </c>
      <c r="S282" s="7">
        <v>-8.5898559946616573E-3</v>
      </c>
      <c r="T282" s="7">
        <v>-1.5840619095029655E-2</v>
      </c>
      <c r="U282" s="7">
        <v>-1.0597015551332063E-2</v>
      </c>
      <c r="V282" s="7">
        <v>-2.4834752614583552E-2</v>
      </c>
      <c r="W282" s="7">
        <v>-5.9722864706254944E-2</v>
      </c>
      <c r="X282" s="7">
        <v>-6.1913596835742211E-3</v>
      </c>
      <c r="Y282" s="7">
        <v>-3.7749180159363342E-2</v>
      </c>
      <c r="Z282" s="7">
        <v>5.0550951941084627E-3</v>
      </c>
      <c r="AA282" s="7">
        <v>-2.335093808976463E-3</v>
      </c>
      <c r="AB282" s="7">
        <v>-1.0754452369307606E-2</v>
      </c>
      <c r="AC282" s="7">
        <v>3.7639779698292368E-3</v>
      </c>
      <c r="AD282" s="7">
        <v>-8.7321554423394881E-3</v>
      </c>
      <c r="AE282" s="7">
        <v>1.4821761780170256E-3</v>
      </c>
      <c r="AF282" s="7">
        <v>-7.9424794481365341E-4</v>
      </c>
      <c r="AG282" s="7">
        <v>-5.1144334083241004E-2</v>
      </c>
      <c r="AH282" s="7">
        <v>-3.276775601818778E-2</v>
      </c>
      <c r="AI282" s="7">
        <v>-6.7646662117266498E-2</v>
      </c>
      <c r="AJ282" s="7">
        <v>-6.6592492027514553E-3</v>
      </c>
    </row>
    <row r="283" spans="1:36" x14ac:dyDescent="0.5">
      <c r="A283" s="2">
        <v>44673</v>
      </c>
      <c r="B283" s="3">
        <v>1.8253968253968254E-5</v>
      </c>
      <c r="C283" s="8">
        <v>-2.8040024383147913E-2</v>
      </c>
      <c r="D283" s="8">
        <v>-3.6070501896948354E-2</v>
      </c>
      <c r="E283" s="8">
        <v>-2.967759283069183E-2</v>
      </c>
      <c r="F283" s="8">
        <v>-2.5241195353206132E-2</v>
      </c>
      <c r="G283" s="8">
        <v>-2.429472086597809E-2</v>
      </c>
      <c r="H283" s="8">
        <v>-1.7045001402313582E-2</v>
      </c>
      <c r="I283" s="8">
        <v>-2.6718464280659271E-2</v>
      </c>
      <c r="J283" s="8">
        <v>-2.6280188950803331E-2</v>
      </c>
      <c r="K283" s="8">
        <v>-3.631403358365836E-2</v>
      </c>
      <c r="L283" s="8">
        <v>-1.6619798594595347E-2</v>
      </c>
      <c r="M283" s="8">
        <v>-1.7717259345041415E-2</v>
      </c>
      <c r="N283" s="7">
        <v>-2.8230775143902233E-2</v>
      </c>
      <c r="O283" s="7">
        <v>-2.4459034438010212E-2</v>
      </c>
      <c r="P283" s="7">
        <v>-2.134690851847133E-2</v>
      </c>
      <c r="Q283" s="7">
        <v>-3.3675588085746201E-2</v>
      </c>
      <c r="R283" s="7">
        <v>-3.0718602762724673E-2</v>
      </c>
      <c r="S283" s="7">
        <v>-3.3860978566970991E-2</v>
      </c>
      <c r="T283" s="7">
        <v>-3.1201247855052145E-2</v>
      </c>
      <c r="U283" s="7">
        <v>-5.4727190874139305E-2</v>
      </c>
      <c r="V283" s="7">
        <v>-1.3856054284370999E-2</v>
      </c>
      <c r="W283" s="7">
        <v>-3.8442863514465749E-2</v>
      </c>
      <c r="X283" s="7">
        <v>-3.9022955312931283E-2</v>
      </c>
      <c r="Y283" s="7">
        <v>-2.6987624286097987E-2</v>
      </c>
      <c r="Z283" s="7">
        <v>-4.1076817597090448E-2</v>
      </c>
      <c r="AA283" s="7">
        <v>-2.7336151419099841E-2</v>
      </c>
      <c r="AB283" s="7">
        <v>-6.7424147598707601E-2</v>
      </c>
      <c r="AC283" s="7">
        <v>-1.4624593658591275E-2</v>
      </c>
      <c r="AD283" s="7">
        <v>-1.3131175939365532E-2</v>
      </c>
      <c r="AE283" s="7">
        <v>-1.9025425485640929E-2</v>
      </c>
      <c r="AF283" s="7">
        <v>-8.4170335496256844E-3</v>
      </c>
      <c r="AG283" s="7">
        <v>-1.519384609426383E-2</v>
      </c>
      <c r="AH283" s="7">
        <v>-1.6390590865517019E-2</v>
      </c>
      <c r="AI283" s="7">
        <v>-2.9728951067545913E-2</v>
      </c>
      <c r="AJ283" s="7">
        <v>-1.9642449792352835E-2</v>
      </c>
    </row>
    <row r="284" spans="1:36" x14ac:dyDescent="0.5">
      <c r="A284" s="2">
        <v>44676</v>
      </c>
      <c r="B284" s="3">
        <v>1.5873015873015872E-5</v>
      </c>
      <c r="C284" s="8">
        <v>1.6168068509213377E-2</v>
      </c>
      <c r="D284" s="8">
        <v>7.170463846969643E-3</v>
      </c>
      <c r="E284" s="8">
        <v>1.8003137028355775E-3</v>
      </c>
      <c r="F284" s="8">
        <v>1.0197668106386363E-2</v>
      </c>
      <c r="G284" s="8">
        <v>1.0638982413809391E-3</v>
      </c>
      <c r="H284" s="8">
        <v>4.1340962263260624E-3</v>
      </c>
      <c r="I284" s="8">
        <v>1.0786754497790801E-2</v>
      </c>
      <c r="J284" s="8">
        <v>-3.2971170869885012E-2</v>
      </c>
      <c r="K284" s="8">
        <v>-4.4271015360303556E-3</v>
      </c>
      <c r="L284" s="8">
        <v>-8.3584203903128949E-3</v>
      </c>
      <c r="M284" s="8">
        <v>-2.5707001998197111E-3</v>
      </c>
      <c r="N284" s="7">
        <v>6.6957670689317111E-3</v>
      </c>
      <c r="O284" s="7">
        <v>2.410412060480607E-2</v>
      </c>
      <c r="P284" s="7">
        <v>1.2821336167308144E-2</v>
      </c>
      <c r="Q284" s="7">
        <v>1.9621383090367327E-2</v>
      </c>
      <c r="R284" s="7">
        <v>3.0714944973365059E-3</v>
      </c>
      <c r="S284" s="7">
        <v>8.6850469203583725E-4</v>
      </c>
      <c r="T284" s="7">
        <v>6.3573388703189711E-3</v>
      </c>
      <c r="U284" s="7">
        <v>9.5332914558639448E-3</v>
      </c>
      <c r="V284" s="7">
        <v>-4.1051634868396573E-3</v>
      </c>
      <c r="W284" s="7">
        <v>2.0121738610958232E-2</v>
      </c>
      <c r="X284" s="7">
        <v>8.4985549592660279E-3</v>
      </c>
      <c r="Y284" s="7">
        <v>1.1856563493859901E-2</v>
      </c>
      <c r="Z284" s="7">
        <v>-1.3111148807065254E-2</v>
      </c>
      <c r="AA284" s="7">
        <v>-5.3915562614485022E-3</v>
      </c>
      <c r="AB284" s="7">
        <v>1.8314740143838826E-3</v>
      </c>
      <c r="AC284" s="7">
        <v>1.0503675513266903E-2</v>
      </c>
      <c r="AD284" s="7">
        <v>1.8978637873199814E-2</v>
      </c>
      <c r="AE284" s="7">
        <v>4.9410213389157139E-4</v>
      </c>
      <c r="AF284" s="7">
        <v>8.0139874584684006E-3</v>
      </c>
      <c r="AG284" s="7">
        <v>-3.1347931229194319E-2</v>
      </c>
      <c r="AH284" s="7">
        <v>1.1636018882676178E-2</v>
      </c>
      <c r="AI284" s="7">
        <v>1.2005173966263384E-3</v>
      </c>
      <c r="AJ284" s="7">
        <v>-1.431731524644491E-2</v>
      </c>
    </row>
    <row r="285" spans="1:36" x14ac:dyDescent="0.5">
      <c r="A285" s="2">
        <v>44677</v>
      </c>
      <c r="B285" s="3">
        <v>1.5079365079365079E-5</v>
      </c>
      <c r="C285" s="8">
        <v>-3.8833396912697542E-2</v>
      </c>
      <c r="D285" s="8">
        <v>-2.1854410185606007E-2</v>
      </c>
      <c r="E285" s="8">
        <v>-2.6674230307869581E-2</v>
      </c>
      <c r="F285" s="8">
        <v>-4.8237257114345261E-2</v>
      </c>
      <c r="G285" s="8">
        <v>-2.3762665829153245E-2</v>
      </c>
      <c r="H285" s="8">
        <v>-1.6421788722270351E-2</v>
      </c>
      <c r="I285" s="8">
        <v>-3.2493513563665102E-2</v>
      </c>
      <c r="J285" s="8">
        <v>8.1589650873121669E-5</v>
      </c>
      <c r="K285" s="8">
        <v>-1.8671023000289225E-2</v>
      </c>
      <c r="L285" s="8">
        <v>-9.4375076478578381E-3</v>
      </c>
      <c r="M285" s="8">
        <v>-1.6592580362613071E-2</v>
      </c>
      <c r="N285" s="7">
        <v>-3.8057094485629529E-2</v>
      </c>
      <c r="O285" s="7">
        <v>-3.8136359873297769E-2</v>
      </c>
      <c r="P285" s="7">
        <v>-3.6498149397112295E-2</v>
      </c>
      <c r="Q285" s="7">
        <v>-5.7617367993659428E-2</v>
      </c>
      <c r="R285" s="7">
        <v>-2.5672780301146093E-2</v>
      </c>
      <c r="S285" s="7">
        <v>-3.3609184792022882E-3</v>
      </c>
      <c r="T285" s="7">
        <v>-2.0227118902184971E-2</v>
      </c>
      <c r="U285" s="7">
        <v>-3.5103235598718079E-2</v>
      </c>
      <c r="V285" s="7">
        <v>-2.665357157507298E-2</v>
      </c>
      <c r="W285" s="7">
        <v>-4.7609786129737625E-2</v>
      </c>
      <c r="X285" s="7">
        <v>-4.3082136873082884E-2</v>
      </c>
      <c r="Y285" s="7">
        <v>-4.6845488151905E-2</v>
      </c>
      <c r="Z285" s="7">
        <v>-1.8133555094938889E-2</v>
      </c>
      <c r="AA285" s="7">
        <v>-2.0585396568582347E-2</v>
      </c>
      <c r="AB285" s="7">
        <v>-2.9993852152049683E-2</v>
      </c>
      <c r="AC285" s="7">
        <v>-1.360453083862791E-2</v>
      </c>
      <c r="AD285" s="7">
        <v>-1.81136453809085E-2</v>
      </c>
      <c r="AE285" s="7">
        <v>-1.0520014318384362E-2</v>
      </c>
      <c r="AF285" s="7">
        <v>-1.7140262127642095E-2</v>
      </c>
      <c r="AG285" s="7">
        <v>-6.2915360453744988E-3</v>
      </c>
      <c r="AH285" s="7">
        <v>-6.3672931137056965E-2</v>
      </c>
      <c r="AI285" s="7">
        <v>-6.3823826403964831E-3</v>
      </c>
      <c r="AJ285" s="7">
        <v>-1.2528205239098275E-2</v>
      </c>
    </row>
    <row r="286" spans="1:36" x14ac:dyDescent="0.5">
      <c r="A286" s="2">
        <v>44678</v>
      </c>
      <c r="B286" s="3">
        <v>1.4682539682539683E-5</v>
      </c>
      <c r="C286" s="8">
        <v>1.0687824648576386E-2</v>
      </c>
      <c r="D286" s="8">
        <v>-1.9076989305173372E-3</v>
      </c>
      <c r="E286" s="8">
        <v>-1.763799181219301E-3</v>
      </c>
      <c r="F286" s="8">
        <v>-4.4592520604157856E-4</v>
      </c>
      <c r="G286" s="8">
        <v>2.1925819885247251E-3</v>
      </c>
      <c r="H286" s="8">
        <v>3.2487640117027654E-3</v>
      </c>
      <c r="I286" s="8">
        <v>-2.138795538113902E-2</v>
      </c>
      <c r="J286" s="8">
        <v>1.4786404417595628E-2</v>
      </c>
      <c r="K286" s="8">
        <v>1.4477654377808607E-2</v>
      </c>
      <c r="L286" s="8">
        <v>-5.4568138605348201E-3</v>
      </c>
      <c r="M286" s="8">
        <v>-6.6306764251659522E-3</v>
      </c>
      <c r="N286" s="7">
        <v>-1.480274701292524E-3</v>
      </c>
      <c r="O286" s="7">
        <v>4.6972912214136131E-2</v>
      </c>
      <c r="P286" s="7">
        <v>-3.0760886595816127E-3</v>
      </c>
      <c r="Q286" s="7">
        <v>-2.0067410518967908E-2</v>
      </c>
      <c r="R286" s="7">
        <v>-2.1536938424441482E-3</v>
      </c>
      <c r="S286" s="7">
        <v>-5.7493316952658214E-3</v>
      </c>
      <c r="T286" s="7">
        <v>4.2922363662659326E-5</v>
      </c>
      <c r="U286" s="7">
        <v>3.8383528596053346E-2</v>
      </c>
      <c r="V286" s="7">
        <v>-9.9323768036998442E-3</v>
      </c>
      <c r="W286" s="7">
        <v>-1.3122921460698317E-2</v>
      </c>
      <c r="X286" s="7">
        <v>6.2672845634580893E-2</v>
      </c>
      <c r="Y286" s="7">
        <v>-8.8345179219688069E-3</v>
      </c>
      <c r="Z286" s="7">
        <v>2.6052029697851538E-2</v>
      </c>
      <c r="AA286" s="7">
        <v>2.3844043193204045E-2</v>
      </c>
      <c r="AB286" s="7">
        <v>1.7239274300451982E-2</v>
      </c>
      <c r="AC286" s="7">
        <v>7.7948750200918307E-3</v>
      </c>
      <c r="AD286" s="7">
        <v>-8.0585779746864296E-3</v>
      </c>
      <c r="AE286" s="7">
        <v>-6.8636077859870939E-3</v>
      </c>
      <c r="AF286" s="7">
        <v>-2.7096093365051154E-3</v>
      </c>
      <c r="AG286" s="7">
        <v>5.9897023119720588E-3</v>
      </c>
      <c r="AH286" s="7">
        <v>-8.3960830968978096E-3</v>
      </c>
      <c r="AI286" s="7">
        <v>-4.1010738847448575E-3</v>
      </c>
      <c r="AJ286" s="7">
        <v>-1.7052795788814704E-2</v>
      </c>
    </row>
    <row r="287" spans="1:36" x14ac:dyDescent="0.5">
      <c r="A287" s="2">
        <v>44679</v>
      </c>
      <c r="B287" s="3">
        <v>1.4682539682539683E-5</v>
      </c>
      <c r="C287" s="8">
        <v>3.9652111038634828E-2</v>
      </c>
      <c r="D287" s="8">
        <v>1.1046487571386503E-2</v>
      </c>
      <c r="E287" s="8">
        <v>1.4692778443571303E-2</v>
      </c>
      <c r="F287" s="8">
        <v>2.2397491310587301E-2</v>
      </c>
      <c r="G287" s="8">
        <v>1.3617438933002378E-2</v>
      </c>
      <c r="H287" s="8">
        <v>1.4297459214061219E-2</v>
      </c>
      <c r="I287" s="8">
        <v>3.2775795510549939E-2</v>
      </c>
      <c r="J287" s="8">
        <v>3.0612766372496523E-2</v>
      </c>
      <c r="K287" s="8">
        <v>1.5904184063883907E-2</v>
      </c>
      <c r="L287" s="8">
        <v>1.1656190665477519E-2</v>
      </c>
      <c r="M287" s="8">
        <v>1.8234087297625077E-2</v>
      </c>
      <c r="N287" s="7">
        <v>4.4151048789951575E-2</v>
      </c>
      <c r="O287" s="7">
        <v>2.2365724644495377E-2</v>
      </c>
      <c r="P287" s="7">
        <v>3.1233607857382183E-2</v>
      </c>
      <c r="Q287" s="7">
        <v>7.1592246856546485E-2</v>
      </c>
      <c r="R287" s="7">
        <v>1.0976726880153722E-2</v>
      </c>
      <c r="S287" s="7">
        <v>-1.4682539682539683E-5</v>
      </c>
      <c r="T287" s="7">
        <v>2.042574431026541E-2</v>
      </c>
      <c r="U287" s="7">
        <v>5.5057068641579755E-2</v>
      </c>
      <c r="V287" s="7">
        <v>9.4672852493141828E-3</v>
      </c>
      <c r="W287" s="7">
        <v>0.10862093861917919</v>
      </c>
      <c r="X287" s="7">
        <v>3.0118525264554705E-2</v>
      </c>
      <c r="Y287" s="7">
        <v>4.5472781632230418E-2</v>
      </c>
      <c r="Z287" s="7">
        <v>4.4991626780582746E-3</v>
      </c>
      <c r="AA287" s="7">
        <v>2.7069864252022076E-2</v>
      </c>
      <c r="AB287" s="7">
        <v>-7.1440184443549532E-3</v>
      </c>
      <c r="AC287" s="7">
        <v>9.5501750113093382E-3</v>
      </c>
      <c r="AD287" s="7">
        <v>1.1506857735960441E-2</v>
      </c>
      <c r="AE287" s="7">
        <v>1.2676612735596969E-2</v>
      </c>
      <c r="AF287" s="7">
        <v>2.5082088171030775E-2</v>
      </c>
      <c r="AG287" s="7">
        <v>4.546583196210556E-2</v>
      </c>
      <c r="AH287" s="7">
        <v>7.0064745546343482E-2</v>
      </c>
      <c r="AI287" s="7">
        <v>2.9836361598629953E-3</v>
      </c>
      <c r="AJ287" s="7">
        <v>1.6183866652299584E-2</v>
      </c>
    </row>
    <row r="288" spans="1:36" x14ac:dyDescent="0.5">
      <c r="A288" s="2">
        <v>44680</v>
      </c>
      <c r="B288" s="3">
        <v>1.4682539682539683E-5</v>
      </c>
      <c r="C288" s="8">
        <v>-4.2482477597822761E-2</v>
      </c>
      <c r="D288" s="8">
        <v>-2.4637996905760219E-2</v>
      </c>
      <c r="E288" s="8">
        <v>-3.5824579509338088E-2</v>
      </c>
      <c r="F288" s="8">
        <v>-5.2471222920503324E-2</v>
      </c>
      <c r="G288" s="8">
        <v>-2.6183245374472072E-2</v>
      </c>
      <c r="H288" s="8">
        <v>-2.6545137507192066E-2</v>
      </c>
      <c r="I288" s="8">
        <v>-3.476186680360905E-2</v>
      </c>
      <c r="J288" s="8">
        <v>-2.6547769977592742E-2</v>
      </c>
      <c r="K288" s="8">
        <v>-2.0436621871836782E-2</v>
      </c>
      <c r="L288" s="8">
        <v>-3.0000511149416809E-2</v>
      </c>
      <c r="M288" s="8">
        <v>-4.6998108545001423E-2</v>
      </c>
      <c r="N288" s="7">
        <v>-3.7308839213847117E-2</v>
      </c>
      <c r="O288" s="7">
        <v>-4.2726174242937433E-2</v>
      </c>
      <c r="P288" s="7">
        <v>-3.6175749713208707E-2</v>
      </c>
      <c r="Q288" s="7">
        <v>-6.4479251629263504E-2</v>
      </c>
      <c r="R288" s="7">
        <v>-3.8980981480312919E-2</v>
      </c>
      <c r="S288" s="7">
        <v>-4.7948132589921762E-2</v>
      </c>
      <c r="T288" s="7">
        <v>-3.0743954994376637E-2</v>
      </c>
      <c r="U288" s="7">
        <v>-4.922921243585008E-2</v>
      </c>
      <c r="V288" s="7">
        <v>-2.575331977649167E-2</v>
      </c>
      <c r="W288" s="7">
        <v>-4.6239998882047356E-2</v>
      </c>
      <c r="X288" s="7">
        <v>-3.4735471560719176E-2</v>
      </c>
      <c r="Y288" s="7">
        <v>-0.15141206807188293</v>
      </c>
      <c r="Z288" s="7">
        <v>-2.5385050712481306E-2</v>
      </c>
      <c r="AA288" s="7">
        <v>-2.6203728866506543E-2</v>
      </c>
      <c r="AB288" s="7">
        <v>-8.9987757069184202E-3</v>
      </c>
      <c r="AC288" s="7">
        <v>-2.4175641627564484E-2</v>
      </c>
      <c r="AD288" s="7">
        <v>-1.4852550941241197E-2</v>
      </c>
      <c r="AE288" s="7">
        <v>-2.0843509737763073E-2</v>
      </c>
      <c r="AF288" s="7">
        <v>-1.7671413154509982E-2</v>
      </c>
      <c r="AG288" s="7">
        <v>-1.1521085640033077E-2</v>
      </c>
      <c r="AH288" s="7">
        <v>-4.9958037125577594E-2</v>
      </c>
      <c r="AI288" s="7">
        <v>-3.4202334882878993E-2</v>
      </c>
      <c r="AJ288" s="7">
        <v>-4.4466491471205745E-2</v>
      </c>
    </row>
    <row r="289" spans="1:36" x14ac:dyDescent="0.5">
      <c r="A289" s="2">
        <v>44683</v>
      </c>
      <c r="B289" s="3">
        <v>1.6269841269841268E-5</v>
      </c>
      <c r="C289" s="8">
        <v>1.6379093574359169E-2</v>
      </c>
      <c r="D289" s="8">
        <v>-2.9855982528116057E-3</v>
      </c>
      <c r="E289" s="8">
        <v>4.3817651577688519E-3</v>
      </c>
      <c r="F289" s="8">
        <v>1.6685418178960475E-2</v>
      </c>
      <c r="G289" s="8">
        <v>2.8821292813651033E-3</v>
      </c>
      <c r="H289" s="8">
        <v>-1.1222589955148127E-2</v>
      </c>
      <c r="I289" s="8">
        <v>2.3122439990503979E-2</v>
      </c>
      <c r="J289" s="8">
        <v>1.1319897037540683E-2</v>
      </c>
      <c r="K289" s="8">
        <v>-2.7064174314972967E-3</v>
      </c>
      <c r="L289" s="8">
        <v>-1.0541112370416895E-2</v>
      </c>
      <c r="M289" s="8">
        <v>-2.4461209703670328E-2</v>
      </c>
      <c r="N289" s="7">
        <v>1.9491841686219294E-3</v>
      </c>
      <c r="O289" s="7">
        <v>2.4718665670777185E-2</v>
      </c>
      <c r="P289" s="7">
        <v>2.8221251927945921E-2</v>
      </c>
      <c r="Q289" s="7">
        <v>5.1781449832326569E-2</v>
      </c>
      <c r="R289" s="7">
        <v>-5.9370180198133017E-3</v>
      </c>
      <c r="S289" s="7">
        <v>3.8258597648200242E-3</v>
      </c>
      <c r="T289" s="7">
        <v>-1.4674867643752854E-2</v>
      </c>
      <c r="U289" s="7">
        <v>-9.6670481428741101E-2</v>
      </c>
      <c r="V289" s="7">
        <v>1.4039535763220609E-2</v>
      </c>
      <c r="W289" s="7">
        <v>4.0109474164507268E-2</v>
      </c>
      <c r="X289" s="7">
        <v>-7.5519171165070982E-3</v>
      </c>
      <c r="Y289" s="7">
        <v>1.7362689742149904E-3</v>
      </c>
      <c r="Z289" s="7">
        <v>-5.153658906610333E-3</v>
      </c>
      <c r="AA289" s="7">
        <v>-1.020559729620516E-2</v>
      </c>
      <c r="AB289" s="7">
        <v>7.2245192874024243E-3</v>
      </c>
      <c r="AC289" s="7">
        <v>-1.8290182533350813E-2</v>
      </c>
      <c r="AD289" s="7">
        <v>-5.4166628170384907E-3</v>
      </c>
      <c r="AE289" s="7">
        <v>-6.6398625141595733E-3</v>
      </c>
      <c r="AF289" s="7">
        <v>-1.3624555220540003E-2</v>
      </c>
      <c r="AG289" s="7">
        <v>2.5176596092952981E-2</v>
      </c>
      <c r="AH289" s="7">
        <v>1.9216728759882951E-2</v>
      </c>
      <c r="AI289" s="7">
        <v>-1.6342651814726553E-2</v>
      </c>
      <c r="AJ289" s="7">
        <v>-2.2275865024994849E-2</v>
      </c>
    </row>
    <row r="290" spans="1:36" x14ac:dyDescent="0.5">
      <c r="A290" s="2">
        <v>44684</v>
      </c>
      <c r="B290" s="3">
        <v>1.9047619047619046E-5</v>
      </c>
      <c r="C290" s="8">
        <v>6.2384240334184549E-4</v>
      </c>
      <c r="D290" s="8">
        <v>2.5323320262699302E-3</v>
      </c>
      <c r="E290" s="8">
        <v>1.2711460302349879E-2</v>
      </c>
      <c r="F290" s="8">
        <v>-4.2142592050186146E-3</v>
      </c>
      <c r="G290" s="8">
        <v>5.6419676055336444E-3</v>
      </c>
      <c r="H290" s="8">
        <v>-1.0807241289557466E-3</v>
      </c>
      <c r="I290" s="8">
        <v>3.6107135694447463E-3</v>
      </c>
      <c r="J290" s="8">
        <v>3.0146433336881228E-2</v>
      </c>
      <c r="K290" s="8">
        <v>1.3997588661017553E-2</v>
      </c>
      <c r="L290" s="8">
        <v>4.7374296676371622E-3</v>
      </c>
      <c r="M290" s="8">
        <v>1.2327068869318733E-2</v>
      </c>
      <c r="N290" s="7">
        <v>9.5574758936085979E-3</v>
      </c>
      <c r="O290" s="7">
        <v>-9.5201145070102321E-3</v>
      </c>
      <c r="P290" s="7">
        <v>6.9272238658070527E-4</v>
      </c>
      <c r="Q290" s="7">
        <v>3.5067815307241318E-3</v>
      </c>
      <c r="R290" s="7">
        <v>-3.5711149616142776E-3</v>
      </c>
      <c r="S290" s="7">
        <v>-5.4218087732258282E-3</v>
      </c>
      <c r="T290" s="7">
        <v>-3.0770364037784625E-3</v>
      </c>
      <c r="U290" s="7">
        <v>2.9377676303310177E-2</v>
      </c>
      <c r="V290" s="7">
        <v>4.2315000659790226E-3</v>
      </c>
      <c r="W290" s="7">
        <v>-9.0182303888828499E-3</v>
      </c>
      <c r="X290" s="7">
        <v>-1.4159137898180719E-2</v>
      </c>
      <c r="Y290" s="7">
        <v>-1.9969059063066471E-3</v>
      </c>
      <c r="Z290" s="7">
        <v>5.4796817646908559E-3</v>
      </c>
      <c r="AA290" s="7">
        <v>-1.4888831315452107E-2</v>
      </c>
      <c r="AB290" s="7">
        <v>7.2632377065699298E-3</v>
      </c>
      <c r="AC290" s="7">
        <v>-5.7105861095337433E-3</v>
      </c>
      <c r="AD290" s="7">
        <v>1.1903111876764454E-2</v>
      </c>
      <c r="AE290" s="7">
        <v>3.4622008105368893E-3</v>
      </c>
      <c r="AF290" s="7">
        <v>-1.3815076229975581E-2</v>
      </c>
      <c r="AG290" s="7">
        <v>4.2903841834995723E-2</v>
      </c>
      <c r="AH290" s="7">
        <v>-1.1548507310382891E-2</v>
      </c>
      <c r="AI290" s="7">
        <v>1.2639402206550941E-2</v>
      </c>
      <c r="AJ290" s="7">
        <v>1.3141089280752749E-2</v>
      </c>
    </row>
    <row r="291" spans="1:36" x14ac:dyDescent="0.5">
      <c r="A291" s="2">
        <v>44685</v>
      </c>
      <c r="B291" s="3">
        <v>1.9444444444444445E-5</v>
      </c>
      <c r="C291" s="8">
        <v>3.4063998575000899E-2</v>
      </c>
      <c r="D291" s="8">
        <v>2.1307526348684852E-2</v>
      </c>
      <c r="E291" s="8">
        <v>2.9978502091171602E-2</v>
      </c>
      <c r="F291" s="8">
        <v>2.8059046929654115E-2</v>
      </c>
      <c r="G291" s="8">
        <v>2.7222586389616919E-2</v>
      </c>
      <c r="H291" s="8">
        <v>2.0311580358265417E-2</v>
      </c>
      <c r="I291" s="8">
        <v>3.327239657950503E-2</v>
      </c>
      <c r="J291" s="8">
        <v>4.0441817347595124E-2</v>
      </c>
      <c r="K291" s="8">
        <v>3.2128937913026803E-2</v>
      </c>
      <c r="L291" s="8">
        <v>2.2984512885342086E-2</v>
      </c>
      <c r="M291" s="8">
        <v>1.1405774609426794E-2</v>
      </c>
      <c r="N291" s="7">
        <v>4.0171285026917865E-2</v>
      </c>
      <c r="O291" s="7">
        <v>2.8665704459341988E-2</v>
      </c>
      <c r="P291" s="7">
        <v>3.7942583212576236E-2</v>
      </c>
      <c r="Q291" s="7">
        <v>3.6643636571017067E-2</v>
      </c>
      <c r="R291" s="7">
        <v>2.8650619127512496E-2</v>
      </c>
      <c r="S291" s="7">
        <v>4.6694437855231995E-2</v>
      </c>
      <c r="T291" s="7">
        <v>1.5866079003198929E-2</v>
      </c>
      <c r="U291" s="7">
        <v>4.2852240944957716E-2</v>
      </c>
      <c r="V291" s="7">
        <v>2.4829945230788887E-2</v>
      </c>
      <c r="W291" s="7">
        <v>2.189714996019904E-2</v>
      </c>
      <c r="X291" s="7">
        <v>2.8157163875448202E-2</v>
      </c>
      <c r="Y291" s="7">
        <v>1.3370954004719639E-2</v>
      </c>
      <c r="Z291" s="7">
        <v>2.7238888390387229E-2</v>
      </c>
      <c r="AA291" s="7">
        <v>4.0715837100173985E-2</v>
      </c>
      <c r="AB291" s="7">
        <v>4.1113269234018819E-2</v>
      </c>
      <c r="AC291" s="7">
        <v>3.0425339755830207E-2</v>
      </c>
      <c r="AD291" s="7">
        <v>4.1718863240036708E-3</v>
      </c>
      <c r="AE291" s="7">
        <v>1.3720924610488794E-2</v>
      </c>
      <c r="AF291" s="7">
        <v>7.3153663610752932E-3</v>
      </c>
      <c r="AG291" s="7">
        <v>5.4254660893909831E-2</v>
      </c>
      <c r="AH291" s="7">
        <v>5.7953401942060945E-2</v>
      </c>
      <c r="AI291" s="7">
        <v>3.1967379148190006E-2</v>
      </c>
      <c r="AJ291" s="7">
        <v>2.081373281349257E-2</v>
      </c>
    </row>
    <row r="292" spans="1:36" x14ac:dyDescent="0.5">
      <c r="A292" s="2">
        <v>44686</v>
      </c>
      <c r="B292" s="3">
        <v>1.9444444444444445E-5</v>
      </c>
      <c r="C292" s="8">
        <v>-5.2421884523968884E-2</v>
      </c>
      <c r="D292" s="8">
        <v>-2.2935061652393729E-2</v>
      </c>
      <c r="E292" s="8">
        <v>-2.9314362269248988E-2</v>
      </c>
      <c r="F292" s="8">
        <v>-5.8079288831045267E-2</v>
      </c>
      <c r="G292" s="8">
        <v>-2.9366597845619874E-2</v>
      </c>
      <c r="H292" s="8">
        <v>-2.2021310117912526E-2</v>
      </c>
      <c r="I292" s="8">
        <v>-3.895253423342572E-2</v>
      </c>
      <c r="J292" s="8">
        <v>-1.6613237093844317E-2</v>
      </c>
      <c r="K292" s="8">
        <v>-3.2911923146401338E-2</v>
      </c>
      <c r="L292" s="8">
        <v>-1.1134189823612653E-2</v>
      </c>
      <c r="M292" s="8">
        <v>-2.7048996541290338E-2</v>
      </c>
      <c r="N292" s="7">
        <v>-5.7348349256534141E-2</v>
      </c>
      <c r="O292" s="7">
        <v>-4.4550910790936295E-2</v>
      </c>
      <c r="P292" s="7">
        <v>-5.5479969547018074E-2</v>
      </c>
      <c r="Q292" s="7">
        <v>-7.6119476002506306E-2</v>
      </c>
      <c r="R292" s="7">
        <v>-2.3543681890820702E-2</v>
      </c>
      <c r="S292" s="7">
        <v>-2.8665494981835328E-2</v>
      </c>
      <c r="T292" s="7">
        <v>-2.5761428687055967E-2</v>
      </c>
      <c r="U292" s="7">
        <v>-6.0059914190110857E-2</v>
      </c>
      <c r="V292" s="7">
        <v>-2.8533056854047233E-2</v>
      </c>
      <c r="W292" s="7">
        <v>-8.190631631241331E-2</v>
      </c>
      <c r="X292" s="7">
        <v>-4.4242439977334451E-2</v>
      </c>
      <c r="Y292" s="7">
        <v>-7.8645029564914024E-2</v>
      </c>
      <c r="Z292" s="7">
        <v>-3.4737475510446522E-2</v>
      </c>
      <c r="AA292" s="7">
        <v>-1.9279483318639885E-2</v>
      </c>
      <c r="AB292" s="7">
        <v>-3.0396501583288122E-2</v>
      </c>
      <c r="AC292" s="7">
        <v>-8.0477549736509817E-3</v>
      </c>
      <c r="AD292" s="7">
        <v>-2.9069883241136123E-2</v>
      </c>
      <c r="AE292" s="7">
        <v>-8.5928608082353908E-3</v>
      </c>
      <c r="AF292" s="7">
        <v>-1.862075509883496E-2</v>
      </c>
      <c r="AG292" s="7">
        <v>-1.7627599811173601E-2</v>
      </c>
      <c r="AH292" s="7">
        <v>-0.10441486432203845</v>
      </c>
      <c r="AI292" s="7">
        <v>-1.6858953272483199E-2</v>
      </c>
      <c r="AJ292" s="7">
        <v>-2.8248104575271653E-2</v>
      </c>
    </row>
    <row r="293" spans="1:36" x14ac:dyDescent="0.5">
      <c r="A293" s="2">
        <v>44687</v>
      </c>
      <c r="B293" s="3">
        <v>1.9047619047619046E-5</v>
      </c>
      <c r="C293" s="8">
        <v>-1.0931124701048262E-2</v>
      </c>
      <c r="D293" s="8">
        <v>-6.9889330839451582E-3</v>
      </c>
      <c r="E293" s="8">
        <v>-8.7187067587317715E-3</v>
      </c>
      <c r="F293" s="8">
        <v>-1.4092399582209619E-2</v>
      </c>
      <c r="G293" s="8">
        <v>-8.5965771420073861E-3</v>
      </c>
      <c r="H293" s="8">
        <v>-5.262736267350656E-4</v>
      </c>
      <c r="I293" s="8">
        <v>-2.0558177896026299E-2</v>
      </c>
      <c r="J293" s="8">
        <v>2.4855773820419147E-2</v>
      </c>
      <c r="K293" s="8">
        <v>-1.5880870793132277E-2</v>
      </c>
      <c r="L293" s="8">
        <v>7.4046970897548563E-3</v>
      </c>
      <c r="M293" s="8">
        <v>-1.1959433432679517E-2</v>
      </c>
      <c r="N293" s="7">
        <v>4.6876472212098999E-3</v>
      </c>
      <c r="O293" s="7">
        <v>-9.510639428146582E-3</v>
      </c>
      <c r="P293" s="7">
        <v>-2.4024647498870278E-2</v>
      </c>
      <c r="Q293" s="7">
        <v>-9.0279543919312786E-3</v>
      </c>
      <c r="R293" s="7">
        <v>-6.5885418075764162E-3</v>
      </c>
      <c r="S293" s="7">
        <v>2.9819325660578683E-2</v>
      </c>
      <c r="T293" s="7">
        <v>9.8374131759206892E-3</v>
      </c>
      <c r="U293" s="7">
        <v>-3.9636883883374101E-2</v>
      </c>
      <c r="V293" s="7">
        <v>-6.9427389518562669E-3</v>
      </c>
      <c r="W293" s="7">
        <v>-4.4907200926164834E-2</v>
      </c>
      <c r="X293" s="7">
        <v>-1.1880333667589477E-2</v>
      </c>
      <c r="Y293" s="7">
        <v>-1.4155453979300524E-2</v>
      </c>
      <c r="Z293" s="7">
        <v>1.7242256006114707E-3</v>
      </c>
      <c r="AA293" s="7">
        <v>1.8066364789028545E-2</v>
      </c>
      <c r="AB293" s="7">
        <v>-5.9644321398064004E-3</v>
      </c>
      <c r="AC293" s="7">
        <v>3.5395708431961367E-3</v>
      </c>
      <c r="AD293" s="7">
        <v>-3.5872312830354851E-2</v>
      </c>
      <c r="AE293" s="7">
        <v>-2.1058670501515189E-2</v>
      </c>
      <c r="AF293" s="7">
        <v>9.9020557193858164E-3</v>
      </c>
      <c r="AG293" s="7">
        <v>1.0817336394330477E-2</v>
      </c>
      <c r="AH293" s="7">
        <v>-9.171197639211889E-3</v>
      </c>
      <c r="AI293" s="7">
        <v>8.7115111274948063E-3</v>
      </c>
      <c r="AJ293" s="7">
        <v>-1.4069302864229954E-2</v>
      </c>
    </row>
    <row r="294" spans="1:36" x14ac:dyDescent="0.5">
      <c r="A294" s="2">
        <v>44690</v>
      </c>
      <c r="B294" s="3">
        <v>2.0238095238095237E-5</v>
      </c>
      <c r="C294" s="8">
        <v>-4.4034827072208807E-2</v>
      </c>
      <c r="D294" s="8">
        <v>-3.1260529605873881E-2</v>
      </c>
      <c r="E294" s="8">
        <v>-2.4642105050358947E-2</v>
      </c>
      <c r="F294" s="8">
        <v>-4.44266539171983E-2</v>
      </c>
      <c r="G294" s="8">
        <v>-2.717985956275543E-2</v>
      </c>
      <c r="H294" s="8">
        <v>-1.1362512200282968E-3</v>
      </c>
      <c r="I294" s="8">
        <v>-2.9825977468088197E-2</v>
      </c>
      <c r="J294" s="8">
        <v>-8.8935283459409362E-2</v>
      </c>
      <c r="K294" s="8">
        <v>-3.3299701132578907E-2</v>
      </c>
      <c r="L294" s="8">
        <v>-8.3436584916689177E-3</v>
      </c>
      <c r="M294" s="8">
        <v>-4.5064139336568471E-2</v>
      </c>
      <c r="N294" s="7">
        <v>-3.3768370729356879E-2</v>
      </c>
      <c r="O294" s="7">
        <v>-3.7665558844230583E-2</v>
      </c>
      <c r="P294" s="7">
        <v>-3.6746941043344167E-2</v>
      </c>
      <c r="Q294" s="7">
        <v>-9.6938132919961256E-2</v>
      </c>
      <c r="R294" s="7">
        <v>-4.4460002579885707E-2</v>
      </c>
      <c r="S294" s="7">
        <v>-1.8361675715540832E-2</v>
      </c>
      <c r="T294" s="7">
        <v>-2.6796242374759749E-2</v>
      </c>
      <c r="U294" s="7">
        <v>-2.1911172152159313E-2</v>
      </c>
      <c r="V294" s="7">
        <v>1.1609511392752991E-3</v>
      </c>
      <c r="W294" s="7">
        <v>-2.6695102982604441E-2</v>
      </c>
      <c r="X294" s="7">
        <v>-4.9649187329023174E-2</v>
      </c>
      <c r="Y294" s="7">
        <v>-5.3566276311764006E-2</v>
      </c>
      <c r="Z294" s="7">
        <v>-5.6363363846701035E-2</v>
      </c>
      <c r="AA294" s="7">
        <v>-9.4672538413510983E-3</v>
      </c>
      <c r="AB294" s="7">
        <v>-3.9746409243433485E-2</v>
      </c>
      <c r="AC294" s="7">
        <v>-2.0298790459828309E-3</v>
      </c>
      <c r="AD294" s="7">
        <v>-1.9117504254552782E-2</v>
      </c>
      <c r="AE294" s="7">
        <v>1.1612784195046577E-2</v>
      </c>
      <c r="AF294" s="7">
        <v>-2.5231094799320333E-3</v>
      </c>
      <c r="AG294" s="7">
        <v>-9.2000130443935079E-3</v>
      </c>
      <c r="AH294" s="7">
        <v>3.758443863782871E-3</v>
      </c>
      <c r="AI294" s="7">
        <v>-2.4605028190553532E-2</v>
      </c>
      <c r="AJ294" s="7">
        <v>-5.4751606902706654E-2</v>
      </c>
    </row>
    <row r="295" spans="1:36" x14ac:dyDescent="0.5">
      <c r="A295" s="2">
        <v>44691</v>
      </c>
      <c r="B295" s="3">
        <v>2.2619047619047616E-5</v>
      </c>
      <c r="C295" s="8">
        <v>1.4392136892304088E-2</v>
      </c>
      <c r="D295" s="8">
        <v>6.6493311065421159E-3</v>
      </c>
      <c r="E295" s="8">
        <v>-8.8944038897025724E-3</v>
      </c>
      <c r="F295" s="8">
        <v>-3.3828618814042183E-3</v>
      </c>
      <c r="G295" s="8">
        <v>-6.8282833961276672E-3</v>
      </c>
      <c r="H295" s="8">
        <v>-7.307222103413365E-3</v>
      </c>
      <c r="I295" s="8">
        <v>2.797369050070954E-3</v>
      </c>
      <c r="J295" s="8">
        <v>7.3507218694420541E-3</v>
      </c>
      <c r="K295" s="8">
        <v>-8.3216227623664311E-3</v>
      </c>
      <c r="L295" s="8">
        <v>-1.2703813830864363E-2</v>
      </c>
      <c r="M295" s="8">
        <v>-1.8410618656107276E-2</v>
      </c>
      <c r="N295" s="7">
        <v>1.5960003368616051E-2</v>
      </c>
      <c r="O295" s="7">
        <v>1.8402437623690367E-2</v>
      </c>
      <c r="P295" s="7">
        <v>4.185689362828611E-2</v>
      </c>
      <c r="Q295" s="7">
        <v>3.7324746622371952E-2</v>
      </c>
      <c r="R295" s="7">
        <v>-5.9999647900480261E-3</v>
      </c>
      <c r="S295" s="7">
        <v>-7.1293540744608247E-3</v>
      </c>
      <c r="T295" s="7">
        <v>3.2415527126567192E-3</v>
      </c>
      <c r="U295" s="7">
        <v>4.6124911665671531E-3</v>
      </c>
      <c r="V295" s="7">
        <v>5.5729774458203934E-3</v>
      </c>
      <c r="W295" s="7">
        <v>-9.8786503109204622E-3</v>
      </c>
      <c r="X295" s="7">
        <v>2.9785094627686449E-3</v>
      </c>
      <c r="Y295" s="7">
        <v>6.2062143622254584E-4</v>
      </c>
      <c r="Z295" s="7">
        <v>-7.9096330362822878E-4</v>
      </c>
      <c r="AA295" s="7">
        <v>-2.1981735145949886E-2</v>
      </c>
      <c r="AB295" s="7">
        <v>-1.61488815355572E-2</v>
      </c>
      <c r="AC295" s="7">
        <v>-9.3526798060351302E-3</v>
      </c>
      <c r="AD295" s="7">
        <v>-2.3911359842652079E-4</v>
      </c>
      <c r="AE295" s="7">
        <v>-1.4199348966023196E-2</v>
      </c>
      <c r="AF295" s="7">
        <v>-5.3061507166706958E-3</v>
      </c>
      <c r="AG295" s="7">
        <v>3.4603821562700615E-2</v>
      </c>
      <c r="AH295" s="7">
        <v>5.1602875902340445E-2</v>
      </c>
      <c r="AI295" s="7">
        <v>-1.0258020230466104E-2</v>
      </c>
      <c r="AJ295" s="7">
        <v>-2.4900259434858549E-2</v>
      </c>
    </row>
    <row r="296" spans="1:36" x14ac:dyDescent="0.5">
      <c r="A296" s="2">
        <v>44692</v>
      </c>
      <c r="B296" s="3">
        <v>2.3412698412698411E-5</v>
      </c>
      <c r="C296" s="8">
        <v>-3.4868389573424155E-2</v>
      </c>
      <c r="D296" s="8">
        <v>-1.0833501295123223E-2</v>
      </c>
      <c r="E296" s="8">
        <v>-1.1196057037123328E-2</v>
      </c>
      <c r="F296" s="8">
        <v>-3.7418697210314836E-2</v>
      </c>
      <c r="G296" s="8">
        <v>-1.2426201860928743E-2</v>
      </c>
      <c r="H296" s="8">
        <v>-5.3034823319031265E-3</v>
      </c>
      <c r="I296" s="8">
        <v>-1.8189016763635182E-2</v>
      </c>
      <c r="J296" s="8">
        <v>1.1961318053173133E-2</v>
      </c>
      <c r="K296" s="8">
        <v>-1.8266591957546263E-3</v>
      </c>
      <c r="L296" s="8">
        <v>7.2426636571200458E-3</v>
      </c>
      <c r="M296" s="8">
        <v>-2.1589603529672571E-3</v>
      </c>
      <c r="N296" s="7">
        <v>-5.3254375704537144E-2</v>
      </c>
      <c r="O296" s="7">
        <v>-3.3797142612077315E-2</v>
      </c>
      <c r="P296" s="7">
        <v>-3.5502818898765526E-2</v>
      </c>
      <c r="Q296" s="7">
        <v>-5.6430050268377871E-2</v>
      </c>
      <c r="R296" s="7">
        <v>-8.5849365262182838E-3</v>
      </c>
      <c r="S296" s="7">
        <v>-1.7559634329660202E-3</v>
      </c>
      <c r="T296" s="7">
        <v>-3.8414442976203271E-3</v>
      </c>
      <c r="U296" s="7">
        <v>-1.4335192036877026E-2</v>
      </c>
      <c r="V296" s="7">
        <v>-1.4815357449691159E-2</v>
      </c>
      <c r="W296" s="7">
        <v>-4.6549475214777584E-2</v>
      </c>
      <c r="X296" s="7">
        <v>1.6066848511237873E-2</v>
      </c>
      <c r="Y296" s="7">
        <v>-3.2579933385814504E-2</v>
      </c>
      <c r="Z296" s="7">
        <v>4.3460588779407954E-3</v>
      </c>
      <c r="AA296" s="7">
        <v>9.6619940588221816E-3</v>
      </c>
      <c r="AB296" s="7">
        <v>1.0853971404278019E-2</v>
      </c>
      <c r="AC296" s="7">
        <v>4.6524988955479853E-3</v>
      </c>
      <c r="AD296" s="7">
        <v>-1.1574343495028734E-2</v>
      </c>
      <c r="AE296" s="7">
        <v>-1.0536083061950672E-2</v>
      </c>
      <c r="AF296" s="7">
        <v>-1.4207178849343116E-2</v>
      </c>
      <c r="AG296" s="7">
        <v>2.8350479038305357E-2</v>
      </c>
      <c r="AH296" s="7">
        <v>-4.5025774156367535E-2</v>
      </c>
      <c r="AI296" s="7">
        <v>2.9727499256651814E-3</v>
      </c>
      <c r="AJ296" s="7">
        <v>-8.8881099740275703E-3</v>
      </c>
    </row>
    <row r="297" spans="1:36" x14ac:dyDescent="0.5">
      <c r="A297" s="2">
        <v>44693</v>
      </c>
      <c r="B297" s="3">
        <v>2.4206349206349206E-5</v>
      </c>
      <c r="C297" s="8">
        <v>-7.4019046525145423E-3</v>
      </c>
      <c r="D297" s="8">
        <v>1.0699540327065661E-2</v>
      </c>
      <c r="E297" s="8">
        <v>-4.9748580681996156E-3</v>
      </c>
      <c r="F297" s="8">
        <v>1.0979755767692527E-2</v>
      </c>
      <c r="G297" s="8">
        <v>3.4852820548256398E-3</v>
      </c>
      <c r="H297" s="8">
        <v>1.9786248741825775E-3</v>
      </c>
      <c r="I297" s="8">
        <v>1.2089084379409242E-2</v>
      </c>
      <c r="J297" s="8">
        <v>3.1351445836105113E-3</v>
      </c>
      <c r="K297" s="8">
        <v>-3.017987389829971E-3</v>
      </c>
      <c r="L297" s="8">
        <v>-8.2022657275056983E-3</v>
      </c>
      <c r="M297" s="8">
        <v>7.7487387746624347E-3</v>
      </c>
      <c r="N297" s="7">
        <v>-2.7292192048311525E-2</v>
      </c>
      <c r="O297" s="7">
        <v>-2.0183856676006046E-2</v>
      </c>
      <c r="P297" s="7">
        <v>2.3836684468139524E-2</v>
      </c>
      <c r="Q297" s="7">
        <v>-2.7765702818328089E-2</v>
      </c>
      <c r="R297" s="7">
        <v>1.990134099298272E-2</v>
      </c>
      <c r="S297" s="7">
        <v>2.6254103334323255E-3</v>
      </c>
      <c r="T297" s="7">
        <v>-1.525833521236269E-2</v>
      </c>
      <c r="U297" s="7">
        <v>4.910593340633573E-3</v>
      </c>
      <c r="V297" s="7">
        <v>-1.1565906771617616E-2</v>
      </c>
      <c r="W297" s="7">
        <v>-1.1800068374868968E-2</v>
      </c>
      <c r="X297" s="7">
        <v>-1.2170728166063774E-2</v>
      </c>
      <c r="Y297" s="7">
        <v>1.4662614122237202E-2</v>
      </c>
      <c r="Z297" s="7">
        <v>-4.0098135051158633E-3</v>
      </c>
      <c r="AA297" s="7">
        <v>8.7993542251835492E-4</v>
      </c>
      <c r="AB297" s="7">
        <v>-1.0704244063931997E-2</v>
      </c>
      <c r="AC297" s="7">
        <v>3.0809653037500192E-3</v>
      </c>
      <c r="AD297" s="7">
        <v>-9.01261583906503E-4</v>
      </c>
      <c r="AE297" s="7">
        <v>-9.7306066069202852E-4</v>
      </c>
      <c r="AF297" s="7">
        <v>-4.0956031062280435E-3</v>
      </c>
      <c r="AG297" s="7">
        <v>4.1974482345718774E-4</v>
      </c>
      <c r="AH297" s="7">
        <v>8.1979111523716994E-2</v>
      </c>
      <c r="AI297" s="7">
        <v>-2.4393226704790268E-2</v>
      </c>
      <c r="AJ297" s="7">
        <v>1.4586111552134199E-3</v>
      </c>
    </row>
    <row r="298" spans="1:36" x14ac:dyDescent="0.5">
      <c r="A298" s="2">
        <v>44694</v>
      </c>
      <c r="B298" s="3">
        <v>2.6587301587301588E-5</v>
      </c>
      <c r="C298" s="8">
        <v>3.7100472190915425E-2</v>
      </c>
      <c r="D298" s="8">
        <v>1.5060540341738619E-2</v>
      </c>
      <c r="E298" s="8">
        <v>1.6339843478978766E-2</v>
      </c>
      <c r="F298" s="8">
        <v>3.9343075488782575E-2</v>
      </c>
      <c r="G298" s="8">
        <v>1.5959497921840756E-2</v>
      </c>
      <c r="H298" s="8">
        <v>1.4739481884477844E-2</v>
      </c>
      <c r="I298" s="8">
        <v>2.6727092045030806E-2</v>
      </c>
      <c r="J298" s="8">
        <v>3.3364101918652467E-2</v>
      </c>
      <c r="K298" s="8">
        <v>1.7693500246792278E-2</v>
      </c>
      <c r="L298" s="8">
        <v>1.0604534681322579E-2</v>
      </c>
      <c r="M298" s="8">
        <v>2.6038540195355706E-2</v>
      </c>
      <c r="N298" s="7">
        <v>3.139305454027732E-2</v>
      </c>
      <c r="O298" s="7">
        <v>2.2318174642803543E-2</v>
      </c>
      <c r="P298" s="7">
        <v>4.2703544638296898E-2</v>
      </c>
      <c r="Q298" s="7">
        <v>9.0409894649300729E-2</v>
      </c>
      <c r="R298" s="7">
        <v>1.7508570611565976E-2</v>
      </c>
      <c r="S298" s="7">
        <v>-7.8949296392735856E-3</v>
      </c>
      <c r="T298" s="7">
        <v>1.3664043038281348E-2</v>
      </c>
      <c r="U298" s="7">
        <v>3.6474839635008083E-2</v>
      </c>
      <c r="V298" s="7">
        <v>6.8835741583554277E-3</v>
      </c>
      <c r="W298" s="7">
        <v>5.9290694606514607E-2</v>
      </c>
      <c r="X298" s="7">
        <v>2.6729906645246947E-2</v>
      </c>
      <c r="Y298" s="7">
        <v>5.5664072024653129E-2</v>
      </c>
      <c r="Z298" s="7">
        <v>2.1775651918148647E-2</v>
      </c>
      <c r="AA298" s="7">
        <v>2.4350228915331444E-2</v>
      </c>
      <c r="AB298" s="7">
        <v>6.3558041679966952E-3</v>
      </c>
      <c r="AC298" s="7">
        <v>1.8556670380090033E-2</v>
      </c>
      <c r="AD298" s="7">
        <v>4.0233687909442123E-2</v>
      </c>
      <c r="AE298" s="7">
        <v>3.8314128401857189E-3</v>
      </c>
      <c r="AF298" s="7">
        <v>1.0640761464404307E-2</v>
      </c>
      <c r="AG298" s="7">
        <v>3.9142910773963806E-2</v>
      </c>
      <c r="AH298" s="7">
        <v>3.1681018781473461E-2</v>
      </c>
      <c r="AI298" s="7">
        <v>1.8629104260317279E-2</v>
      </c>
      <c r="AJ298" s="7">
        <v>2.731880650906824E-2</v>
      </c>
    </row>
    <row r="299" spans="1:36" x14ac:dyDescent="0.5">
      <c r="A299" s="2">
        <v>44697</v>
      </c>
      <c r="B299" s="3">
        <v>2.5396825396825397E-5</v>
      </c>
      <c r="C299" s="8">
        <v>-1.2027145273839752E-2</v>
      </c>
      <c r="D299" s="8">
        <v>6.2504458614102776E-3</v>
      </c>
      <c r="E299" s="8">
        <v>-7.006808160208303E-3</v>
      </c>
      <c r="F299" s="8">
        <v>-2.0646495052931962E-2</v>
      </c>
      <c r="G299" s="8">
        <v>-2.7294029681029256E-3</v>
      </c>
      <c r="H299" s="8">
        <v>2.8512030395555659E-3</v>
      </c>
      <c r="I299" s="8">
        <v>-6.2504640654547717E-3</v>
      </c>
      <c r="J299" s="8">
        <v>2.505000872692428E-2</v>
      </c>
      <c r="K299" s="8">
        <v>-6.3695641136840054E-4</v>
      </c>
      <c r="L299" s="8">
        <v>3.9646166828046165E-3</v>
      </c>
      <c r="M299" s="8">
        <v>-6.348329275987369E-3</v>
      </c>
      <c r="N299" s="7">
        <v>-1.0757544688838341E-2</v>
      </c>
      <c r="O299" s="7">
        <v>1.4288225738465499E-3</v>
      </c>
      <c r="P299" s="7">
        <v>-6.4338511656851132E-3</v>
      </c>
      <c r="Q299" s="7">
        <v>-2.5305550948545835E-2</v>
      </c>
      <c r="R299" s="7">
        <v>-1.5733556971103389E-3</v>
      </c>
      <c r="S299" s="7">
        <v>1.0891800604945942E-2</v>
      </c>
      <c r="T299" s="7">
        <v>7.8135886218345038E-3</v>
      </c>
      <c r="U299" s="7">
        <v>-1.8859575665012517E-2</v>
      </c>
      <c r="V299" s="7">
        <v>-8.7472379553453668E-3</v>
      </c>
      <c r="W299" s="7">
        <v>-1.5107482302517496E-2</v>
      </c>
      <c r="X299" s="7">
        <v>-7.1783344534138566E-3</v>
      </c>
      <c r="Y299" s="7">
        <v>-2.0073775425149286E-2</v>
      </c>
      <c r="Z299" s="7">
        <v>4.9966933057512325E-3</v>
      </c>
      <c r="AA299" s="7">
        <v>2.2047360105303195E-2</v>
      </c>
      <c r="AB299" s="7">
        <v>1.3874480374709805E-2</v>
      </c>
      <c r="AC299" s="7">
        <v>3.6192903766161457E-3</v>
      </c>
      <c r="AD299" s="7">
        <v>8.6821494354031026E-3</v>
      </c>
      <c r="AE299" s="7">
        <v>1.0542907439341919E-3</v>
      </c>
      <c r="AF299" s="7">
        <v>9.6919446962529E-3</v>
      </c>
      <c r="AG299" s="7">
        <v>6.3562457641237859E-3</v>
      </c>
      <c r="AH299" s="7">
        <v>-5.6528349243872671E-2</v>
      </c>
      <c r="AI299" s="7">
        <v>4.5475949422348928E-3</v>
      </c>
      <c r="AJ299" s="7">
        <v>-9.0779109975267485E-3</v>
      </c>
    </row>
    <row r="300" spans="1:36" x14ac:dyDescent="0.5">
      <c r="A300" s="2">
        <v>44698</v>
      </c>
      <c r="B300" s="3">
        <v>2.4206349206349206E-5</v>
      </c>
      <c r="C300" s="8">
        <v>2.7889808420355246E-2</v>
      </c>
      <c r="D300" s="8">
        <v>1.6286101604909953E-2</v>
      </c>
      <c r="E300" s="8">
        <v>2.7614844479088182E-2</v>
      </c>
      <c r="F300" s="8">
        <v>2.5725457756257876E-2</v>
      </c>
      <c r="G300" s="8">
        <v>2.3942845682797684E-2</v>
      </c>
      <c r="H300" s="8">
        <v>-7.9680817525997222E-3</v>
      </c>
      <c r="I300" s="8">
        <v>2.2613403196453448E-2</v>
      </c>
      <c r="J300" s="8">
        <v>1.4224947525894609E-2</v>
      </c>
      <c r="K300" s="8">
        <v>2.9404919219168834E-2</v>
      </c>
      <c r="L300" s="8">
        <v>1.1089121192708648E-2</v>
      </c>
      <c r="M300" s="8">
        <v>1.3505643499110574E-2</v>
      </c>
      <c r="N300" s="7">
        <v>2.508453314358677E-2</v>
      </c>
      <c r="O300" s="7">
        <v>2.0115888982653932E-2</v>
      </c>
      <c r="P300" s="7">
        <v>1.668982318833934E-2</v>
      </c>
      <c r="Q300" s="7">
        <v>5.150941997827737E-2</v>
      </c>
      <c r="R300" s="7">
        <v>4.3059110379604512E-2</v>
      </c>
      <c r="S300" s="7">
        <v>8.3623876195794387E-3</v>
      </c>
      <c r="T300" s="7">
        <v>6.7187584578086521E-3</v>
      </c>
      <c r="U300" s="7">
        <v>3.33513331276609E-2</v>
      </c>
      <c r="V300" s="7">
        <v>3.1053715772029974E-2</v>
      </c>
      <c r="W300" s="7">
        <v>2.666098572105155E-2</v>
      </c>
      <c r="X300" s="7">
        <v>3.0788873246253932E-2</v>
      </c>
      <c r="Y300" s="7">
        <v>4.0285433424052573E-2</v>
      </c>
      <c r="Z300" s="7">
        <v>1.8641102662925745E-2</v>
      </c>
      <c r="AA300" s="7">
        <v>1.6501617840722575E-2</v>
      </c>
      <c r="AB300" s="7">
        <v>2.8054283466959571E-2</v>
      </c>
      <c r="AC300" s="7">
        <v>-2.7557383745771382E-3</v>
      </c>
      <c r="AD300" s="7">
        <v>4.665220783588591E-3</v>
      </c>
      <c r="AE300" s="7">
        <v>-0.1207889445364571</v>
      </c>
      <c r="AF300" s="7">
        <v>-2.8650034316979123E-3</v>
      </c>
      <c r="AG300" s="7">
        <v>3.9979196115258654E-4</v>
      </c>
      <c r="AH300" s="7">
        <v>2.7725351883640309E-2</v>
      </c>
      <c r="AI300" s="7">
        <v>2.6712222417780221E-2</v>
      </c>
      <c r="AJ300" s="7">
        <v>3.5462132428969177E-3</v>
      </c>
    </row>
    <row r="301" spans="1:36" x14ac:dyDescent="0.5">
      <c r="A301" s="2">
        <v>44699</v>
      </c>
      <c r="B301" s="3">
        <v>2.2222222222222223E-5</v>
      </c>
      <c r="C301" s="8">
        <v>-4.7213761313008841E-2</v>
      </c>
      <c r="D301" s="8">
        <v>-2.7640800591810087E-2</v>
      </c>
      <c r="E301" s="8">
        <v>-2.7291728773587556E-2</v>
      </c>
      <c r="F301" s="8">
        <v>-6.5810015741680147E-2</v>
      </c>
      <c r="G301" s="8">
        <v>-3.8148003333487619E-2</v>
      </c>
      <c r="H301" s="8">
        <v>-6.4760744567193398E-2</v>
      </c>
      <c r="I301" s="8">
        <v>-3.132103294004028E-2</v>
      </c>
      <c r="J301" s="8">
        <v>-2.6508949341637805E-2</v>
      </c>
      <c r="K301" s="8">
        <v>-3.2347828571863156E-2</v>
      </c>
      <c r="L301" s="8">
        <v>-9.2745243260530848E-3</v>
      </c>
      <c r="M301" s="8">
        <v>-2.948344444807648E-2</v>
      </c>
      <c r="N301" s="7">
        <v>-5.8099723552907129E-2</v>
      </c>
      <c r="O301" s="7">
        <v>-4.6510072827461842E-2</v>
      </c>
      <c r="P301" s="7">
        <v>-2.9174906525832729E-2</v>
      </c>
      <c r="Q301" s="7">
        <v>-7.0619126712637925E-2</v>
      </c>
      <c r="R301" s="7">
        <v>-1.5861748804092742E-2</v>
      </c>
      <c r="S301" s="7">
        <v>-5.5465637492042322E-2</v>
      </c>
      <c r="T301" s="7">
        <v>-4.3913192904917006E-2</v>
      </c>
      <c r="U301" s="7">
        <v>-3.5484652045418161E-2</v>
      </c>
      <c r="V301" s="7">
        <v>-2.5527558851952785E-2</v>
      </c>
      <c r="W301" s="7">
        <v>-3.2778607777703347E-2</v>
      </c>
      <c r="X301" s="7">
        <v>-1.9874990029512339E-2</v>
      </c>
      <c r="Y301" s="7">
        <v>-7.427355738566592E-2</v>
      </c>
      <c r="Z301" s="7">
        <v>-3.0344508772333439E-2</v>
      </c>
      <c r="AA301" s="7">
        <v>-2.8396141920888938E-2</v>
      </c>
      <c r="AB301" s="7">
        <v>-2.4487417547221901E-2</v>
      </c>
      <c r="AC301" s="7">
        <v>-7.219101802731008E-2</v>
      </c>
      <c r="AD301" s="7">
        <v>-4.0818012102164652E-2</v>
      </c>
      <c r="AE301" s="7">
        <v>-7.0348040484041446E-2</v>
      </c>
      <c r="AF301" s="7">
        <v>-6.4371147432564002E-2</v>
      </c>
      <c r="AG301" s="7">
        <v>-5.1221057788738032E-3</v>
      </c>
      <c r="AH301" s="7">
        <v>-1.4382459090058032E-2</v>
      </c>
      <c r="AI301" s="7">
        <v>-1.4285898145869683E-2</v>
      </c>
      <c r="AJ301" s="7">
        <v>-4.6639854237835884E-2</v>
      </c>
    </row>
    <row r="302" spans="1:36" x14ac:dyDescent="0.5">
      <c r="A302" s="2">
        <v>44700</v>
      </c>
      <c r="B302" s="3">
        <v>2.5793650793650793E-5</v>
      </c>
      <c r="C302" s="8">
        <v>-7.029441532865042E-3</v>
      </c>
      <c r="D302" s="8">
        <v>3.1328819459991776E-3</v>
      </c>
      <c r="E302" s="8">
        <v>-7.301363719372787E-3</v>
      </c>
      <c r="F302" s="8">
        <v>8.1429509867236675E-4</v>
      </c>
      <c r="G302" s="8">
        <v>-5.4750019248525151E-3</v>
      </c>
      <c r="H302" s="8">
        <v>-1.6198185523733831E-2</v>
      </c>
      <c r="I302" s="8">
        <v>-8.2545878416569879E-4</v>
      </c>
      <c r="J302" s="8">
        <v>-3.1309081081241745E-3</v>
      </c>
      <c r="K302" s="8">
        <v>6.3131288375405745E-3</v>
      </c>
      <c r="L302" s="8">
        <v>-9.236805829402479E-4</v>
      </c>
      <c r="M302" s="8">
        <v>-4.4735096963707437E-3</v>
      </c>
      <c r="N302" s="7">
        <v>-2.4970794234758436E-2</v>
      </c>
      <c r="O302" s="7">
        <v>-3.7323700369930614E-3</v>
      </c>
      <c r="P302" s="7">
        <v>-8.8613344314670273E-3</v>
      </c>
      <c r="Q302" s="7">
        <v>1.0895543057553195E-2</v>
      </c>
      <c r="R302" s="7">
        <v>-2.6910069811868697E-3</v>
      </c>
      <c r="S302" s="7">
        <v>-9.4296691152298308E-3</v>
      </c>
      <c r="T302" s="7">
        <v>1.5069091249518234E-2</v>
      </c>
      <c r="U302" s="7">
        <v>6.636817851732436E-3</v>
      </c>
      <c r="V302" s="7">
        <v>-1.6379236324567552E-2</v>
      </c>
      <c r="W302" s="7">
        <v>5.1733834069905386E-2</v>
      </c>
      <c r="X302" s="7">
        <v>-1.3212960330579653E-2</v>
      </c>
      <c r="Y302" s="7">
        <v>1.895561961918881E-3</v>
      </c>
      <c r="Z302" s="7">
        <v>1.1780477250778432E-2</v>
      </c>
      <c r="AA302" s="7">
        <v>-2.0600850438868517E-3</v>
      </c>
      <c r="AB302" s="7">
        <v>-5.7165072199545268E-3</v>
      </c>
      <c r="AC302" s="7">
        <v>-1.9828801319810893E-2</v>
      </c>
      <c r="AD302" s="7">
        <v>-2.7807016353624796E-2</v>
      </c>
      <c r="AE302" s="7">
        <v>-2.7853542569323583E-2</v>
      </c>
      <c r="AF302" s="7">
        <v>-2.3323136144165462E-2</v>
      </c>
      <c r="AG302" s="7">
        <v>-1.2458965602120075E-2</v>
      </c>
      <c r="AH302" s="7">
        <v>2.9621779477186461E-2</v>
      </c>
      <c r="AI302" s="7">
        <v>-7.6610692824836913E-3</v>
      </c>
      <c r="AJ302" s="7">
        <v>-1.1660460320862252E-3</v>
      </c>
    </row>
    <row r="303" spans="1:36" x14ac:dyDescent="0.5">
      <c r="A303" s="2">
        <v>44701</v>
      </c>
      <c r="B303" s="3">
        <v>2.5000000000000001E-5</v>
      </c>
      <c r="C303" s="8">
        <v>1.6048624891515163E-3</v>
      </c>
      <c r="D303" s="8">
        <v>1.1963943816915281E-2</v>
      </c>
      <c r="E303" s="8">
        <v>-7.6841581822485109E-4</v>
      </c>
      <c r="F303" s="8">
        <v>-1.5812117809772135E-2</v>
      </c>
      <c r="G303" s="8">
        <v>-9.4707962831214708E-3</v>
      </c>
      <c r="H303" s="8">
        <v>4.1564955243552753E-4</v>
      </c>
      <c r="I303" s="8">
        <v>1.7497624111297008E-4</v>
      </c>
      <c r="J303" s="8">
        <v>4.4082923893571796E-3</v>
      </c>
      <c r="K303" s="8">
        <v>-4.1907757570598201E-3</v>
      </c>
      <c r="L303" s="8">
        <v>1.5777602325363716E-3</v>
      </c>
      <c r="M303" s="8">
        <v>6.3226952908503418E-3</v>
      </c>
      <c r="N303" s="7">
        <v>1.7152171358595027E-3</v>
      </c>
      <c r="O303" s="7">
        <v>-2.3186341873995802E-3</v>
      </c>
      <c r="P303" s="7">
        <v>1.1847043860384212E-2</v>
      </c>
      <c r="Q303" s="7">
        <v>-2.5457103687870047E-2</v>
      </c>
      <c r="R303" s="7">
        <v>7.0650665597300254E-3</v>
      </c>
      <c r="S303" s="7">
        <v>1.9011425794933149E-2</v>
      </c>
      <c r="T303" s="7">
        <v>1.486775596358739E-2</v>
      </c>
      <c r="U303" s="7">
        <v>1.3414307251933839E-2</v>
      </c>
      <c r="V303" s="7">
        <v>2.7192132204447023E-3</v>
      </c>
      <c r="W303" s="7">
        <v>-9.1710284068635822E-3</v>
      </c>
      <c r="X303" s="7">
        <v>8.350595329684506E-3</v>
      </c>
      <c r="Y303" s="7">
        <v>2.5062935204080115E-3</v>
      </c>
      <c r="Z303" s="7">
        <v>1.6066830433602255E-2</v>
      </c>
      <c r="AA303" s="7">
        <v>2.7270639176496452E-2</v>
      </c>
      <c r="AB303" s="7">
        <v>-4.422647387562853E-2</v>
      </c>
      <c r="AC303" s="7">
        <v>1.6175418612134972E-2</v>
      </c>
      <c r="AD303" s="7">
        <v>1.4620694348776279E-2</v>
      </c>
      <c r="AE303" s="7">
        <v>1.0656986636480899E-3</v>
      </c>
      <c r="AF303" s="7">
        <v>6.0971959268511398E-4</v>
      </c>
      <c r="AG303" s="7">
        <v>1.0915793463063742E-2</v>
      </c>
      <c r="AH303" s="7">
        <v>-2.0405586406325223E-2</v>
      </c>
      <c r="AI303" s="7">
        <v>1.0702930118160829E-2</v>
      </c>
      <c r="AJ303" s="7">
        <v>1.1879643976533683E-2</v>
      </c>
    </row>
    <row r="304" spans="1:36" x14ac:dyDescent="0.5">
      <c r="A304" s="2">
        <v>44704</v>
      </c>
      <c r="B304" s="3">
        <v>2.1825396825396827E-5</v>
      </c>
      <c r="C304" s="8">
        <v>2.0925264891404737E-2</v>
      </c>
      <c r="D304" s="8">
        <v>7.8220066106096022E-3</v>
      </c>
      <c r="E304" s="8">
        <v>2.9030076355316046E-2</v>
      </c>
      <c r="F304" s="8">
        <v>5.0421100482699443E-3</v>
      </c>
      <c r="G304" s="8">
        <v>1.4522995137378029E-2</v>
      </c>
      <c r="H304" s="8">
        <v>2.0198557458900295E-2</v>
      </c>
      <c r="I304" s="8">
        <v>1.2800710390699575E-2</v>
      </c>
      <c r="J304" s="8">
        <v>2.8065566363159145E-2</v>
      </c>
      <c r="K304" s="8">
        <v>1.8287704619738228E-2</v>
      </c>
      <c r="L304" s="8">
        <v>1.1569801669130688E-2</v>
      </c>
      <c r="M304" s="8">
        <v>1.151047604127645E-2</v>
      </c>
      <c r="N304" s="7">
        <v>3.9314313714439025E-2</v>
      </c>
      <c r="O304" s="7">
        <v>3.150761928655213E-2</v>
      </c>
      <c r="P304" s="7">
        <v>1.9014550162187244E-2</v>
      </c>
      <c r="Q304" s="7">
        <v>1.2124481204251272E-2</v>
      </c>
      <c r="R304" s="7">
        <v>1.5661307932166843E-2</v>
      </c>
      <c r="S304" s="7">
        <v>6.6967730537729137E-3</v>
      </c>
      <c r="T304" s="7">
        <v>1.2967689522114786E-2</v>
      </c>
      <c r="U304" s="7">
        <v>2.3451761905008153E-2</v>
      </c>
      <c r="V304" s="7">
        <v>1.0126662009540108E-2</v>
      </c>
      <c r="W304" s="7">
        <v>7.8931305906180787E-3</v>
      </c>
      <c r="X304" s="7">
        <v>4.1943001777025556E-2</v>
      </c>
      <c r="Y304" s="7">
        <v>-3.3788690130628424E-4</v>
      </c>
      <c r="Z304" s="7">
        <v>8.8397183077566169E-3</v>
      </c>
      <c r="AA304" s="7">
        <v>-2.0081175653957695E-3</v>
      </c>
      <c r="AB304" s="7">
        <v>3.1475672791319069E-2</v>
      </c>
      <c r="AC304" s="7">
        <v>3.0343181933418843E-2</v>
      </c>
      <c r="AD304" s="7">
        <v>9.4788174846594138E-3</v>
      </c>
      <c r="AE304" s="7">
        <v>2.8102787102312572E-2</v>
      </c>
      <c r="AF304" s="7">
        <v>2.2709717359130063E-2</v>
      </c>
      <c r="AG304" s="7">
        <v>8.9753424577782692E-3</v>
      </c>
      <c r="AH304" s="7">
        <v>1.0953794652422053E-2</v>
      </c>
      <c r="AI304" s="7">
        <v>1.8480512706462091E-2</v>
      </c>
      <c r="AJ304" s="7">
        <v>6.2201684903440621E-3</v>
      </c>
    </row>
    <row r="305" spans="1:36" x14ac:dyDescent="0.5">
      <c r="A305" s="2">
        <v>44705</v>
      </c>
      <c r="B305" s="3">
        <v>2.1825396825396827E-5</v>
      </c>
      <c r="C305" s="8">
        <v>-1.9548844296243886E-2</v>
      </c>
      <c r="D305" s="8">
        <v>-1.053677747739843E-4</v>
      </c>
      <c r="E305" s="8">
        <v>-3.1547672929582282E-3</v>
      </c>
      <c r="F305" s="8">
        <v>-2.8697529111189762E-2</v>
      </c>
      <c r="G305" s="8">
        <v>-3.5945964125227861E-3</v>
      </c>
      <c r="H305" s="8">
        <v>1.353640636061436E-2</v>
      </c>
      <c r="I305" s="8">
        <v>-3.950776588049161E-2</v>
      </c>
      <c r="J305" s="8">
        <v>3.1552961408411683E-3</v>
      </c>
      <c r="K305" s="8">
        <v>-5.3912638622673958E-3</v>
      </c>
      <c r="L305" s="8">
        <v>1.7926470789047726E-2</v>
      </c>
      <c r="M305" s="8">
        <v>8.3865734865119501E-3</v>
      </c>
      <c r="N305" s="7">
        <v>-1.9422230758165279E-2</v>
      </c>
      <c r="O305" s="7">
        <v>-3.9811946898418334E-3</v>
      </c>
      <c r="P305" s="7">
        <v>-2.0763530522722208E-2</v>
      </c>
      <c r="Q305" s="7">
        <v>-4.5049265095864481E-2</v>
      </c>
      <c r="R305" s="7">
        <v>-1.1035634373507922E-2</v>
      </c>
      <c r="S305" s="7">
        <v>9.1440377352301379E-3</v>
      </c>
      <c r="T305" s="7">
        <v>1.1051826907564139E-2</v>
      </c>
      <c r="U305" s="7">
        <v>-1.7290030084104558E-2</v>
      </c>
      <c r="V305" s="7">
        <v>-2.1336688413675343E-3</v>
      </c>
      <c r="W305" s="7">
        <v>-3.1683107303290242E-2</v>
      </c>
      <c r="X305" s="7">
        <v>-2.4060669041009102E-2</v>
      </c>
      <c r="Y305" s="7">
        <v>-3.2690789378147712E-2</v>
      </c>
      <c r="Z305" s="7">
        <v>1.237672215236699E-4</v>
      </c>
      <c r="AA305" s="7">
        <v>-3.0710257910278869E-4</v>
      </c>
      <c r="AB305" s="7">
        <v>7.2992551607186469E-3</v>
      </c>
      <c r="AC305" s="7">
        <v>1.8263121010590255E-2</v>
      </c>
      <c r="AD305" s="7">
        <v>3.1254564204639943E-3</v>
      </c>
      <c r="AE305" s="7">
        <v>1.2380348936753676E-2</v>
      </c>
      <c r="AF305" s="7">
        <v>1.7609230988060009E-2</v>
      </c>
      <c r="AG305" s="7">
        <v>1.1638784391096044E-2</v>
      </c>
      <c r="AH305" s="7">
        <v>-2.1428867132536226E-2</v>
      </c>
      <c r="AI305" s="7">
        <v>2.878143594057567E-2</v>
      </c>
      <c r="AJ305" s="7">
        <v>-2.8885345531701901E-3</v>
      </c>
    </row>
    <row r="306" spans="1:36" x14ac:dyDescent="0.5">
      <c r="A306" s="2">
        <v>44706</v>
      </c>
      <c r="B306" s="3">
        <v>2.3015873015873015E-5</v>
      </c>
      <c r="C306" s="8">
        <v>1.4213477007027842E-2</v>
      </c>
      <c r="D306" s="8">
        <v>8.9597782370264304E-4</v>
      </c>
      <c r="E306" s="8">
        <v>9.3465167091448496E-3</v>
      </c>
      <c r="F306" s="8">
        <v>3.1957917105655723E-2</v>
      </c>
      <c r="G306" s="8">
        <v>7.1672066737489687E-3</v>
      </c>
      <c r="H306" s="8">
        <v>2.1038014766471161E-3</v>
      </c>
      <c r="I306" s="8">
        <v>1.5777029095120843E-2</v>
      </c>
      <c r="J306" s="8">
        <v>2.2276705286595866E-2</v>
      </c>
      <c r="K306" s="8">
        <v>6.2752290839872748E-3</v>
      </c>
      <c r="L306" s="8">
        <v>7.232308825387986E-4</v>
      </c>
      <c r="M306" s="8">
        <v>8.4173391277391953E-3</v>
      </c>
      <c r="N306" s="7">
        <v>1.1149502592366631E-3</v>
      </c>
      <c r="O306" s="7">
        <v>1.1085316302880113E-2</v>
      </c>
      <c r="P306" s="7">
        <v>1.0190455188562346E-2</v>
      </c>
      <c r="Q306" s="7">
        <v>4.9550587528535084E-2</v>
      </c>
      <c r="R306" s="7">
        <v>-5.1343789845872453E-3</v>
      </c>
      <c r="S306" s="7">
        <v>7.2082614445920529E-3</v>
      </c>
      <c r="T306" s="7">
        <v>1.0411903385806943E-3</v>
      </c>
      <c r="U306" s="7">
        <v>2.1157225064757326E-2</v>
      </c>
      <c r="V306" s="7">
        <v>8.8486119565901328E-3</v>
      </c>
      <c r="W306" s="7">
        <v>1.8494865420314865E-2</v>
      </c>
      <c r="X306" s="7">
        <v>5.9307553143628259E-3</v>
      </c>
      <c r="Y306" s="7">
        <v>2.5348825233591145E-2</v>
      </c>
      <c r="Z306" s="7">
        <v>1.0700623728095815E-3</v>
      </c>
      <c r="AA306" s="7">
        <v>3.3810122055453274E-3</v>
      </c>
      <c r="AB306" s="7">
        <v>1.7617650755730425E-2</v>
      </c>
      <c r="AC306" s="7">
        <v>7.5845778974835106E-4</v>
      </c>
      <c r="AD306" s="7">
        <v>-2.5726102385582187E-3</v>
      </c>
      <c r="AE306" s="7">
        <v>-6.1644875324253006E-3</v>
      </c>
      <c r="AF306" s="7">
        <v>-1.6551331712460232E-2</v>
      </c>
      <c r="AG306" s="7">
        <v>4.0867609869431519E-2</v>
      </c>
      <c r="AH306" s="7">
        <v>3.9466533413460757E-2</v>
      </c>
      <c r="AI306" s="7">
        <v>1.5828853707042102E-3</v>
      </c>
      <c r="AJ306" s="7">
        <v>1.6423364721202278E-4</v>
      </c>
    </row>
    <row r="307" spans="1:36" x14ac:dyDescent="0.5">
      <c r="A307" s="2">
        <v>44707</v>
      </c>
      <c r="B307" s="3">
        <v>2.8174603174603172E-5</v>
      </c>
      <c r="C307" s="8">
        <v>2.5012798487958322E-2</v>
      </c>
      <c r="D307" s="8">
        <v>5.550312739571182E-3</v>
      </c>
      <c r="E307" s="8">
        <v>2.3835634121730401E-2</v>
      </c>
      <c r="F307" s="8">
        <v>4.6547445509562503E-2</v>
      </c>
      <c r="G307" s="8">
        <v>2.1123894723585581E-2</v>
      </c>
      <c r="H307" s="8">
        <v>1.1956800094754574E-2</v>
      </c>
      <c r="I307" s="8">
        <v>2.1086150015865768E-2</v>
      </c>
      <c r="J307" s="8">
        <v>1.3132854088246644E-2</v>
      </c>
      <c r="K307" s="8">
        <v>2.0452760166887962E-2</v>
      </c>
      <c r="L307" s="8">
        <v>2.517108836116503E-3</v>
      </c>
      <c r="M307" s="8">
        <v>1.201769639925461E-3</v>
      </c>
      <c r="N307" s="7">
        <v>2.2905310954303894E-2</v>
      </c>
      <c r="O307" s="7">
        <v>1.2764587514920756E-2</v>
      </c>
      <c r="P307" s="7">
        <v>1.5013410921729009E-2</v>
      </c>
      <c r="Q307" s="7">
        <v>5.0289982237620788E-2</v>
      </c>
      <c r="R307" s="7">
        <v>1.4705530791495818E-2</v>
      </c>
      <c r="S307" s="7">
        <v>6.6407194698694296E-3</v>
      </c>
      <c r="T307" s="7">
        <v>8.250493540032872E-3</v>
      </c>
      <c r="U307" s="7">
        <v>2.4841786750337276E-2</v>
      </c>
      <c r="V307" s="7">
        <v>1.9979834717691287E-2</v>
      </c>
      <c r="W307" s="7">
        <v>3.7092160683358673E-3</v>
      </c>
      <c r="X307" s="7">
        <v>2.2815307511768433E-2</v>
      </c>
      <c r="Y307" s="7">
        <v>3.9480665904389582E-2</v>
      </c>
      <c r="Z307" s="7">
        <v>5.7805231543495003E-3</v>
      </c>
      <c r="AA307" s="7">
        <v>2.5961250345041657E-2</v>
      </c>
      <c r="AB307" s="7">
        <v>1.7400511008060074E-2</v>
      </c>
      <c r="AC307" s="7">
        <v>3.5548372188915845E-3</v>
      </c>
      <c r="AD307" s="7">
        <v>5.6915583165641952E-4</v>
      </c>
      <c r="AE307" s="7">
        <v>2.1066331255172245E-2</v>
      </c>
      <c r="AF307" s="7">
        <v>8.6793516374518778E-3</v>
      </c>
      <c r="AG307" s="7">
        <v>-1.2038930952657718E-2</v>
      </c>
      <c r="AH307" s="7">
        <v>4.3950432569035448E-2</v>
      </c>
      <c r="AI307" s="7">
        <v>3.3078862495142568E-3</v>
      </c>
      <c r="AJ307" s="7">
        <v>1.8638475413212383E-2</v>
      </c>
    </row>
    <row r="308" spans="1:36" x14ac:dyDescent="0.5">
      <c r="A308" s="2">
        <v>44708</v>
      </c>
      <c r="B308" s="3">
        <v>2.738095238095238E-5</v>
      </c>
      <c r="C308" s="8">
        <v>3.4228549415692623E-2</v>
      </c>
      <c r="D308" s="8">
        <v>1.8114718696250934E-2</v>
      </c>
      <c r="E308" s="8">
        <v>1.7905188088798075E-2</v>
      </c>
      <c r="F308" s="8">
        <v>3.1295958349717538E-2</v>
      </c>
      <c r="G308" s="8">
        <v>2.1858295829078507E-2</v>
      </c>
      <c r="H308" s="8">
        <v>1.197114303083383E-2</v>
      </c>
      <c r="I308" s="8">
        <v>2.3652670897958566E-2</v>
      </c>
      <c r="J308" s="8">
        <v>1.9395365365207352E-2</v>
      </c>
      <c r="K308" s="8">
        <v>2.3653845181436383E-2</v>
      </c>
      <c r="L308" s="8">
        <v>1.5290604589606701E-2</v>
      </c>
      <c r="M308" s="8">
        <v>2.6440669375763389E-2</v>
      </c>
      <c r="N308" s="7">
        <v>3.9924615981537917E-2</v>
      </c>
      <c r="O308" s="7">
        <v>2.7202862429310918E-2</v>
      </c>
      <c r="P308" s="7">
        <v>4.6873018875128361E-2</v>
      </c>
      <c r="Q308" s="7">
        <v>5.2354690855874124E-2</v>
      </c>
      <c r="R308" s="7">
        <v>1.5692277983671218E-2</v>
      </c>
      <c r="S308" s="7">
        <v>2.5253251549179796E-3</v>
      </c>
      <c r="T308" s="7">
        <v>9.6415374754459555E-3</v>
      </c>
      <c r="U308" s="7">
        <v>2.7570736993377396E-2</v>
      </c>
      <c r="V308" s="7">
        <v>7.864779746527233E-3</v>
      </c>
      <c r="W308" s="7">
        <v>5.7828515418355611E-2</v>
      </c>
      <c r="X308" s="7">
        <v>2.0522483565183137E-2</v>
      </c>
      <c r="Y308" s="7">
        <v>3.5940850176689791E-2</v>
      </c>
      <c r="Z308" s="7">
        <v>1.5587782960928442E-2</v>
      </c>
      <c r="AA308" s="7">
        <v>9.856790509881197E-3</v>
      </c>
      <c r="AB308" s="7">
        <v>1.9269760206336351E-2</v>
      </c>
      <c r="AC308" s="7">
        <v>5.8654376474056597E-3</v>
      </c>
      <c r="AD308" s="7">
        <v>8.9964752671358849E-3</v>
      </c>
      <c r="AE308" s="7">
        <v>1.9463991745998263E-2</v>
      </c>
      <c r="AF308" s="7">
        <v>1.5149636274005833E-2</v>
      </c>
      <c r="AG308" s="7">
        <v>2.0646643878022574E-2</v>
      </c>
      <c r="AH308" s="7">
        <v>6.2307483021205746E-3</v>
      </c>
      <c r="AI308" s="7">
        <v>3.6799658002531092E-2</v>
      </c>
      <c r="AJ308" s="7">
        <v>3.1853541567254555E-2</v>
      </c>
    </row>
    <row r="309" spans="1:36" x14ac:dyDescent="0.5">
      <c r="A309" s="2">
        <v>44712</v>
      </c>
      <c r="B309" s="3">
        <v>2.8968253968253967E-5</v>
      </c>
      <c r="C309" s="8">
        <v>-8.1929282531269122E-3</v>
      </c>
      <c r="D309" s="8">
        <v>-1.4441996221518266E-2</v>
      </c>
      <c r="E309" s="8">
        <v>-3.8201995821947909E-3</v>
      </c>
      <c r="F309" s="8">
        <v>2.8628099559143212E-3</v>
      </c>
      <c r="G309" s="8">
        <v>-8.5458373449501402E-3</v>
      </c>
      <c r="H309" s="8">
        <v>-6.5321610948679302E-3</v>
      </c>
      <c r="I309" s="8">
        <v>-8.0240865673114592E-4</v>
      </c>
      <c r="J309" s="8">
        <v>-1.6146975548040336E-2</v>
      </c>
      <c r="K309" s="8">
        <v>-1.7152299870909653E-2</v>
      </c>
      <c r="L309" s="8">
        <v>-1.2870778610741531E-2</v>
      </c>
      <c r="M309" s="8">
        <v>-1.2367626239184724E-2</v>
      </c>
      <c r="N309" s="7">
        <v>-5.3899484621305173E-3</v>
      </c>
      <c r="O309" s="7">
        <v>-5.0553441098624124E-3</v>
      </c>
      <c r="P309" s="7">
        <v>-2.7827609218744023E-2</v>
      </c>
      <c r="Q309" s="7">
        <v>-7.4458295473032367E-3</v>
      </c>
      <c r="R309" s="7">
        <v>6.5481417652155718E-3</v>
      </c>
      <c r="S309" s="7">
        <v>-1.3376178233048239E-2</v>
      </c>
      <c r="T309" s="7">
        <v>-2.0610400451017485E-2</v>
      </c>
      <c r="U309" s="7">
        <v>-9.220050560556867E-3</v>
      </c>
      <c r="V309" s="7">
        <v>-2.6527738787347458E-3</v>
      </c>
      <c r="W309" s="7">
        <v>-2.8968253968253967E-5</v>
      </c>
      <c r="X309" s="7">
        <v>-3.3697426321475398E-3</v>
      </c>
      <c r="Y309" s="7">
        <v>4.3010356698029349E-2</v>
      </c>
      <c r="Z309" s="7">
        <v>1.8487384499180938E-4</v>
      </c>
      <c r="AA309" s="7">
        <v>-3.1946251390474613E-2</v>
      </c>
      <c r="AB309" s="7">
        <v>-5.9876382222970948E-3</v>
      </c>
      <c r="AC309" s="7">
        <v>-2.0333042414076328E-2</v>
      </c>
      <c r="AD309" s="7">
        <v>5.7106257646871925E-3</v>
      </c>
      <c r="AE309" s="7">
        <v>1.1376043705505681E-3</v>
      </c>
      <c r="AF309" s="7">
        <v>-5.6931447662362496E-3</v>
      </c>
      <c r="AG309" s="7">
        <v>-1.5189321017651726E-2</v>
      </c>
      <c r="AH309" s="7">
        <v>-3.0933776381187772E-2</v>
      </c>
      <c r="AI309" s="7">
        <v>-2.2757132479866497E-2</v>
      </c>
      <c r="AJ309" s="7">
        <v>-1.5811953533751231E-2</v>
      </c>
    </row>
    <row r="310" spans="1:36" x14ac:dyDescent="0.5">
      <c r="A310" s="2">
        <v>44713</v>
      </c>
      <c r="B310" s="3">
        <v>3.0555555555555554E-5</v>
      </c>
      <c r="C310" s="8">
        <v>-3.8871758585526028E-3</v>
      </c>
      <c r="D310" s="8">
        <v>-1.5788049262232418E-2</v>
      </c>
      <c r="E310" s="8">
        <v>-1.6510074626975867E-2</v>
      </c>
      <c r="F310" s="8">
        <v>-8.573681838692367E-3</v>
      </c>
      <c r="G310" s="8">
        <v>-5.8431027850563092E-3</v>
      </c>
      <c r="H310" s="8">
        <v>-1.3270748839342861E-2</v>
      </c>
      <c r="I310" s="8">
        <v>-1.063549470232847E-2</v>
      </c>
      <c r="J310" s="8">
        <v>1.8843242488995791E-2</v>
      </c>
      <c r="K310" s="8">
        <v>-8.0869522448756073E-3</v>
      </c>
      <c r="L310" s="8">
        <v>-2.0110049453128335E-3</v>
      </c>
      <c r="M310" s="8">
        <v>-8.3417267016479887E-3</v>
      </c>
      <c r="N310" s="7">
        <v>-9.0460274969665676E-4</v>
      </c>
      <c r="O310" s="7">
        <v>1.9902920699282098E-3</v>
      </c>
      <c r="P310" s="7">
        <v>3.9951376028555703E-3</v>
      </c>
      <c r="Q310" s="7">
        <v>-1.9061892315973473E-2</v>
      </c>
      <c r="R310" s="7">
        <v>-2.0500888309387927E-2</v>
      </c>
      <c r="S310" s="7">
        <v>-2.2029058494984666E-3</v>
      </c>
      <c r="T310" s="7">
        <v>-8.5806930543240387E-3</v>
      </c>
      <c r="U310" s="7">
        <v>-2.733833090923303E-2</v>
      </c>
      <c r="V310" s="7">
        <v>-1.9932379604833048E-2</v>
      </c>
      <c r="W310" s="7">
        <v>-3.2593513686715543E-2</v>
      </c>
      <c r="X310" s="7">
        <v>-1.0644221596132774E-2</v>
      </c>
      <c r="Y310" s="7">
        <v>1.2156751648806264E-2</v>
      </c>
      <c r="Z310" s="7">
        <v>-8.8493681207095724E-3</v>
      </c>
      <c r="AA310" s="7">
        <v>-1.3372453894695196E-2</v>
      </c>
      <c r="AB310" s="7">
        <v>7.9063242605725281E-3</v>
      </c>
      <c r="AC310" s="7">
        <v>-4.933631635453046E-3</v>
      </c>
      <c r="AD310" s="7">
        <v>-1.8328386819288722E-2</v>
      </c>
      <c r="AE310" s="7">
        <v>-2.5063518541850589E-2</v>
      </c>
      <c r="AF310" s="7">
        <v>-1.5294443302876702E-2</v>
      </c>
      <c r="AG310" s="7">
        <v>2.7688068694313221E-2</v>
      </c>
      <c r="AH310" s="7">
        <v>-2.2246639034910514E-2</v>
      </c>
      <c r="AI310" s="7">
        <v>6.291715315075397E-3</v>
      </c>
      <c r="AJ310" s="7">
        <v>-1.3009875426857175E-2</v>
      </c>
    </row>
    <row r="311" spans="1:36" x14ac:dyDescent="0.5">
      <c r="A311" s="2">
        <v>44714</v>
      </c>
      <c r="B311" s="3">
        <v>3.3730158730158727E-5</v>
      </c>
      <c r="C311" s="8">
        <v>2.7089368241271755E-2</v>
      </c>
      <c r="D311" s="8">
        <v>1.1454810578552028E-2</v>
      </c>
      <c r="E311" s="8">
        <v>1.5986051090033215E-2</v>
      </c>
      <c r="F311" s="8">
        <v>3.0431372191120947E-2</v>
      </c>
      <c r="G311" s="8">
        <v>2.1356553867534267E-2</v>
      </c>
      <c r="H311" s="8">
        <v>1.4458628936064156E-2</v>
      </c>
      <c r="I311" s="8">
        <v>2.3742042687791603E-2</v>
      </c>
      <c r="J311" s="8">
        <v>-2.1399623470286207E-3</v>
      </c>
      <c r="K311" s="8">
        <v>2.6398937288294413E-2</v>
      </c>
      <c r="L311" s="8">
        <v>7.0665656850098773E-3</v>
      </c>
      <c r="M311" s="8">
        <v>1.3613485978157347E-2</v>
      </c>
      <c r="N311" s="7">
        <v>1.6634315306060771E-2</v>
      </c>
      <c r="O311" s="7">
        <v>7.8642105534381512E-3</v>
      </c>
      <c r="P311" s="7">
        <v>5.3781730041540389E-2</v>
      </c>
      <c r="Q311" s="7">
        <v>6.7094082351646323E-2</v>
      </c>
      <c r="R311" s="7">
        <v>2.0861740176108236E-2</v>
      </c>
      <c r="S311" s="7">
        <v>7.0879128626095845E-3</v>
      </c>
      <c r="T311" s="7">
        <v>-6.2278104250890589E-4</v>
      </c>
      <c r="U311" s="7">
        <v>3.1158688503285056E-2</v>
      </c>
      <c r="V311" s="7">
        <v>1.6944499239639518E-2</v>
      </c>
      <c r="W311" s="7">
        <v>6.8377012661350337E-2</v>
      </c>
      <c r="X311" s="7">
        <v>2.4062482704150512E-2</v>
      </c>
      <c r="Y311" s="7">
        <v>3.0932153453989669E-2</v>
      </c>
      <c r="Z311" s="7">
        <v>1.0069296900245406E-2</v>
      </c>
      <c r="AA311" s="7">
        <v>-5.7682215864246385E-3</v>
      </c>
      <c r="AB311" s="7">
        <v>1.1073264975605339E-2</v>
      </c>
      <c r="AC311" s="7">
        <v>1.0375747579717478E-2</v>
      </c>
      <c r="AD311" s="7">
        <v>2.4129824177211167E-2</v>
      </c>
      <c r="AE311" s="7">
        <v>1.6253746620711083E-2</v>
      </c>
      <c r="AF311" s="7">
        <v>1.0688788467026009E-2</v>
      </c>
      <c r="AG311" s="7">
        <v>2.016567750393326E-2</v>
      </c>
      <c r="AH311" s="7">
        <v>4.0685563324154211E-2</v>
      </c>
      <c r="AI311" s="7">
        <v>3.0352248334536702E-2</v>
      </c>
      <c r="AJ311" s="7">
        <v>1.7154442796833227E-2</v>
      </c>
    </row>
    <row r="312" spans="1:36" x14ac:dyDescent="0.5">
      <c r="A312" s="2">
        <v>44715</v>
      </c>
      <c r="B312" s="3">
        <v>3.4523809523809526E-5</v>
      </c>
      <c r="C312" s="8">
        <v>-2.5768526400276763E-2</v>
      </c>
      <c r="D312" s="8">
        <v>-1.0388962450374215E-2</v>
      </c>
      <c r="E312" s="8">
        <v>-1.4299871582923031E-2</v>
      </c>
      <c r="F312" s="8">
        <v>-2.6375490499692792E-2</v>
      </c>
      <c r="G312" s="8">
        <v>-4.4762665733564739E-3</v>
      </c>
      <c r="H312" s="8">
        <v>-9.9361148698597739E-3</v>
      </c>
      <c r="I312" s="8">
        <v>-2.205140201423782E-2</v>
      </c>
      <c r="J312" s="8">
        <v>1.2619080960559383E-2</v>
      </c>
      <c r="K312" s="8">
        <v>-1.0102270240750983E-2</v>
      </c>
      <c r="L312" s="8">
        <v>-4.59785120715524E-3</v>
      </c>
      <c r="M312" s="8">
        <v>-1.3478084477631887E-2</v>
      </c>
      <c r="N312" s="7">
        <v>-3.9351873943437018E-2</v>
      </c>
      <c r="O312" s="7">
        <v>-1.678116931394465E-2</v>
      </c>
      <c r="P312" s="7">
        <v>-2.6487205079587964E-2</v>
      </c>
      <c r="Q312" s="7">
        <v>-4.5563266475564614E-2</v>
      </c>
      <c r="R312" s="7">
        <v>-8.0657594281976133E-3</v>
      </c>
      <c r="S312" s="7">
        <v>-2.4290230147695987E-2</v>
      </c>
      <c r="T312" s="7">
        <v>-1.3636689173968854E-2</v>
      </c>
      <c r="U312" s="7">
        <v>-1.435183588612755E-2</v>
      </c>
      <c r="V312" s="7">
        <v>-1.1222507735989767E-2</v>
      </c>
      <c r="W312" s="7">
        <v>-2.0509931719661492E-2</v>
      </c>
      <c r="X312" s="7">
        <v>-1.1257395835714215E-2</v>
      </c>
      <c r="Y312" s="7">
        <v>-2.5542138054087775E-2</v>
      </c>
      <c r="Z312" s="7">
        <v>-1.5408534699935573E-2</v>
      </c>
      <c r="AA312" s="7">
        <v>3.6971980009450566E-3</v>
      </c>
      <c r="AB312" s="7">
        <v>1.3060983178220926E-2</v>
      </c>
      <c r="AC312" s="7">
        <v>-1.2030830739682223E-2</v>
      </c>
      <c r="AD312" s="7">
        <v>-1.5952366298804539E-2</v>
      </c>
      <c r="AE312" s="7">
        <v>-1.7359111078858781E-2</v>
      </c>
      <c r="AF312" s="7">
        <v>-9.041890354396993E-3</v>
      </c>
      <c r="AG312" s="7">
        <v>2.5457078677927427E-2</v>
      </c>
      <c r="AH312" s="7">
        <v>-4.0481136370343453E-3</v>
      </c>
      <c r="AI312" s="7">
        <v>2.1277089325721634E-3</v>
      </c>
      <c r="AJ312" s="7">
        <v>-1.991261074076155E-2</v>
      </c>
    </row>
    <row r="313" spans="1:36" x14ac:dyDescent="0.5">
      <c r="A313" s="2">
        <v>44718</v>
      </c>
      <c r="B313" s="3">
        <v>3.4920634920634918E-5</v>
      </c>
      <c r="C313" s="8">
        <v>5.4767720118995044E-4</v>
      </c>
      <c r="D313" s="8">
        <v>-1.2948375792429759E-3</v>
      </c>
      <c r="E313" s="8">
        <v>3.4624661541678143E-3</v>
      </c>
      <c r="F313" s="8">
        <v>9.9486788110048543E-3</v>
      </c>
      <c r="G313" s="8">
        <v>5.5695314322897777E-3</v>
      </c>
      <c r="H313" s="8">
        <v>1.070451441953926E-3</v>
      </c>
      <c r="I313" s="8">
        <v>6.7770324992546156E-3</v>
      </c>
      <c r="J313" s="8">
        <v>6.0529570545957731E-4</v>
      </c>
      <c r="K313" s="8">
        <v>9.5632856067918316E-3</v>
      </c>
      <c r="L313" s="8">
        <v>5.2659826046115498E-3</v>
      </c>
      <c r="M313" s="8">
        <v>-3.1947704445342224E-3</v>
      </c>
      <c r="N313" s="7">
        <v>5.1816534393987843E-3</v>
      </c>
      <c r="O313" s="7">
        <v>-4.7494510306935475E-3</v>
      </c>
      <c r="P313" s="7">
        <v>-7.3322843080726968E-4</v>
      </c>
      <c r="Q313" s="7">
        <v>3.4841833348727997E-3</v>
      </c>
      <c r="R313" s="7">
        <v>-1.3220142473333537E-3</v>
      </c>
      <c r="S313" s="7">
        <v>8.568300107111711E-3</v>
      </c>
      <c r="T313" s="7">
        <v>9.3335160437881572E-3</v>
      </c>
      <c r="U313" s="7">
        <v>-3.975692168982194E-3</v>
      </c>
      <c r="V313" s="7">
        <v>9.5420763561607155E-3</v>
      </c>
      <c r="W313" s="7">
        <v>3.1957271501484273E-3</v>
      </c>
      <c r="X313" s="7">
        <v>1.3280330645823399E-3</v>
      </c>
      <c r="Y313" s="7">
        <v>1.9711613996161718E-2</v>
      </c>
      <c r="Z313" s="7">
        <v>-1.6678639555202046E-2</v>
      </c>
      <c r="AA313" s="7">
        <v>3.3935383420157211E-3</v>
      </c>
      <c r="AB313" s="7">
        <v>3.2347832744441486E-3</v>
      </c>
      <c r="AC313" s="7">
        <v>-1.6242718560749577E-3</v>
      </c>
      <c r="AD313" s="7">
        <v>1.0230949335023705E-2</v>
      </c>
      <c r="AE313" s="7">
        <v>-3.6322238062054106E-3</v>
      </c>
      <c r="AF313" s="7">
        <v>-3.9495817319500758E-3</v>
      </c>
      <c r="AG313" s="7">
        <v>2.6852539764596679E-2</v>
      </c>
      <c r="AH313" s="7">
        <v>1.1804996257450594E-2</v>
      </c>
      <c r="AI313" s="7">
        <v>1.8848028426183945E-2</v>
      </c>
      <c r="AJ313" s="7">
        <v>-4.9435823102059271E-3</v>
      </c>
    </row>
    <row r="314" spans="1:36" x14ac:dyDescent="0.5">
      <c r="A314" s="2">
        <v>44719</v>
      </c>
      <c r="B314" s="3">
        <v>3.4523809523809526E-5</v>
      </c>
      <c r="C314" s="8">
        <v>1.3168187183653408E-2</v>
      </c>
      <c r="D314" s="8">
        <v>1.3944561280147207E-2</v>
      </c>
      <c r="E314" s="8">
        <v>7.618745168536771E-3</v>
      </c>
      <c r="F314" s="8">
        <v>-1.5492509735081663E-3</v>
      </c>
      <c r="G314" s="8">
        <v>1.266737948544607E-2</v>
      </c>
      <c r="H314" s="8">
        <v>4.5827163729782391E-3</v>
      </c>
      <c r="I314" s="8">
        <v>5.3808703892331017E-3</v>
      </c>
      <c r="J314" s="8">
        <v>3.1867245193848703E-2</v>
      </c>
      <c r="K314" s="8">
        <v>9.0583783379479099E-3</v>
      </c>
      <c r="L314" s="8">
        <v>5.9114431708698302E-3</v>
      </c>
      <c r="M314" s="8">
        <v>1.3652820588379229E-2</v>
      </c>
      <c r="N314" s="7">
        <v>1.7398206785278855E-2</v>
      </c>
      <c r="O314" s="7">
        <v>1.3822517607600162E-2</v>
      </c>
      <c r="P314" s="7">
        <v>9.1441054356747025E-3</v>
      </c>
      <c r="Q314" s="7">
        <v>7.3902965789242638E-3</v>
      </c>
      <c r="R314" s="7">
        <v>3.908276695611934E-3</v>
      </c>
      <c r="S314" s="7">
        <v>2.0531119947844664E-3</v>
      </c>
      <c r="T314" s="7">
        <v>1.3983612849363202E-2</v>
      </c>
      <c r="U314" s="7">
        <v>-2.2817105746579581E-3</v>
      </c>
      <c r="V314" s="7">
        <v>1.88472315043197E-2</v>
      </c>
      <c r="W314" s="7">
        <v>2.0262638210700689E-2</v>
      </c>
      <c r="X314" s="7">
        <v>7.2645500022252389E-3</v>
      </c>
      <c r="Y314" s="7">
        <v>-1.4482492956869267E-2</v>
      </c>
      <c r="Z314" s="7">
        <v>1.3564310591019802E-2</v>
      </c>
      <c r="AA314" s="7">
        <v>1.3008398948422347E-2</v>
      </c>
      <c r="AB314" s="7">
        <v>1.5363058989678291E-2</v>
      </c>
      <c r="AC314" s="7">
        <v>5.9919258223239333E-3</v>
      </c>
      <c r="AD314" s="7">
        <v>7.2334335866069822E-5</v>
      </c>
      <c r="AE314" s="7">
        <v>-1.2119598343295174E-2</v>
      </c>
      <c r="AF314" s="7">
        <v>1.1051691659716074E-2</v>
      </c>
      <c r="AG314" s="7">
        <v>5.8464713325505534E-2</v>
      </c>
      <c r="AH314" s="7">
        <v>1.015490356259977E-2</v>
      </c>
      <c r="AI314" s="7">
        <v>-5.1609364915258275E-3</v>
      </c>
      <c r="AJ314" s="7">
        <v>1.0672382633513135E-2</v>
      </c>
    </row>
    <row r="315" spans="1:36" x14ac:dyDescent="0.5">
      <c r="A315" s="2">
        <v>44720</v>
      </c>
      <c r="B315" s="3">
        <v>3.5317460317460318E-5</v>
      </c>
      <c r="C315" s="8">
        <v>-1.085478511353237E-2</v>
      </c>
      <c r="D315" s="8">
        <v>-7.1048322441922621E-3</v>
      </c>
      <c r="E315" s="8">
        <v>-1.7630939207502114E-2</v>
      </c>
      <c r="F315" s="8">
        <v>-6.9769773286864779E-3</v>
      </c>
      <c r="G315" s="8">
        <v>-1.8954383488377493E-2</v>
      </c>
      <c r="H315" s="8">
        <v>-1.2042482814498335E-2</v>
      </c>
      <c r="I315" s="8">
        <v>-1.7728178556402974E-3</v>
      </c>
      <c r="J315" s="8">
        <v>-1.1216820701079634E-3</v>
      </c>
      <c r="K315" s="8">
        <v>-2.3322088150027651E-2</v>
      </c>
      <c r="L315" s="8">
        <v>-1.8850594434548288E-2</v>
      </c>
      <c r="M315" s="8">
        <v>-2.3365190338209198E-2</v>
      </c>
      <c r="N315" s="7">
        <v>-5.0944178822604647E-3</v>
      </c>
      <c r="O315" s="7">
        <v>-7.7346759266316298E-3</v>
      </c>
      <c r="P315" s="7">
        <v>-1.0658663256463178E-2</v>
      </c>
      <c r="Q315" s="7">
        <v>-1.4618455498125852E-2</v>
      </c>
      <c r="R315" s="7">
        <v>-1.8949627033724995E-2</v>
      </c>
      <c r="S315" s="7">
        <v>-2.1532561200532565E-2</v>
      </c>
      <c r="T315" s="7">
        <v>-7.2436863631464427E-3</v>
      </c>
      <c r="U315" s="7">
        <v>-8.9986670149822465E-3</v>
      </c>
      <c r="V315" s="7">
        <v>-1.8477066985756321E-2</v>
      </c>
      <c r="W315" s="7">
        <v>-1.2301229336518659E-2</v>
      </c>
      <c r="X315" s="7">
        <v>-4.7083509482823823E-3</v>
      </c>
      <c r="Y315" s="7">
        <v>-1.4942629315891937E-2</v>
      </c>
      <c r="Z315" s="7">
        <v>-3.2058467458537451E-2</v>
      </c>
      <c r="AA315" s="7">
        <v>-1.8801712291574832E-2</v>
      </c>
      <c r="AB315" s="7">
        <v>1.1783738369821099E-2</v>
      </c>
      <c r="AC315" s="7">
        <v>-5.7440031603248568E-3</v>
      </c>
      <c r="AD315" s="7">
        <v>-2.762739834810787E-2</v>
      </c>
      <c r="AE315" s="7">
        <v>-8.7462889470144179E-3</v>
      </c>
      <c r="AF315" s="7">
        <v>-1.2567824253758476E-2</v>
      </c>
      <c r="AG315" s="7">
        <v>-3.5162350558974181E-3</v>
      </c>
      <c r="AH315" s="7">
        <v>-2.2528806546326705E-2</v>
      </c>
      <c r="AI315" s="7">
        <v>-1.6336654411234136E-2</v>
      </c>
      <c r="AJ315" s="7">
        <v>-5.1482353996456273E-2</v>
      </c>
    </row>
    <row r="316" spans="1:36" x14ac:dyDescent="0.5">
      <c r="A316" s="2">
        <v>44721</v>
      </c>
      <c r="B316" s="3">
        <v>4.1666666666666665E-5</v>
      </c>
      <c r="C316" s="8">
        <v>-2.856675729855419E-2</v>
      </c>
      <c r="D316" s="8">
        <v>-2.3988497965655248E-2</v>
      </c>
      <c r="E316" s="8">
        <v>-2.5643178387154717E-2</v>
      </c>
      <c r="F316" s="8">
        <v>-1.9762753155811302E-2</v>
      </c>
      <c r="G316" s="8">
        <v>-1.887146049868E-2</v>
      </c>
      <c r="H316" s="8">
        <v>-1.5901846105538436E-2</v>
      </c>
      <c r="I316" s="8">
        <v>-2.8659599213766911E-2</v>
      </c>
      <c r="J316" s="8">
        <v>-2.3043918368113592E-2</v>
      </c>
      <c r="K316" s="8">
        <v>-2.5945754314347331E-2</v>
      </c>
      <c r="L316" s="8">
        <v>-2.3735808349030461E-2</v>
      </c>
      <c r="M316" s="8">
        <v>-2.4032947420005155E-2</v>
      </c>
      <c r="N316" s="7">
        <v>-3.6656824888209552E-2</v>
      </c>
      <c r="O316" s="7">
        <v>-2.104376977853744E-2</v>
      </c>
      <c r="P316" s="7">
        <v>-5.7007795878467561E-3</v>
      </c>
      <c r="Q316" s="7">
        <v>-3.274570020893635E-2</v>
      </c>
      <c r="R316" s="7">
        <v>-1.7456630802295307E-2</v>
      </c>
      <c r="S316" s="7">
        <v>-1.2259033931748211E-2</v>
      </c>
      <c r="T316" s="7">
        <v>-8.384248725629085E-3</v>
      </c>
      <c r="U316" s="7">
        <v>-4.3156125432029527E-2</v>
      </c>
      <c r="V316" s="7">
        <v>-1.6890819845881221E-2</v>
      </c>
      <c r="W316" s="7">
        <v>-3.9669273240060497E-2</v>
      </c>
      <c r="X316" s="7">
        <v>-3.5268522414249937E-2</v>
      </c>
      <c r="Y316" s="7">
        <v>-4.2436250967091547E-2</v>
      </c>
      <c r="Z316" s="7">
        <v>-1.0442452060711977E-2</v>
      </c>
      <c r="AA316" s="7">
        <v>-1.9751940099628402E-2</v>
      </c>
      <c r="AB316" s="7">
        <v>-2.7079171427394019E-2</v>
      </c>
      <c r="AC316" s="7">
        <v>-1.7524409118709641E-2</v>
      </c>
      <c r="AD316" s="7">
        <v>-1.3153189744922463E-2</v>
      </c>
      <c r="AE316" s="7">
        <v>-1.056257224238078E-2</v>
      </c>
      <c r="AF316" s="7">
        <v>-1.8261581795385846E-2</v>
      </c>
      <c r="AG316" s="7">
        <v>1.8737333677973185E-3</v>
      </c>
      <c r="AH316" s="7">
        <v>-7.1856635047599484E-3</v>
      </c>
      <c r="AI316" s="7">
        <v>-1.4802239274308538E-2</v>
      </c>
      <c r="AJ316" s="7">
        <v>-3.6646871037564449E-2</v>
      </c>
    </row>
    <row r="317" spans="1:36" x14ac:dyDescent="0.5">
      <c r="A317" s="2">
        <v>44722</v>
      </c>
      <c r="B317" s="3">
        <v>4.3650793650793655E-5</v>
      </c>
      <c r="C317" s="8">
        <v>-4.0080387355267061E-2</v>
      </c>
      <c r="D317" s="8">
        <v>-1.7376218534004544E-2</v>
      </c>
      <c r="E317" s="8">
        <v>-3.66483706391659E-2</v>
      </c>
      <c r="F317" s="8">
        <v>-4.2273501261390657E-2</v>
      </c>
      <c r="G317" s="8">
        <v>-3.1455124171929347E-2</v>
      </c>
      <c r="H317" s="8">
        <v>-4.8459093010337004E-3</v>
      </c>
      <c r="I317" s="8">
        <v>-2.909551161378017E-2</v>
      </c>
      <c r="J317" s="8">
        <v>-1.6537954950530405E-2</v>
      </c>
      <c r="K317" s="8">
        <v>-3.0943081616749663E-2</v>
      </c>
      <c r="L317" s="8">
        <v>-7.7888574288222049E-3</v>
      </c>
      <c r="M317" s="8">
        <v>-2.2463876910762199E-2</v>
      </c>
      <c r="N317" s="7">
        <v>-3.9439469919203121E-2</v>
      </c>
      <c r="O317" s="7">
        <v>-4.5631010861141269E-2</v>
      </c>
      <c r="P317" s="7">
        <v>-7.9523691410564562E-2</v>
      </c>
      <c r="Q317" s="7">
        <v>-6.1396102300656258E-2</v>
      </c>
      <c r="R317" s="7">
        <v>-2.7751188532128615E-2</v>
      </c>
      <c r="S317" s="7">
        <v>4.5822225840592354E-3</v>
      </c>
      <c r="T317" s="7">
        <v>-9.8987014405505797E-3</v>
      </c>
      <c r="U317" s="7">
        <v>-3.8874879729899343E-2</v>
      </c>
      <c r="V317" s="7">
        <v>-9.1777017492337496E-3</v>
      </c>
      <c r="W317" s="7">
        <v>-5.8930988127194439E-2</v>
      </c>
      <c r="X317" s="7">
        <v>-3.2589111262224975E-2</v>
      </c>
      <c r="Y317" s="7">
        <v>-5.7632635146171757E-2</v>
      </c>
      <c r="Z317" s="7">
        <v>-2.2802392605498205E-2</v>
      </c>
      <c r="AA317" s="7">
        <v>-6.5037373979407826E-3</v>
      </c>
      <c r="AB317" s="7">
        <v>-3.8740535770424946E-2</v>
      </c>
      <c r="AC317" s="7">
        <v>-6.374604472759492E-3</v>
      </c>
      <c r="AD317" s="7">
        <v>-2.0352411254471944E-2</v>
      </c>
      <c r="AE317" s="7">
        <v>5.5594346055509039E-3</v>
      </c>
      <c r="AF317" s="7">
        <v>-3.8406175126772329E-3</v>
      </c>
      <c r="AG317" s="7">
        <v>-1.9195911412872978E-2</v>
      </c>
      <c r="AH317" s="7">
        <v>-7.527924869514907E-2</v>
      </c>
      <c r="AI317" s="7">
        <v>-1.870657139522737E-2</v>
      </c>
      <c r="AJ317" s="7">
        <v>-2.8216224327973265E-2</v>
      </c>
    </row>
    <row r="318" spans="1:36" x14ac:dyDescent="0.5">
      <c r="A318" s="2">
        <v>44725</v>
      </c>
      <c r="B318" s="3">
        <v>4.4841269841269839E-5</v>
      </c>
      <c r="C318" s="8">
        <v>-4.8231861273282432E-2</v>
      </c>
      <c r="D318" s="8">
        <v>-3.2533098964975263E-2</v>
      </c>
      <c r="E318" s="8">
        <v>-3.337333210688051E-2</v>
      </c>
      <c r="F318" s="8">
        <v>-4.9503557996402756E-2</v>
      </c>
      <c r="G318" s="8">
        <v>-3.4594881083804326E-2</v>
      </c>
      <c r="H318" s="8">
        <v>-2.3521210724568919E-2</v>
      </c>
      <c r="I318" s="8">
        <v>-4.88093317888912E-2</v>
      </c>
      <c r="J318" s="8">
        <v>-5.5741954568652698E-2</v>
      </c>
      <c r="K318" s="8">
        <v>-4.3333311818242883E-2</v>
      </c>
      <c r="L318" s="8">
        <v>-4.8093621705284383E-2</v>
      </c>
      <c r="M318" s="8">
        <v>-5.1327093909394016E-2</v>
      </c>
      <c r="N318" s="7">
        <v>-3.9082576362028894E-2</v>
      </c>
      <c r="O318" s="7">
        <v>-4.3383380232607655E-2</v>
      </c>
      <c r="P318" s="7">
        <v>-5.8037025548483952E-2</v>
      </c>
      <c r="Q318" s="7">
        <v>-8.1448035205738498E-2</v>
      </c>
      <c r="R318" s="7">
        <v>-3.4565706453583353E-2</v>
      </c>
      <c r="S318" s="7">
        <v>-2.4820381615130602E-2</v>
      </c>
      <c r="T318" s="7">
        <v>-3.1335870292223116E-2</v>
      </c>
      <c r="U318" s="7">
        <v>-6.4129260755633355E-2</v>
      </c>
      <c r="V318" s="7">
        <v>-2.9970863566779464E-2</v>
      </c>
      <c r="W318" s="7">
        <v>-7.3008837109021063E-2</v>
      </c>
      <c r="X318" s="7">
        <v>-3.7060832902724453E-2</v>
      </c>
      <c r="Y318" s="7">
        <v>-5.6125538798717838E-2</v>
      </c>
      <c r="Z318" s="7">
        <v>-2.619406190449446E-2</v>
      </c>
      <c r="AA318" s="7">
        <v>-2.8738047838384437E-2</v>
      </c>
      <c r="AB318" s="7">
        <v>-3.9380914225781237E-2</v>
      </c>
      <c r="AC318" s="7">
        <v>-1.1858671157070843E-3</v>
      </c>
      <c r="AD318" s="7">
        <v>-2.4610706355969982E-2</v>
      </c>
      <c r="AE318" s="7">
        <v>-1.9040717324201255E-2</v>
      </c>
      <c r="AF318" s="7">
        <v>-2.717982277620903E-2</v>
      </c>
      <c r="AG318" s="7">
        <v>-5.9804151588014796E-2</v>
      </c>
      <c r="AH318" s="7">
        <v>-6.926579167308608E-2</v>
      </c>
      <c r="AI318" s="7">
        <v>-4.7248540880912925E-2</v>
      </c>
      <c r="AJ318" s="7">
        <v>-6.7774161718816506E-2</v>
      </c>
    </row>
    <row r="319" spans="1:36" x14ac:dyDescent="0.5">
      <c r="A319" s="2">
        <v>44726</v>
      </c>
      <c r="B319" s="3">
        <v>4.7222222222222221E-5</v>
      </c>
      <c r="C319" s="8">
        <v>5.5053755632457424E-3</v>
      </c>
      <c r="D319" s="8">
        <v>-8.5747765273985355E-3</v>
      </c>
      <c r="E319" s="8">
        <v>-6.4046548074505371E-3</v>
      </c>
      <c r="F319" s="8">
        <v>-1.6673808476192632E-3</v>
      </c>
      <c r="G319" s="8">
        <v>-3.6293956197401768E-3</v>
      </c>
      <c r="H319" s="8">
        <v>-1.0007955995301319E-2</v>
      </c>
      <c r="I319" s="8">
        <v>-3.4921588928812411E-3</v>
      </c>
      <c r="J319" s="8">
        <v>-8.1530633677228141E-4</v>
      </c>
      <c r="K319" s="8">
        <v>-8.9223640660851238E-3</v>
      </c>
      <c r="L319" s="8">
        <v>-2.5864532929136309E-2</v>
      </c>
      <c r="M319" s="8">
        <v>-7.6901753373722339E-3</v>
      </c>
      <c r="N319" s="7">
        <v>6.606940911984987E-3</v>
      </c>
      <c r="O319" s="7">
        <v>9.115793995915486E-3</v>
      </c>
      <c r="P319" s="7">
        <v>-2.2830037238174331E-3</v>
      </c>
      <c r="Q319" s="7">
        <v>1.1959199010717113E-2</v>
      </c>
      <c r="R319" s="7">
        <v>-2.849106415538815E-2</v>
      </c>
      <c r="S319" s="7">
        <v>-2.8023692577479049E-3</v>
      </c>
      <c r="T319" s="7">
        <v>-1.7117319912687865E-2</v>
      </c>
      <c r="U319" s="7">
        <v>1.7946703412728183E-2</v>
      </c>
      <c r="V319" s="7">
        <v>3.1982074352265057E-2</v>
      </c>
      <c r="W319" s="7">
        <v>-1.7286669556913603E-2</v>
      </c>
      <c r="X319" s="7">
        <v>6.4850365311027395E-3</v>
      </c>
      <c r="Y319" s="7">
        <v>-1.3252579666394383E-2</v>
      </c>
      <c r="Z319" s="7">
        <v>-1.1006462097608995E-2</v>
      </c>
      <c r="AA319" s="7">
        <v>-6.1292720277340822E-3</v>
      </c>
      <c r="AB319" s="7">
        <v>-9.6597273909418478E-4</v>
      </c>
      <c r="AC319" s="7">
        <v>-2.7649410273858675E-2</v>
      </c>
      <c r="AD319" s="7">
        <v>-2.3740227316683016E-2</v>
      </c>
      <c r="AE319" s="7">
        <v>3.7160093991246967E-4</v>
      </c>
      <c r="AF319" s="7">
        <v>-3.1741759938923517E-2</v>
      </c>
      <c r="AG319" s="7">
        <v>-7.419764068158986E-3</v>
      </c>
      <c r="AH319" s="7">
        <v>8.0238466115692773E-3</v>
      </c>
      <c r="AI319" s="7">
        <v>-1.2973468008148786E-2</v>
      </c>
      <c r="AJ319" s="7">
        <v>-9.8969091931407835E-3</v>
      </c>
    </row>
    <row r="320" spans="1:36" x14ac:dyDescent="0.5">
      <c r="A320" s="2">
        <v>44727</v>
      </c>
      <c r="B320" s="3">
        <v>4.8015873015873013E-5</v>
      </c>
      <c r="C320" s="8">
        <v>2.1829407494016198E-2</v>
      </c>
      <c r="D320" s="8">
        <v>1.1037062542618195E-2</v>
      </c>
      <c r="E320" s="8">
        <v>1.0568957325824795E-2</v>
      </c>
      <c r="F320" s="8">
        <v>2.7438542984315875E-2</v>
      </c>
      <c r="G320" s="8">
        <v>1.0420037248736018E-2</v>
      </c>
      <c r="H320" s="8">
        <v>2.7441431107348446E-3</v>
      </c>
      <c r="I320" s="8">
        <v>2.5082958845599985E-2</v>
      </c>
      <c r="J320" s="8">
        <v>-1.9021300117237058E-2</v>
      </c>
      <c r="K320" s="8">
        <v>1.0734333628876407E-3</v>
      </c>
      <c r="L320" s="8">
        <v>6.9158228070092401E-3</v>
      </c>
      <c r="M320" s="8">
        <v>2.3380699972198302E-2</v>
      </c>
      <c r="N320" s="7">
        <v>1.9858110801746709E-2</v>
      </c>
      <c r="O320" s="7">
        <v>2.9254007987826493E-2</v>
      </c>
      <c r="P320" s="7">
        <v>1.6268177795832419E-2</v>
      </c>
      <c r="Q320" s="7">
        <v>4.2661372204627117E-2</v>
      </c>
      <c r="R320" s="7">
        <v>1.7859667358085859E-2</v>
      </c>
      <c r="S320" s="7">
        <v>8.8493830107188483E-3</v>
      </c>
      <c r="T320" s="7">
        <v>5.5236108029448026E-3</v>
      </c>
      <c r="U320" s="7">
        <v>6.1748837798670259E-3</v>
      </c>
      <c r="V320" s="7">
        <v>5.5252433968365445E-4</v>
      </c>
      <c r="W320" s="7">
        <v>4.5411291372897226E-2</v>
      </c>
      <c r="X320" s="7">
        <v>1.3501897875341664E-2</v>
      </c>
      <c r="Y320" s="7">
        <v>5.1015558063761027E-2</v>
      </c>
      <c r="Z320" s="7">
        <v>2.8430955213384055E-3</v>
      </c>
      <c r="AA320" s="7">
        <v>-3.5444364858492288E-4</v>
      </c>
      <c r="AB320" s="7">
        <v>-3.3921458991127838E-3</v>
      </c>
      <c r="AC320" s="7">
        <v>7.3531752130889588E-3</v>
      </c>
      <c r="AD320" s="7">
        <v>2.3469804256774359E-2</v>
      </c>
      <c r="AE320" s="7">
        <v>-7.1805347827444182E-4</v>
      </c>
      <c r="AF320" s="7">
        <v>-1.0035083154432708E-2</v>
      </c>
      <c r="AG320" s="7">
        <v>-2.1912857946522445E-2</v>
      </c>
      <c r="AH320" s="7">
        <v>-1.7709314727852411E-2</v>
      </c>
      <c r="AI320" s="7">
        <v>3.7162820965123008E-2</v>
      </c>
      <c r="AJ320" s="7">
        <v>2.6079596773798388E-3</v>
      </c>
    </row>
    <row r="321" spans="1:36" x14ac:dyDescent="0.5">
      <c r="A321" s="2">
        <v>44728</v>
      </c>
      <c r="B321" s="3">
        <v>4.7222222222222221E-5</v>
      </c>
      <c r="C321" s="8">
        <v>-4.4734226719583887E-2</v>
      </c>
      <c r="D321" s="8">
        <v>-1.6493747092582705E-2</v>
      </c>
      <c r="E321" s="8">
        <v>-2.9056618320181853E-2</v>
      </c>
      <c r="F321" s="8">
        <v>-5.1838690690911883E-2</v>
      </c>
      <c r="G321" s="8">
        <v>-3.901988441048148E-2</v>
      </c>
      <c r="H321" s="8">
        <v>-9.2917458838337776E-3</v>
      </c>
      <c r="I321" s="8">
        <v>-3.973484831617325E-2</v>
      </c>
      <c r="J321" s="8">
        <v>-5.7932999443017469E-2</v>
      </c>
      <c r="K321" s="8">
        <v>-4.1098335179312946E-2</v>
      </c>
      <c r="L321" s="8">
        <v>-2.0174384385498442E-2</v>
      </c>
      <c r="M321" s="8">
        <v>-2.668837451193519E-2</v>
      </c>
      <c r="N321" s="7">
        <v>-4.0500361325952729E-2</v>
      </c>
      <c r="O321" s="7">
        <v>-2.7387876458351782E-2</v>
      </c>
      <c r="P321" s="7">
        <v>-3.1963677912101217E-2</v>
      </c>
      <c r="Q321" s="7">
        <v>-5.7707083915291259E-2</v>
      </c>
      <c r="R321" s="7">
        <v>-2.6442399468922784E-2</v>
      </c>
      <c r="S321" s="7">
        <v>-1.7698045903823477E-2</v>
      </c>
      <c r="T321" s="7">
        <v>-1.4342014661275696E-2</v>
      </c>
      <c r="U321" s="7">
        <v>-5.3464909311558298E-2</v>
      </c>
      <c r="V321" s="7">
        <v>-2.4958035533383466E-2</v>
      </c>
      <c r="W321" s="7">
        <v>-6.2627136944803874E-2</v>
      </c>
      <c r="X321" s="7">
        <v>-3.6966314007602322E-2</v>
      </c>
      <c r="Y321" s="7">
        <v>-3.8001903288287418E-2</v>
      </c>
      <c r="Z321" s="7">
        <v>-4.5498329602310747E-2</v>
      </c>
      <c r="AA321" s="7">
        <v>-2.319963392176224E-2</v>
      </c>
      <c r="AB321" s="7">
        <v>-5.6001446936878356E-2</v>
      </c>
      <c r="AC321" s="7">
        <v>-1.0153691223564965E-2</v>
      </c>
      <c r="AD321" s="7">
        <v>-8.118376150060648E-3</v>
      </c>
      <c r="AE321" s="7">
        <v>1.028622042937887E-2</v>
      </c>
      <c r="AF321" s="7">
        <v>6.0469604509600988E-3</v>
      </c>
      <c r="AG321" s="7">
        <v>-7.65893092988114E-2</v>
      </c>
      <c r="AH321" s="7">
        <v>-9.3958381112839731E-2</v>
      </c>
      <c r="AI321" s="7">
        <v>-4.5828972519312151E-2</v>
      </c>
      <c r="AJ321" s="7">
        <v>-3.9035130607148388E-2</v>
      </c>
    </row>
    <row r="322" spans="1:36" x14ac:dyDescent="0.5">
      <c r="A322" s="2">
        <v>44729</v>
      </c>
      <c r="B322" s="3">
        <v>4.5634920634920631E-5</v>
      </c>
      <c r="C322" s="8">
        <v>1.2034119398967173E-2</v>
      </c>
      <c r="D322" s="8">
        <v>3.1381844648365291E-3</v>
      </c>
      <c r="E322" s="8">
        <v>5.6393890847781375E-3</v>
      </c>
      <c r="F322" s="8">
        <v>1.3908809658734816E-2</v>
      </c>
      <c r="G322" s="8">
        <v>1.4183332131385297E-4</v>
      </c>
      <c r="H322" s="8">
        <v>-3.4287819245246301E-3</v>
      </c>
      <c r="I322" s="8">
        <v>1.5911087806588387E-2</v>
      </c>
      <c r="J322" s="8">
        <v>-5.7475376682267744E-2</v>
      </c>
      <c r="K322" s="8">
        <v>2.6178937855307941E-4</v>
      </c>
      <c r="L322" s="8">
        <v>-8.4938244131011371E-3</v>
      </c>
      <c r="M322" s="8">
        <v>7.5082847985458601E-3</v>
      </c>
      <c r="N322" s="7">
        <v>1.1420614039487936E-2</v>
      </c>
      <c r="O322" s="7">
        <v>1.0835301343395722E-2</v>
      </c>
      <c r="P322" s="7">
        <v>-1.1866070951196165E-2</v>
      </c>
      <c r="Q322" s="7">
        <v>1.7679445405459328E-2</v>
      </c>
      <c r="R322" s="7">
        <v>4.4511990755544623E-3</v>
      </c>
      <c r="S322" s="7">
        <v>-1.3378665065502733E-2</v>
      </c>
      <c r="T322" s="7">
        <v>-8.921669822338529E-3</v>
      </c>
      <c r="U322" s="7">
        <v>3.0062249892171367E-2</v>
      </c>
      <c r="V322" s="7">
        <v>1.9450218972610667E-2</v>
      </c>
      <c r="W322" s="7">
        <v>2.3128926103715149E-2</v>
      </c>
      <c r="X322" s="7">
        <v>5.0198213716410442E-3</v>
      </c>
      <c r="Y322" s="7">
        <v>2.4350467312057641E-2</v>
      </c>
      <c r="Z322" s="7">
        <v>-3.829883319800186E-3</v>
      </c>
      <c r="AA322" s="7">
        <v>-7.570803078467624E-3</v>
      </c>
      <c r="AB322" s="7">
        <v>-1.1144352616857244E-2</v>
      </c>
      <c r="AC322" s="7">
        <v>6.0301710510270107E-3</v>
      </c>
      <c r="AD322" s="7">
        <v>8.7825314627514618E-3</v>
      </c>
      <c r="AE322" s="7">
        <v>-1.9551805753715942E-2</v>
      </c>
      <c r="AF322" s="7">
        <v>-7.2727828224670322E-3</v>
      </c>
      <c r="AG322" s="7">
        <v>-5.9782208166286335E-2</v>
      </c>
      <c r="AH322" s="7">
        <v>2.7142801017570301E-2</v>
      </c>
      <c r="AI322" s="7">
        <v>-8.9218329086158986E-4</v>
      </c>
      <c r="AJ322" s="7">
        <v>9.4085786835210114E-3</v>
      </c>
    </row>
    <row r="323" spans="1:36" x14ac:dyDescent="0.5">
      <c r="A323" s="2">
        <v>44733</v>
      </c>
      <c r="B323" s="3">
        <v>4.2857142857142863E-5</v>
      </c>
      <c r="C323" s="8">
        <v>2.490822335356201E-2</v>
      </c>
      <c r="D323" s="8">
        <v>2.5512289499385745E-2</v>
      </c>
      <c r="E323" s="8">
        <v>1.9152045288070393E-2</v>
      </c>
      <c r="F323" s="8">
        <v>2.4318147305647426E-2</v>
      </c>
      <c r="G323" s="8">
        <v>1.6033686966508538E-2</v>
      </c>
      <c r="H323" s="8">
        <v>2.5660688237107071E-2</v>
      </c>
      <c r="I323" s="8">
        <v>1.0669265550571716E-2</v>
      </c>
      <c r="J323" s="8">
        <v>4.9328766516850482E-2</v>
      </c>
      <c r="K323" s="8">
        <v>1.1742532421888257E-2</v>
      </c>
      <c r="L323" s="8">
        <v>1.7547808393463232E-2</v>
      </c>
      <c r="M323" s="8">
        <v>1.3772405219265418E-2</v>
      </c>
      <c r="N323" s="7">
        <v>3.2193093705346822E-2</v>
      </c>
      <c r="O323" s="7">
        <v>2.4250676090006713E-2</v>
      </c>
      <c r="P323" s="7">
        <v>6.0363569150530287E-3</v>
      </c>
      <c r="Q323" s="7">
        <v>4.2249176943808871E-2</v>
      </c>
      <c r="R323" s="7">
        <v>1.8127537309741058E-2</v>
      </c>
      <c r="S323" s="7">
        <v>2.6886268877906291E-2</v>
      </c>
      <c r="T323" s="7">
        <v>6.0596218750449543E-2</v>
      </c>
      <c r="U323" s="7">
        <v>1.1411022024503434E-2</v>
      </c>
      <c r="V323" s="7">
        <v>1.358882973085879E-2</v>
      </c>
      <c r="W323" s="7">
        <v>-7.3396472794333223E-3</v>
      </c>
      <c r="X323" s="7">
        <v>2.274690849317856E-2</v>
      </c>
      <c r="Y323" s="7">
        <v>2.2852512421036777E-2</v>
      </c>
      <c r="Z323" s="7">
        <v>2.6479005687243498E-2</v>
      </c>
      <c r="AA323" s="7">
        <v>2.0821605004935333E-2</v>
      </c>
      <c r="AB323" s="7">
        <v>1.9134514564986899E-2</v>
      </c>
      <c r="AC323" s="7">
        <v>2.1102148468820209E-2</v>
      </c>
      <c r="AD323" s="7">
        <v>1.4462457706952526E-2</v>
      </c>
      <c r="AE323" s="7">
        <v>3.2231744299103297E-2</v>
      </c>
      <c r="AF323" s="7">
        <v>2.9803765515312972E-2</v>
      </c>
      <c r="AG323" s="7">
        <v>4.7053245030276726E-2</v>
      </c>
      <c r="AH323" s="7">
        <v>-1.4043277411782172E-3</v>
      </c>
      <c r="AI323" s="7">
        <v>2.6710837988084223E-2</v>
      </c>
      <c r="AJ323" s="7">
        <v>-1.2581257244255112E-3</v>
      </c>
    </row>
    <row r="324" spans="1:36" x14ac:dyDescent="0.5">
      <c r="A324" s="2">
        <v>44734</v>
      </c>
      <c r="B324" s="3">
        <v>3.8888888888888891E-5</v>
      </c>
      <c r="C324" s="8">
        <v>-3.4910371450355879E-3</v>
      </c>
      <c r="D324" s="8">
        <v>1.4463154886977901E-2</v>
      </c>
      <c r="E324" s="8">
        <v>-1.4630134416074392E-3</v>
      </c>
      <c r="F324" s="8">
        <v>-8.600694879902259E-4</v>
      </c>
      <c r="G324" s="8">
        <v>-3.801930215694257E-3</v>
      </c>
      <c r="H324" s="8">
        <v>-1.4711263756938689E-3</v>
      </c>
      <c r="I324" s="8">
        <v>2.3018895644077589E-3</v>
      </c>
      <c r="J324" s="8">
        <v>-4.5509920197075324E-2</v>
      </c>
      <c r="K324" s="8">
        <v>-1.2131702752822247E-2</v>
      </c>
      <c r="L324" s="8">
        <v>1.0258756280804375E-2</v>
      </c>
      <c r="M324" s="8">
        <v>1.2589141567371767E-2</v>
      </c>
      <c r="N324" s="7">
        <v>-3.8744899752752478E-3</v>
      </c>
      <c r="O324" s="7">
        <v>-2.4459211587492865E-3</v>
      </c>
      <c r="P324" s="7">
        <v>6.3868801457206553E-3</v>
      </c>
      <c r="Q324" s="7">
        <v>-1.2552035313900376E-2</v>
      </c>
      <c r="R324" s="7">
        <v>9.7772877339129607E-3</v>
      </c>
      <c r="S324" s="7">
        <v>2.2646041254985546E-3</v>
      </c>
      <c r="T324" s="7">
        <v>1.9259189326781924E-2</v>
      </c>
      <c r="U324" s="7">
        <v>-2.0139137959196609E-3</v>
      </c>
      <c r="V324" s="7">
        <v>-1.6762630344488703E-3</v>
      </c>
      <c r="W324" s="7">
        <v>8.2176600106034659E-3</v>
      </c>
      <c r="X324" s="7">
        <v>-2.9756585164026818E-3</v>
      </c>
      <c r="Y324" s="7">
        <v>2.442387943592902E-3</v>
      </c>
      <c r="Z324" s="7">
        <v>-1.3524011100565371E-3</v>
      </c>
      <c r="AA324" s="7">
        <v>1.8283161528239132E-2</v>
      </c>
      <c r="AB324" s="7">
        <v>-4.4502294308565532E-2</v>
      </c>
      <c r="AC324" s="7">
        <v>7.3474697199344234E-3</v>
      </c>
      <c r="AD324" s="7">
        <v>5.3969854844777149E-3</v>
      </c>
      <c r="AE324" s="7">
        <v>-1.2227543618341923E-2</v>
      </c>
      <c r="AF324" s="7">
        <v>1.5459844991298424E-2</v>
      </c>
      <c r="AG324" s="7">
        <v>-5.2704891401889303E-2</v>
      </c>
      <c r="AH324" s="7">
        <v>2.4947996304453737E-2</v>
      </c>
      <c r="AI324" s="7">
        <v>2.6553074769619735E-2</v>
      </c>
      <c r="AJ324" s="7">
        <v>1.3319147710930066E-2</v>
      </c>
    </row>
    <row r="325" spans="1:36" x14ac:dyDescent="0.5">
      <c r="A325" s="2">
        <v>44735</v>
      </c>
      <c r="B325" s="3">
        <v>4.4444444444444447E-5</v>
      </c>
      <c r="C325" s="8">
        <v>1.7055109299046526E-2</v>
      </c>
      <c r="D325" s="8">
        <v>2.4829708903465326E-2</v>
      </c>
      <c r="E325" s="8">
        <v>-2.8531398178340281E-3</v>
      </c>
      <c r="F325" s="8">
        <v>1.689364152736169E-2</v>
      </c>
      <c r="G325" s="8">
        <v>-2.5282602213786455E-3</v>
      </c>
      <c r="H325" s="8">
        <v>1.8680937457542665E-2</v>
      </c>
      <c r="I325" s="8">
        <v>1.3293899390081557E-2</v>
      </c>
      <c r="J325" s="8">
        <v>-3.7747865429451737E-2</v>
      </c>
      <c r="K325" s="8">
        <v>-1.3259205849174865E-2</v>
      </c>
      <c r="L325" s="8">
        <v>2.1632168146941595E-2</v>
      </c>
      <c r="M325" s="8">
        <v>1.8652539374967785E-2</v>
      </c>
      <c r="N325" s="7">
        <v>2.130243069285976E-2</v>
      </c>
      <c r="O325" s="7">
        <v>2.2339698018052294E-2</v>
      </c>
      <c r="P325" s="7">
        <v>3.0444324916832247E-2</v>
      </c>
      <c r="Q325" s="7">
        <v>-8.3302855031668534E-3</v>
      </c>
      <c r="R325" s="7">
        <v>7.2318689015227226E-3</v>
      </c>
      <c r="S325" s="7">
        <v>1.1715990884345022E-2</v>
      </c>
      <c r="T325" s="7">
        <v>2.0433368009792095E-2</v>
      </c>
      <c r="U325" s="7">
        <v>1.4229267161684208E-2</v>
      </c>
      <c r="V325" s="7">
        <v>-1.5514137304312831E-2</v>
      </c>
      <c r="W325" s="7">
        <v>1.1401381559987869E-2</v>
      </c>
      <c r="X325" s="7">
        <v>1.4400073319215501E-2</v>
      </c>
      <c r="Y325" s="7">
        <v>3.1486240203257826E-2</v>
      </c>
      <c r="Z325" s="7">
        <v>4.5457254169654331E-3</v>
      </c>
      <c r="AA325" s="7">
        <v>3.2694346327380018E-2</v>
      </c>
      <c r="AB325" s="7">
        <v>-5.0041052602501628E-2</v>
      </c>
      <c r="AC325" s="7">
        <v>1.1822613788334539E-2</v>
      </c>
      <c r="AD325" s="7">
        <v>8.1100982681494584E-4</v>
      </c>
      <c r="AE325" s="7">
        <v>2.3942699546233473E-2</v>
      </c>
      <c r="AF325" s="7">
        <v>2.7022188905754502E-2</v>
      </c>
      <c r="AG325" s="7">
        <v>-4.787440048321074E-2</v>
      </c>
      <c r="AH325" s="7">
        <v>7.4022850018951036E-2</v>
      </c>
      <c r="AI325" s="7">
        <v>3.3009316884933561E-2</v>
      </c>
      <c r="AJ325" s="7">
        <v>3.3569645157083855E-2</v>
      </c>
    </row>
    <row r="326" spans="1:36" x14ac:dyDescent="0.5">
      <c r="A326" s="2">
        <v>44736</v>
      </c>
      <c r="B326" s="3">
        <v>4.7222222222222221E-5</v>
      </c>
      <c r="C326" s="8">
        <v>3.6149116836678284E-2</v>
      </c>
      <c r="D326" s="8">
        <v>1.6803270406211105E-2</v>
      </c>
      <c r="E326" s="8">
        <v>3.6241253209502236E-2</v>
      </c>
      <c r="F326" s="8">
        <v>3.7369687938537857E-2</v>
      </c>
      <c r="G326" s="8">
        <v>3.4011806663191688E-2</v>
      </c>
      <c r="H326" s="8">
        <v>1.9741423006712281E-2</v>
      </c>
      <c r="I326" s="8">
        <v>3.3738640998740403E-2</v>
      </c>
      <c r="J326" s="8">
        <v>1.6760344521822575E-2</v>
      </c>
      <c r="K326" s="8">
        <v>3.9744524287899582E-2</v>
      </c>
      <c r="L326" s="8">
        <v>1.7154967449527374E-2</v>
      </c>
      <c r="M326" s="8">
        <v>2.1006077219729222E-2</v>
      </c>
      <c r="N326" s="7">
        <v>2.4173390503000661E-2</v>
      </c>
      <c r="O326" s="7">
        <v>3.3532293603001438E-2</v>
      </c>
      <c r="P326" s="7">
        <v>2.8946383330273103E-2</v>
      </c>
      <c r="Q326" s="7">
        <v>5.3996956078017931E-2</v>
      </c>
      <c r="R326" s="7">
        <v>3.000232376411182E-2</v>
      </c>
      <c r="S326" s="7">
        <v>2.2962877151743756E-2</v>
      </c>
      <c r="T326" s="7">
        <v>-8.4272560746531111E-3</v>
      </c>
      <c r="U326" s="7">
        <v>5.1396207088339349E-2</v>
      </c>
      <c r="V326" s="7">
        <v>2.8892721144430297E-2</v>
      </c>
      <c r="W326" s="7">
        <v>5.1056377978886354E-2</v>
      </c>
      <c r="X326" s="7">
        <v>4.4072883211488258E-2</v>
      </c>
      <c r="Y326" s="7">
        <v>3.5080898148420421E-2</v>
      </c>
      <c r="Z326" s="7">
        <v>2.5307430753257323E-2</v>
      </c>
      <c r="AA326" s="7">
        <v>2.7676492355635966E-2</v>
      </c>
      <c r="AB326" s="7">
        <v>3.7413328927102384E-2</v>
      </c>
      <c r="AC326" s="7">
        <v>1.8524867879776617E-2</v>
      </c>
      <c r="AD326" s="7">
        <v>4.1276283531561042E-2</v>
      </c>
      <c r="AE326" s="7">
        <v>7.6173960161033283E-4</v>
      </c>
      <c r="AF326" s="7">
        <v>1.4256559613922777E-2</v>
      </c>
      <c r="AG326" s="7">
        <v>1.9221081325150557E-2</v>
      </c>
      <c r="AH326" s="7">
        <v>3.118904974243162E-2</v>
      </c>
      <c r="AI326" s="7">
        <v>1.0518174162277016E-2</v>
      </c>
      <c r="AJ326" s="7">
        <v>3.9605741285972704E-2</v>
      </c>
    </row>
    <row r="327" spans="1:36" x14ac:dyDescent="0.5">
      <c r="A327" s="2">
        <v>44739</v>
      </c>
      <c r="B327" s="3">
        <v>4.603174603174603E-5</v>
      </c>
      <c r="C327" s="8">
        <v>-7.3100232430017122E-3</v>
      </c>
      <c r="D327" s="8">
        <v>3.1397405738558602E-3</v>
      </c>
      <c r="E327" s="8">
        <v>-3.0736351992050833E-3</v>
      </c>
      <c r="F327" s="8">
        <v>-1.118715663165437E-2</v>
      </c>
      <c r="G327" s="8">
        <v>7.4348940330765768E-5</v>
      </c>
      <c r="H327" s="8">
        <v>-8.4717746335398686E-4</v>
      </c>
      <c r="I327" s="8">
        <v>-7.4893289809655674E-3</v>
      </c>
      <c r="J327" s="8">
        <v>3.021398968303796E-2</v>
      </c>
      <c r="K327" s="8">
        <v>-4.9341925092941585E-3</v>
      </c>
      <c r="L327" s="8">
        <v>9.106308062031743E-3</v>
      </c>
      <c r="M327" s="8">
        <v>-1.5503573522045401E-3</v>
      </c>
      <c r="N327" s="7">
        <v>-4.603174603174603E-5</v>
      </c>
      <c r="O327" s="7">
        <v>-1.0598256565260521E-2</v>
      </c>
      <c r="P327" s="7">
        <v>-1.734637608536186E-2</v>
      </c>
      <c r="Q327" s="7">
        <v>-1.5165867543796964E-2</v>
      </c>
      <c r="R327" s="7">
        <v>-3.432679604819236E-3</v>
      </c>
      <c r="S327" s="7">
        <v>1.6465565579524243E-4</v>
      </c>
      <c r="T327" s="7">
        <v>1.9970305062807746E-2</v>
      </c>
      <c r="U327" s="7">
        <v>-1.5646867249619792E-2</v>
      </c>
      <c r="V327" s="7">
        <v>4.3547352284726741E-3</v>
      </c>
      <c r="W327" s="7">
        <v>-2.2700300925445047E-2</v>
      </c>
      <c r="X327" s="7">
        <v>-9.5797487415393724E-3</v>
      </c>
      <c r="Y327" s="7">
        <v>-2.8261069546491751E-2</v>
      </c>
      <c r="Z327" s="7">
        <v>7.5792127393777371E-3</v>
      </c>
      <c r="AA327" s="7">
        <v>4.7854834346686068E-3</v>
      </c>
      <c r="AB327" s="7">
        <v>1.1211511031382652E-2</v>
      </c>
      <c r="AC327" s="7">
        <v>-2.1099907225557895E-3</v>
      </c>
      <c r="AD327" s="7">
        <v>-8.8926769126862933E-3</v>
      </c>
      <c r="AE327" s="7">
        <v>3.1817129220746976E-3</v>
      </c>
      <c r="AF327" s="7">
        <v>-7.6955869536431288E-3</v>
      </c>
      <c r="AG327" s="7">
        <v>6.3646055985656938E-2</v>
      </c>
      <c r="AH327" s="7">
        <v>-1.9715402928890138E-2</v>
      </c>
      <c r="AI327" s="7">
        <v>-1.7134378529379791E-3</v>
      </c>
      <c r="AJ327" s="7">
        <v>1.4685017690756514E-2</v>
      </c>
    </row>
    <row r="328" spans="1:36" x14ac:dyDescent="0.5">
      <c r="A328" s="2">
        <v>44740</v>
      </c>
      <c r="B328" s="3">
        <v>4.4444444444444447E-5</v>
      </c>
      <c r="C328" s="8">
        <v>-3.1451118561325604E-2</v>
      </c>
      <c r="D328" s="8">
        <v>-1.8246506532511329E-2</v>
      </c>
      <c r="E328" s="8">
        <v>-9.5627445814301919E-3</v>
      </c>
      <c r="F328" s="8">
        <v>-3.8836874164222143E-2</v>
      </c>
      <c r="G328" s="8">
        <v>-1.3601227305967268E-2</v>
      </c>
      <c r="H328" s="8">
        <v>-1.3492764501777771E-2</v>
      </c>
      <c r="I328" s="8">
        <v>-2.7123092007839286E-2</v>
      </c>
      <c r="J328" s="8">
        <v>2.6200808169886611E-2</v>
      </c>
      <c r="K328" s="8">
        <v>-1.1360947505567886E-2</v>
      </c>
      <c r="L328" s="8">
        <v>-3.6156324946993493E-3</v>
      </c>
      <c r="M328" s="8">
        <v>-1.2272085043868597E-2</v>
      </c>
      <c r="N328" s="7">
        <v>-3.0292013016129292E-2</v>
      </c>
      <c r="O328" s="7">
        <v>-3.2308197092779913E-2</v>
      </c>
      <c r="P328" s="7">
        <v>-4.1405636623230303E-2</v>
      </c>
      <c r="Q328" s="7">
        <v>-5.4058791404527268E-2</v>
      </c>
      <c r="R328" s="7">
        <v>-1.9577156407560727E-2</v>
      </c>
      <c r="S328" s="7">
        <v>-1.4318986874375751E-2</v>
      </c>
      <c r="T328" s="7">
        <v>5.4381869870830197E-3</v>
      </c>
      <c r="U328" s="7">
        <v>-3.1909213426454509E-2</v>
      </c>
      <c r="V328" s="7">
        <v>3.6090694871246565E-3</v>
      </c>
      <c r="W328" s="7">
        <v>-5.5825010450163949E-2</v>
      </c>
      <c r="X328" s="7">
        <v>-2.7132545927311423E-2</v>
      </c>
      <c r="Y328" s="7">
        <v>-5.2817090978193863E-2</v>
      </c>
      <c r="Z328" s="7">
        <v>-1.4149300340593791E-2</v>
      </c>
      <c r="AA328" s="7">
        <v>-2.211086481092335E-2</v>
      </c>
      <c r="AB328" s="7">
        <v>-8.444767171346334E-4</v>
      </c>
      <c r="AC328" s="7">
        <v>-1.0110115706836387E-2</v>
      </c>
      <c r="AD328" s="7">
        <v>-1.041835467683888E-2</v>
      </c>
      <c r="AE328" s="7">
        <v>-1.4243990181591193E-2</v>
      </c>
      <c r="AF328" s="7">
        <v>-1.6443819888631743E-2</v>
      </c>
      <c r="AG328" s="7">
        <v>2.4674775899897538E-2</v>
      </c>
      <c r="AH328" s="7">
        <v>-1.5673878412320381E-2</v>
      </c>
      <c r="AI328" s="7">
        <v>-1.8835814021353179E-2</v>
      </c>
      <c r="AJ328" s="7">
        <v>-8.0399403945420299E-3</v>
      </c>
    </row>
    <row r="329" spans="1:36" x14ac:dyDescent="0.5">
      <c r="A329" s="2">
        <v>44741</v>
      </c>
      <c r="B329" s="3">
        <v>4.4444444444444447E-5</v>
      </c>
      <c r="C329" s="8">
        <v>7.4079031475158576E-4</v>
      </c>
      <c r="D329" s="8">
        <v>7.7243951912190035E-3</v>
      </c>
      <c r="E329" s="8">
        <v>-8.1100320584319013E-3</v>
      </c>
      <c r="F329" s="8">
        <v>-2.3763892691360091E-3</v>
      </c>
      <c r="G329" s="8">
        <v>-7.2598121194101745E-3</v>
      </c>
      <c r="H329" s="8">
        <v>3.9014596768089231E-3</v>
      </c>
      <c r="I329" s="8">
        <v>1.6376766487603356E-3</v>
      </c>
      <c r="J329" s="8">
        <v>-3.4604130352804699E-2</v>
      </c>
      <c r="K329" s="8">
        <v>-8.5850697747011529E-3</v>
      </c>
      <c r="L329" s="8">
        <v>-9.0652988110812168E-4</v>
      </c>
      <c r="M329" s="8">
        <v>-6.2695224774004295E-3</v>
      </c>
      <c r="N329" s="7">
        <v>1.2900627254896416E-2</v>
      </c>
      <c r="O329" s="7">
        <v>1.4585934123479614E-2</v>
      </c>
      <c r="P329" s="7">
        <v>7.7743740786555913E-3</v>
      </c>
      <c r="Q329" s="7">
        <v>-2.7961925457107031E-2</v>
      </c>
      <c r="R329" s="7">
        <v>1.9671768942222192E-2</v>
      </c>
      <c r="S329" s="7">
        <v>1.5637418184457606E-3</v>
      </c>
      <c r="T329" s="7">
        <v>1.4151736364062558E-2</v>
      </c>
      <c r="U329" s="7">
        <v>-5.1743902087129489E-3</v>
      </c>
      <c r="V329" s="7">
        <v>-1.3110169065793036E-2</v>
      </c>
      <c r="W329" s="7">
        <v>-4.9296520104936481E-3</v>
      </c>
      <c r="X329" s="7">
        <v>6.8969945349716877E-3</v>
      </c>
      <c r="Y329" s="7">
        <v>1.4009041286349968E-2</v>
      </c>
      <c r="Z329" s="7">
        <v>-2.0522916557722324E-3</v>
      </c>
      <c r="AA329" s="7">
        <v>1.3194625475034413E-2</v>
      </c>
      <c r="AB329" s="7">
        <v>-2.1397191039183097E-2</v>
      </c>
      <c r="AC329" s="7">
        <v>7.1552058791092442E-3</v>
      </c>
      <c r="AD329" s="7">
        <v>-2.3459651733763447E-2</v>
      </c>
      <c r="AE329" s="7">
        <v>-3.7286267223519674E-3</v>
      </c>
      <c r="AF329" s="7">
        <v>8.9979641330633821E-3</v>
      </c>
      <c r="AG329" s="7">
        <v>-2.7788620821324245E-2</v>
      </c>
      <c r="AH329" s="7">
        <v>-1.1615557081629939E-2</v>
      </c>
      <c r="AI329" s="7">
        <v>-5.8181258909701323E-3</v>
      </c>
      <c r="AJ329" s="7">
        <v>8.363015807907109E-3</v>
      </c>
    </row>
    <row r="330" spans="1:36" x14ac:dyDescent="0.5">
      <c r="A330" s="2">
        <v>44742</v>
      </c>
      <c r="B330" s="3">
        <v>5.0793650793650794E-5</v>
      </c>
      <c r="C330" s="8">
        <v>-1.431113365402412E-2</v>
      </c>
      <c r="D330" s="8">
        <v>-4.1612897166208012E-3</v>
      </c>
      <c r="E330" s="8">
        <v>-7.79440104114808E-3</v>
      </c>
      <c r="F330" s="8">
        <v>-1.6748684226379831E-2</v>
      </c>
      <c r="G330" s="8">
        <v>2.4011856621191652E-3</v>
      </c>
      <c r="H330" s="8">
        <v>-2.6679068402204315E-4</v>
      </c>
      <c r="I330" s="8">
        <v>-1.2942577939680986E-2</v>
      </c>
      <c r="J330" s="8">
        <v>-2.3303088249345041E-2</v>
      </c>
      <c r="K330" s="8">
        <v>-1.1470172270553164E-2</v>
      </c>
      <c r="L330" s="8">
        <v>1.0109089851996308E-2</v>
      </c>
      <c r="M330" s="8">
        <v>-1.9144050547280206E-3</v>
      </c>
      <c r="N330" s="7">
        <v>-1.8245867451831686E-2</v>
      </c>
      <c r="O330" s="7">
        <v>-1.3317529597858681E-2</v>
      </c>
      <c r="P330" s="7">
        <v>-6.6942508883688114E-3</v>
      </c>
      <c r="Q330" s="7">
        <v>-2.5002355158979347E-2</v>
      </c>
      <c r="R330" s="7">
        <v>-4.1841296241150799E-3</v>
      </c>
      <c r="S330" s="7">
        <v>-7.4705884055336277E-3</v>
      </c>
      <c r="T330" s="7">
        <v>-4.0923376106256531E-3</v>
      </c>
      <c r="U330" s="7">
        <v>-1.9120075547335341E-2</v>
      </c>
      <c r="V330" s="7">
        <v>5.107749947709325E-3</v>
      </c>
      <c r="W330" s="7">
        <v>-2.3121663351334309E-2</v>
      </c>
      <c r="X330" s="7">
        <v>-1.3219681465503378E-2</v>
      </c>
      <c r="Y330" s="7">
        <v>-2.5246195122904276E-2</v>
      </c>
      <c r="Z330" s="7">
        <v>2.1978375750323142E-2</v>
      </c>
      <c r="AA330" s="7">
        <v>-1.479339158473361E-3</v>
      </c>
      <c r="AB330" s="7">
        <v>-2.6112671225123268E-2</v>
      </c>
      <c r="AC330" s="7">
        <v>2.8152272880446498E-3</v>
      </c>
      <c r="AD330" s="7">
        <v>-6.0628684069025853E-3</v>
      </c>
      <c r="AE330" s="7">
        <v>-2.8433563402043057E-3</v>
      </c>
      <c r="AF330" s="7">
        <v>1.1068746317920363E-2</v>
      </c>
      <c r="AG330" s="7">
        <v>-2.3036619517012892E-2</v>
      </c>
      <c r="AH330" s="7">
        <v>-2.5988585810903117E-2</v>
      </c>
      <c r="AI330" s="7">
        <v>1.8978034418109538E-2</v>
      </c>
      <c r="AJ330" s="7">
        <v>3.3338131933999737E-3</v>
      </c>
    </row>
    <row r="331" spans="1:36" x14ac:dyDescent="0.5">
      <c r="A331" s="2">
        <v>44743</v>
      </c>
      <c r="B331" s="3">
        <v>5.0396825396825395E-5</v>
      </c>
      <c r="C331" s="8">
        <v>2.9463101310656064E-3</v>
      </c>
      <c r="D331" s="8">
        <v>1.260826746365183E-2</v>
      </c>
      <c r="E331" s="8">
        <v>1.3461506991599256E-2</v>
      </c>
      <c r="F331" s="8">
        <v>1.8159504102379615E-2</v>
      </c>
      <c r="G331" s="8">
        <v>9.6972418957901943E-3</v>
      </c>
      <c r="H331" s="8">
        <v>1.3986906629920458E-2</v>
      </c>
      <c r="I331" s="8">
        <v>1.0423681921533798E-2</v>
      </c>
      <c r="J331" s="8">
        <v>1.2140701790999756E-2</v>
      </c>
      <c r="K331" s="8">
        <v>6.0477325318235072E-3</v>
      </c>
      <c r="L331" s="8">
        <v>2.5034523262427843E-2</v>
      </c>
      <c r="M331" s="8">
        <v>1.7789247846292572E-2</v>
      </c>
      <c r="N331" s="7">
        <v>1.5982097311105451E-2</v>
      </c>
      <c r="O331" s="7">
        <v>1.0600211833214624E-2</v>
      </c>
      <c r="P331" s="7">
        <v>6.5387848551621544E-3</v>
      </c>
      <c r="Q331" s="7">
        <v>-4.2911022393722638E-2</v>
      </c>
      <c r="R331" s="7">
        <v>1.4296742810179602E-2</v>
      </c>
      <c r="S331" s="7">
        <v>1.3669887753258697E-2</v>
      </c>
      <c r="T331" s="7">
        <v>7.2624417552076097E-3</v>
      </c>
      <c r="U331" s="7">
        <v>2.5676927496970049E-3</v>
      </c>
      <c r="V331" s="7">
        <v>1.367422008806201E-2</v>
      </c>
      <c r="W331" s="7">
        <v>2.2040560988795036E-2</v>
      </c>
      <c r="X331" s="7">
        <v>1.15132687473297E-2</v>
      </c>
      <c r="Y331" s="7">
        <v>3.1003681236032324E-2</v>
      </c>
      <c r="Z331" s="7">
        <v>-5.8091272948241008E-3</v>
      </c>
      <c r="AA331" s="7">
        <v>2.2365480313862483E-3</v>
      </c>
      <c r="AB331" s="7">
        <v>-2.6827438712025411E-3</v>
      </c>
      <c r="AC331" s="7">
        <v>2.3047498315959321E-2</v>
      </c>
      <c r="AD331" s="7">
        <v>-8.644704287324648E-3</v>
      </c>
      <c r="AE331" s="7">
        <v>8.5486216764560641E-3</v>
      </c>
      <c r="AF331" s="7">
        <v>1.5955183518903748E-2</v>
      </c>
      <c r="AG331" s="7">
        <v>1.0741090517223325E-2</v>
      </c>
      <c r="AH331" s="7">
        <v>3.3912404965147462E-2</v>
      </c>
      <c r="AI331" s="7">
        <v>3.9189973730347188E-2</v>
      </c>
      <c r="AJ331" s="7">
        <v>2.1098959837466683E-2</v>
      </c>
    </row>
    <row r="332" spans="1:36" x14ac:dyDescent="0.5">
      <c r="A332" s="2">
        <v>44747</v>
      </c>
      <c r="B332" s="3">
        <v>5.2777777777777784E-5</v>
      </c>
      <c r="C332" s="8">
        <v>1.5127806704233025E-2</v>
      </c>
      <c r="D332" s="8">
        <v>-1.5216665225234885E-3</v>
      </c>
      <c r="E332" s="8">
        <v>-1.2040267988561622E-3</v>
      </c>
      <c r="F332" s="8">
        <v>2.4298655198156119E-2</v>
      </c>
      <c r="G332" s="8">
        <v>-1.1639288670571525E-2</v>
      </c>
      <c r="H332" s="8">
        <v>-4.6920995877597618E-3</v>
      </c>
      <c r="I332" s="8">
        <v>2.1291453680635043E-2</v>
      </c>
      <c r="J332" s="8">
        <v>-4.2556882346100881E-2</v>
      </c>
      <c r="K332" s="8">
        <v>-2.048501363397022E-2</v>
      </c>
      <c r="L332" s="8">
        <v>-3.5297581368392263E-2</v>
      </c>
      <c r="M332" s="8">
        <v>-2.8596443029617591E-3</v>
      </c>
      <c r="N332" s="7">
        <v>1.8704319239906227E-2</v>
      </c>
      <c r="O332" s="7">
        <v>1.2465793319077371E-2</v>
      </c>
      <c r="P332" s="7">
        <v>2.1452272612094297E-2</v>
      </c>
      <c r="Q332" s="7">
        <v>2.9860660902816853E-2</v>
      </c>
      <c r="R332" s="7">
        <v>-8.4352124070492182E-3</v>
      </c>
      <c r="S332" s="7">
        <v>-1.5176920362982555E-2</v>
      </c>
      <c r="T332" s="7">
        <v>-2.3835271536489403E-2</v>
      </c>
      <c r="U332" s="7">
        <v>8.0275490857102307E-3</v>
      </c>
      <c r="V332" s="7">
        <v>1.5404689959107659E-3</v>
      </c>
      <c r="W332" s="7">
        <v>4.1105294715729775E-2</v>
      </c>
      <c r="X332" s="7">
        <v>6.7519395522688264E-3</v>
      </c>
      <c r="Y332" s="7">
        <v>3.527771474880214E-2</v>
      </c>
      <c r="Z332" s="7">
        <v>-1.8335902655141997E-2</v>
      </c>
      <c r="AA332" s="7">
        <v>-6.2402385544273154E-4</v>
      </c>
      <c r="AB332" s="7">
        <v>-2.5789052589535136E-2</v>
      </c>
      <c r="AC332" s="7">
        <v>-1.728643055986398E-2</v>
      </c>
      <c r="AD332" s="7">
        <v>-5.338025815509702E-3</v>
      </c>
      <c r="AE332" s="7">
        <v>1.3071626060612272E-2</v>
      </c>
      <c r="AF332" s="7">
        <v>-9.7498299332143632E-3</v>
      </c>
      <c r="AG332" s="7">
        <v>-4.1193457071213961E-2</v>
      </c>
      <c r="AH332" s="7">
        <v>-3.2550576891623106E-3</v>
      </c>
      <c r="AI332" s="7">
        <v>-1.8215663712580436E-2</v>
      </c>
      <c r="AJ332" s="7">
        <v>7.9485214817174351E-3</v>
      </c>
    </row>
    <row r="333" spans="1:36" x14ac:dyDescent="0.5">
      <c r="A333" s="2">
        <v>44748</v>
      </c>
      <c r="B333" s="3">
        <v>5.3968253968253975E-5</v>
      </c>
      <c r="C333" s="8">
        <v>6.8682965853168248E-3</v>
      </c>
      <c r="D333" s="8">
        <v>5.2647219614484798E-3</v>
      </c>
      <c r="E333" s="8">
        <v>-4.5424414042891954E-3</v>
      </c>
      <c r="F333" s="8">
        <v>-4.953265153284243E-3</v>
      </c>
      <c r="G333" s="8">
        <v>3.6198009703501564E-3</v>
      </c>
      <c r="H333" s="8">
        <v>1.6013495795485218E-3</v>
      </c>
      <c r="I333" s="8">
        <v>-1.7035069100140689E-3</v>
      </c>
      <c r="J333" s="8">
        <v>-1.9622522542835842E-2</v>
      </c>
      <c r="K333" s="8">
        <v>4.8731074053602452E-3</v>
      </c>
      <c r="L333" s="8">
        <v>1.0040531034810934E-2</v>
      </c>
      <c r="M333" s="8">
        <v>-1.8942165517502039E-3</v>
      </c>
      <c r="N333" s="7">
        <v>9.5068677608807477E-3</v>
      </c>
      <c r="O333" s="7">
        <v>1.2647754931627609E-2</v>
      </c>
      <c r="P333" s="7">
        <v>1.6645571697779239E-2</v>
      </c>
      <c r="Q333" s="7">
        <v>1.0978105115811421E-2</v>
      </c>
      <c r="R333" s="7">
        <v>-5.6502520133705648E-3</v>
      </c>
      <c r="S333" s="7">
        <v>7.0541243135712802E-3</v>
      </c>
      <c r="T333" s="7">
        <v>1.9642978563796189E-2</v>
      </c>
      <c r="U333" s="7">
        <v>1.3446842968259959E-2</v>
      </c>
      <c r="V333" s="7">
        <v>9.0262108340103449E-3</v>
      </c>
      <c r="W333" s="7">
        <v>-1.5768190286704616E-2</v>
      </c>
      <c r="X333" s="7">
        <v>2.8343443441650757E-3</v>
      </c>
      <c r="Y333" s="7">
        <v>7.2321983784529795E-3</v>
      </c>
      <c r="Z333" s="7">
        <v>9.4888205046686439E-3</v>
      </c>
      <c r="AA333" s="7">
        <v>2.5628011635866754E-2</v>
      </c>
      <c r="AB333" s="7">
        <v>-8.4342674896075564E-3</v>
      </c>
      <c r="AC333" s="7">
        <v>1.9979349595535692E-3</v>
      </c>
      <c r="AD333" s="7">
        <v>1.054631838020473E-2</v>
      </c>
      <c r="AE333" s="7">
        <v>7.0033976864752124E-3</v>
      </c>
      <c r="AF333" s="7">
        <v>9.2324946802444519E-3</v>
      </c>
      <c r="AG333" s="7">
        <v>1.5425080791812195E-3</v>
      </c>
      <c r="AH333" s="7">
        <v>5.631903496384893E-3</v>
      </c>
      <c r="AI333" s="7">
        <v>5.7433916763708227E-3</v>
      </c>
      <c r="AJ333" s="7">
        <v>4.6232849658025231E-3</v>
      </c>
    </row>
    <row r="334" spans="1:36" x14ac:dyDescent="0.5">
      <c r="A334" s="2">
        <v>44749</v>
      </c>
      <c r="B334" s="3">
        <v>6.1507936507936513E-5</v>
      </c>
      <c r="C334" s="8">
        <v>2.1943495120140502E-2</v>
      </c>
      <c r="D334" s="8">
        <v>7.3871867531540049E-3</v>
      </c>
      <c r="E334" s="8">
        <v>1.4991664583880768E-2</v>
      </c>
      <c r="F334" s="8">
        <v>2.5808733463211827E-2</v>
      </c>
      <c r="G334" s="8">
        <v>1.4136417131289068E-2</v>
      </c>
      <c r="H334" s="8">
        <v>2.0175693786640319E-3</v>
      </c>
      <c r="I334" s="8">
        <v>1.6415953545640172E-2</v>
      </c>
      <c r="J334" s="8">
        <v>3.941155400666816E-2</v>
      </c>
      <c r="K334" s="8">
        <v>1.2647705074697337E-2</v>
      </c>
      <c r="L334" s="8">
        <v>-3.8975099022904987E-4</v>
      </c>
      <c r="M334" s="8">
        <v>2.6436301988462326E-3</v>
      </c>
      <c r="N334" s="7">
        <v>2.3651654469257877E-2</v>
      </c>
      <c r="O334" s="7">
        <v>8.1316408892987847E-3</v>
      </c>
      <c r="P334" s="7">
        <v>2.0773656130903054E-2</v>
      </c>
      <c r="Q334" s="7">
        <v>4.6933264906624764E-2</v>
      </c>
      <c r="R334" s="7">
        <v>7.2722819391972488E-3</v>
      </c>
      <c r="S334" s="7">
        <v>5.7161029592786095E-3</v>
      </c>
      <c r="T334" s="7">
        <v>-1.8295916306795121E-3</v>
      </c>
      <c r="U334" s="7">
        <v>2.4931936557154926E-3</v>
      </c>
      <c r="V334" s="7">
        <v>-6.1436471945982346E-3</v>
      </c>
      <c r="W334" s="7">
        <v>2.4218076955151508E-2</v>
      </c>
      <c r="X334" s="7">
        <v>8.256871274920155E-3</v>
      </c>
      <c r="Y334" s="7">
        <v>1.7280468338288526E-2</v>
      </c>
      <c r="Z334" s="7">
        <v>1.2390593337051536E-2</v>
      </c>
      <c r="AA334" s="7">
        <v>1.9253956919461097E-2</v>
      </c>
      <c r="AB334" s="7">
        <v>4.5154852301519152E-2</v>
      </c>
      <c r="AC334" s="7">
        <v>-7.9776535092997928E-3</v>
      </c>
      <c r="AD334" s="7">
        <v>-1.1302655069071167E-2</v>
      </c>
      <c r="AE334" s="7">
        <v>1.455185339375878E-3</v>
      </c>
      <c r="AF334" s="7">
        <v>-4.0379444694900088E-4</v>
      </c>
      <c r="AG334" s="7">
        <v>4.1014873229775144E-2</v>
      </c>
      <c r="AH334" s="7">
        <v>3.5958044879023467E-2</v>
      </c>
      <c r="AI334" s="7">
        <v>1.0067083987488335E-2</v>
      </c>
      <c r="AJ334" s="7">
        <v>-2.7981386781567442E-3</v>
      </c>
    </row>
    <row r="335" spans="1:36" x14ac:dyDescent="0.5">
      <c r="A335" s="2">
        <v>44750</v>
      </c>
      <c r="B335" s="3">
        <v>6.2301587301587298E-5</v>
      </c>
      <c r="C335" s="8">
        <v>6.3863410093484903E-4</v>
      </c>
      <c r="D335" s="8">
        <v>3.2073808080875167E-3</v>
      </c>
      <c r="E335" s="8">
        <v>-2.9793907799790407E-3</v>
      </c>
      <c r="F335" s="8">
        <v>-1.4660333122371758E-3</v>
      </c>
      <c r="G335" s="8">
        <v>-3.8646449889903766E-3</v>
      </c>
      <c r="H335" s="8">
        <v>-2.6751196946950455E-3</v>
      </c>
      <c r="I335" s="8">
        <v>-3.8254404670867719E-3</v>
      </c>
      <c r="J335" s="8">
        <v>-4.6869934537192316E-4</v>
      </c>
      <c r="K335" s="8">
        <v>-1.0505547374157374E-2</v>
      </c>
      <c r="L335" s="8">
        <v>-3.0875822590083592E-3</v>
      </c>
      <c r="M335" s="8">
        <v>-5.3703569163479322E-3</v>
      </c>
      <c r="N335" s="7">
        <v>4.6473469929404531E-3</v>
      </c>
      <c r="O335" s="7">
        <v>-2.8233600740846117E-3</v>
      </c>
      <c r="P335" s="7">
        <v>-3.7786822695447635E-3</v>
      </c>
      <c r="Q335" s="7">
        <v>-1.3243963022307923E-3</v>
      </c>
      <c r="R335" s="7">
        <v>-2.165274425282734E-3</v>
      </c>
      <c r="S335" s="7">
        <v>4.7273490388855402E-3</v>
      </c>
      <c r="T335" s="7">
        <v>8.1671950219678376E-3</v>
      </c>
      <c r="U335" s="7">
        <v>-3.234815443759777E-3</v>
      </c>
      <c r="V335" s="7">
        <v>-5.0128415394967481E-3</v>
      </c>
      <c r="W335" s="7">
        <v>-2.1751034821751645E-2</v>
      </c>
      <c r="X335" s="7">
        <v>3.7273874202695665E-3</v>
      </c>
      <c r="Y335" s="7">
        <v>-6.8764910628570904E-3</v>
      </c>
      <c r="Z335" s="7">
        <v>-6.229245276550807E-3</v>
      </c>
      <c r="AA335" s="7">
        <v>3.2126242688604108E-3</v>
      </c>
      <c r="AB335" s="7">
        <v>-6.6295450743976379E-3</v>
      </c>
      <c r="AC335" s="7">
        <v>3.585720643465547E-3</v>
      </c>
      <c r="AD335" s="7">
        <v>8.1128990192449134E-4</v>
      </c>
      <c r="AE335" s="7">
        <v>5.7598760118334337E-4</v>
      </c>
      <c r="AF335" s="7">
        <v>-6.7975554679804975E-3</v>
      </c>
      <c r="AG335" s="7">
        <v>-1.5944797932978517E-3</v>
      </c>
      <c r="AH335" s="7">
        <v>-1.6084696203416547E-2</v>
      </c>
      <c r="AI335" s="7">
        <v>-1.6807127291498507E-3</v>
      </c>
      <c r="AJ335" s="7">
        <v>-2.2093607689149738E-2</v>
      </c>
    </row>
    <row r="336" spans="1:36" x14ac:dyDescent="0.5">
      <c r="A336" s="2">
        <v>44753</v>
      </c>
      <c r="B336" s="3">
        <v>6.2698412698412704E-5</v>
      </c>
      <c r="C336" s="8">
        <v>-1.6190079701291951E-2</v>
      </c>
      <c r="D336" s="8">
        <v>-6.1139398782603547E-3</v>
      </c>
      <c r="E336" s="8">
        <v>-9.2473718836867339E-3</v>
      </c>
      <c r="F336" s="8">
        <v>-2.6733361774587402E-2</v>
      </c>
      <c r="G336" s="8">
        <v>-9.1759723009431811E-3</v>
      </c>
      <c r="H336" s="8">
        <v>-2.3609320699357378E-3</v>
      </c>
      <c r="I336" s="8">
        <v>-2.8062162477447819E-2</v>
      </c>
      <c r="J336" s="8">
        <v>-1.0071870222984893E-2</v>
      </c>
      <c r="K336" s="8">
        <v>-4.8523068747854739E-3</v>
      </c>
      <c r="L336" s="8">
        <v>4.9304263713105864E-3</v>
      </c>
      <c r="M336" s="8">
        <v>-2.237332104557347E-3</v>
      </c>
      <c r="N336" s="7">
        <v>-1.4936830487426511E-2</v>
      </c>
      <c r="O336" s="7">
        <v>-1.1901046561236292E-2</v>
      </c>
      <c r="P336" s="7">
        <v>-1.3713375738917649E-2</v>
      </c>
      <c r="Q336" s="7">
        <v>-4.4342378008148997E-2</v>
      </c>
      <c r="R336" s="7">
        <v>-3.4552448189005482E-3</v>
      </c>
      <c r="S336" s="7">
        <v>5.5487028485855785E-3</v>
      </c>
      <c r="T336" s="7">
        <v>-3.3072016029812479E-3</v>
      </c>
      <c r="U336" s="7">
        <v>-1.5541800769288487E-2</v>
      </c>
      <c r="V336" s="7">
        <v>-1.0036490885528899E-2</v>
      </c>
      <c r="W336" s="7">
        <v>-4.1208182537286468E-2</v>
      </c>
      <c r="X336" s="7">
        <v>7.2301050265233613E-3</v>
      </c>
      <c r="Y336" s="7">
        <v>-3.3415255272139774E-2</v>
      </c>
      <c r="Z336" s="7">
        <v>-8.5592830050823206E-4</v>
      </c>
      <c r="AA336" s="7">
        <v>6.4551524445307009E-3</v>
      </c>
      <c r="AB336" s="7">
        <v>-2.310632802884232E-2</v>
      </c>
      <c r="AC336" s="7">
        <v>-3.2348678673107104E-3</v>
      </c>
      <c r="AD336" s="7">
        <v>-6.3701168412249459E-3</v>
      </c>
      <c r="AE336" s="7">
        <v>3.3612288871041391E-4</v>
      </c>
      <c r="AF336" s="7">
        <v>6.9463940484961002E-3</v>
      </c>
      <c r="AG336" s="7">
        <v>3.7592665676189531E-4</v>
      </c>
      <c r="AH336" s="7">
        <v>-2.7172262127922002E-2</v>
      </c>
      <c r="AI336" s="7">
        <v>5.2815639671941871E-3</v>
      </c>
      <c r="AJ336" s="7">
        <v>-1.9937312228525041E-2</v>
      </c>
    </row>
    <row r="337" spans="1:36" x14ac:dyDescent="0.5">
      <c r="A337" s="2">
        <v>44754</v>
      </c>
      <c r="B337" s="3">
        <v>6.468253968253968E-5</v>
      </c>
      <c r="C337" s="8">
        <v>-1.3866333365712868E-2</v>
      </c>
      <c r="D337" s="8">
        <v>-1.2152139675879341E-2</v>
      </c>
      <c r="E337" s="8">
        <v>-5.4618345956956088E-3</v>
      </c>
      <c r="F337" s="8">
        <v>-5.6387865789240569E-3</v>
      </c>
      <c r="G337" s="8">
        <v>-3.488431918389144E-3</v>
      </c>
      <c r="H337" s="8">
        <v>-2.5829790779779878E-3</v>
      </c>
      <c r="I337" s="8">
        <v>4.0858466717947026E-5</v>
      </c>
      <c r="J337" s="8">
        <v>-2.0075224426225308E-2</v>
      </c>
      <c r="K337" s="8">
        <v>-8.8614664682366677E-4</v>
      </c>
      <c r="L337" s="8">
        <v>-4.992203481301377E-3</v>
      </c>
      <c r="M337" s="8">
        <v>-3.990350383813005E-3</v>
      </c>
      <c r="N337" s="7">
        <v>6.7503286089019973E-3</v>
      </c>
      <c r="O337" s="7">
        <v>-4.1909752581793705E-2</v>
      </c>
      <c r="P337" s="7">
        <v>-2.2758824847960511E-2</v>
      </c>
      <c r="Q337" s="7">
        <v>-4.6949660446443066E-3</v>
      </c>
      <c r="R337" s="7">
        <v>-5.497239111361853E-3</v>
      </c>
      <c r="S337" s="7">
        <v>2.7819335864240793E-3</v>
      </c>
      <c r="T337" s="7">
        <v>-4.9713252973784261E-3</v>
      </c>
      <c r="U337" s="7">
        <v>5.0323564704245422E-3</v>
      </c>
      <c r="V337" s="7">
        <v>-5.0740009240767372E-4</v>
      </c>
      <c r="W337" s="7">
        <v>1.346617928826766E-2</v>
      </c>
      <c r="X337" s="7">
        <v>-1.2359437975380282E-3</v>
      </c>
      <c r="Y337" s="7">
        <v>-2.2964719309353135E-2</v>
      </c>
      <c r="Z337" s="7">
        <v>-7.3939758178707951E-3</v>
      </c>
      <c r="AA337" s="7">
        <v>-2.8893130934719541E-2</v>
      </c>
      <c r="AB337" s="7">
        <v>-3.0979780188777023E-3</v>
      </c>
      <c r="AC337" s="7">
        <v>-4.3632127290570569E-3</v>
      </c>
      <c r="AD337" s="7">
        <v>6.3590810760202074E-3</v>
      </c>
      <c r="AE337" s="7">
        <v>-3.0980026123450764E-3</v>
      </c>
      <c r="AF337" s="7">
        <v>-8.9373363614806134E-3</v>
      </c>
      <c r="AG337" s="7">
        <v>-9.30330855309436E-3</v>
      </c>
      <c r="AH337" s="7">
        <v>1.0761583465526426E-2</v>
      </c>
      <c r="AI337" s="7">
        <v>-9.1547988264396151E-3</v>
      </c>
      <c r="AJ337" s="7">
        <v>-1.8785484554447111E-3</v>
      </c>
    </row>
    <row r="338" spans="1:36" x14ac:dyDescent="0.5">
      <c r="A338" s="2">
        <v>44755</v>
      </c>
      <c r="B338" s="3">
        <v>7.0634920634920635E-5</v>
      </c>
      <c r="C338" s="8">
        <v>-2.3895437282839189E-3</v>
      </c>
      <c r="D338" s="8">
        <v>-7.8007506121344902E-3</v>
      </c>
      <c r="E338" s="8">
        <v>-1.0822838261970509E-2</v>
      </c>
      <c r="F338" s="8">
        <v>7.7076228057113205E-3</v>
      </c>
      <c r="G338" s="8">
        <v>-9.9172590494013939E-3</v>
      </c>
      <c r="H338" s="8">
        <v>8.9442515937309384E-4</v>
      </c>
      <c r="I338" s="8">
        <v>-6.7988576363243354E-3</v>
      </c>
      <c r="J338" s="8">
        <v>-7.0634920634920635E-5</v>
      </c>
      <c r="K338" s="8">
        <v>-2.9829271584367583E-3</v>
      </c>
      <c r="L338" s="8">
        <v>-3.3029517773013658E-3</v>
      </c>
      <c r="M338" s="8">
        <v>-4.89004813702978E-3</v>
      </c>
      <c r="N338" s="7">
        <v>-2.6122959995086531E-3</v>
      </c>
      <c r="O338" s="7">
        <v>-3.8223671677883584E-3</v>
      </c>
      <c r="P338" s="7">
        <v>-9.7030741434170724E-3</v>
      </c>
      <c r="Q338" s="7">
        <v>5.3519032492837107E-3</v>
      </c>
      <c r="R338" s="7">
        <v>-1.9557833805155633E-2</v>
      </c>
      <c r="S338" s="7">
        <v>-1.6310011019258483E-2</v>
      </c>
      <c r="T338" s="7">
        <v>-2.6026157470538186E-2</v>
      </c>
      <c r="U338" s="7">
        <v>5.4439876516454103E-3</v>
      </c>
      <c r="V338" s="7">
        <v>-1.0002698018731623E-2</v>
      </c>
      <c r="W338" s="7">
        <v>-1.0510958157621394E-3</v>
      </c>
      <c r="X338" s="7">
        <v>-3.3472803390230113E-3</v>
      </c>
      <c r="Y338" s="7">
        <v>1.0675302198352363E-2</v>
      </c>
      <c r="Z338" s="7">
        <v>-2.6322528872494383E-3</v>
      </c>
      <c r="AA338" s="7">
        <v>-1.6075444202044892E-2</v>
      </c>
      <c r="AB338" s="7">
        <v>-3.6299311177609766E-3</v>
      </c>
      <c r="AC338" s="7">
        <v>-4.7087064586588999E-3</v>
      </c>
      <c r="AD338" s="7">
        <v>1.1792531201031397E-2</v>
      </c>
      <c r="AE338" s="7">
        <v>2.3246505573229215E-3</v>
      </c>
      <c r="AF338" s="7">
        <v>6.4713311252111595E-3</v>
      </c>
      <c r="AG338" s="7">
        <v>-3.7905352535525086E-2</v>
      </c>
      <c r="AH338" s="7">
        <v>4.332718737635053E-3</v>
      </c>
      <c r="AI338" s="7">
        <v>3.8003659277349045E-3</v>
      </c>
      <c r="AJ338" s="7">
        <v>-1.7895322775200562E-2</v>
      </c>
    </row>
    <row r="339" spans="1:36" x14ac:dyDescent="0.5">
      <c r="A339" s="2">
        <v>44756</v>
      </c>
      <c r="B339" s="3">
        <v>7.8968253968253973E-5</v>
      </c>
      <c r="C339" s="8">
        <v>6.622011126765138E-3</v>
      </c>
      <c r="D339" s="8">
        <v>-3.9028206600722499E-3</v>
      </c>
      <c r="E339" s="8">
        <v>-1.8878710217871773E-2</v>
      </c>
      <c r="F339" s="8">
        <v>-3.6844439440753998E-3</v>
      </c>
      <c r="G339" s="8">
        <v>-6.9054739005866622E-3</v>
      </c>
      <c r="H339" s="8">
        <v>8.1698211606268386E-5</v>
      </c>
      <c r="I339" s="8">
        <v>-1.2389608704848813E-2</v>
      </c>
      <c r="J339" s="8">
        <v>-1.8255464346069335E-2</v>
      </c>
      <c r="K339" s="8">
        <v>-1.8185063077840825E-2</v>
      </c>
      <c r="L339" s="8">
        <v>-8.0571845292432421E-4</v>
      </c>
      <c r="M339" s="8">
        <v>-9.1225708051734748E-3</v>
      </c>
      <c r="N339" s="7">
        <v>2.0196057828323496E-2</v>
      </c>
      <c r="O339" s="7">
        <v>5.2879225101564323E-3</v>
      </c>
      <c r="P339" s="7">
        <v>2.6596560915957412E-3</v>
      </c>
      <c r="Q339" s="7">
        <v>1.3544463762528059E-2</v>
      </c>
      <c r="R339" s="7">
        <v>-3.617240343269554E-4</v>
      </c>
      <c r="S339" s="7">
        <v>-6.7359379861545356E-3</v>
      </c>
      <c r="T339" s="7">
        <v>2.2931867878777318E-3</v>
      </c>
      <c r="U339" s="7">
        <v>-1.2575335893440223E-2</v>
      </c>
      <c r="V339" s="7">
        <v>-8.9057730203255421E-3</v>
      </c>
      <c r="W339" s="7">
        <v>-2.577053815627036E-2</v>
      </c>
      <c r="X339" s="7">
        <v>8.5052737605908462E-3</v>
      </c>
      <c r="Y339" s="7">
        <v>2.0021979498561953E-3</v>
      </c>
      <c r="Z339" s="7">
        <v>-5.8671136854297912E-3</v>
      </c>
      <c r="AA339" s="7">
        <v>-4.9036266243828158E-3</v>
      </c>
      <c r="AB339" s="7">
        <v>-2.2941452070162873E-2</v>
      </c>
      <c r="AC339" s="7">
        <v>-3.2913927930102427E-3</v>
      </c>
      <c r="AD339" s="7">
        <v>-8.4552167331595814E-3</v>
      </c>
      <c r="AE339" s="7">
        <v>1.9274779182479173E-2</v>
      </c>
      <c r="AF339" s="7">
        <v>-3.0348947129742471E-3</v>
      </c>
      <c r="AG339" s="7">
        <v>-2.3062665265584367E-2</v>
      </c>
      <c r="AH339" s="7">
        <v>-2.7697650231607578E-2</v>
      </c>
      <c r="AI339" s="7">
        <v>-1.7010167919778035E-3</v>
      </c>
      <c r="AJ339" s="7">
        <v>-2.3597498766817541E-2</v>
      </c>
    </row>
    <row r="340" spans="1:36" x14ac:dyDescent="0.5">
      <c r="A340" s="2">
        <v>44757</v>
      </c>
      <c r="B340" s="3">
        <v>7.8571428571428566E-5</v>
      </c>
      <c r="C340" s="8">
        <v>1.8113624236847425E-2</v>
      </c>
      <c r="D340" s="8">
        <v>2.2564497844980776E-2</v>
      </c>
      <c r="E340" s="8">
        <v>3.2818673282514005E-2</v>
      </c>
      <c r="F340" s="8">
        <v>1.7944739863804564E-2</v>
      </c>
      <c r="G340" s="8">
        <v>1.5491422900570371E-2</v>
      </c>
      <c r="H340" s="8">
        <v>4.6263025980586266E-3</v>
      </c>
      <c r="I340" s="8">
        <v>2.3768166990212086E-2</v>
      </c>
      <c r="J340" s="8">
        <v>1.8726521504395119E-2</v>
      </c>
      <c r="K340" s="8">
        <v>1.491571220504518E-2</v>
      </c>
      <c r="L340" s="8">
        <v>3.9467259097681808E-3</v>
      </c>
      <c r="M340" s="8">
        <v>1.6730924035951066E-2</v>
      </c>
      <c r="N340" s="7">
        <v>1.1309172831134697E-2</v>
      </c>
      <c r="O340" s="7">
        <v>1.0258178745945154E-2</v>
      </c>
      <c r="P340" s="7">
        <v>1.8253017068071847E-2</v>
      </c>
      <c r="Q340" s="7">
        <v>2.4975262016125682E-2</v>
      </c>
      <c r="R340" s="7">
        <v>2.8916966077021315E-2</v>
      </c>
      <c r="S340" s="7">
        <v>2.6916205639326146E-2</v>
      </c>
      <c r="T340" s="7">
        <v>5.2870131740813786E-2</v>
      </c>
      <c r="U340" s="7">
        <v>3.0614379457942341E-2</v>
      </c>
      <c r="V340" s="7">
        <v>3.6804338825536131E-2</v>
      </c>
      <c r="W340" s="7">
        <v>6.0723646998771946E-2</v>
      </c>
      <c r="X340" s="7">
        <v>1.9780461839651653E-2</v>
      </c>
      <c r="Y340" s="7">
        <v>2.5973397076176574E-2</v>
      </c>
      <c r="Z340" s="7">
        <v>1.1304713855480897E-2</v>
      </c>
      <c r="AA340" s="7">
        <v>1.2358814857239707E-2</v>
      </c>
      <c r="AB340" s="7">
        <v>1.9961621787996625E-2</v>
      </c>
      <c r="AC340" s="7">
        <v>5.055133650158806E-3</v>
      </c>
      <c r="AD340" s="7">
        <v>1.3462315222085344E-2</v>
      </c>
      <c r="AE340" s="7">
        <v>9.6530474656517373E-3</v>
      </c>
      <c r="AF340" s="7">
        <v>-1.4564503751901545E-3</v>
      </c>
      <c r="AG340" s="7">
        <v>3.6356180566015757E-2</v>
      </c>
      <c r="AH340" s="7">
        <v>7.1221797570107182E-3</v>
      </c>
      <c r="AI340" s="7">
        <v>-1.7958181248166567E-2</v>
      </c>
      <c r="AJ340" s="7">
        <v>3.8467176644925855E-2</v>
      </c>
    </row>
    <row r="341" spans="1:36" x14ac:dyDescent="0.5">
      <c r="A341" s="2">
        <v>44760</v>
      </c>
      <c r="B341" s="3">
        <v>7.7777777777777782E-5</v>
      </c>
      <c r="C341" s="8">
        <v>-9.1471869828340033E-3</v>
      </c>
      <c r="D341" s="8">
        <v>-2.1232194461915311E-2</v>
      </c>
      <c r="E341" s="8">
        <v>-3.6808720379147967E-3</v>
      </c>
      <c r="F341" s="8">
        <v>3.1720445597719104E-3</v>
      </c>
      <c r="G341" s="8">
        <v>-4.6246439480829094E-3</v>
      </c>
      <c r="H341" s="8">
        <v>-9.2400838195549947E-3</v>
      </c>
      <c r="I341" s="8">
        <v>-3.8391237505828258E-3</v>
      </c>
      <c r="J341" s="8">
        <v>2.1354909607155602E-2</v>
      </c>
      <c r="K341" s="8">
        <v>3.3511727564569716E-3</v>
      </c>
      <c r="L341" s="8">
        <v>-1.300289026268797E-2</v>
      </c>
      <c r="M341" s="8">
        <v>-7.1846295457115746E-3</v>
      </c>
      <c r="N341" s="7">
        <v>-2.0937261810849751E-2</v>
      </c>
      <c r="O341" s="7">
        <v>-9.7456873341091443E-3</v>
      </c>
      <c r="P341" s="7">
        <v>-1.2341370270140543E-2</v>
      </c>
      <c r="Q341" s="7">
        <v>2.1201588958995758E-2</v>
      </c>
      <c r="R341" s="7">
        <v>-1.6756372921320282E-2</v>
      </c>
      <c r="S341" s="7">
        <v>-1.1467178663119819E-2</v>
      </c>
      <c r="T341" s="7">
        <v>-1.9867638503133851E-2</v>
      </c>
      <c r="U341" s="7">
        <v>-1.3759751991623452E-2</v>
      </c>
      <c r="V341" s="7">
        <v>-6.5822862953981022E-4</v>
      </c>
      <c r="W341" s="7">
        <v>2.894394094055181E-3</v>
      </c>
      <c r="X341" s="7">
        <v>-1.3643335495286214E-2</v>
      </c>
      <c r="Y341" s="7">
        <v>1.7699197255856257E-3</v>
      </c>
      <c r="Z341" s="7">
        <v>-3.1913996857252194E-3</v>
      </c>
      <c r="AA341" s="7">
        <v>-1.1946841453829335E-2</v>
      </c>
      <c r="AB341" s="7">
        <v>5.5676657857542085E-4</v>
      </c>
      <c r="AC341" s="7">
        <v>-1.377043899355712E-2</v>
      </c>
      <c r="AD341" s="7">
        <v>-4.7820926273727691E-3</v>
      </c>
      <c r="AE341" s="7">
        <v>-2.4043189664602975E-3</v>
      </c>
      <c r="AF341" s="7">
        <v>-1.2283787916670934E-2</v>
      </c>
      <c r="AG341" s="7">
        <v>1.7430784257580274E-2</v>
      </c>
      <c r="AH341" s="7">
        <v>1.2754335566739437E-2</v>
      </c>
      <c r="AI341" s="7">
        <v>-1.5440704537612546E-2</v>
      </c>
      <c r="AJ341" s="7">
        <v>-6.7523696950634194E-3</v>
      </c>
    </row>
    <row r="342" spans="1:36" x14ac:dyDescent="0.5">
      <c r="A342" s="2">
        <v>44761</v>
      </c>
      <c r="B342" s="3">
        <v>7.658730158730159E-5</v>
      </c>
      <c r="C342" s="8">
        <v>2.9572003692736337E-2</v>
      </c>
      <c r="D342" s="8">
        <v>1.8160763966310594E-2</v>
      </c>
      <c r="E342" s="8">
        <v>3.0386525144570135E-2</v>
      </c>
      <c r="F342" s="8">
        <v>3.2055462548190361E-2</v>
      </c>
      <c r="G342" s="8">
        <v>3.6387717989799825E-2</v>
      </c>
      <c r="H342" s="8">
        <v>1.1216814886456438E-2</v>
      </c>
      <c r="I342" s="8">
        <v>3.1852260509140702E-2</v>
      </c>
      <c r="J342" s="8">
        <v>3.1384024569520309E-2</v>
      </c>
      <c r="K342" s="8">
        <v>3.0324250604419178E-2</v>
      </c>
      <c r="L342" s="8">
        <v>7.3009125167062504E-3</v>
      </c>
      <c r="M342" s="8">
        <v>2.5488249178201642E-2</v>
      </c>
      <c r="N342" s="7">
        <v>2.6293751081435321E-2</v>
      </c>
      <c r="O342" s="7">
        <v>2.04775453089481E-2</v>
      </c>
      <c r="P342" s="7">
        <v>3.2951340686788649E-2</v>
      </c>
      <c r="Q342" s="7">
        <v>5.3784897083619887E-2</v>
      </c>
      <c r="R342" s="7">
        <v>2.6750652246686234E-2</v>
      </c>
      <c r="S342" s="7">
        <v>2.6092244550321053E-2</v>
      </c>
      <c r="T342" s="7">
        <v>2.6673540878308616E-2</v>
      </c>
      <c r="U342" s="7">
        <v>4.3383428065953585E-2</v>
      </c>
      <c r="V342" s="7">
        <v>2.7229438095911843E-2</v>
      </c>
      <c r="W342" s="7">
        <v>4.7473029453861497E-2</v>
      </c>
      <c r="X342" s="7">
        <v>3.0576552265384527E-2</v>
      </c>
      <c r="Y342" s="7">
        <v>3.8295150405767531E-2</v>
      </c>
      <c r="Z342" s="7">
        <v>2.8536830370459263E-2</v>
      </c>
      <c r="AA342" s="7">
        <v>3.5113458543427206E-2</v>
      </c>
      <c r="AB342" s="7">
        <v>4.0586230063081125E-2</v>
      </c>
      <c r="AC342" s="7">
        <v>1.4096587703556308E-2</v>
      </c>
      <c r="AD342" s="7">
        <v>2.6869877230388146E-2</v>
      </c>
      <c r="AE342" s="7">
        <v>6.039625836947813E-3</v>
      </c>
      <c r="AF342" s="7">
        <v>5.0045720430708209E-3</v>
      </c>
      <c r="AG342" s="7">
        <v>2.5408436684472357E-2</v>
      </c>
      <c r="AH342" s="7">
        <v>5.9557950902184402E-2</v>
      </c>
      <c r="AI342" s="7">
        <v>1.8077328953010476E-2</v>
      </c>
      <c r="AJ342" s="7">
        <v>3.2517865424031067E-2</v>
      </c>
    </row>
    <row r="343" spans="1:36" x14ac:dyDescent="0.5">
      <c r="A343" s="2">
        <v>44762</v>
      </c>
      <c r="B343" s="3">
        <v>7.6190476190476184E-5</v>
      </c>
      <c r="C343" s="8">
        <v>1.8448895220185581E-2</v>
      </c>
      <c r="D343" s="8">
        <v>-6.5242575948163068E-3</v>
      </c>
      <c r="E343" s="8">
        <v>6.2797067171507948E-3</v>
      </c>
      <c r="F343" s="8">
        <v>1.7888389301388759E-2</v>
      </c>
      <c r="G343" s="8">
        <v>9.0859843721990009E-3</v>
      </c>
      <c r="H343" s="8">
        <v>-5.3058793412543003E-3</v>
      </c>
      <c r="I343" s="8">
        <v>1.5015057499444356E-2</v>
      </c>
      <c r="J343" s="8">
        <v>1.3626816502462407E-2</v>
      </c>
      <c r="K343" s="8">
        <v>2.6865399516461889E-3</v>
      </c>
      <c r="L343" s="8">
        <v>-1.3139859887136016E-2</v>
      </c>
      <c r="M343" s="8">
        <v>-2.4319647530631999E-3</v>
      </c>
      <c r="N343" s="7">
        <v>1.3342534963554529E-2</v>
      </c>
      <c r="O343" s="7">
        <v>1.0426094689973251E-2</v>
      </c>
      <c r="P343" s="7">
        <v>3.4539336720098901E-2</v>
      </c>
      <c r="Q343" s="7">
        <v>4.6772982673163231E-2</v>
      </c>
      <c r="R343" s="7">
        <v>-1.5661140176331509E-2</v>
      </c>
      <c r="S343" s="7">
        <v>-1.7165622424062971E-2</v>
      </c>
      <c r="T343" s="7">
        <v>-2.6633281249758237E-2</v>
      </c>
      <c r="U343" s="7">
        <v>1.3361954947922902E-2</v>
      </c>
      <c r="V343" s="7">
        <v>1.1002518862337335E-2</v>
      </c>
      <c r="W343" s="7">
        <v>3.1576027753412478E-2</v>
      </c>
      <c r="X343" s="7">
        <v>-1.4340837810700739E-3</v>
      </c>
      <c r="Y343" s="7">
        <v>3.7773791954272558E-2</v>
      </c>
      <c r="Z343" s="7">
        <v>-3.7353643931249793E-3</v>
      </c>
      <c r="AA343" s="7">
        <v>-7.6190476190476184E-5</v>
      </c>
      <c r="AB343" s="7">
        <v>2.5944135536133646E-3</v>
      </c>
      <c r="AC343" s="7">
        <v>-1.6685485033324534E-2</v>
      </c>
      <c r="AD343" s="7">
        <v>-1.6612017519491977E-2</v>
      </c>
      <c r="AE343" s="7">
        <v>8.2249369179277793E-3</v>
      </c>
      <c r="AF343" s="7">
        <v>-1.7514189566724056E-2</v>
      </c>
      <c r="AG343" s="7">
        <v>-5.2966030802589345E-3</v>
      </c>
      <c r="AH343" s="7">
        <v>2.5779510855569295E-2</v>
      </c>
      <c r="AI343" s="7">
        <v>-7.8349741088725687E-3</v>
      </c>
      <c r="AJ343" s="7">
        <v>8.3488032655442412E-3</v>
      </c>
    </row>
    <row r="344" spans="1:36" x14ac:dyDescent="0.5">
      <c r="A344" s="2">
        <v>44763</v>
      </c>
      <c r="B344" s="3">
        <v>8.531746031746032E-5</v>
      </c>
      <c r="C344" s="8">
        <v>1.4346727980688928E-2</v>
      </c>
      <c r="D344" s="8">
        <v>1.4757869960545697E-2</v>
      </c>
      <c r="E344" s="8">
        <v>5.4893332236294126E-3</v>
      </c>
      <c r="F344" s="8">
        <v>2.0046902481538169E-2</v>
      </c>
      <c r="G344" s="8">
        <v>7.0095498525139755E-3</v>
      </c>
      <c r="H344" s="8">
        <v>2.9064979697529898E-3</v>
      </c>
      <c r="I344" s="8">
        <v>-9.8504967311933392E-4</v>
      </c>
      <c r="J344" s="8">
        <v>-1.8365192878299855E-2</v>
      </c>
      <c r="K344" s="8">
        <v>1.3919286236028365E-2</v>
      </c>
      <c r="L344" s="8">
        <v>1.5904442957125091E-3</v>
      </c>
      <c r="M344" s="8">
        <v>7.815945041996392E-3</v>
      </c>
      <c r="N344" s="7">
        <v>1.4895247555196825E-2</v>
      </c>
      <c r="O344" s="7">
        <v>9.6661396116423763E-3</v>
      </c>
      <c r="P344" s="7">
        <v>1.8227138992024543E-2</v>
      </c>
      <c r="Q344" s="7">
        <v>1.3468579013271609E-2</v>
      </c>
      <c r="R344" s="7">
        <v>2.2389865222478444E-2</v>
      </c>
      <c r="S344" s="7">
        <v>-1.5014660341926118E-2</v>
      </c>
      <c r="T344" s="7">
        <v>5.6546783360241232E-3</v>
      </c>
      <c r="U344" s="7">
        <v>3.2461910584725279E-3</v>
      </c>
      <c r="V344" s="7">
        <v>9.0778879619947701E-3</v>
      </c>
      <c r="W344" s="7">
        <v>3.0716553143174709E-2</v>
      </c>
      <c r="X344" s="7">
        <v>1.3044370131673089E-2</v>
      </c>
      <c r="Y344" s="7">
        <v>1.4951344185219489E-2</v>
      </c>
      <c r="Z344" s="7">
        <v>6.1347916464516011E-3</v>
      </c>
      <c r="AA344" s="7">
        <v>3.2030632859900657E-3</v>
      </c>
      <c r="AB344" s="7">
        <v>5.5663459447617553E-3</v>
      </c>
      <c r="AC344" s="7">
        <v>-2.3641867235693619E-3</v>
      </c>
      <c r="AD344" s="7">
        <v>1.5947020248734522E-2</v>
      </c>
      <c r="AE344" s="7">
        <v>1.4429361206629694E-2</v>
      </c>
      <c r="AF344" s="7">
        <v>8.5563139113407146E-4</v>
      </c>
      <c r="AG344" s="7">
        <v>-4.5130021101021413E-2</v>
      </c>
      <c r="AH344" s="7">
        <v>1.315777014016494E-2</v>
      </c>
      <c r="AI344" s="7">
        <v>6.9133966048598771E-3</v>
      </c>
      <c r="AJ344" s="7">
        <v>2.5502292973283926E-3</v>
      </c>
    </row>
    <row r="345" spans="1:36" x14ac:dyDescent="0.5">
      <c r="A345" s="2">
        <v>44764</v>
      </c>
      <c r="B345" s="3">
        <v>8.531746031746032E-5</v>
      </c>
      <c r="C345" s="8">
        <v>-1.5818996370288763E-2</v>
      </c>
      <c r="D345" s="8">
        <v>-6.1878002468188963E-3</v>
      </c>
      <c r="E345" s="8">
        <v>-7.4010371558561683E-3</v>
      </c>
      <c r="F345" s="8">
        <v>-7.792676645595297E-3</v>
      </c>
      <c r="G345" s="8">
        <v>-4.8880024847094252E-3</v>
      </c>
      <c r="H345" s="8">
        <v>5.128789181830907E-3</v>
      </c>
      <c r="I345" s="8">
        <v>-3.7763998277961786E-2</v>
      </c>
      <c r="J345" s="8">
        <v>-1.0006386501074991E-2</v>
      </c>
      <c r="K345" s="8">
        <v>-9.0131232528286795E-3</v>
      </c>
      <c r="L345" s="8">
        <v>1.2626666806711172E-2</v>
      </c>
      <c r="M345" s="8">
        <v>5.1134967204649008E-3</v>
      </c>
      <c r="N345" s="7">
        <v>-8.2269451336627088E-3</v>
      </c>
      <c r="O345" s="7">
        <v>-1.7146106144200587E-2</v>
      </c>
      <c r="P345" s="7">
        <v>-1.7377098933897016E-2</v>
      </c>
      <c r="Q345" s="7">
        <v>-4.1426846313168349E-2</v>
      </c>
      <c r="R345" s="7">
        <v>-1.3638003431998618E-2</v>
      </c>
      <c r="S345" s="7">
        <v>9.2073060798439302E-3</v>
      </c>
      <c r="T345" s="7">
        <v>-2.0967918255104336E-3</v>
      </c>
      <c r="U345" s="7">
        <v>-1.314094204460985E-2</v>
      </c>
      <c r="V345" s="7">
        <v>-3.5245870759934662E-2</v>
      </c>
      <c r="W345" s="7">
        <v>-2.0843083535804614E-2</v>
      </c>
      <c r="X345" s="7">
        <v>-1.1669576613053461E-2</v>
      </c>
      <c r="Y345" s="7">
        <v>-1.7976909875679171E-2</v>
      </c>
      <c r="Z345" s="7">
        <v>3.7825033498990628E-3</v>
      </c>
      <c r="AA345" s="7">
        <v>-2.5499137484706375E-3</v>
      </c>
      <c r="AB345" s="7">
        <v>-1.3266545619141413E-2</v>
      </c>
      <c r="AC345" s="7">
        <v>3.656248227309119E-3</v>
      </c>
      <c r="AD345" s="7">
        <v>2.5986757762643023E-3</v>
      </c>
      <c r="AE345" s="7">
        <v>-2.6536395225020618E-3</v>
      </c>
      <c r="AF345" s="7">
        <v>1.5772098554927439E-2</v>
      </c>
      <c r="AG345" s="7">
        <v>-9.2525756013355793E-3</v>
      </c>
      <c r="AH345" s="7">
        <v>-1.0244237369734489E-2</v>
      </c>
      <c r="AI345" s="7">
        <v>1.7260274028523946E-2</v>
      </c>
      <c r="AJ345" s="7">
        <v>1.3520334595461217E-2</v>
      </c>
    </row>
    <row r="346" spans="1:36" x14ac:dyDescent="0.5">
      <c r="A346" s="2">
        <v>44767</v>
      </c>
      <c r="B346" s="3">
        <v>8.4920634920634928E-5</v>
      </c>
      <c r="C346" s="8">
        <v>-6.5340271930322547E-3</v>
      </c>
      <c r="D346" s="8">
        <v>4.5265578099653973E-3</v>
      </c>
      <c r="E346" s="8">
        <v>6.7364243625331419E-3</v>
      </c>
      <c r="F346" s="8">
        <v>-9.428522625464222E-3</v>
      </c>
      <c r="G346" s="8">
        <v>3.9575639697772636E-3</v>
      </c>
      <c r="H346" s="8">
        <v>5.1016295364091028E-3</v>
      </c>
      <c r="I346" s="8">
        <v>-2.682288708155265E-3</v>
      </c>
      <c r="J346" s="8">
        <v>3.8926404866730838E-2</v>
      </c>
      <c r="K346" s="8">
        <v>6.4815824873818342E-3</v>
      </c>
      <c r="L346" s="8">
        <v>1.325033009702632E-2</v>
      </c>
      <c r="M346" s="8">
        <v>1.606172483141227E-3</v>
      </c>
      <c r="N346" s="7">
        <v>-7.5142744324726441E-3</v>
      </c>
      <c r="O346" s="7">
        <v>-5.9785912110502824E-3</v>
      </c>
      <c r="P346" s="7">
        <v>-2.5128428322458356E-2</v>
      </c>
      <c r="Q346" s="7">
        <v>-1.7264953517629175E-2</v>
      </c>
      <c r="R346" s="7">
        <v>-6.5155974077198029E-3</v>
      </c>
      <c r="S346" s="7">
        <v>4.4760579839764328E-3</v>
      </c>
      <c r="T346" s="7">
        <v>1.5254390212125331E-2</v>
      </c>
      <c r="U346" s="7">
        <v>-2.1092729128778659E-3</v>
      </c>
      <c r="V346" s="7">
        <v>1.6805796637282364E-2</v>
      </c>
      <c r="W346" s="7">
        <v>7.290650599868418E-3</v>
      </c>
      <c r="X346" s="7">
        <v>2.5785486021093966E-3</v>
      </c>
      <c r="Y346" s="7">
        <v>-1.0595774505043247E-2</v>
      </c>
      <c r="Z346" s="7">
        <v>4.920755852308327E-3</v>
      </c>
      <c r="AA346" s="7">
        <v>4.6299278687574177E-4</v>
      </c>
      <c r="AB346" s="7">
        <v>1.7616482489907586E-2</v>
      </c>
      <c r="AC346" s="7">
        <v>9.6084800010341771E-3</v>
      </c>
      <c r="AD346" s="7">
        <v>7.482195432479485E-3</v>
      </c>
      <c r="AE346" s="7">
        <v>-1.5232553433503901E-3</v>
      </c>
      <c r="AF346" s="7">
        <v>6.6742068544088781E-3</v>
      </c>
      <c r="AG346" s="7">
        <v>4.2283240776230017E-2</v>
      </c>
      <c r="AH346" s="7">
        <v>-2.6858302684192717E-2</v>
      </c>
      <c r="AI346" s="7">
        <v>8.9701583887981176E-3</v>
      </c>
      <c r="AJ346" s="7">
        <v>3.8117507828846255E-4</v>
      </c>
    </row>
    <row r="347" spans="1:36" x14ac:dyDescent="0.5">
      <c r="A347" s="2">
        <v>44768</v>
      </c>
      <c r="B347" s="3">
        <v>8.6111111111111105E-5</v>
      </c>
      <c r="C347" s="8">
        <v>-1.9105235829564218E-2</v>
      </c>
      <c r="D347" s="8">
        <v>4.3393341790284824E-3</v>
      </c>
      <c r="E347" s="8">
        <v>-1.3147990730911897E-2</v>
      </c>
      <c r="F347" s="8">
        <v>-3.3657267945428053E-2</v>
      </c>
      <c r="G347" s="8">
        <v>-5.9501434271350111E-3</v>
      </c>
      <c r="H347" s="8">
        <v>-4.5831889938178867E-3</v>
      </c>
      <c r="I347" s="8">
        <v>-1.9098757229304982E-2</v>
      </c>
      <c r="J347" s="8">
        <v>-6.9868727507528252E-3</v>
      </c>
      <c r="K347" s="8">
        <v>-5.1895944511626147E-3</v>
      </c>
      <c r="L347" s="8">
        <v>5.3809907409142843E-3</v>
      </c>
      <c r="M347" s="8">
        <v>9.6975184043924178E-4</v>
      </c>
      <c r="N347" s="7">
        <v>-8.9517063592480847E-3</v>
      </c>
      <c r="O347" s="7">
        <v>-2.7225220989743729E-2</v>
      </c>
      <c r="P347" s="7">
        <v>-3.3023919166466444E-2</v>
      </c>
      <c r="Q347" s="7">
        <v>-2.9351844960750238E-2</v>
      </c>
      <c r="R347" s="7">
        <v>5.3367013713059575E-3</v>
      </c>
      <c r="S347" s="7">
        <v>8.5544692611765477E-3</v>
      </c>
      <c r="T347" s="7">
        <v>3.910577536213297E-3</v>
      </c>
      <c r="U347" s="7">
        <v>1.1245344082944725E-2</v>
      </c>
      <c r="V347" s="7">
        <v>-6.440583266913583E-3</v>
      </c>
      <c r="W347" s="7">
        <v>-5.8203163037715132E-2</v>
      </c>
      <c r="X347" s="7">
        <v>-8.4278658994612447E-3</v>
      </c>
      <c r="Y347" s="7">
        <v>-5.3754424558191696E-2</v>
      </c>
      <c r="Z347" s="7">
        <v>4.7422273038750275E-3</v>
      </c>
      <c r="AA347" s="7">
        <v>-7.5124710521535035E-3</v>
      </c>
      <c r="AB347" s="7">
        <v>-3.2814263756421784E-3</v>
      </c>
      <c r="AC347" s="7">
        <v>1.6182025669083208E-2</v>
      </c>
      <c r="AD347" s="7">
        <v>3.0134477440321495E-3</v>
      </c>
      <c r="AE347" s="7">
        <v>-7.9182390997835542E-2</v>
      </c>
      <c r="AF347" s="7">
        <v>1.8567581884777072E-3</v>
      </c>
      <c r="AG347" s="7">
        <v>7.168179417981875E-3</v>
      </c>
      <c r="AH347" s="7">
        <v>-5.5948471852173666E-3</v>
      </c>
      <c r="AI347" s="7">
        <v>-1.338722765610411E-2</v>
      </c>
      <c r="AJ347" s="7">
        <v>4.0338683528413223E-2</v>
      </c>
    </row>
    <row r="348" spans="1:36" x14ac:dyDescent="0.5">
      <c r="A348" s="2">
        <v>44769</v>
      </c>
      <c r="B348" s="3">
        <v>8.4920634920634928E-5</v>
      </c>
      <c r="C348" s="8">
        <v>4.2259211445985372E-2</v>
      </c>
      <c r="D348" s="8">
        <v>8.3799187837699327E-3</v>
      </c>
      <c r="E348" s="8">
        <v>1.569180329034366E-2</v>
      </c>
      <c r="F348" s="8">
        <v>3.7383710461863208E-2</v>
      </c>
      <c r="G348" s="8">
        <v>1.7462878090435442E-2</v>
      </c>
      <c r="H348" s="8">
        <v>7.2064227957617886E-3</v>
      </c>
      <c r="I348" s="8">
        <v>3.9523210851234593E-2</v>
      </c>
      <c r="J348" s="8">
        <v>2.4100592354378701E-2</v>
      </c>
      <c r="K348" s="8">
        <v>1.3468084611328035E-2</v>
      </c>
      <c r="L348" s="8">
        <v>1.7304110590737377E-3</v>
      </c>
      <c r="M348" s="8">
        <v>5.911597269767181E-3</v>
      </c>
      <c r="N348" s="7">
        <v>3.3580445750775512E-2</v>
      </c>
      <c r="O348" s="7">
        <v>6.4627184680899771E-2</v>
      </c>
      <c r="P348" s="7">
        <v>3.4942752339893884E-2</v>
      </c>
      <c r="Q348" s="7">
        <v>7.3193093530422429E-2</v>
      </c>
      <c r="R348" s="7">
        <v>8.1317930406709718E-3</v>
      </c>
      <c r="S348" s="7">
        <v>5.7733008893555747E-3</v>
      </c>
      <c r="T348" s="7">
        <v>5.5797303678103141E-3</v>
      </c>
      <c r="U348" s="7">
        <v>4.0790542500673361E-3</v>
      </c>
      <c r="V348" s="7">
        <v>9.5007824838461465E-3</v>
      </c>
      <c r="W348" s="7">
        <v>0.11480944237899626</v>
      </c>
      <c r="X348" s="7">
        <v>-9.6366829533930335E-3</v>
      </c>
      <c r="Y348" s="7">
        <v>5.2179072231115682E-2</v>
      </c>
      <c r="Z348" s="7">
        <v>1.3507266439906945E-2</v>
      </c>
      <c r="AA348" s="7">
        <v>-2.4117098822161561E-2</v>
      </c>
      <c r="AB348" s="7">
        <v>2.1854424257443657E-2</v>
      </c>
      <c r="AC348" s="7">
        <v>-3.253571820138692E-3</v>
      </c>
      <c r="AD348" s="7">
        <v>2.5069745481887361E-2</v>
      </c>
      <c r="AE348" s="7">
        <v>3.7011119760442419E-2</v>
      </c>
      <c r="AF348" s="7">
        <v>9.3659904707973207E-3</v>
      </c>
      <c r="AG348" s="7">
        <v>3.9642799704947114E-2</v>
      </c>
      <c r="AH348" s="7">
        <v>1.6351076486599489E-2</v>
      </c>
      <c r="AI348" s="7">
        <v>5.7795280282017447E-3</v>
      </c>
      <c r="AJ348" s="7">
        <v>1.1225528218676126E-2</v>
      </c>
    </row>
    <row r="349" spans="1:36" x14ac:dyDescent="0.5">
      <c r="A349" s="2">
        <v>44770</v>
      </c>
      <c r="B349" s="3">
        <v>8.730158730158731E-5</v>
      </c>
      <c r="C349" s="8">
        <v>1.406843135594439E-2</v>
      </c>
      <c r="D349" s="8">
        <v>5.2178122777330627E-3</v>
      </c>
      <c r="E349" s="8">
        <v>8.0156618610518933E-3</v>
      </c>
      <c r="F349" s="8">
        <v>1.6974988578721952E-2</v>
      </c>
      <c r="G349" s="8">
        <v>2.2652836958382078E-2</v>
      </c>
      <c r="H349" s="8">
        <v>1.4752213108693369E-2</v>
      </c>
      <c r="I349" s="8">
        <v>-8.2742595759988588E-3</v>
      </c>
      <c r="J349" s="8">
        <v>3.6187017403760528E-3</v>
      </c>
      <c r="K349" s="8">
        <v>1.5476011173966754E-2</v>
      </c>
      <c r="L349" s="8">
        <v>3.3859441240497612E-2</v>
      </c>
      <c r="M349" s="8">
        <v>3.1808633354878671E-2</v>
      </c>
      <c r="N349" s="7">
        <v>3.4770436047180985E-3</v>
      </c>
      <c r="O349" s="7">
        <v>2.805359737671078E-2</v>
      </c>
      <c r="P349" s="7">
        <v>2.683952743562501E-2</v>
      </c>
      <c r="Q349" s="7">
        <v>1.0758795357033675E-2</v>
      </c>
      <c r="R349" s="7">
        <v>3.2706929802871075E-3</v>
      </c>
      <c r="S349" s="7">
        <v>-3.6397677247359305E-3</v>
      </c>
      <c r="T349" s="7">
        <v>1.2699996006735149E-2</v>
      </c>
      <c r="U349" s="7">
        <v>1.7950188405563925E-2</v>
      </c>
      <c r="V349" s="7">
        <v>1.190622151987061E-2</v>
      </c>
      <c r="W349" s="7">
        <v>-6.5883692946742001E-3</v>
      </c>
      <c r="X349" s="7">
        <v>4.0851380924092628E-3</v>
      </c>
      <c r="Y349" s="7">
        <v>1.0683614463575374E-2</v>
      </c>
      <c r="Z349" s="7">
        <v>2.5158503074705157E-2</v>
      </c>
      <c r="AA349" s="7">
        <v>8.6808276713230062E-2</v>
      </c>
      <c r="AB349" s="7">
        <v>1.3797052186411205E-2</v>
      </c>
      <c r="AC349" s="7">
        <v>1.6439846118052191E-2</v>
      </c>
      <c r="AD349" s="7">
        <v>2.5763733013197253E-2</v>
      </c>
      <c r="AE349" s="7">
        <v>2.4569413203668285E-2</v>
      </c>
      <c r="AF349" s="7">
        <v>1.6392765291959936E-2</v>
      </c>
      <c r="AG349" s="7">
        <v>-1.6432173259017999E-2</v>
      </c>
      <c r="AH349" s="7">
        <v>3.2314690611866308E-2</v>
      </c>
      <c r="AI349" s="7">
        <v>5.0372467866514982E-2</v>
      </c>
      <c r="AJ349" s="7">
        <v>3.0586543289513126E-2</v>
      </c>
    </row>
    <row r="350" spans="1:36" x14ac:dyDescent="0.5">
      <c r="A350" s="2">
        <v>44771</v>
      </c>
      <c r="B350" s="3">
        <v>8.8095238095238108E-5</v>
      </c>
      <c r="C350" s="8">
        <v>1.6087432106510372E-2</v>
      </c>
      <c r="D350" s="8">
        <v>-3.7580518215303972E-3</v>
      </c>
      <c r="E350" s="8">
        <v>1.3874235118864015E-2</v>
      </c>
      <c r="F350" s="8">
        <v>3.7102894923497283E-2</v>
      </c>
      <c r="G350" s="8">
        <v>1.9933928987038007E-2</v>
      </c>
      <c r="H350" s="8">
        <v>-5.8615797304629102E-3</v>
      </c>
      <c r="I350" s="8">
        <v>2.0672243979240222E-3</v>
      </c>
      <c r="J350" s="8">
        <v>4.2072015387439286E-2</v>
      </c>
      <c r="K350" s="8">
        <v>1.471209874281224E-2</v>
      </c>
      <c r="L350" s="8">
        <v>8.3926813511943452E-3</v>
      </c>
      <c r="M350" s="8">
        <v>5.2823139076193784E-3</v>
      </c>
      <c r="N350" s="7">
        <v>3.2177373184222577E-2</v>
      </c>
      <c r="O350" s="7">
        <v>1.5455418999489918E-2</v>
      </c>
      <c r="P350" s="7">
        <v>1.6185216853791772E-2</v>
      </c>
      <c r="Q350" s="7">
        <v>9.8157671276956973E-3</v>
      </c>
      <c r="R350" s="7">
        <v>-1.3957107327582938E-2</v>
      </c>
      <c r="S350" s="7">
        <v>1.4807844966842464E-3</v>
      </c>
      <c r="T350" s="7">
        <v>1.4791695712933744E-3</v>
      </c>
      <c r="U350" s="7">
        <v>-1.6401258255701631E-3</v>
      </c>
      <c r="V350" s="7">
        <v>7.6447386250458977E-3</v>
      </c>
      <c r="W350" s="7">
        <v>7.6850165841377436E-3</v>
      </c>
      <c r="X350" s="7">
        <v>3.5013331647513342E-3</v>
      </c>
      <c r="Y350" s="7">
        <v>9.8502747203284571E-2</v>
      </c>
      <c r="Z350" s="7">
        <v>1.1265402160123214E-2</v>
      </c>
      <c r="AA350" s="7">
        <v>-8.8095238095238108E-5</v>
      </c>
      <c r="AB350" s="7">
        <v>5.3850352979530149E-2</v>
      </c>
      <c r="AC350" s="7">
        <v>1.6268181676262815E-3</v>
      </c>
      <c r="AD350" s="7">
        <v>4.9399224161171141E-3</v>
      </c>
      <c r="AE350" s="7">
        <v>1.74825946452884E-2</v>
      </c>
      <c r="AF350" s="7">
        <v>-6.3879537345789841E-2</v>
      </c>
      <c r="AG350" s="7">
        <v>2.296989342172329E-2</v>
      </c>
      <c r="AH350" s="7">
        <v>2.8047355910260929E-2</v>
      </c>
      <c r="AI350" s="7">
        <v>-6.7998224995613314E-4</v>
      </c>
      <c r="AJ350" s="7">
        <v>1.5597405372116277E-2</v>
      </c>
    </row>
    <row r="351" spans="1:36" x14ac:dyDescent="0.5">
      <c r="A351" s="2">
        <v>44774</v>
      </c>
      <c r="B351" s="3">
        <v>8.8095238095238108E-5</v>
      </c>
      <c r="C351" s="8">
        <v>-1.872747227264999E-3</v>
      </c>
      <c r="D351" s="8">
        <v>-8.1682436487902719E-3</v>
      </c>
      <c r="E351" s="8">
        <v>-6.8633377491873213E-3</v>
      </c>
      <c r="F351" s="8">
        <v>5.7374761342151833E-3</v>
      </c>
      <c r="G351" s="8">
        <v>1.7376196028449555E-3</v>
      </c>
      <c r="H351" s="8">
        <v>1.1580824177425297E-2</v>
      </c>
      <c r="I351" s="8">
        <v>-1.1144861358741535E-3</v>
      </c>
      <c r="J351" s="8">
        <v>-2.1689019542765402E-2</v>
      </c>
      <c r="K351" s="8">
        <v>-7.9308474259104141E-3</v>
      </c>
      <c r="L351" s="8">
        <v>4.0836636841911635E-4</v>
      </c>
      <c r="M351" s="8">
        <v>-8.2049667434513605E-3</v>
      </c>
      <c r="N351" s="7">
        <v>-6.2580609852604507E-3</v>
      </c>
      <c r="O351" s="7">
        <v>-9.8597267507884792E-3</v>
      </c>
      <c r="P351" s="7">
        <v>2.2742735862335182E-3</v>
      </c>
      <c r="Q351" s="7">
        <v>1.5102081312480737E-2</v>
      </c>
      <c r="R351" s="7">
        <v>6.1406035758950006E-3</v>
      </c>
      <c r="S351" s="7">
        <v>3.4588117416396729E-3</v>
      </c>
      <c r="T351" s="7">
        <v>-1.3003952558447574E-2</v>
      </c>
      <c r="U351" s="7">
        <v>4.5145266560262673E-2</v>
      </c>
      <c r="V351" s="7">
        <v>-6.851215518743581E-3</v>
      </c>
      <c r="W351" s="7">
        <v>2.3157475847817435E-2</v>
      </c>
      <c r="X351" s="7">
        <v>-3.6305934172590321E-3</v>
      </c>
      <c r="Y351" s="7">
        <v>3.1670678049105535E-3</v>
      </c>
      <c r="Z351" s="7">
        <v>-5.8421103542539737E-2</v>
      </c>
      <c r="AA351" s="7">
        <v>1.3557676751799089E-2</v>
      </c>
      <c r="AB351" s="7">
        <v>-1.7335737304436737E-2</v>
      </c>
      <c r="AC351" s="7">
        <v>5.352490848625692E-3</v>
      </c>
      <c r="AD351" s="7">
        <v>4.187260954249988E-3</v>
      </c>
      <c r="AE351" s="7">
        <v>3.6162117048497257E-3</v>
      </c>
      <c r="AF351" s="7">
        <v>2.8230610376783975E-2</v>
      </c>
      <c r="AG351" s="7">
        <v>-8.6982742302558133E-3</v>
      </c>
      <c r="AH351" s="7">
        <v>1.1469164152022647E-2</v>
      </c>
      <c r="AI351" s="7">
        <v>9.5700869797979028E-3</v>
      </c>
      <c r="AJ351" s="7">
        <v>-8.9339864309328793E-3</v>
      </c>
    </row>
    <row r="352" spans="1:36" x14ac:dyDescent="0.5">
      <c r="A352" s="2">
        <v>44775</v>
      </c>
      <c r="B352" s="3">
        <v>8.8095238095238108E-5</v>
      </c>
      <c r="C352" s="8">
        <v>-5.2698830317860993E-3</v>
      </c>
      <c r="D352" s="8">
        <v>-8.7070191628241635E-4</v>
      </c>
      <c r="E352" s="8">
        <v>-1.2054869983638264E-2</v>
      </c>
      <c r="F352" s="8">
        <v>-7.0310314089940141E-3</v>
      </c>
      <c r="G352" s="8">
        <v>-8.4133431377090891E-3</v>
      </c>
      <c r="H352" s="8">
        <v>-7.1253191296389313E-3</v>
      </c>
      <c r="I352" s="8">
        <v>8.3600780435305827E-4</v>
      </c>
      <c r="J352" s="8">
        <v>-1.6686652373594183E-3</v>
      </c>
      <c r="K352" s="8">
        <v>-1.036475101605182E-2</v>
      </c>
      <c r="L352" s="8">
        <v>-1.9515451577790668E-3</v>
      </c>
      <c r="M352" s="8">
        <v>-1.3007261599078439E-2</v>
      </c>
      <c r="N352" s="7">
        <v>-9.4181166392041746E-3</v>
      </c>
      <c r="O352" s="7">
        <v>-1.162900276458189E-2</v>
      </c>
      <c r="P352" s="7">
        <v>-2.8406699009523831E-3</v>
      </c>
      <c r="Q352" s="7">
        <v>4.5107224087950742E-3</v>
      </c>
      <c r="R352" s="7">
        <v>-8.1558547899802381E-3</v>
      </c>
      <c r="S352" s="7">
        <v>-6.8805437149449906E-3</v>
      </c>
      <c r="T352" s="7">
        <v>6.2454083615561722E-5</v>
      </c>
      <c r="U352" s="7">
        <v>-1.2114725121605701E-2</v>
      </c>
      <c r="V352" s="7">
        <v>-1.6705212283529242E-2</v>
      </c>
      <c r="W352" s="7">
        <v>1.1865244426614836E-2</v>
      </c>
      <c r="X352" s="7">
        <v>-2.4513048205610212E-2</v>
      </c>
      <c r="Y352" s="7">
        <v>-9.2144802301612726E-3</v>
      </c>
      <c r="Z352" s="7">
        <v>-1.3534598258131676E-2</v>
      </c>
      <c r="AA352" s="7">
        <v>-1.4773406859225796E-2</v>
      </c>
      <c r="AB352" s="7">
        <v>-6.0100044582685724E-2</v>
      </c>
      <c r="AC352" s="7">
        <v>-1.3821107508289212E-2</v>
      </c>
      <c r="AD352" s="7">
        <v>-1.6029763486093158E-2</v>
      </c>
      <c r="AE352" s="7">
        <v>9.6692116020671143E-4</v>
      </c>
      <c r="AF352" s="7">
        <v>-6.7583298179261005E-3</v>
      </c>
      <c r="AG352" s="7">
        <v>2.69632740160013E-2</v>
      </c>
      <c r="AH352" s="7">
        <v>-1.864437223429119E-2</v>
      </c>
      <c r="AI352" s="7">
        <v>4.1230712443260306E-3</v>
      </c>
      <c r="AJ352" s="7">
        <v>-2.8794860097841934E-2</v>
      </c>
    </row>
    <row r="353" spans="1:36" x14ac:dyDescent="0.5">
      <c r="A353" s="2">
        <v>44776</v>
      </c>
      <c r="B353" s="3">
        <v>8.730158730158731E-5</v>
      </c>
      <c r="C353" s="8">
        <v>2.8496698889093525E-2</v>
      </c>
      <c r="D353" s="8">
        <v>9.8780957257700169E-3</v>
      </c>
      <c r="E353" s="8">
        <v>1.5152405563627746E-2</v>
      </c>
      <c r="F353" s="8">
        <v>2.4604556799746533E-2</v>
      </c>
      <c r="G353" s="8">
        <v>8.8454164781742971E-3</v>
      </c>
      <c r="H353" s="8">
        <v>6.2281147311369113E-3</v>
      </c>
      <c r="I353" s="8">
        <v>2.3425836702605087E-2</v>
      </c>
      <c r="J353" s="8">
        <v>-2.7830770666205745E-2</v>
      </c>
      <c r="K353" s="8">
        <v>-3.8433086250188106E-4</v>
      </c>
      <c r="L353" s="8">
        <v>5.8017500594793429E-3</v>
      </c>
      <c r="M353" s="8">
        <v>3.1060396598307743E-3</v>
      </c>
      <c r="N353" s="7">
        <v>3.7444838545932314E-2</v>
      </c>
      <c r="O353" s="7">
        <v>2.7368754028224179E-2</v>
      </c>
      <c r="P353" s="7">
        <v>3.4859334265634215E-2</v>
      </c>
      <c r="Q353" s="7">
        <v>1.9528693620777238E-2</v>
      </c>
      <c r="R353" s="7">
        <v>8.8016697036835435E-3</v>
      </c>
      <c r="S353" s="7">
        <v>6.1024912789139275E-2</v>
      </c>
      <c r="T353" s="7">
        <v>9.5573806256026433E-3</v>
      </c>
      <c r="U353" s="7">
        <v>2.8753200381656505E-2</v>
      </c>
      <c r="V353" s="7">
        <v>1.8817269194417226E-3</v>
      </c>
      <c r="W353" s="7">
        <v>8.8373431807444169E-2</v>
      </c>
      <c r="X353" s="7">
        <v>1.0618096500367335E-2</v>
      </c>
      <c r="Y353" s="7">
        <v>3.9087541058414506E-2</v>
      </c>
      <c r="Z353" s="7">
        <v>-7.9188368650276268E-4</v>
      </c>
      <c r="AA353" s="7">
        <v>-7.1190914510448596E-3</v>
      </c>
      <c r="AB353" s="7">
        <v>-3.5812064074187524E-3</v>
      </c>
      <c r="AC353" s="7">
        <v>4.3025104871843977E-3</v>
      </c>
      <c r="AD353" s="7">
        <v>7.653274813775081E-3</v>
      </c>
      <c r="AE353" s="7">
        <v>-1.6654060153827283E-2</v>
      </c>
      <c r="AF353" s="7">
        <v>2.0343966330931489E-2</v>
      </c>
      <c r="AG353" s="7">
        <v>-2.8404683187229128E-2</v>
      </c>
      <c r="AH353" s="7">
        <v>-7.7645817555750483E-3</v>
      </c>
      <c r="AI353" s="7">
        <v>9.0923032154003169E-3</v>
      </c>
      <c r="AJ353" s="7">
        <v>-1.9678016514129092E-3</v>
      </c>
    </row>
    <row r="354" spans="1:36" x14ac:dyDescent="0.5">
      <c r="A354" s="2">
        <v>44777</v>
      </c>
      <c r="B354" s="3">
        <v>8.6904761904761904E-5</v>
      </c>
      <c r="C354" s="8">
        <v>3.0801730461279529E-3</v>
      </c>
      <c r="D354" s="8">
        <v>-2.3339565784546413E-3</v>
      </c>
      <c r="E354" s="8">
        <v>-3.3598371672910118E-3</v>
      </c>
      <c r="F354" s="8">
        <v>4.4824514327752828E-3</v>
      </c>
      <c r="G354" s="8">
        <v>4.4870833516118284E-3</v>
      </c>
      <c r="H354" s="8">
        <v>-7.0774679655010069E-3</v>
      </c>
      <c r="I354" s="8">
        <v>2.3151148394398367E-3</v>
      </c>
      <c r="J354" s="8">
        <v>-3.7620587268640746E-2</v>
      </c>
      <c r="K354" s="8">
        <v>-2.0562534793314657E-4</v>
      </c>
      <c r="L354" s="8">
        <v>1.3956208193423964E-3</v>
      </c>
      <c r="M354" s="8">
        <v>-1.6308285034411431E-3</v>
      </c>
      <c r="N354" s="7">
        <v>-2.0127426776993581E-3</v>
      </c>
      <c r="O354" s="7">
        <v>4.0817481216196029E-3</v>
      </c>
      <c r="P354" s="7">
        <v>1.4063226673195801E-2</v>
      </c>
      <c r="Q354" s="7">
        <v>1.6813095079319908E-2</v>
      </c>
      <c r="R354" s="7">
        <v>9.1618029846574154E-4</v>
      </c>
      <c r="S354" s="7">
        <v>4.7343923733875904E-3</v>
      </c>
      <c r="T354" s="7">
        <v>-1.2931042487327342E-2</v>
      </c>
      <c r="U354" s="7">
        <v>-1.2067566213951931E-2</v>
      </c>
      <c r="V354" s="7">
        <v>-6.9968998440683005E-3</v>
      </c>
      <c r="W354" s="7">
        <v>-9.7329518487144599E-3</v>
      </c>
      <c r="X354" s="7">
        <v>2.3566379075416442E-2</v>
      </c>
      <c r="Y354" s="7">
        <v>2.1538242243295171E-2</v>
      </c>
      <c r="Z354" s="7">
        <v>8.4123773943888952E-3</v>
      </c>
      <c r="AA354" s="7">
        <v>-1.3770822859652958E-2</v>
      </c>
      <c r="AB354" s="7">
        <v>4.1148642369298188E-3</v>
      </c>
      <c r="AC354" s="7">
        <v>-4.0063211281319983E-3</v>
      </c>
      <c r="AD354" s="7">
        <v>-3.5025791982916045E-3</v>
      </c>
      <c r="AE354" s="7">
        <v>-3.8596887469517629E-2</v>
      </c>
      <c r="AF354" s="7">
        <v>-1.6762134342483926E-3</v>
      </c>
      <c r="AG354" s="7">
        <v>-4.2803847742058816E-2</v>
      </c>
      <c r="AH354" s="7">
        <v>-9.2511338530286771E-3</v>
      </c>
      <c r="AI354" s="7">
        <v>1.7340810884554397E-2</v>
      </c>
      <c r="AJ354" s="7">
        <v>3.2959353040566282E-3</v>
      </c>
    </row>
    <row r="355" spans="1:36" x14ac:dyDescent="0.5">
      <c r="A355" s="2">
        <v>44778</v>
      </c>
      <c r="B355" s="3">
        <v>8.7698412698412702E-5</v>
      </c>
      <c r="C355" s="8">
        <v>-1.6434806034354799E-3</v>
      </c>
      <c r="D355" s="8">
        <v>1.2612186862012596E-3</v>
      </c>
      <c r="E355" s="8">
        <v>7.4108731287525452E-3</v>
      </c>
      <c r="F355" s="8">
        <v>-1.4409257844152949E-2</v>
      </c>
      <c r="G355" s="8">
        <v>2.0544122255330586E-3</v>
      </c>
      <c r="H355" s="8">
        <v>-1.3352061363389896E-3</v>
      </c>
      <c r="I355" s="8">
        <v>-6.906640344041824E-3</v>
      </c>
      <c r="J355" s="8">
        <v>2.0657226836150264E-2</v>
      </c>
      <c r="K355" s="8">
        <v>4.0608889397983194E-3</v>
      </c>
      <c r="L355" s="8">
        <v>-4.7895266818471531E-3</v>
      </c>
      <c r="M355" s="8">
        <v>2.6908348453819719E-3</v>
      </c>
      <c r="N355" s="7">
        <v>-1.4775610280753013E-3</v>
      </c>
      <c r="O355" s="7">
        <v>-2.6997694897082998E-3</v>
      </c>
      <c r="P355" s="7">
        <v>6.4862471625413698E-3</v>
      </c>
      <c r="Q355" s="7">
        <v>-1.1919209679403136E-2</v>
      </c>
      <c r="R355" s="7">
        <v>-4.3805787546822841E-3</v>
      </c>
      <c r="S355" s="7">
        <v>3.7334053656091631E-3</v>
      </c>
      <c r="T355" s="7">
        <v>2.3642953586581546E-3</v>
      </c>
      <c r="U355" s="7">
        <v>-4.7644089458365102E-3</v>
      </c>
      <c r="V355" s="7">
        <v>7.3851333267518499E-3</v>
      </c>
      <c r="W355" s="7">
        <v>-1.7352817859363403E-2</v>
      </c>
      <c r="X355" s="7">
        <v>1.1092303484455021E-2</v>
      </c>
      <c r="Y355" s="7">
        <v>-1.2580361854625872E-2</v>
      </c>
      <c r="Z355" s="7">
        <v>-1.0154498206366106E-2</v>
      </c>
      <c r="AA355" s="7">
        <v>-3.804552935592996E-3</v>
      </c>
      <c r="AB355" s="7">
        <v>9.3967660479171572E-3</v>
      </c>
      <c r="AC355" s="7">
        <v>-4.652760637762576E-3</v>
      </c>
      <c r="AD355" s="7">
        <v>-8.7032408402283271E-3</v>
      </c>
      <c r="AE355" s="7">
        <v>7.9235902460599392E-3</v>
      </c>
      <c r="AF355" s="7">
        <v>3.9615579534290328E-4</v>
      </c>
      <c r="AG355" s="7">
        <v>2.0203072246676362E-2</v>
      </c>
      <c r="AH355" s="7">
        <v>2.5146772765842991E-2</v>
      </c>
      <c r="AI355" s="7">
        <v>-8.7698412698412702E-5</v>
      </c>
      <c r="AJ355" s="7">
        <v>-9.0128621687721676E-4</v>
      </c>
    </row>
    <row r="356" spans="1:36" x14ac:dyDescent="0.5">
      <c r="A356" s="2">
        <v>44781</v>
      </c>
      <c r="B356" s="3">
        <v>8.8492063492063487E-5</v>
      </c>
      <c r="C356" s="8">
        <v>-7.0540171207432844E-3</v>
      </c>
      <c r="D356" s="8">
        <v>4.3127046143637184E-3</v>
      </c>
      <c r="E356" s="8">
        <v>-4.5009117806216062E-4</v>
      </c>
      <c r="F356" s="8">
        <v>5.9857800223711757E-3</v>
      </c>
      <c r="G356" s="8">
        <v>1.1726286924539783E-3</v>
      </c>
      <c r="H356" s="8">
        <v>5.3520492047852506E-4</v>
      </c>
      <c r="I356" s="8">
        <v>6.2299698605634201E-3</v>
      </c>
      <c r="J356" s="8">
        <v>3.9901938274859595E-3</v>
      </c>
      <c r="K356" s="8">
        <v>7.3951767238597593E-3</v>
      </c>
      <c r="L356" s="8">
        <v>2.389315281045109E-3</v>
      </c>
      <c r="M356" s="8">
        <v>8.8097932442516864E-3</v>
      </c>
      <c r="N356" s="7">
        <v>-2.9942666293100071E-3</v>
      </c>
      <c r="O356" s="7">
        <v>-9.2855544714393976E-3</v>
      </c>
      <c r="P356" s="7">
        <v>2.0088386429746199E-3</v>
      </c>
      <c r="Q356" s="7">
        <v>-6.5143463849404462E-2</v>
      </c>
      <c r="R356" s="7">
        <v>-2.3794315042238532E-3</v>
      </c>
      <c r="S356" s="7">
        <v>-2.6342715793428052E-3</v>
      </c>
      <c r="T356" s="7">
        <v>2.7844352513300731E-3</v>
      </c>
      <c r="U356" s="7">
        <v>1.0248841611827767E-2</v>
      </c>
      <c r="V356" s="7">
        <v>5.5130817719952719E-3</v>
      </c>
      <c r="W356" s="7">
        <v>9.7247195809299237E-3</v>
      </c>
      <c r="X356" s="7">
        <v>-1.1971295434220833E-2</v>
      </c>
      <c r="Y356" s="7">
        <v>-1.000970402243757E-2</v>
      </c>
      <c r="Z356" s="7">
        <v>-1.2717096347153862E-2</v>
      </c>
      <c r="AA356" s="7">
        <v>4.687043744006714E-3</v>
      </c>
      <c r="AB356" s="7">
        <v>2.1747065848640862E-3</v>
      </c>
      <c r="AC356" s="7">
        <v>-6.5777857454478702E-3</v>
      </c>
      <c r="AD356" s="7">
        <v>-5.1347160766979203E-4</v>
      </c>
      <c r="AE356" s="7">
        <v>8.0160879708123921E-3</v>
      </c>
      <c r="AF356" s="7">
        <v>3.7049055704129908E-3</v>
      </c>
      <c r="AG356" s="7">
        <v>1.8105324901860016E-2</v>
      </c>
      <c r="AH356" s="7">
        <v>-1.2234390365600178E-2</v>
      </c>
      <c r="AI356" s="7">
        <v>-5.3313379589991486E-3</v>
      </c>
      <c r="AJ356" s="7">
        <v>1.6915092993025335E-2</v>
      </c>
    </row>
    <row r="357" spans="1:36" x14ac:dyDescent="0.5">
      <c r="A357" s="2">
        <v>44782</v>
      </c>
      <c r="B357" s="3">
        <v>8.8492063492063487E-5</v>
      </c>
      <c r="C357" s="8">
        <v>-1.2442727114850572E-2</v>
      </c>
      <c r="D357" s="8">
        <v>-6.2064432056681143E-3</v>
      </c>
      <c r="E357" s="8">
        <v>4.3609528495783204E-3</v>
      </c>
      <c r="F357" s="8">
        <v>-1.8089092301978832E-2</v>
      </c>
      <c r="G357" s="8">
        <v>-6.1340242114637754E-3</v>
      </c>
      <c r="H357" s="8">
        <v>-3.0040928337340365E-3</v>
      </c>
      <c r="I357" s="8">
        <v>-9.9346491282264141E-3</v>
      </c>
      <c r="J357" s="8">
        <v>1.8441709153853448E-2</v>
      </c>
      <c r="K357" s="8">
        <v>-4.5602387428122686E-3</v>
      </c>
      <c r="L357" s="8">
        <v>1.0310758593705012E-2</v>
      </c>
      <c r="M357" s="8">
        <v>5.3956568618923409E-3</v>
      </c>
      <c r="N357" s="7">
        <v>2.1208263759496442E-4</v>
      </c>
      <c r="O357" s="7">
        <v>6.9499881826681001E-3</v>
      </c>
      <c r="P357" s="7">
        <v>-1.8139649520204346E-2</v>
      </c>
      <c r="Q357" s="7">
        <v>-4.0633750010283937E-2</v>
      </c>
      <c r="R357" s="7">
        <v>-1.0138556318791436E-2</v>
      </c>
      <c r="S357" s="7">
        <v>1.6344393403952211E-2</v>
      </c>
      <c r="T357" s="7">
        <v>1.1418086365412906E-3</v>
      </c>
      <c r="U357" s="7">
        <v>7.9968214889500257E-3</v>
      </c>
      <c r="V357" s="7">
        <v>1.226466413516533E-2</v>
      </c>
      <c r="W357" s="7">
        <v>-1.8753184049348566E-2</v>
      </c>
      <c r="X357" s="7">
        <v>-1.4536977753678322E-2</v>
      </c>
      <c r="Y357" s="7">
        <v>-1.1486682122141115E-2</v>
      </c>
      <c r="Z357" s="7">
        <v>-1.6908767293524703E-2</v>
      </c>
      <c r="AA357" s="7">
        <v>-1.717398346791945E-2</v>
      </c>
      <c r="AB357" s="7">
        <v>1.0948031973392809E-3</v>
      </c>
      <c r="AC357" s="7">
        <v>1.1812834057844184E-3</v>
      </c>
      <c r="AD357" s="7">
        <v>-3.1738326932135011E-3</v>
      </c>
      <c r="AE357" s="7">
        <v>9.7363921626013473E-3</v>
      </c>
      <c r="AF357" s="7">
        <v>-2.431730178754503E-3</v>
      </c>
      <c r="AG357" s="7">
        <v>4.429826480194831E-2</v>
      </c>
      <c r="AH357" s="7">
        <v>-0.16215595636478952</v>
      </c>
      <c r="AI357" s="7">
        <v>1.5782032207053088E-2</v>
      </c>
      <c r="AJ357" s="7">
        <v>-2.9846506405659719E-3</v>
      </c>
    </row>
    <row r="358" spans="1:36" x14ac:dyDescent="0.5">
      <c r="A358" s="2">
        <v>44783</v>
      </c>
      <c r="B358" s="3">
        <v>8.8888888888888893E-5</v>
      </c>
      <c r="C358" s="8">
        <v>2.9967275827580828E-2</v>
      </c>
      <c r="D358" s="8">
        <v>1.2958546097201623E-2</v>
      </c>
      <c r="E358" s="8">
        <v>2.350856687731108E-2</v>
      </c>
      <c r="F358" s="8">
        <v>2.9229913556486554E-2</v>
      </c>
      <c r="G358" s="8">
        <v>2.3824685608890169E-2</v>
      </c>
      <c r="H358" s="8">
        <v>7.2368015110405573E-3</v>
      </c>
      <c r="I358" s="8">
        <v>2.5233655580432997E-2</v>
      </c>
      <c r="J358" s="8">
        <v>7.9647908606833139E-3</v>
      </c>
      <c r="K358" s="8">
        <v>2.8451949460301409E-2</v>
      </c>
      <c r="L358" s="8">
        <v>4.8575263670762592E-3</v>
      </c>
      <c r="M358" s="8">
        <v>1.4988066782637045E-2</v>
      </c>
      <c r="N358" s="7">
        <v>2.5768073972321167E-2</v>
      </c>
      <c r="O358" s="7">
        <v>2.3920930407379425E-2</v>
      </c>
      <c r="P358" s="7">
        <v>2.7266366668523983E-2</v>
      </c>
      <c r="Q358" s="7">
        <v>5.7397509489032141E-2</v>
      </c>
      <c r="R358" s="7">
        <v>2.1545383038959413E-2</v>
      </c>
      <c r="S358" s="7">
        <v>3.3775608146824525E-3</v>
      </c>
      <c r="T358" s="7">
        <v>7.6703440826571137E-4</v>
      </c>
      <c r="U358" s="7">
        <v>1.6794991441507798E-2</v>
      </c>
      <c r="V358" s="7">
        <v>-6.4547759874236223E-3</v>
      </c>
      <c r="W358" s="7">
        <v>4.5733284973753618E-2</v>
      </c>
      <c r="X358" s="7">
        <v>8.6239355791869216E-3</v>
      </c>
      <c r="Y358" s="7">
        <v>3.4564514347247347E-2</v>
      </c>
      <c r="Z358" s="7">
        <v>2.7790012017769931E-2</v>
      </c>
      <c r="AA358" s="7">
        <v>7.7120147338258851E-3</v>
      </c>
      <c r="AB358" s="7">
        <v>2.4809392297845564E-2</v>
      </c>
      <c r="AC358" s="7">
        <v>9.3811105666128571E-3</v>
      </c>
      <c r="AD358" s="7">
        <v>1.7181768227842863E-2</v>
      </c>
      <c r="AE358" s="7">
        <v>2.0043757160677889E-3</v>
      </c>
      <c r="AF358" s="7">
        <v>9.3198476443564961E-3</v>
      </c>
      <c r="AG358" s="7">
        <v>1.0605159092693823E-2</v>
      </c>
      <c r="AH358" s="7">
        <v>5.5451086697661564E-2</v>
      </c>
      <c r="AI358" s="7">
        <v>9.5357257476180214E-3</v>
      </c>
      <c r="AJ358" s="7">
        <v>2.7361576816917137E-2</v>
      </c>
    </row>
    <row r="359" spans="1:36" x14ac:dyDescent="0.5">
      <c r="A359" s="2">
        <v>44784</v>
      </c>
      <c r="B359" s="3">
        <v>8.8888888888888893E-5</v>
      </c>
      <c r="C359" s="8">
        <v>-5.9022103170019505E-3</v>
      </c>
      <c r="D359" s="8">
        <v>-7.0590912794283797E-3</v>
      </c>
      <c r="E359" s="8">
        <v>1.0635420445564057E-2</v>
      </c>
      <c r="F359" s="8">
        <v>-3.6303940135044475E-3</v>
      </c>
      <c r="G359" s="8">
        <v>4.2082040351089593E-3</v>
      </c>
      <c r="H359" s="8">
        <v>-2.0060670059534659E-3</v>
      </c>
      <c r="I359" s="8">
        <v>3.1550151400040576E-3</v>
      </c>
      <c r="J359" s="8">
        <v>3.4868502322724079E-2</v>
      </c>
      <c r="K359" s="8">
        <v>3.5153196764682181E-3</v>
      </c>
      <c r="L359" s="8">
        <v>-1.495691024319027E-4</v>
      </c>
      <c r="M359" s="8">
        <v>-2.485901544741835E-3</v>
      </c>
      <c r="N359" s="7">
        <v>-4.5267399437836225E-3</v>
      </c>
      <c r="O359" s="7">
        <v>-7.5171179341771742E-3</v>
      </c>
      <c r="P359" s="7">
        <v>-8.1274989751394383E-3</v>
      </c>
      <c r="Q359" s="7">
        <v>-8.6906226739072567E-3</v>
      </c>
      <c r="R359" s="7">
        <v>1.904286122397552E-3</v>
      </c>
      <c r="S359" s="7">
        <v>1.8307075282704027E-3</v>
      </c>
      <c r="T359" s="7">
        <v>-9.1681740883640967E-3</v>
      </c>
      <c r="U359" s="7">
        <v>7.0504085590284531E-3</v>
      </c>
      <c r="V359" s="7">
        <v>1.8753015936198214E-2</v>
      </c>
      <c r="W359" s="7">
        <v>1.9311097779789398E-3</v>
      </c>
      <c r="X359" s="7">
        <v>-3.1346751886031322E-3</v>
      </c>
      <c r="Y359" s="7">
        <v>-1.455989989450596E-2</v>
      </c>
      <c r="Z359" s="7">
        <v>1.0149181357537599E-2</v>
      </c>
      <c r="AA359" s="7">
        <v>-1.8473199199820642E-2</v>
      </c>
      <c r="AB359" s="7">
        <v>1.6963025106076446E-2</v>
      </c>
      <c r="AC359" s="7">
        <v>-6.8672896110806127E-3</v>
      </c>
      <c r="AD359" s="7">
        <v>-1.650714266187428E-2</v>
      </c>
      <c r="AE359" s="7">
        <v>9.4673045848006031E-3</v>
      </c>
      <c r="AF359" s="7">
        <v>-7.2234230043289908E-3</v>
      </c>
      <c r="AG359" s="7">
        <v>1.6237206747896429E-2</v>
      </c>
      <c r="AH359" s="7">
        <v>-3.5805125479419445E-3</v>
      </c>
      <c r="AI359" s="7">
        <v>-3.9945721048911826E-3</v>
      </c>
      <c r="AJ359" s="7">
        <v>2.369590865430054E-3</v>
      </c>
    </row>
    <row r="360" spans="1:36" x14ac:dyDescent="0.5">
      <c r="A360" s="2">
        <v>44785</v>
      </c>
      <c r="B360" s="3">
        <v>8.8492063492063487E-5</v>
      </c>
      <c r="C360" s="8">
        <v>2.0472343026109983E-2</v>
      </c>
      <c r="D360" s="8">
        <v>1.2599787332028345E-2</v>
      </c>
      <c r="E360" s="8">
        <v>1.5441763615897577E-2</v>
      </c>
      <c r="F360" s="8">
        <v>2.157561063607024E-2</v>
      </c>
      <c r="G360" s="8">
        <v>1.5651068806175322E-2</v>
      </c>
      <c r="H360" s="8">
        <v>9.1522888565235116E-3</v>
      </c>
      <c r="I360" s="8">
        <v>1.7130172263739332E-2</v>
      </c>
      <c r="J360" s="8">
        <v>8.9830148153674412E-3</v>
      </c>
      <c r="K360" s="8">
        <v>1.9419197636320877E-2</v>
      </c>
      <c r="L360" s="8">
        <v>1.6106055601875051E-2</v>
      </c>
      <c r="M360" s="8">
        <v>1.6965101563158745E-2</v>
      </c>
      <c r="N360" s="7">
        <v>2.1106104401836506E-2</v>
      </c>
      <c r="O360" s="7">
        <v>1.6805154510020941E-2</v>
      </c>
      <c r="P360" s="7">
        <v>2.4397150226378794E-2</v>
      </c>
      <c r="Q360" s="7">
        <v>4.1771717248171233E-2</v>
      </c>
      <c r="R360" s="7">
        <v>8.8310806313957411E-3</v>
      </c>
      <c r="S360" s="7">
        <v>2.0231960342162163E-2</v>
      </c>
      <c r="T360" s="7">
        <v>2.0049830115017726E-2</v>
      </c>
      <c r="U360" s="7">
        <v>1.3964314702699978E-2</v>
      </c>
      <c r="V360" s="7">
        <v>1.2098674501546596E-2</v>
      </c>
      <c r="W360" s="7">
        <v>1.9791289544316606E-2</v>
      </c>
      <c r="X360" s="7">
        <v>1.095234901518033E-3</v>
      </c>
      <c r="Y360" s="7">
        <v>2.0391480566714235E-2</v>
      </c>
      <c r="Z360" s="7">
        <v>3.3476349255811409E-2</v>
      </c>
      <c r="AA360" s="7">
        <v>8.6028769360348856E-3</v>
      </c>
      <c r="AB360" s="7">
        <v>1.444422539301825E-2</v>
      </c>
      <c r="AC360" s="7">
        <v>7.4761756398567455E-3</v>
      </c>
      <c r="AD360" s="7">
        <v>5.696333925249329E-3</v>
      </c>
      <c r="AE360" s="7">
        <v>1.822977314198693E-2</v>
      </c>
      <c r="AF360" s="7">
        <v>9.5718486391904965E-3</v>
      </c>
      <c r="AG360" s="7">
        <v>1.927221147986213E-2</v>
      </c>
      <c r="AH360" s="7">
        <v>3.0905724429472411E-2</v>
      </c>
      <c r="AI360" s="7">
        <v>1.1473157510764232E-2</v>
      </c>
      <c r="AJ360" s="7">
        <v>1.8425029759803844E-2</v>
      </c>
    </row>
    <row r="361" spans="1:36" x14ac:dyDescent="0.5">
      <c r="A361" s="2">
        <v>44788</v>
      </c>
      <c r="B361" s="3">
        <v>9.0079365079365084E-5</v>
      </c>
      <c r="C361" s="8">
        <v>5.9380344737412615E-3</v>
      </c>
      <c r="D361" s="8">
        <v>5.475545745811476E-3</v>
      </c>
      <c r="E361" s="8">
        <v>8.2296841617521092E-4</v>
      </c>
      <c r="F361" s="8">
        <v>6.0898154597488104E-3</v>
      </c>
      <c r="G361" s="8">
        <v>3.1756601895131624E-3</v>
      </c>
      <c r="H361" s="8">
        <v>9.8295576416823609E-3</v>
      </c>
      <c r="I361" s="8">
        <v>4.2412132715390835E-3</v>
      </c>
      <c r="J361" s="8">
        <v>-2.0986242882050248E-2</v>
      </c>
      <c r="K361" s="8">
        <v>-1.0981034856616533E-3</v>
      </c>
      <c r="L361" s="8">
        <v>9.0394971189088277E-3</v>
      </c>
      <c r="M361" s="8">
        <v>3.9328533527844588E-3</v>
      </c>
      <c r="N361" s="7">
        <v>6.2257552786489142E-3</v>
      </c>
      <c r="O361" s="7">
        <v>5.239615422430872E-3</v>
      </c>
      <c r="P361" s="7">
        <v>1.1842837214927146E-2</v>
      </c>
      <c r="Q361" s="7">
        <v>1.7027216725091335E-2</v>
      </c>
      <c r="R361" s="7">
        <v>3.6702097592420588E-3</v>
      </c>
      <c r="S361" s="7">
        <v>-1.2191315944520991E-3</v>
      </c>
      <c r="T361" s="7">
        <v>1.6368839037182517E-3</v>
      </c>
      <c r="U361" s="7">
        <v>5.7259086492478864E-3</v>
      </c>
      <c r="V361" s="7">
        <v>7.5516079207127509E-3</v>
      </c>
      <c r="W361" s="7">
        <v>3.9571104048347593E-3</v>
      </c>
      <c r="X361" s="7">
        <v>2.3709925477303963E-2</v>
      </c>
      <c r="Y361" s="7">
        <v>-2.6709059641134409E-3</v>
      </c>
      <c r="Z361" s="7">
        <v>3.6618129624760385E-3</v>
      </c>
      <c r="AA361" s="7">
        <v>-1.9830424698827989E-3</v>
      </c>
      <c r="AB361" s="7">
        <v>-4.6216010104931735E-3</v>
      </c>
      <c r="AC361" s="7">
        <v>1.2390415481012185E-2</v>
      </c>
      <c r="AD361" s="7">
        <v>8.0952188621418266E-4</v>
      </c>
      <c r="AE361" s="7">
        <v>2.7796097158051705E-3</v>
      </c>
      <c r="AF361" s="7">
        <v>1.2713540453594961E-2</v>
      </c>
      <c r="AG361" s="7">
        <v>-1.6098659577939264E-2</v>
      </c>
      <c r="AH361" s="7">
        <v>-2.4113197568179735E-2</v>
      </c>
      <c r="AI361" s="7">
        <v>5.7519137208139615E-3</v>
      </c>
      <c r="AJ361" s="7">
        <v>-3.8406231788477147E-4</v>
      </c>
    </row>
    <row r="362" spans="1:36" x14ac:dyDescent="0.5">
      <c r="A362" s="2">
        <v>44789</v>
      </c>
      <c r="B362" s="3">
        <v>8.9682539682539678E-5</v>
      </c>
      <c r="C362" s="8">
        <v>-3.5738631179420399E-3</v>
      </c>
      <c r="D362" s="8">
        <v>-4.9732211804096975E-3</v>
      </c>
      <c r="E362" s="8">
        <v>5.9371926498336842E-3</v>
      </c>
      <c r="F362" s="8">
        <v>1.2574111520886425E-2</v>
      </c>
      <c r="G362" s="8">
        <v>3.4802738757068854E-3</v>
      </c>
      <c r="H362" s="8">
        <v>1.1695649562557949E-2</v>
      </c>
      <c r="I362" s="8">
        <v>2.3078788000263197E-3</v>
      </c>
      <c r="J362" s="8">
        <v>-1.1037792644429958E-3</v>
      </c>
      <c r="K362" s="8">
        <v>7.1151220339444052E-3</v>
      </c>
      <c r="L362" s="8">
        <v>1.5718038522019319E-3</v>
      </c>
      <c r="M362" s="8">
        <v>-2.73745559265618E-3</v>
      </c>
      <c r="N362" s="7">
        <v>-1.0116028331126894E-3</v>
      </c>
      <c r="O362" s="7">
        <v>-2.6825222893125072E-3</v>
      </c>
      <c r="P362" s="7">
        <v>-7.7907600175945585E-3</v>
      </c>
      <c r="Q362" s="7">
        <v>-8.1612516499220984E-3</v>
      </c>
      <c r="R362" s="7">
        <v>1.0716680905286356E-3</v>
      </c>
      <c r="S362" s="7">
        <v>1.4151348390808156E-3</v>
      </c>
      <c r="T362" s="7">
        <v>2.6247912649944236E-3</v>
      </c>
      <c r="U362" s="7">
        <v>-6.7726319875428614E-4</v>
      </c>
      <c r="V362" s="7">
        <v>6.6990737013157275E-3</v>
      </c>
      <c r="W362" s="7">
        <v>5.5098212604573335E-3</v>
      </c>
      <c r="X362" s="7">
        <v>3.2317799646209436E-3</v>
      </c>
      <c r="Y362" s="7">
        <v>1.1023086357273844E-2</v>
      </c>
      <c r="Z362" s="7">
        <v>5.2149811783908772E-3</v>
      </c>
      <c r="AA362" s="7">
        <v>1.577218368962445E-2</v>
      </c>
      <c r="AB362" s="7">
        <v>7.8906644958937986E-3</v>
      </c>
      <c r="AC362" s="7">
        <v>8.0941132256148983E-3</v>
      </c>
      <c r="AD362" s="7">
        <v>2.2338214022543565E-3</v>
      </c>
      <c r="AE362" s="7">
        <v>4.9705509524578903E-2</v>
      </c>
      <c r="AF362" s="7">
        <v>9.0902064702226889E-3</v>
      </c>
      <c r="AG362" s="7">
        <v>-1.2728812578801244E-3</v>
      </c>
      <c r="AH362" s="7">
        <v>-1.2497006405004025E-2</v>
      </c>
      <c r="AI362" s="7">
        <v>-5.2679518740565102E-3</v>
      </c>
      <c r="AJ362" s="7">
        <v>8.9260129218444034E-3</v>
      </c>
    </row>
    <row r="363" spans="1:36" x14ac:dyDescent="0.5">
      <c r="A363" s="2">
        <v>44790</v>
      </c>
      <c r="B363" s="3">
        <v>8.8095238095238108E-5</v>
      </c>
      <c r="C363" s="8">
        <v>-8.5410119724604518E-3</v>
      </c>
      <c r="D363" s="8">
        <v>-7.902555082757964E-3</v>
      </c>
      <c r="E363" s="8">
        <v>-5.6587589679054874E-3</v>
      </c>
      <c r="F363" s="8">
        <v>-1.3420687887172723E-2</v>
      </c>
      <c r="G363" s="8">
        <v>-1.0147232662299865E-2</v>
      </c>
      <c r="H363" s="8">
        <v>-2.7565151651804828E-3</v>
      </c>
      <c r="I363" s="8">
        <v>-2.1879809195587664E-2</v>
      </c>
      <c r="J363" s="8">
        <v>7.6349197608299932E-3</v>
      </c>
      <c r="K363" s="8">
        <v>-1.5623708325019508E-2</v>
      </c>
      <c r="L363" s="8">
        <v>-1.215535919696168E-3</v>
      </c>
      <c r="M363" s="8">
        <v>-6.0943522526518855E-3</v>
      </c>
      <c r="N363" s="7">
        <v>8.6558966135576246E-3</v>
      </c>
      <c r="O363" s="7">
        <v>-2.7222464711159095E-3</v>
      </c>
      <c r="P363" s="7">
        <v>-2.2090835172031933E-2</v>
      </c>
      <c r="Q363" s="7">
        <v>-2.9326568610163604E-2</v>
      </c>
      <c r="R363" s="7">
        <v>-1.3386563954418361E-2</v>
      </c>
      <c r="S363" s="7">
        <v>-1.4378080637128147E-2</v>
      </c>
      <c r="T363" s="7">
        <v>-2.1421981285001434E-3</v>
      </c>
      <c r="U363" s="7">
        <v>-1.8396367960950618E-2</v>
      </c>
      <c r="V363" s="7">
        <v>-9.4175977179184345E-3</v>
      </c>
      <c r="W363" s="7">
        <v>-2.6491614168048433E-2</v>
      </c>
      <c r="X363" s="7">
        <v>-1.2227406330727197E-2</v>
      </c>
      <c r="Y363" s="7">
        <v>-1.8772409000035691E-2</v>
      </c>
      <c r="Z363" s="7">
        <v>3.3330331221979974E-3</v>
      </c>
      <c r="AA363" s="7">
        <v>-1.2164960673908813E-2</v>
      </c>
      <c r="AB363" s="7">
        <v>-8.170738174289649E-3</v>
      </c>
      <c r="AC363" s="7">
        <v>-2.3974486971077196E-3</v>
      </c>
      <c r="AD363" s="7">
        <v>-2.3059387869392425E-3</v>
      </c>
      <c r="AE363" s="7">
        <v>9.876380140584123E-4</v>
      </c>
      <c r="AF363" s="7">
        <v>-4.7011038799794937E-3</v>
      </c>
      <c r="AG363" s="7">
        <v>3.2670973215503905E-2</v>
      </c>
      <c r="AH363" s="7">
        <v>-5.9306988480047181E-2</v>
      </c>
      <c r="AI363" s="7">
        <v>-3.7407963332230249E-3</v>
      </c>
      <c r="AJ363" s="7">
        <v>-5.0539878664773857E-3</v>
      </c>
    </row>
    <row r="364" spans="1:36" x14ac:dyDescent="0.5">
      <c r="A364" s="2">
        <v>44791</v>
      </c>
      <c r="B364" s="3">
        <v>8.8492063492063487E-5</v>
      </c>
      <c r="C364" s="8">
        <v>5.1256130987236605E-3</v>
      </c>
      <c r="D364" s="8">
        <v>-4.5061013010663257E-3</v>
      </c>
      <c r="E364" s="8">
        <v>1.3927594276606659E-3</v>
      </c>
      <c r="F364" s="8">
        <v>-1.9431596357050846E-4</v>
      </c>
      <c r="G364" s="8">
        <v>3.6625537504500955E-3</v>
      </c>
      <c r="H364" s="8">
        <v>3.3343634896812794E-3</v>
      </c>
      <c r="I364" s="8">
        <v>-2.7347685618329294E-3</v>
      </c>
      <c r="J364" s="8">
        <v>2.9066724931054312E-2</v>
      </c>
      <c r="K364" s="8">
        <v>4.8167385797897502E-3</v>
      </c>
      <c r="L364" s="8">
        <v>3.1120738042416281E-3</v>
      </c>
      <c r="M364" s="8">
        <v>-6.7278540039825644E-3</v>
      </c>
      <c r="N364" s="7">
        <v>-2.385435411021623E-3</v>
      </c>
      <c r="O364" s="7">
        <v>-4.0439275658917867E-3</v>
      </c>
      <c r="P364" s="7">
        <v>2.6713888010607822E-3</v>
      </c>
      <c r="Q364" s="7">
        <v>2.3519302931925938E-2</v>
      </c>
      <c r="R364" s="7">
        <v>-5.4394934441329909E-3</v>
      </c>
      <c r="S364" s="7">
        <v>-1.2362448639692223E-2</v>
      </c>
      <c r="T364" s="7">
        <v>3.1545435418108166E-4</v>
      </c>
      <c r="U364" s="7">
        <v>4.0915679780227634E-3</v>
      </c>
      <c r="V364" s="7">
        <v>1.5170085729600291E-3</v>
      </c>
      <c r="W364" s="7">
        <v>4.327412342444532E-3</v>
      </c>
      <c r="X364" s="7">
        <v>3.3087992254305803E-3</v>
      </c>
      <c r="Y364" s="7">
        <v>1.3179779292597615E-3</v>
      </c>
      <c r="Z364" s="7">
        <v>3.1736769694143577E-3</v>
      </c>
      <c r="AA364" s="7">
        <v>3.9542372012563044E-3</v>
      </c>
      <c r="AB364" s="7">
        <v>7.1329363206618819E-3</v>
      </c>
      <c r="AC364" s="7">
        <v>5.1377183164211596E-3</v>
      </c>
      <c r="AD364" s="7">
        <v>-2.4176800270100537E-3</v>
      </c>
      <c r="AE364" s="7">
        <v>-3.3191696626593309E-3</v>
      </c>
      <c r="AF364" s="7">
        <v>3.456316406807501E-3</v>
      </c>
      <c r="AG364" s="7">
        <v>1.611301997461824E-2</v>
      </c>
      <c r="AH364" s="7">
        <v>1.5094173214851875E-2</v>
      </c>
      <c r="AI364" s="7">
        <v>3.5572397547202006E-4</v>
      </c>
      <c r="AJ364" s="7">
        <v>-2.9028119916942829E-2</v>
      </c>
    </row>
    <row r="365" spans="1:36" x14ac:dyDescent="0.5">
      <c r="A365" s="2">
        <v>44792</v>
      </c>
      <c r="B365" s="3">
        <v>8.8492063492063487E-5</v>
      </c>
      <c r="C365" s="8">
        <v>-1.9534137565988485E-2</v>
      </c>
      <c r="D365" s="8">
        <v>1.9578013084064802E-4</v>
      </c>
      <c r="E365" s="8">
        <v>-2.0326505708241779E-2</v>
      </c>
      <c r="F365" s="8">
        <v>-2.3941105181765832E-2</v>
      </c>
      <c r="G365" s="8">
        <v>-1.4963462505671005E-2</v>
      </c>
      <c r="H365" s="8">
        <v>-4.1166277161869894E-3</v>
      </c>
      <c r="I365" s="8">
        <v>-1.7418219498253826E-2</v>
      </c>
      <c r="J365" s="8">
        <v>-2.4044167712018874E-3</v>
      </c>
      <c r="K365" s="8">
        <v>-2.0085418965337047E-2</v>
      </c>
      <c r="L365" s="8">
        <v>-1.3912110280596968E-3</v>
      </c>
      <c r="M365" s="8">
        <v>-1.0682957889742424E-2</v>
      </c>
      <c r="N365" s="7">
        <v>-1.5304649599286213E-2</v>
      </c>
      <c r="O365" s="7">
        <v>-1.4039268619111027E-2</v>
      </c>
      <c r="P365" s="7">
        <v>-3.2437667617485913E-2</v>
      </c>
      <c r="Q365" s="7">
        <v>-5.056030698592931E-2</v>
      </c>
      <c r="R365" s="7">
        <v>8.1997848724123614E-4</v>
      </c>
      <c r="S365" s="7">
        <v>3.8596359395368604E-3</v>
      </c>
      <c r="T365" s="7">
        <v>5.5819616995118927E-3</v>
      </c>
      <c r="U365" s="7">
        <v>-1.0798165720470211E-2</v>
      </c>
      <c r="V365" s="7">
        <v>-1.0030175951780329E-2</v>
      </c>
      <c r="W365" s="7">
        <v>-3.3693120346679234E-2</v>
      </c>
      <c r="X365" s="7">
        <v>-1.1441841787711394E-2</v>
      </c>
      <c r="Y365" s="7">
        <v>-2.9107032683033E-2</v>
      </c>
      <c r="Z365" s="7">
        <v>5.8884495429341295E-3</v>
      </c>
      <c r="AA365" s="7">
        <v>-1.7719986252214812E-2</v>
      </c>
      <c r="AB365" s="7">
        <v>-8.9956025438036238E-3</v>
      </c>
      <c r="AC365" s="7">
        <v>-8.5495046526759858E-4</v>
      </c>
      <c r="AD365" s="7">
        <v>-3.219550253050779E-3</v>
      </c>
      <c r="AE365" s="7">
        <v>-1.4938845960886868E-2</v>
      </c>
      <c r="AF365" s="7">
        <v>-3.5507648121567046E-4</v>
      </c>
      <c r="AG365" s="7">
        <v>-4.6360435463924697E-3</v>
      </c>
      <c r="AH365" s="7">
        <v>-4.8658173374573038E-2</v>
      </c>
      <c r="AI365" s="7">
        <v>-5.9798317570501948E-3</v>
      </c>
      <c r="AJ365" s="7">
        <v>-1.6562570944338637E-2</v>
      </c>
    </row>
    <row r="366" spans="1:36" x14ac:dyDescent="0.5">
      <c r="A366" s="2">
        <v>44795</v>
      </c>
      <c r="B366" s="3">
        <v>9.0079365079365084E-5</v>
      </c>
      <c r="C366" s="8">
        <v>-2.7906311869515303E-2</v>
      </c>
      <c r="D366" s="8">
        <v>-1.358143143665751E-2</v>
      </c>
      <c r="E366" s="8">
        <v>-2.2169334549814949E-2</v>
      </c>
      <c r="F366" s="8">
        <v>-2.9381098074621876E-2</v>
      </c>
      <c r="G366" s="8">
        <v>-2.0419241513127077E-2</v>
      </c>
      <c r="H366" s="8">
        <v>-1.0995956939251187E-2</v>
      </c>
      <c r="I366" s="8">
        <v>-2.825289525996821E-2</v>
      </c>
      <c r="J366" s="8">
        <v>-1.2496360758664116E-3</v>
      </c>
      <c r="K366" s="8">
        <v>-1.7104360271824926E-2</v>
      </c>
      <c r="L366" s="8">
        <v>-1.3871791279207572E-2</v>
      </c>
      <c r="M366" s="8">
        <v>-2.2135833940560488E-2</v>
      </c>
      <c r="N366" s="7">
        <v>-2.3389981326172846E-2</v>
      </c>
      <c r="O366" s="7">
        <v>-2.9884749509496336E-2</v>
      </c>
      <c r="P366" s="7">
        <v>-3.2864218066282702E-2</v>
      </c>
      <c r="Q366" s="7">
        <v>-4.6826392203301481E-2</v>
      </c>
      <c r="R366" s="7">
        <v>-2.4090038359159058E-2</v>
      </c>
      <c r="S366" s="7">
        <v>-1.6660966969839493E-2</v>
      </c>
      <c r="T366" s="7">
        <v>-6.9530057193979561E-3</v>
      </c>
      <c r="U366" s="7">
        <v>-2.1782717317534606E-2</v>
      </c>
      <c r="V366" s="7">
        <v>-3.0107137977604705E-2</v>
      </c>
      <c r="W366" s="7">
        <v>-3.1437970716285277E-2</v>
      </c>
      <c r="X366" s="7">
        <v>-2.0070585656877808E-2</v>
      </c>
      <c r="Y366" s="7">
        <v>-3.7007146856311804E-2</v>
      </c>
      <c r="Z366" s="7">
        <v>-3.0567604616468545E-2</v>
      </c>
      <c r="AA366" s="7">
        <v>-3.9296618901198304E-3</v>
      </c>
      <c r="AB366" s="7">
        <v>-1.9917231350238481E-2</v>
      </c>
      <c r="AC366" s="7">
        <v>-1.5086412310459872E-2</v>
      </c>
      <c r="AD366" s="7">
        <v>-1.319962832884675E-2</v>
      </c>
      <c r="AE366" s="7">
        <v>-1.8132427188359494E-2</v>
      </c>
      <c r="AF366" s="7">
        <v>-2.765651148173582E-3</v>
      </c>
      <c r="AG366" s="7">
        <v>-2.5636377023956747E-3</v>
      </c>
      <c r="AH366" s="7">
        <v>-3.5029845405470474E-2</v>
      </c>
      <c r="AI366" s="7">
        <v>-1.3217239979710603E-2</v>
      </c>
      <c r="AJ366" s="7">
        <v>-1.8461961531124026E-2</v>
      </c>
    </row>
    <row r="367" spans="1:36" x14ac:dyDescent="0.5">
      <c r="A367" s="2">
        <v>44796</v>
      </c>
      <c r="B367" s="3">
        <v>9.0476190476190463E-5</v>
      </c>
      <c r="C367" s="8">
        <v>-2.4416167768015998E-3</v>
      </c>
      <c r="D367" s="8">
        <v>-1.1973397768388374E-2</v>
      </c>
      <c r="E367" s="8">
        <v>-3.4218488986919298E-3</v>
      </c>
      <c r="F367" s="8">
        <v>3.1737993792878157E-3</v>
      </c>
      <c r="G367" s="8">
        <v>7.8311145349111073E-4</v>
      </c>
      <c r="H367" s="8">
        <v>-4.4349274214139376E-3</v>
      </c>
      <c r="I367" s="8">
        <v>-7.5149596485831706E-3</v>
      </c>
      <c r="J367" s="8">
        <v>3.3355197242596377E-2</v>
      </c>
      <c r="K367" s="8">
        <v>1.0014300912897633E-2</v>
      </c>
      <c r="L367" s="8">
        <v>-6.6598803841770894E-3</v>
      </c>
      <c r="M367" s="8">
        <v>-1.3013862251594789E-2</v>
      </c>
      <c r="N367" s="7">
        <v>-2.1215709852268703E-3</v>
      </c>
      <c r="O367" s="7">
        <v>-4.8180327515379342E-3</v>
      </c>
      <c r="P367" s="7">
        <v>-2.3782497739784679E-3</v>
      </c>
      <c r="Q367" s="7">
        <v>8.5020252135833488E-3</v>
      </c>
      <c r="R367" s="7">
        <v>-1.3582745810965597E-2</v>
      </c>
      <c r="S367" s="7">
        <v>-1.1985076707542357E-2</v>
      </c>
      <c r="T367" s="7">
        <v>-1.6326850183896371E-2</v>
      </c>
      <c r="U367" s="7">
        <v>-9.5221109158761374E-3</v>
      </c>
      <c r="V367" s="7">
        <v>-8.8949247381951355E-3</v>
      </c>
      <c r="W367" s="7">
        <v>-4.1594399370008693E-3</v>
      </c>
      <c r="X367" s="7">
        <v>-8.8046505429189136E-3</v>
      </c>
      <c r="Y367" s="7">
        <v>2.9075773218217274E-3</v>
      </c>
      <c r="Z367" s="7">
        <v>-6.3292827522345831E-3</v>
      </c>
      <c r="AA367" s="7">
        <v>-1.6431224582948434E-2</v>
      </c>
      <c r="AB367" s="7">
        <v>2.7934542193894664E-2</v>
      </c>
      <c r="AC367" s="7">
        <v>9.992020276325419E-4</v>
      </c>
      <c r="AD367" s="7">
        <v>-4.6245809066252867E-3</v>
      </c>
      <c r="AE367" s="7">
        <v>-4.3349090813578871E-3</v>
      </c>
      <c r="AF367" s="7">
        <v>-1.9565046458968421E-2</v>
      </c>
      <c r="AG367" s="7">
        <v>1.54035651726775E-2</v>
      </c>
      <c r="AH367" s="7">
        <v>-2.5787388366358559E-2</v>
      </c>
      <c r="AI367" s="7">
        <v>-6.435473947441284E-3</v>
      </c>
      <c r="AJ367" s="7">
        <v>-1.5820409566496791E-2</v>
      </c>
    </row>
    <row r="368" spans="1:36" x14ac:dyDescent="0.5">
      <c r="A368" s="2">
        <v>44797</v>
      </c>
      <c r="B368" s="3">
        <v>9.0873015873015869E-5</v>
      </c>
      <c r="C368" s="8">
        <v>1.5312407168421934E-3</v>
      </c>
      <c r="D368" s="8">
        <v>3.3187386231990977E-3</v>
      </c>
      <c r="E368" s="8">
        <v>3.8342215908558712E-3</v>
      </c>
      <c r="F368" s="8">
        <v>4.3063145136810173E-3</v>
      </c>
      <c r="G368" s="8">
        <v>4.8084884539176921E-3</v>
      </c>
      <c r="H368" s="8">
        <v>2.7223967592098584E-3</v>
      </c>
      <c r="I368" s="8">
        <v>4.7621614405066069E-3</v>
      </c>
      <c r="J368" s="8">
        <v>1.2691440739247236E-2</v>
      </c>
      <c r="K368" s="8">
        <v>3.4846703233236526E-3</v>
      </c>
      <c r="L368" s="8">
        <v>3.4705057859790536E-3</v>
      </c>
      <c r="M368" s="8">
        <v>5.6161625074277683E-3</v>
      </c>
      <c r="N368" s="7">
        <v>1.7035717949303122E-3</v>
      </c>
      <c r="O368" s="7">
        <v>-2.4449785429569225E-3</v>
      </c>
      <c r="P368" s="7">
        <v>-1.1756814206236154E-2</v>
      </c>
      <c r="Q368" s="7">
        <v>2.2927826547624857E-3</v>
      </c>
      <c r="R368" s="7">
        <v>-5.4817216507494389E-3</v>
      </c>
      <c r="S368" s="7">
        <v>1.3921497971140023E-3</v>
      </c>
      <c r="T368" s="7">
        <v>1.1412639071899549E-3</v>
      </c>
      <c r="U368" s="7">
        <v>-5.8557531272225259E-3</v>
      </c>
      <c r="V368" s="7">
        <v>-1.7766708766529535E-3</v>
      </c>
      <c r="W368" s="7">
        <v>5.8997311212839578E-3</v>
      </c>
      <c r="X368" s="7">
        <v>-7.1971996457355423E-4</v>
      </c>
      <c r="Y368" s="7">
        <v>1.2553241809238112E-3</v>
      </c>
      <c r="Z368" s="7">
        <v>3.7183651724211949E-3</v>
      </c>
      <c r="AA368" s="7">
        <v>-6.2550471909073105E-3</v>
      </c>
      <c r="AB368" s="7">
        <v>-1.5677742843113289E-2</v>
      </c>
      <c r="AC368" s="7">
        <v>1.3088267637696954E-3</v>
      </c>
      <c r="AD368" s="7">
        <v>8.8230171611628405E-4</v>
      </c>
      <c r="AE368" s="7">
        <v>7.1216921898236488E-3</v>
      </c>
      <c r="AF368" s="7">
        <v>-4.4016980773515825E-3</v>
      </c>
      <c r="AG368" s="7">
        <v>3.8377468596937996E-3</v>
      </c>
      <c r="AH368" s="7">
        <v>1.0713431452524791E-2</v>
      </c>
      <c r="AI368" s="7">
        <v>8.1718945110932275E-3</v>
      </c>
      <c r="AJ368" s="7">
        <v>1.0443949048852957E-2</v>
      </c>
    </row>
    <row r="369" spans="1:36" x14ac:dyDescent="0.5">
      <c r="A369" s="2">
        <v>44798</v>
      </c>
      <c r="B369" s="3">
        <v>9.6031746031746026E-5</v>
      </c>
      <c r="C369" s="8">
        <v>1.7893067593774098E-2</v>
      </c>
      <c r="D369" s="8">
        <v>1.1131169928961054E-2</v>
      </c>
      <c r="E369" s="8">
        <v>1.5447534595763266E-2</v>
      </c>
      <c r="F369" s="8">
        <v>1.276312095769881E-2</v>
      </c>
      <c r="G369" s="8">
        <v>1.5850965220895599E-2</v>
      </c>
      <c r="H369" s="8">
        <v>5.2022666622399604E-3</v>
      </c>
      <c r="I369" s="8">
        <v>1.8881353576773466E-2</v>
      </c>
      <c r="J369" s="8">
        <v>6.5304590309739939E-3</v>
      </c>
      <c r="K369" s="8">
        <v>2.3797464208412892E-2</v>
      </c>
      <c r="L369" s="8">
        <v>6.8095213527806578E-3</v>
      </c>
      <c r="M369" s="8">
        <v>1.4692492808684737E-2</v>
      </c>
      <c r="N369" s="7">
        <v>1.4716269588317295E-2</v>
      </c>
      <c r="O369" s="7">
        <v>1.0938063019451952E-2</v>
      </c>
      <c r="P369" s="7">
        <v>-4.3451549652056441E-3</v>
      </c>
      <c r="Q369" s="7">
        <v>3.9242862942725762E-2</v>
      </c>
      <c r="R369" s="7">
        <v>4.1625081676674499E-3</v>
      </c>
      <c r="S369" s="7">
        <v>8.45653545882483E-3</v>
      </c>
      <c r="T369" s="7">
        <v>9.3837494200309599E-3</v>
      </c>
      <c r="U369" s="7">
        <v>1.4407431061942141E-2</v>
      </c>
      <c r="V369" s="7">
        <v>1.3311441973967499E-2</v>
      </c>
      <c r="W369" s="7">
        <v>3.0985848731802865E-2</v>
      </c>
      <c r="X369" s="7">
        <v>1.5030737825183377E-2</v>
      </c>
      <c r="Y369" s="7">
        <v>2.5580456299492314E-2</v>
      </c>
      <c r="Z369" s="7">
        <v>1.6193668474419248E-2</v>
      </c>
      <c r="AA369" s="7">
        <v>2.1501352134385226E-3</v>
      </c>
      <c r="AB369" s="7">
        <v>2.3922981236071252E-2</v>
      </c>
      <c r="AC369" s="7">
        <v>4.7093882145808454E-3</v>
      </c>
      <c r="AD369" s="7">
        <v>5.1750447132013454E-3</v>
      </c>
      <c r="AE369" s="7">
        <v>6.5502293200333109E-3</v>
      </c>
      <c r="AF369" s="7">
        <v>-9.196621102585921E-4</v>
      </c>
      <c r="AG369" s="7">
        <v>3.0069394842147868E-2</v>
      </c>
      <c r="AH369" s="7">
        <v>2.017561074609335E-2</v>
      </c>
      <c r="AI369" s="7">
        <v>7.5406608759220409E-3</v>
      </c>
      <c r="AJ369" s="7">
        <v>1.6088549491208026E-2</v>
      </c>
    </row>
    <row r="370" spans="1:36" x14ac:dyDescent="0.5">
      <c r="A370" s="2">
        <v>44799</v>
      </c>
      <c r="B370" s="3">
        <v>9.4841269841269848E-5</v>
      </c>
      <c r="C370" s="8">
        <v>-4.3359662911661323E-2</v>
      </c>
      <c r="D370" s="8">
        <v>-3.0262578837098264E-2</v>
      </c>
      <c r="E370" s="8">
        <v>-3.0584734003720658E-2</v>
      </c>
      <c r="F370" s="8">
        <v>-3.9254441594752706E-2</v>
      </c>
      <c r="G370" s="8">
        <v>-3.5121311791558814E-2</v>
      </c>
      <c r="H370" s="8">
        <v>-2.4421689273667301E-2</v>
      </c>
      <c r="I370" s="8">
        <v>-3.3494063337578039E-2</v>
      </c>
      <c r="J370" s="8">
        <v>-1.0907047982337255E-2</v>
      </c>
      <c r="K370" s="8">
        <v>-3.0920995651957731E-2</v>
      </c>
      <c r="L370" s="8">
        <v>-1.5411375905582923E-2</v>
      </c>
      <c r="M370" s="8">
        <v>-2.5598482154571257E-2</v>
      </c>
      <c r="N370" s="7">
        <v>-3.8520198958488357E-2</v>
      </c>
      <c r="O370" s="7">
        <v>-3.9445969489475832E-2</v>
      </c>
      <c r="P370" s="7">
        <v>-5.8484569704452462E-2</v>
      </c>
      <c r="Q370" s="7">
        <v>-9.6913178918399706E-2</v>
      </c>
      <c r="R370" s="7">
        <v>-3.8503850317209626E-2</v>
      </c>
      <c r="S370" s="7">
        <v>-2.0766664070110095E-2</v>
      </c>
      <c r="T370" s="7">
        <v>-2.310647886637442E-2</v>
      </c>
      <c r="U370" s="7">
        <v>-3.7275417863275179E-2</v>
      </c>
      <c r="V370" s="7">
        <v>-2.8661808389139048E-2</v>
      </c>
      <c r="W370" s="7">
        <v>-4.2546575004568953E-2</v>
      </c>
      <c r="X370" s="7">
        <v>-3.3681150280088959E-2</v>
      </c>
      <c r="Y370" s="7">
        <v>-4.8830374064461141E-2</v>
      </c>
      <c r="Z370" s="7">
        <v>-4.6956662527555815E-2</v>
      </c>
      <c r="AA370" s="7">
        <v>-3.4026960541158648E-2</v>
      </c>
      <c r="AB370" s="7">
        <v>-3.5717659727577317E-2</v>
      </c>
      <c r="AC370" s="7">
        <v>-2.4513368617987155E-2</v>
      </c>
      <c r="AD370" s="7">
        <v>-2.3811940960468455E-2</v>
      </c>
      <c r="AE370" s="7">
        <v>-3.202638461009804E-2</v>
      </c>
      <c r="AF370" s="7">
        <v>-2.3777112515155973E-2</v>
      </c>
      <c r="AG370" s="7">
        <v>-1.5615908426918014E-2</v>
      </c>
      <c r="AH370" s="7">
        <v>-5.2926541147425746E-2</v>
      </c>
      <c r="AI370" s="7">
        <v>-1.5085879174835807E-2</v>
      </c>
      <c r="AJ370" s="7">
        <v>-2.4787394377759502E-2</v>
      </c>
    </row>
    <row r="371" spans="1:36" x14ac:dyDescent="0.5">
      <c r="A371" s="2">
        <v>44802</v>
      </c>
      <c r="B371" s="3">
        <v>9.722222222222223E-5</v>
      </c>
      <c r="C371" s="8">
        <v>-1.3090934754596162E-2</v>
      </c>
      <c r="D371" s="8">
        <v>-7.6979572294759522E-3</v>
      </c>
      <c r="E371" s="8">
        <v>-8.4450730872430088E-3</v>
      </c>
      <c r="F371" s="8">
        <v>-5.7915735621545663E-3</v>
      </c>
      <c r="G371" s="8">
        <v>-5.2026009747365692E-3</v>
      </c>
      <c r="H371" s="8">
        <v>-2.0253907526514353E-3</v>
      </c>
      <c r="I371" s="8">
        <v>-7.3343947304991284E-3</v>
      </c>
      <c r="J371" s="8">
        <v>1.3674217456660658E-2</v>
      </c>
      <c r="K371" s="8">
        <v>-7.0782781210973755E-3</v>
      </c>
      <c r="L371" s="8">
        <v>2.4515627891035811E-3</v>
      </c>
      <c r="M371" s="8">
        <v>-9.1312561841336171E-3</v>
      </c>
      <c r="N371" s="7">
        <v>-1.3883644614097718E-2</v>
      </c>
      <c r="O371" s="7">
        <v>-1.0822578406354375E-2</v>
      </c>
      <c r="P371" s="7">
        <v>-1.5329970350282491E-2</v>
      </c>
      <c r="Q371" s="7">
        <v>-2.8732058675046395E-2</v>
      </c>
      <c r="R371" s="7">
        <v>-6.8605155257806991E-4</v>
      </c>
      <c r="S371" s="7">
        <v>2.5970085037628544E-3</v>
      </c>
      <c r="T371" s="7">
        <v>8.8484537802712327E-4</v>
      </c>
      <c r="U371" s="7">
        <v>-2.5775282395990268E-3</v>
      </c>
      <c r="V371" s="7">
        <v>-1.7521387332226707E-2</v>
      </c>
      <c r="W371" s="7">
        <v>-5.2881480552940984E-4</v>
      </c>
      <c r="X371" s="7">
        <v>-2.8612546384606339E-3</v>
      </c>
      <c r="Y371" s="7">
        <v>-7.4665654675869549E-3</v>
      </c>
      <c r="Z371" s="7">
        <v>5.4530020743618398E-3</v>
      </c>
      <c r="AA371" s="7">
        <v>-1.2938158905910551E-2</v>
      </c>
      <c r="AB371" s="7">
        <v>-8.2704500257603161E-4</v>
      </c>
      <c r="AC371" s="7">
        <v>-6.1369200671697738E-3</v>
      </c>
      <c r="AD371" s="7">
        <v>-1.7690269592126793E-3</v>
      </c>
      <c r="AE371" s="7">
        <v>9.5822873870409324E-3</v>
      </c>
      <c r="AF371" s="7">
        <v>-4.3226839239013009E-3</v>
      </c>
      <c r="AG371" s="7">
        <v>1.4699783596985991E-2</v>
      </c>
      <c r="AH371" s="7">
        <v>-1.1049311475539454E-2</v>
      </c>
      <c r="AI371" s="7">
        <v>-7.1056477615849276E-3</v>
      </c>
      <c r="AJ371" s="7">
        <v>-1.4696954118711436E-2</v>
      </c>
    </row>
    <row r="372" spans="1:36" x14ac:dyDescent="0.5">
      <c r="A372" s="2">
        <v>44803</v>
      </c>
      <c r="B372" s="3">
        <v>9.6428571428571432E-5</v>
      </c>
      <c r="C372" s="8">
        <v>-1.0222819019555272E-2</v>
      </c>
      <c r="D372" s="8">
        <v>-8.013474343228218E-3</v>
      </c>
      <c r="E372" s="8">
        <v>-4.845273049713497E-3</v>
      </c>
      <c r="F372" s="8">
        <v>-1.1583341213906726E-2</v>
      </c>
      <c r="G372" s="8">
        <v>-1.3651904246971049E-2</v>
      </c>
      <c r="H372" s="8">
        <v>-1.0530760845668371E-2</v>
      </c>
      <c r="I372" s="8">
        <v>-1.0146312897826772E-2</v>
      </c>
      <c r="J372" s="8">
        <v>-3.6374118284886882E-2</v>
      </c>
      <c r="K372" s="8">
        <v>-1.9014553373293074E-2</v>
      </c>
      <c r="L372" s="8">
        <v>-1.5733950987480615E-2</v>
      </c>
      <c r="M372" s="8">
        <v>-1.401772918913345E-2</v>
      </c>
      <c r="N372" s="7">
        <v>-1.5521726375111051E-2</v>
      </c>
      <c r="O372" s="7">
        <v>-8.6540488449710698E-3</v>
      </c>
      <c r="P372" s="7">
        <v>-6.0287241363404472E-4</v>
      </c>
      <c r="Q372" s="7">
        <v>-2.1396596585406553E-2</v>
      </c>
      <c r="R372" s="7">
        <v>3.4323137217800665E-3</v>
      </c>
      <c r="S372" s="7">
        <v>-1.5463221412916527E-2</v>
      </c>
      <c r="T372" s="7">
        <v>-1.3264368498581388E-2</v>
      </c>
      <c r="U372" s="7">
        <v>-1.0581497607369996E-3</v>
      </c>
      <c r="V372" s="7">
        <v>-6.8009742775497197E-3</v>
      </c>
      <c r="W372" s="7">
        <v>-9.4210109334861014E-3</v>
      </c>
      <c r="X372" s="7">
        <v>-4.8024650337471263E-3</v>
      </c>
      <c r="Y372" s="7">
        <v>-8.2970005995531091E-3</v>
      </c>
      <c r="Z372" s="7">
        <v>-3.0410138866823335E-2</v>
      </c>
      <c r="AA372" s="7">
        <v>-5.6940814760803463E-3</v>
      </c>
      <c r="AB372" s="7">
        <v>-2.5657396139909541E-2</v>
      </c>
      <c r="AC372" s="7">
        <v>-9.3852517082339583E-3</v>
      </c>
      <c r="AD372" s="7">
        <v>-2.777576621929327E-3</v>
      </c>
      <c r="AE372" s="7">
        <v>-3.1113146442205888E-3</v>
      </c>
      <c r="AF372" s="7">
        <v>-1.0811088027667113E-2</v>
      </c>
      <c r="AG372" s="7">
        <v>-3.0471605403051685E-2</v>
      </c>
      <c r="AH372" s="7">
        <v>4.3409796606949337E-3</v>
      </c>
      <c r="AI372" s="7">
        <v>-1.5381588327584985E-2</v>
      </c>
      <c r="AJ372" s="7">
        <v>-1.126853355418664E-2</v>
      </c>
    </row>
    <row r="373" spans="1:36" x14ac:dyDescent="0.5">
      <c r="A373" s="2">
        <v>44804</v>
      </c>
      <c r="B373" s="3">
        <v>9.5238095238095241E-5</v>
      </c>
      <c r="C373" s="8">
        <v>-9.8960035886042647E-3</v>
      </c>
      <c r="D373" s="8">
        <v>-5.2211861704808378E-3</v>
      </c>
      <c r="E373" s="8">
        <v>-7.4449233261924758E-3</v>
      </c>
      <c r="F373" s="8">
        <v>-8.9531266081278524E-3</v>
      </c>
      <c r="G373" s="8">
        <v>-8.6470933371381228E-3</v>
      </c>
      <c r="H373" s="8">
        <v>-5.4859902924561778E-3</v>
      </c>
      <c r="I373" s="8">
        <v>8.609118527873323E-4</v>
      </c>
      <c r="J373" s="8">
        <v>-6.5936785142799194E-3</v>
      </c>
      <c r="K373" s="8">
        <v>-1.1825059301458744E-2</v>
      </c>
      <c r="L373" s="8">
        <v>-5.7756133735793148E-3</v>
      </c>
      <c r="M373" s="8">
        <v>-4.8148819808750097E-3</v>
      </c>
      <c r="N373" s="7">
        <v>-1.0787844241803981E-2</v>
      </c>
      <c r="O373" s="7">
        <v>-5.8154706551804087E-3</v>
      </c>
      <c r="P373" s="7">
        <v>-4.4505642140700271E-3</v>
      </c>
      <c r="Q373" s="7">
        <v>-2.4571124840701602E-2</v>
      </c>
      <c r="R373" s="7">
        <v>4.2980129513118474E-3</v>
      </c>
      <c r="S373" s="7">
        <v>-6.6959286004728627E-3</v>
      </c>
      <c r="T373" s="7">
        <v>-6.8299816828796206E-3</v>
      </c>
      <c r="U373" s="7">
        <v>-3.8715753336906553E-3</v>
      </c>
      <c r="V373" s="7">
        <v>-8.0240145638303291E-3</v>
      </c>
      <c r="W373" s="7">
        <v>1.7611983358234135E-2</v>
      </c>
      <c r="X373" s="7">
        <v>-1.3442417156047517E-2</v>
      </c>
      <c r="Y373" s="7">
        <v>-1.5438004816145703E-2</v>
      </c>
      <c r="Z373" s="7">
        <v>1.0292555438969108E-3</v>
      </c>
      <c r="AA373" s="7">
        <v>-2.7589589136635009E-3</v>
      </c>
      <c r="AB373" s="7">
        <v>-1.2095917790698706E-2</v>
      </c>
      <c r="AC373" s="7">
        <v>-7.2000471505008455E-3</v>
      </c>
      <c r="AD373" s="7">
        <v>-1.3665886991471593E-2</v>
      </c>
      <c r="AE373" s="7">
        <v>4.3258320069336774E-4</v>
      </c>
      <c r="AF373" s="7">
        <v>-1.6203139253287643E-2</v>
      </c>
      <c r="AG373" s="7">
        <v>-1.6491829278644777E-2</v>
      </c>
      <c r="AH373" s="7">
        <v>-1.3680673106603492E-2</v>
      </c>
      <c r="AI373" s="7">
        <v>-7.5907284643663229E-3</v>
      </c>
      <c r="AJ373" s="7">
        <v>-3.8691621637842533E-3</v>
      </c>
    </row>
    <row r="374" spans="1:36" x14ac:dyDescent="0.5">
      <c r="A374" s="2">
        <v>44805</v>
      </c>
      <c r="B374" s="3">
        <v>1.0039682539682538E-4</v>
      </c>
      <c r="C374" s="8">
        <v>-8.8999797461858966E-3</v>
      </c>
      <c r="D374" s="8">
        <v>1.3751980221752079E-2</v>
      </c>
      <c r="E374" s="8">
        <v>1.4971419450653725E-3</v>
      </c>
      <c r="F374" s="8">
        <v>4.0868369837924754E-3</v>
      </c>
      <c r="G374" s="8">
        <v>-1.0679254798350169E-3</v>
      </c>
      <c r="H374" s="8">
        <v>5.2378505743744643E-3</v>
      </c>
      <c r="I374" s="8">
        <v>6.2524162392286501E-3</v>
      </c>
      <c r="J374" s="8">
        <v>-2.5533414071873262E-2</v>
      </c>
      <c r="K374" s="8">
        <v>-1.5202717075411102E-2</v>
      </c>
      <c r="L374" s="8">
        <v>1.3184725253113596E-2</v>
      </c>
      <c r="M374" s="8">
        <v>1.726212104070083E-3</v>
      </c>
      <c r="N374" s="7">
        <v>4.5983603925596811E-3</v>
      </c>
      <c r="O374" s="7">
        <v>-4.2012034903622869E-3</v>
      </c>
      <c r="P374" s="7">
        <v>-7.9233328055553463E-3</v>
      </c>
      <c r="Q374" s="7">
        <v>-7.9850528619388086E-2</v>
      </c>
      <c r="R374" s="7">
        <v>2.1009875928585813E-2</v>
      </c>
      <c r="S374" s="7">
        <v>1.7872789546465151E-2</v>
      </c>
      <c r="T374" s="7">
        <v>8.8523359129922628E-3</v>
      </c>
      <c r="U374" s="7">
        <v>4.8775503332720701E-3</v>
      </c>
      <c r="V374" s="7">
        <v>-1.5757182174260919E-3</v>
      </c>
      <c r="W374" s="7">
        <v>-8.4830359168114218E-3</v>
      </c>
      <c r="X374" s="7">
        <v>7.0200429565798255E-3</v>
      </c>
      <c r="Y374" s="7">
        <v>8.1482064461034873E-3</v>
      </c>
      <c r="Z374" s="7">
        <v>-1.0022591793045234E-2</v>
      </c>
      <c r="AA374" s="7">
        <v>1.1679957664324536E-2</v>
      </c>
      <c r="AB374" s="7">
        <v>-1.2466550769175973E-2</v>
      </c>
      <c r="AC374" s="7">
        <v>4.5879143537512932E-3</v>
      </c>
      <c r="AD374" s="7">
        <v>-4.2471341075858539E-3</v>
      </c>
      <c r="AE374" s="7">
        <v>1.4355407360387056E-2</v>
      </c>
      <c r="AF374" s="7">
        <v>1.2147914019613433E-2</v>
      </c>
      <c r="AG374" s="7">
        <v>-2.9601620944817025E-2</v>
      </c>
      <c r="AH374" s="7">
        <v>-3.0969744101688938E-3</v>
      </c>
      <c r="AI374" s="7">
        <v>1.3908296701504829E-2</v>
      </c>
      <c r="AJ374" s="7">
        <v>-1.0915299231369018E-2</v>
      </c>
    </row>
    <row r="375" spans="1:36" x14ac:dyDescent="0.5">
      <c r="A375" s="2">
        <v>44806</v>
      </c>
      <c r="B375" s="3">
        <v>9.8809523809523814E-5</v>
      </c>
      <c r="C375" s="8">
        <v>-1.1923854297717137E-2</v>
      </c>
      <c r="D375" s="8">
        <v>-1.4513076656720077E-2</v>
      </c>
      <c r="E375" s="8">
        <v>-7.7396831096282325E-3</v>
      </c>
      <c r="F375" s="8">
        <v>-9.076654618162202E-3</v>
      </c>
      <c r="G375" s="8">
        <v>-9.7672426446858904E-3</v>
      </c>
      <c r="H375" s="8">
        <v>-1.3471377805151064E-2</v>
      </c>
      <c r="I375" s="8">
        <v>-1.7452550497286549E-2</v>
      </c>
      <c r="J375" s="8">
        <v>2.0475428750183419E-2</v>
      </c>
      <c r="K375" s="8">
        <v>-8.3271950522553837E-4</v>
      </c>
      <c r="L375" s="8">
        <v>-9.799042765314625E-3</v>
      </c>
      <c r="M375" s="8">
        <v>-1.4149094234158098E-2</v>
      </c>
      <c r="N375" s="7">
        <v>-1.3803669643135967E-2</v>
      </c>
      <c r="O375" s="7">
        <v>-1.6905953547640195E-2</v>
      </c>
      <c r="P375" s="7">
        <v>-6.5699220372661474E-3</v>
      </c>
      <c r="Q375" s="7">
        <v>-2.1125847857470566E-2</v>
      </c>
      <c r="R375" s="7">
        <v>-2.2671038120445894E-2</v>
      </c>
      <c r="S375" s="7">
        <v>-5.0149049263195E-3</v>
      </c>
      <c r="T375" s="7">
        <v>-1.480719419469843E-2</v>
      </c>
      <c r="U375" s="7">
        <v>-6.5265434024418829E-3</v>
      </c>
      <c r="V375" s="7">
        <v>-2.6115762220040887E-3</v>
      </c>
      <c r="W375" s="7">
        <v>-1.674863100427643E-2</v>
      </c>
      <c r="X375" s="7">
        <v>-1.2011722796597986E-2</v>
      </c>
      <c r="Y375" s="7">
        <v>-2.5270408504946161E-3</v>
      </c>
      <c r="Z375" s="7">
        <v>-3.7683665858277773E-2</v>
      </c>
      <c r="AA375" s="7">
        <v>-1.2469803128391212E-2</v>
      </c>
      <c r="AB375" s="7">
        <v>-8.9627787749734563E-3</v>
      </c>
      <c r="AC375" s="7">
        <v>-1.3902656930305176E-2</v>
      </c>
      <c r="AD375" s="7">
        <v>-1.0514210649058373E-2</v>
      </c>
      <c r="AE375" s="7">
        <v>-1.116529158184564E-2</v>
      </c>
      <c r="AF375" s="7">
        <v>-1.8017818819329876E-2</v>
      </c>
      <c r="AG375" s="7">
        <v>4.5611403010774453E-2</v>
      </c>
      <c r="AH375" s="7">
        <v>-5.9034049897766358E-3</v>
      </c>
      <c r="AI375" s="7">
        <v>-1.3520157646796992E-2</v>
      </c>
      <c r="AJ375" s="7">
        <v>-9.1007644920351686E-3</v>
      </c>
    </row>
    <row r="376" spans="1:36" x14ac:dyDescent="0.5">
      <c r="A376" s="2">
        <v>44810</v>
      </c>
      <c r="B376" s="3">
        <v>9.6825396825396824E-5</v>
      </c>
      <c r="C376" s="8">
        <v>-7.3714568446224286E-3</v>
      </c>
      <c r="D376" s="8">
        <v>-8.7466288244501963E-4</v>
      </c>
      <c r="E376" s="8">
        <v>-3.1936970742919885E-3</v>
      </c>
      <c r="F376" s="8">
        <v>-2.9116867934859893E-3</v>
      </c>
      <c r="G376" s="8">
        <v>1.8555057720858834E-3</v>
      </c>
      <c r="H376" s="8">
        <v>-7.2810146463405598E-3</v>
      </c>
      <c r="I376" s="8">
        <v>-1.2960201314382847E-2</v>
      </c>
      <c r="J376" s="8">
        <v>-1.1226336898903325E-2</v>
      </c>
      <c r="K376" s="8">
        <v>-3.7726806518854571E-3</v>
      </c>
      <c r="L376" s="8">
        <v>8.9007594619670274E-4</v>
      </c>
      <c r="M376" s="8">
        <v>8.8968460136224087E-3</v>
      </c>
      <c r="N376" s="7">
        <v>-8.3440972488756909E-3</v>
      </c>
      <c r="O376" s="7">
        <v>-1.1131220094489233E-2</v>
      </c>
      <c r="P376" s="7">
        <v>3.3769744961838178E-4</v>
      </c>
      <c r="Q376" s="7">
        <v>-1.3523051104118965E-2</v>
      </c>
      <c r="R376" s="7">
        <v>1.9493148592004041E-3</v>
      </c>
      <c r="S376" s="7">
        <v>-7.2622054343801264E-3</v>
      </c>
      <c r="T376" s="7">
        <v>2.4756712376358819E-3</v>
      </c>
      <c r="U376" s="7">
        <v>1.8115991320951826E-2</v>
      </c>
      <c r="V376" s="7">
        <v>-1.5156631256958663E-2</v>
      </c>
      <c r="W376" s="7">
        <v>5.2111298272775504E-3</v>
      </c>
      <c r="X376" s="7">
        <v>4.3433012335170182E-3</v>
      </c>
      <c r="Y376" s="7">
        <v>-1.1137076324492918E-2</v>
      </c>
      <c r="Z376" s="7">
        <v>9.203938890063228E-3</v>
      </c>
      <c r="AA376" s="7">
        <v>5.8606792753370204E-2</v>
      </c>
      <c r="AB376" s="7">
        <v>-1.0370288017984984E-3</v>
      </c>
      <c r="AC376" s="7">
        <v>3.927198317396853E-4</v>
      </c>
      <c r="AD376" s="7">
        <v>2.8901687495888609E-3</v>
      </c>
      <c r="AE376" s="7">
        <v>-5.0711830092370373E-3</v>
      </c>
      <c r="AF376" s="7">
        <v>-1.1314481043813562E-2</v>
      </c>
      <c r="AG376" s="7">
        <v>-8.7332792416603654E-3</v>
      </c>
      <c r="AH376" s="7">
        <v>-1.8374096588617453E-2</v>
      </c>
      <c r="AI376" s="7">
        <v>2.611063830643913E-2</v>
      </c>
      <c r="AJ376" s="7">
        <v>1.4949857052717551E-2</v>
      </c>
    </row>
    <row r="377" spans="1:36" x14ac:dyDescent="0.5">
      <c r="A377" s="2">
        <v>44811</v>
      </c>
      <c r="B377" s="3">
        <v>9.1269841269841262E-5</v>
      </c>
      <c r="C377" s="8">
        <v>1.5710214389179095E-2</v>
      </c>
      <c r="D377" s="8">
        <v>1.8077571685216929E-2</v>
      </c>
      <c r="E377" s="8">
        <v>1.9689501810260537E-2</v>
      </c>
      <c r="F377" s="8">
        <v>2.9836815058328206E-2</v>
      </c>
      <c r="G377" s="8">
        <v>1.8271805834346361E-2</v>
      </c>
      <c r="H377" s="8">
        <v>1.8037572994338141E-2</v>
      </c>
      <c r="I377" s="8">
        <v>1.7486233406466246E-2</v>
      </c>
      <c r="J377" s="8">
        <v>-1.1889014017945797E-2</v>
      </c>
      <c r="K377" s="8">
        <v>2.7156164844521598E-2</v>
      </c>
      <c r="L377" s="8">
        <v>3.0020772819320543E-2</v>
      </c>
      <c r="M377" s="8">
        <v>1.9243871336995212E-2</v>
      </c>
      <c r="N377" s="7">
        <v>9.1162045537381674E-3</v>
      </c>
      <c r="O377" s="7">
        <v>1.8840039485473723E-2</v>
      </c>
      <c r="P377" s="7">
        <v>3.044504572130835E-2</v>
      </c>
      <c r="Q377" s="7">
        <v>1.8523707372394033E-2</v>
      </c>
      <c r="R377" s="7">
        <v>1.9098602421003509E-2</v>
      </c>
      <c r="S377" s="7">
        <v>1.9467072121905016E-2</v>
      </c>
      <c r="T377" s="7">
        <v>7.6055938069889764E-3</v>
      </c>
      <c r="U377" s="7">
        <v>2.6543141922670099E-2</v>
      </c>
      <c r="V377" s="7">
        <v>5.4526045650870282E-3</v>
      </c>
      <c r="W377" s="7">
        <v>3.5874768681453034E-2</v>
      </c>
      <c r="X377" s="7">
        <v>8.8295783009228312E-3</v>
      </c>
      <c r="Y377" s="7">
        <v>2.6280617248990473E-2</v>
      </c>
      <c r="Z377" s="7">
        <v>2.7462869082819717E-2</v>
      </c>
      <c r="AA377" s="7">
        <v>4.9267472011150859E-3</v>
      </c>
      <c r="AB377" s="7">
        <v>1.0149175546605852E-3</v>
      </c>
      <c r="AC377" s="7">
        <v>1.8210913786197824E-2</v>
      </c>
      <c r="AD377" s="7">
        <v>6.8247557248621946E-3</v>
      </c>
      <c r="AE377" s="7">
        <v>2.5275143810441263E-2</v>
      </c>
      <c r="AF377" s="7">
        <v>1.4909955248648679E-2</v>
      </c>
      <c r="AG377" s="7">
        <v>-4.4385611226078689E-3</v>
      </c>
      <c r="AH377" s="7">
        <v>3.2741052822353144E-2</v>
      </c>
      <c r="AI377" s="7">
        <v>3.2229318859296696E-2</v>
      </c>
      <c r="AJ377" s="7">
        <v>1.0788013717462967E-2</v>
      </c>
    </row>
    <row r="378" spans="1:36" x14ac:dyDescent="0.5">
      <c r="A378" s="2">
        <v>44812</v>
      </c>
      <c r="B378" s="3">
        <v>1.0198412698412698E-4</v>
      </c>
      <c r="C378" s="8">
        <v>5.9077756020665343E-3</v>
      </c>
      <c r="D378" s="8">
        <v>1.8702042384165344E-2</v>
      </c>
      <c r="E378" s="8">
        <v>1.6067526762599971E-2</v>
      </c>
      <c r="F378" s="8">
        <v>9.3517902784547267E-3</v>
      </c>
      <c r="G378" s="8">
        <v>3.2158597916323475E-3</v>
      </c>
      <c r="H378" s="8">
        <v>-2.5358079417481531E-3</v>
      </c>
      <c r="I378" s="8">
        <v>-4.2296091277114068E-4</v>
      </c>
      <c r="J378" s="8">
        <v>5.7689391050685943E-3</v>
      </c>
      <c r="K378" s="8">
        <v>8.9367048276283011E-3</v>
      </c>
      <c r="L378" s="8">
        <v>-8.1996434718942636E-4</v>
      </c>
      <c r="M378" s="8">
        <v>2.64468196572954E-3</v>
      </c>
      <c r="N378" s="7">
        <v>-9.765005780065051E-3</v>
      </c>
      <c r="O378" s="7">
        <v>1.5623772576554621E-3</v>
      </c>
      <c r="P378" s="7">
        <v>1.014242327580288E-2</v>
      </c>
      <c r="Q378" s="7">
        <v>1.982334736797434E-2</v>
      </c>
      <c r="R378" s="7">
        <v>2.1533752542187843E-2</v>
      </c>
      <c r="S378" s="7">
        <v>1.546938084786797E-2</v>
      </c>
      <c r="T378" s="7">
        <v>1.1011958470301281E-2</v>
      </c>
      <c r="U378" s="7">
        <v>1.5120358380418404E-2</v>
      </c>
      <c r="V378" s="7">
        <v>1.1336545866958227E-2</v>
      </c>
      <c r="W378" s="7">
        <v>1.2454422342545126E-2</v>
      </c>
      <c r="X378" s="7">
        <v>1.3439835223140984E-3</v>
      </c>
      <c r="Y378" s="7">
        <v>2.5204624202949228E-3</v>
      </c>
      <c r="Z378" s="7">
        <v>6.0273731632344739E-5</v>
      </c>
      <c r="AA378" s="7">
        <v>7.3794967831738341E-3</v>
      </c>
      <c r="AB378" s="7">
        <v>1.2480445402576423E-2</v>
      </c>
      <c r="AC378" s="7">
        <v>-3.1568203051266087E-3</v>
      </c>
      <c r="AD378" s="7">
        <v>1.263599684774807E-3</v>
      </c>
      <c r="AE378" s="7">
        <v>4.9684337660812761E-3</v>
      </c>
      <c r="AF378" s="7">
        <v>1.2047614056522069E-3</v>
      </c>
      <c r="AG378" s="7">
        <v>-5.9891583437308021E-3</v>
      </c>
      <c r="AH378" s="7">
        <v>2.4455866654679838E-2</v>
      </c>
      <c r="AI378" s="7">
        <v>2.3131157927446324E-4</v>
      </c>
      <c r="AJ378" s="7">
        <v>1.6603589726746883E-2</v>
      </c>
    </row>
    <row r="379" spans="1:36" x14ac:dyDescent="0.5">
      <c r="A379" s="2">
        <v>44813</v>
      </c>
      <c r="B379" s="3">
        <v>1.0198412698412698E-4</v>
      </c>
      <c r="C379" s="8">
        <v>2.1271841430476276E-2</v>
      </c>
      <c r="D379" s="8">
        <v>9.1484011942935175E-3</v>
      </c>
      <c r="E379" s="8">
        <v>1.0140044618262041E-2</v>
      </c>
      <c r="F379" s="8">
        <v>2.0719500557204285E-2</v>
      </c>
      <c r="G379" s="8">
        <v>1.4666967009784074E-2</v>
      </c>
      <c r="H379" s="8">
        <v>1.0803116013899969E-2</v>
      </c>
      <c r="I379" s="8">
        <v>2.7943717994095372E-2</v>
      </c>
      <c r="J379" s="8">
        <v>2.5067626208418035E-2</v>
      </c>
      <c r="K379" s="8">
        <v>1.7094073565830009E-2</v>
      </c>
      <c r="L379" s="8">
        <v>3.6615313082498657E-3</v>
      </c>
      <c r="M379" s="8">
        <v>1.0706577724443963E-2</v>
      </c>
      <c r="N379" s="7">
        <v>1.8564834618349391E-2</v>
      </c>
      <c r="O379" s="7">
        <v>2.2615284974100421E-2</v>
      </c>
      <c r="P379" s="7">
        <v>2.8548117171472393E-2</v>
      </c>
      <c r="Q379" s="7">
        <v>2.7880277528409422E-2</v>
      </c>
      <c r="R379" s="7">
        <v>1.3728724895862427E-2</v>
      </c>
      <c r="S379" s="7">
        <v>-1.1783265758020221E-3</v>
      </c>
      <c r="T379" s="7">
        <v>-2.9871111254895421E-3</v>
      </c>
      <c r="U379" s="7">
        <v>6.7068005390895982E-3</v>
      </c>
      <c r="V379" s="7">
        <v>1.703285832312959E-2</v>
      </c>
      <c r="W379" s="7">
        <v>5.2171651693489526E-4</v>
      </c>
      <c r="X379" s="7">
        <v>2.2021871938135484E-2</v>
      </c>
      <c r="Y379" s="7">
        <v>2.6126285859329065E-2</v>
      </c>
      <c r="Z379" s="7">
        <v>1.4073793093446002E-2</v>
      </c>
      <c r="AA379" s="7">
        <v>-3.1449531096436638E-3</v>
      </c>
      <c r="AB379" s="7">
        <v>3.3928560447394125E-2</v>
      </c>
      <c r="AC379" s="7">
        <v>3.1135373123393493E-3</v>
      </c>
      <c r="AD379" s="7">
        <v>1.3457150547672299E-2</v>
      </c>
      <c r="AE379" s="7">
        <v>2.8989675358412664E-3</v>
      </c>
      <c r="AF379" s="7">
        <v>1.5016004315774429E-2</v>
      </c>
      <c r="AG379" s="7">
        <v>1.2015762988889978E-2</v>
      </c>
      <c r="AH379" s="7">
        <v>3.0525154518782471E-2</v>
      </c>
      <c r="AI379" s="7">
        <v>-4.2092615383952517E-3</v>
      </c>
      <c r="AJ379" s="7">
        <v>1.1931552935610932E-2</v>
      </c>
    </row>
    <row r="380" spans="1:36" x14ac:dyDescent="0.5">
      <c r="A380" s="2">
        <v>44816</v>
      </c>
      <c r="B380" s="3">
        <v>1.0396825396825397E-4</v>
      </c>
      <c r="C380" s="8">
        <v>1.5617835328233876E-2</v>
      </c>
      <c r="D380" s="8">
        <v>6.1523190768229836E-3</v>
      </c>
      <c r="E380" s="8">
        <v>8.8603664041716993E-3</v>
      </c>
      <c r="F380" s="8">
        <v>1.3806324184141024E-2</v>
      </c>
      <c r="G380" s="8">
        <v>6.8420167711397842E-3</v>
      </c>
      <c r="H380" s="8">
        <v>4.0266987905370191E-3</v>
      </c>
      <c r="I380" s="8">
        <v>7.4575431211444856E-3</v>
      </c>
      <c r="J380" s="8">
        <v>1.7049625463801361E-2</v>
      </c>
      <c r="K380" s="8">
        <v>8.0664883069989542E-3</v>
      </c>
      <c r="L380" s="8">
        <v>9.9214176130759581E-3</v>
      </c>
      <c r="M380" s="8">
        <v>9.555734702334678E-3</v>
      </c>
      <c r="N380" s="7">
        <v>3.7678585030262335E-2</v>
      </c>
      <c r="O380" s="7">
        <v>8.1427628820359751E-3</v>
      </c>
      <c r="P380" s="7">
        <v>3.8902732218889591E-3</v>
      </c>
      <c r="Q380" s="7">
        <v>8.0649413891569315E-3</v>
      </c>
      <c r="R380" s="7">
        <v>7.3349260406680725E-3</v>
      </c>
      <c r="S380" s="7">
        <v>8.5710562485180851E-3</v>
      </c>
      <c r="T380" s="7">
        <v>1.2987457277994831E-2</v>
      </c>
      <c r="U380" s="7">
        <v>2.8364117108302681E-2</v>
      </c>
      <c r="V380" s="7">
        <v>9.5769735543759765E-3</v>
      </c>
      <c r="W380" s="7">
        <v>1.4544529700410131E-2</v>
      </c>
      <c r="X380" s="7">
        <v>6.8409231748272877E-3</v>
      </c>
      <c r="Y380" s="7">
        <v>2.3477133308743382E-2</v>
      </c>
      <c r="Z380" s="7">
        <v>-4.8339859588290603E-3</v>
      </c>
      <c r="AA380" s="7">
        <v>3.7653272667894314E-3</v>
      </c>
      <c r="AB380" s="7">
        <v>1.5136520927661448E-2</v>
      </c>
      <c r="AC380" s="7">
        <v>2.7793385755164935E-3</v>
      </c>
      <c r="AD380" s="7">
        <v>1.5816827734356602E-2</v>
      </c>
      <c r="AE380" s="7">
        <v>8.8445233243387555E-3</v>
      </c>
      <c r="AF380" s="7">
        <v>8.0079879488942091E-3</v>
      </c>
      <c r="AG380" s="7">
        <v>2.5277898562084782E-3</v>
      </c>
      <c r="AH380" s="7">
        <v>1.9016311503642642E-2</v>
      </c>
      <c r="AI380" s="7">
        <v>9.9666167989619359E-3</v>
      </c>
      <c r="AJ380" s="7">
        <v>8.9213130926151119E-3</v>
      </c>
    </row>
    <row r="381" spans="1:36" x14ac:dyDescent="0.5">
      <c r="A381" s="2">
        <v>44817</v>
      </c>
      <c r="B381" s="3">
        <v>1.0119047619047618E-4</v>
      </c>
      <c r="C381" s="8">
        <v>-5.3898650035027112E-2</v>
      </c>
      <c r="D381" s="8">
        <v>-3.3859684231642644E-2</v>
      </c>
      <c r="E381" s="8">
        <v>-3.8035701559484943E-2</v>
      </c>
      <c r="F381" s="8">
        <v>-5.3255929463137855E-2</v>
      </c>
      <c r="G381" s="8">
        <v>-3.7376729018604567E-2</v>
      </c>
      <c r="H381" s="8">
        <v>-3.4551628503885948E-2</v>
      </c>
      <c r="I381" s="8">
        <v>-5.3183056495941919E-2</v>
      </c>
      <c r="J381" s="8">
        <v>-2.5633084611127399E-2</v>
      </c>
      <c r="K381" s="8">
        <v>-3.8396412460364591E-2</v>
      </c>
      <c r="L381" s="8">
        <v>-2.7507969872013382E-2</v>
      </c>
      <c r="M381" s="8">
        <v>-3.909800474424361E-2</v>
      </c>
      <c r="N381" s="7">
        <v>-6.0576084313967112E-2</v>
      </c>
      <c r="O381" s="7">
        <v>-5.6648670010592928E-2</v>
      </c>
      <c r="P381" s="7">
        <v>-7.3281920062405428E-2</v>
      </c>
      <c r="Q381" s="7">
        <v>-9.9618719640475167E-2</v>
      </c>
      <c r="R381" s="7">
        <v>-3.2177223745282542E-2</v>
      </c>
      <c r="S381" s="7">
        <v>-2.5557949407017982E-2</v>
      </c>
      <c r="T381" s="7">
        <v>-3.3188280161963658E-2</v>
      </c>
      <c r="U381" s="7">
        <v>-3.2043645677262818E-2</v>
      </c>
      <c r="V381" s="7">
        <v>-3.1655198985910314E-2</v>
      </c>
      <c r="W381" s="7">
        <v>-2.7508698580220276E-2</v>
      </c>
      <c r="X381" s="7">
        <v>-3.4365201914989624E-2</v>
      </c>
      <c r="Y381" s="7">
        <v>-7.3290679358652383E-2</v>
      </c>
      <c r="Z381" s="7">
        <v>-3.7096556253065405E-2</v>
      </c>
      <c r="AA381" s="7">
        <v>-9.2422208925665491E-3</v>
      </c>
      <c r="AB381" s="7">
        <v>-4.30584497632246E-2</v>
      </c>
      <c r="AC381" s="7">
        <v>-3.3119800508432287E-2</v>
      </c>
      <c r="AD381" s="7">
        <v>-3.0719437738873964E-2</v>
      </c>
      <c r="AE381" s="7">
        <v>-2.0958973434513643E-2</v>
      </c>
      <c r="AF381" s="7">
        <v>-2.1012317398922283E-2</v>
      </c>
      <c r="AG381" s="7">
        <v>-2.7697917111417537E-2</v>
      </c>
      <c r="AH381" s="7">
        <v>-7.3981560568372531E-2</v>
      </c>
      <c r="AI381" s="7">
        <v>-2.1808145712055152E-2</v>
      </c>
      <c r="AJ381" s="7">
        <v>-4.1826177145461184E-2</v>
      </c>
    </row>
    <row r="382" spans="1:36" x14ac:dyDescent="0.5">
      <c r="A382" s="2">
        <v>44818</v>
      </c>
      <c r="B382" s="3">
        <v>1.0079365079365079E-4</v>
      </c>
      <c r="C382" s="8">
        <v>4.2249641227181823E-3</v>
      </c>
      <c r="D382" s="8">
        <v>9.1696558460634126E-4</v>
      </c>
      <c r="E382" s="8">
        <v>-8.3303678822226697E-4</v>
      </c>
      <c r="F382" s="8">
        <v>1.1713809887806986E-2</v>
      </c>
      <c r="G382" s="8">
        <v>-2.4411807818866776E-3</v>
      </c>
      <c r="H382" s="8">
        <v>-7.4917250438348256E-4</v>
      </c>
      <c r="I382" s="8">
        <v>1.6396658037525574E-3</v>
      </c>
      <c r="J382" s="8">
        <v>3.0512560482189963E-2</v>
      </c>
      <c r="K382" s="8">
        <v>-1.4414791541183474E-2</v>
      </c>
      <c r="L382" s="8">
        <v>8.7779977742951185E-3</v>
      </c>
      <c r="M382" s="8">
        <v>-1.15598148971232E-2</v>
      </c>
      <c r="N382" s="7">
        <v>9.4095594589797809E-3</v>
      </c>
      <c r="O382" s="7">
        <v>8.1138521360101911E-4</v>
      </c>
      <c r="P382" s="7">
        <v>8.3597452542492241E-3</v>
      </c>
      <c r="Q382" s="7">
        <v>-3.2977169842881925E-4</v>
      </c>
      <c r="R382" s="7">
        <v>-6.6769703480402314E-4</v>
      </c>
      <c r="S382" s="7">
        <v>5.8542696794572115E-3</v>
      </c>
      <c r="T382" s="7">
        <v>-8.2869528377935396E-3</v>
      </c>
      <c r="U382" s="7">
        <v>2.0912849456991615E-3</v>
      </c>
      <c r="V382" s="7">
        <v>-2.0325323353528051E-3</v>
      </c>
      <c r="W382" s="7">
        <v>2.7409115764062252E-2</v>
      </c>
      <c r="X382" s="7">
        <v>-1.4038379267840759E-3</v>
      </c>
      <c r="Y382" s="7">
        <v>1.3448381789219432E-2</v>
      </c>
      <c r="Z382" s="7">
        <v>-2.1041183179504094E-3</v>
      </c>
      <c r="AA382" s="7">
        <v>1.0969284676848209E-2</v>
      </c>
      <c r="AB382" s="7">
        <v>1.7420672041460433E-3</v>
      </c>
      <c r="AC382" s="7">
        <v>5.1761126108070456E-3</v>
      </c>
      <c r="AD382" s="7">
        <v>2.5156750603005803E-3</v>
      </c>
      <c r="AE382" s="7">
        <v>-2.3219476622046891E-3</v>
      </c>
      <c r="AF382" s="7">
        <v>2.2843684609122217E-3</v>
      </c>
      <c r="AG382" s="7">
        <v>3.365900496182214E-3</v>
      </c>
      <c r="AH382" s="7">
        <v>-2.15700596552338E-2</v>
      </c>
      <c r="AI382" s="7">
        <v>1.2413843376830424E-4</v>
      </c>
      <c r="AJ382" s="7">
        <v>-1.1483523257359381E-2</v>
      </c>
    </row>
    <row r="383" spans="1:36" x14ac:dyDescent="0.5">
      <c r="A383" s="2">
        <v>44819</v>
      </c>
      <c r="B383" s="3">
        <v>1.0952380952380952E-4</v>
      </c>
      <c r="C383" s="8">
        <v>-2.2612879104120864E-2</v>
      </c>
      <c r="D383" s="8">
        <v>4.4170131179523077E-3</v>
      </c>
      <c r="E383" s="8">
        <v>2.9379582832683082E-3</v>
      </c>
      <c r="F383" s="8">
        <v>-5.7324260060091295E-3</v>
      </c>
      <c r="G383" s="8">
        <v>-9.9318605111647987E-3</v>
      </c>
      <c r="H383" s="8">
        <v>-8.4124946409996001E-3</v>
      </c>
      <c r="I383" s="8">
        <v>-5.9926531897594717E-3</v>
      </c>
      <c r="J383" s="8">
        <v>-2.6128280996441204E-2</v>
      </c>
      <c r="K383" s="8">
        <v>-1.2288558196180624E-2</v>
      </c>
      <c r="L383" s="8">
        <v>-2.4025699566731333E-2</v>
      </c>
      <c r="M383" s="8">
        <v>-1.8764745541442106E-2</v>
      </c>
      <c r="N383" s="7">
        <v>-1.921504033544021E-2</v>
      </c>
      <c r="O383" s="7">
        <v>-2.7603208646156445E-2</v>
      </c>
      <c r="P383" s="7">
        <v>-0.18395032192166352</v>
      </c>
      <c r="Q383" s="7">
        <v>-1.5383995430718946E-2</v>
      </c>
      <c r="R383" s="7">
        <v>-6.9394108427318956E-3</v>
      </c>
      <c r="S383" s="7">
        <v>1.2282611047329917E-2</v>
      </c>
      <c r="T383" s="7">
        <v>2.53418751434463E-2</v>
      </c>
      <c r="U383" s="7">
        <v>-6.0162314904827659E-3</v>
      </c>
      <c r="V383" s="7">
        <v>9.6570758085772947E-3</v>
      </c>
      <c r="W383" s="7">
        <v>-1.3095380826538021E-2</v>
      </c>
      <c r="X383" s="7">
        <v>-2.0577069866103043E-2</v>
      </c>
      <c r="Y383" s="7">
        <v>-1.7925793831631485E-2</v>
      </c>
      <c r="Z383" s="7">
        <v>-2.2843307064869109E-3</v>
      </c>
      <c r="AA383" s="7">
        <v>-1.480467934769482E-2</v>
      </c>
      <c r="AB383" s="7">
        <v>-1.1876242676153035E-2</v>
      </c>
      <c r="AC383" s="7">
        <v>-1.3689054153658918E-2</v>
      </c>
      <c r="AD383" s="7">
        <v>-1.0672320760268715E-2</v>
      </c>
      <c r="AE383" s="7">
        <v>-1.0914475850434018E-2</v>
      </c>
      <c r="AF383" s="7">
        <v>-7.8650031790584076E-3</v>
      </c>
      <c r="AG383" s="7">
        <v>-2.2275515874770054E-2</v>
      </c>
      <c r="AH383" s="7">
        <v>-2.0645586453270485E-3</v>
      </c>
      <c r="AI383" s="7">
        <v>-3.2932864856523567E-2</v>
      </c>
      <c r="AJ383" s="7">
        <v>-7.3732433831143586E-3</v>
      </c>
    </row>
    <row r="384" spans="1:36" x14ac:dyDescent="0.5">
      <c r="A384" s="2">
        <v>44820</v>
      </c>
      <c r="B384" s="3">
        <v>1.0634920634920635E-4</v>
      </c>
      <c r="C384" s="8">
        <v>-7.6214210902803437E-3</v>
      </c>
      <c r="D384" s="8">
        <v>-4.8872288497243122E-3</v>
      </c>
      <c r="E384" s="8">
        <v>-9.7658738021759919E-3</v>
      </c>
      <c r="F384" s="8">
        <v>-1.0292956811619491E-2</v>
      </c>
      <c r="G384" s="8">
        <v>-2.1931483750026841E-2</v>
      </c>
      <c r="H384" s="8">
        <v>9.2865373427767684E-4</v>
      </c>
      <c r="I384" s="8">
        <v>-1.1425083032236303E-2</v>
      </c>
      <c r="J384" s="8">
        <v>-2.3746095593549101E-2</v>
      </c>
      <c r="K384" s="8">
        <v>-1.7874298171346045E-2</v>
      </c>
      <c r="L384" s="8">
        <v>-3.5607351158559483E-3</v>
      </c>
      <c r="M384" s="8">
        <v>4.3173469262333528E-6</v>
      </c>
      <c r="N384" s="7">
        <v>-1.1128862117600367E-2</v>
      </c>
      <c r="O384" s="7">
        <v>-2.717679165834147E-3</v>
      </c>
      <c r="P384" s="7">
        <v>-3.1753832048231991E-2</v>
      </c>
      <c r="Q384" s="7">
        <v>2.0486482719259562E-2</v>
      </c>
      <c r="R384" s="7">
        <v>-1.0246859942825363E-2</v>
      </c>
      <c r="S384" s="7">
        <v>-2.5524590056522451E-3</v>
      </c>
      <c r="T384" s="7">
        <v>-3.7278308361390999E-3</v>
      </c>
      <c r="U384" s="7">
        <v>-5.8284937959663516E-3</v>
      </c>
      <c r="V384" s="7">
        <v>1.0585960723430007E-2</v>
      </c>
      <c r="W384" s="7">
        <v>-2.5317768552845264E-2</v>
      </c>
      <c r="X384" s="7">
        <v>-1.0758032699045909E-2</v>
      </c>
      <c r="Y384" s="7">
        <v>-2.2123971347417743E-2</v>
      </c>
      <c r="Z384" s="7">
        <v>-1.8357522629192546E-2</v>
      </c>
      <c r="AA384" s="7">
        <v>-6.553803506692258E-3</v>
      </c>
      <c r="AB384" s="7">
        <v>-1.6793872575807611E-2</v>
      </c>
      <c r="AC384" s="7">
        <v>6.0605350292670528E-5</v>
      </c>
      <c r="AD384" s="7">
        <v>-1.887553222217186E-3</v>
      </c>
      <c r="AE384" s="7">
        <v>-2.2069182411755873E-3</v>
      </c>
      <c r="AF384" s="7">
        <v>5.9873665350092644E-3</v>
      </c>
      <c r="AG384" s="7">
        <v>-2.7412201529551823E-2</v>
      </c>
      <c r="AH384" s="7">
        <v>2.1191648472584913E-2</v>
      </c>
      <c r="AI384" s="7">
        <v>-1.4392915200969449E-2</v>
      </c>
      <c r="AJ384" s="7">
        <v>-1.6320691877420566E-3</v>
      </c>
    </row>
    <row r="385" spans="1:36" x14ac:dyDescent="0.5">
      <c r="A385" s="2">
        <v>44823</v>
      </c>
      <c r="B385" s="3">
        <v>1.0396825396825397E-4</v>
      </c>
      <c r="C385" s="8">
        <v>7.7091071267756228E-3</v>
      </c>
      <c r="D385" s="8">
        <v>-6.1016056416680368E-3</v>
      </c>
      <c r="E385" s="8">
        <v>1.1378418172201338E-2</v>
      </c>
      <c r="F385" s="8">
        <v>1.3353686199991789E-2</v>
      </c>
      <c r="G385" s="8">
        <v>1.418895912638417E-2</v>
      </c>
      <c r="H385" s="8">
        <v>7.0558084959570595E-3</v>
      </c>
      <c r="I385" s="8">
        <v>3.7564011397777904E-3</v>
      </c>
      <c r="J385" s="8">
        <v>1.8802890434476518E-3</v>
      </c>
      <c r="K385" s="8">
        <v>1.8587100729957409E-2</v>
      </c>
      <c r="L385" s="8">
        <v>1.3034590539455101E-2</v>
      </c>
      <c r="M385" s="8">
        <v>-1.54465517723071E-3</v>
      </c>
      <c r="N385" s="7">
        <v>2.4667574049534884E-2</v>
      </c>
      <c r="O385" s="7">
        <v>-1.0032532458194346E-3</v>
      </c>
      <c r="P385" s="7">
        <v>-1.1656249324126225E-2</v>
      </c>
      <c r="Q385" s="7">
        <v>1.3741072477636026E-2</v>
      </c>
      <c r="R385" s="7">
        <v>7.6081200631757594E-4</v>
      </c>
      <c r="S385" s="7">
        <v>3.8516509570827098E-4</v>
      </c>
      <c r="T385" s="7">
        <v>4.7404824961145512E-3</v>
      </c>
      <c r="U385" s="7">
        <v>-2.8905322283571042E-2</v>
      </c>
      <c r="V385" s="7">
        <v>2.9503268059131735E-3</v>
      </c>
      <c r="W385" s="7">
        <v>1.0793880699251822E-2</v>
      </c>
      <c r="X385" s="7">
        <v>-9.8384874538606239E-4</v>
      </c>
      <c r="Y385" s="7">
        <v>9.0020215780138545E-3</v>
      </c>
      <c r="Z385" s="7">
        <v>2.731533869100887E-2</v>
      </c>
      <c r="AA385" s="7">
        <v>1.8283267135181785E-2</v>
      </c>
      <c r="AB385" s="7">
        <v>1.4498756467591663E-2</v>
      </c>
      <c r="AC385" s="7">
        <v>7.4264852470801255E-3</v>
      </c>
      <c r="AD385" s="7">
        <v>6.0868021479600111E-3</v>
      </c>
      <c r="AE385" s="7">
        <v>8.418983131620178E-3</v>
      </c>
      <c r="AF385" s="7">
        <v>-2.2037563940904121E-3</v>
      </c>
      <c r="AG385" s="7">
        <v>1.9702674183034532E-2</v>
      </c>
      <c r="AH385" s="7">
        <v>1.6153119442004229E-2</v>
      </c>
      <c r="AI385" s="7">
        <v>2.37859267484265E-2</v>
      </c>
      <c r="AJ385" s="7">
        <v>-1.1048770932476474E-2</v>
      </c>
    </row>
    <row r="386" spans="1:36" x14ac:dyDescent="0.5">
      <c r="A386" s="2">
        <v>44824</v>
      </c>
      <c r="B386" s="3">
        <v>1.0198412698412698E-4</v>
      </c>
      <c r="C386" s="8">
        <v>-6.3235674877783867E-3</v>
      </c>
      <c r="D386" s="8">
        <v>-1.0911147519088905E-2</v>
      </c>
      <c r="E386" s="8">
        <v>-1.429172483175554E-2</v>
      </c>
      <c r="F386" s="8">
        <v>-1.8498897387782449E-2</v>
      </c>
      <c r="G386" s="8">
        <v>-1.3569405765857689E-2</v>
      </c>
      <c r="H386" s="8">
        <v>-6.5544668783673191E-3</v>
      </c>
      <c r="I386" s="8">
        <v>-1.6864511072598874E-2</v>
      </c>
      <c r="J386" s="8">
        <v>-7.7893015444592982E-3</v>
      </c>
      <c r="K386" s="8">
        <v>-2.161734486055043E-2</v>
      </c>
      <c r="L386" s="8">
        <v>-1.4353970496821298E-2</v>
      </c>
      <c r="M386" s="8">
        <v>-2.4691667310109303E-2</v>
      </c>
      <c r="N386" s="7">
        <v>1.5440011434217164E-2</v>
      </c>
      <c r="O386" s="7">
        <v>-8.6039073521177525E-3</v>
      </c>
      <c r="P386" s="7">
        <v>-1.713468912715E-2</v>
      </c>
      <c r="Q386" s="7">
        <v>-1.5615593635999169E-2</v>
      </c>
      <c r="R386" s="7">
        <v>-1.7350303317849865E-2</v>
      </c>
      <c r="S386" s="7">
        <v>-7.6710166206782789E-3</v>
      </c>
      <c r="T386" s="7">
        <v>-1.5367368502079422E-3</v>
      </c>
      <c r="U386" s="7">
        <v>-2.2481163323295906E-2</v>
      </c>
      <c r="V386" s="7">
        <v>1.9304415245398002E-3</v>
      </c>
      <c r="W386" s="7">
        <v>-3.6535886373086142E-2</v>
      </c>
      <c r="X386" s="7">
        <v>-5.6058305511326309E-3</v>
      </c>
      <c r="Y386" s="7">
        <v>-2.0114805179257803E-2</v>
      </c>
      <c r="Z386" s="7">
        <v>-1.128183842294803E-2</v>
      </c>
      <c r="AA386" s="7">
        <v>-1.3161512401686471E-2</v>
      </c>
      <c r="AB386" s="7">
        <v>-2.2985140686285412E-2</v>
      </c>
      <c r="AC386" s="7">
        <v>-1.6038641504976161E-3</v>
      </c>
      <c r="AD386" s="7">
        <v>-9.7484559641905048E-3</v>
      </c>
      <c r="AE386" s="7">
        <v>-5.9254296819176407E-3</v>
      </c>
      <c r="AF386" s="7">
        <v>-3.6589117854481362E-3</v>
      </c>
      <c r="AG386" s="7">
        <v>3.1100331473620131E-2</v>
      </c>
      <c r="AH386" s="7">
        <v>-1.9130042369292163E-2</v>
      </c>
      <c r="AI386" s="7">
        <v>-1.3433092654800895E-2</v>
      </c>
      <c r="AJ386" s="7">
        <v>-2.9243631664833146E-2</v>
      </c>
    </row>
    <row r="387" spans="1:36" x14ac:dyDescent="0.5">
      <c r="A387" s="2">
        <v>44825</v>
      </c>
      <c r="B387" s="3">
        <v>1.0277777777777777E-4</v>
      </c>
      <c r="C387" s="8">
        <v>-1.5371167860998259E-2</v>
      </c>
      <c r="D387" s="8">
        <v>-1.8162937242356063E-2</v>
      </c>
      <c r="E387" s="8">
        <v>-1.9760006257752913E-2</v>
      </c>
      <c r="F387" s="8">
        <v>-2.259595155286542E-2</v>
      </c>
      <c r="G387" s="8">
        <v>-1.2797744976400589E-2</v>
      </c>
      <c r="H387" s="8">
        <v>-3.4267731280147808E-3</v>
      </c>
      <c r="I387" s="8">
        <v>-2.3203731016887514E-2</v>
      </c>
      <c r="J387" s="8">
        <v>-1.5657001364934902E-2</v>
      </c>
      <c r="K387" s="8">
        <v>-2.1128616355335965E-2</v>
      </c>
      <c r="L387" s="8">
        <v>-1.4120835884257282E-2</v>
      </c>
      <c r="M387" s="8">
        <v>-1.602949291094272E-2</v>
      </c>
      <c r="N387" s="7">
        <v>-2.0578607704673745E-2</v>
      </c>
      <c r="O387" s="7">
        <v>-1.4643658381913262E-2</v>
      </c>
      <c r="P387" s="7">
        <v>-1.659199715888857E-2</v>
      </c>
      <c r="Q387" s="7">
        <v>6.3274225417149239E-3</v>
      </c>
      <c r="R387" s="7">
        <v>-1.6461186561777724E-2</v>
      </c>
      <c r="S387" s="7">
        <v>-1.5716899229911211E-2</v>
      </c>
      <c r="T387" s="7">
        <v>-2.0819850421526315E-2</v>
      </c>
      <c r="U387" s="7">
        <v>-2.8117064059496287E-2</v>
      </c>
      <c r="V387" s="7">
        <v>-9.131013668048445E-3</v>
      </c>
      <c r="W387" s="7">
        <v>-5.0259319696041634E-3</v>
      </c>
      <c r="X387" s="7">
        <v>-2.674701923027652E-2</v>
      </c>
      <c r="Y387" s="7">
        <v>-3.042953174651649E-2</v>
      </c>
      <c r="Z387" s="7">
        <v>-2.4390833120714783E-2</v>
      </c>
      <c r="AA387" s="7">
        <v>-7.3980266256304635E-3</v>
      </c>
      <c r="AB387" s="7">
        <v>-3.4626281987816268E-2</v>
      </c>
      <c r="AC387" s="7">
        <v>-8.4857361170644647E-3</v>
      </c>
      <c r="AD387" s="7">
        <v>7.6198857972315187E-4</v>
      </c>
      <c r="AE387" s="7">
        <v>8.9908076459499133E-3</v>
      </c>
      <c r="AF387" s="7">
        <v>-1.3059254467856324E-2</v>
      </c>
      <c r="AG387" s="7">
        <v>-3.0710796467699374E-2</v>
      </c>
      <c r="AH387" s="7">
        <v>-1.1479953197469167E-2</v>
      </c>
      <c r="AI387" s="7">
        <v>-2.0379187853125241E-2</v>
      </c>
      <c r="AJ387" s="7">
        <v>-2.4581405417718416E-2</v>
      </c>
    </row>
    <row r="388" spans="1:36" x14ac:dyDescent="0.5">
      <c r="A388" s="2">
        <v>44826</v>
      </c>
      <c r="B388" s="3">
        <v>1.0833333333333333E-4</v>
      </c>
      <c r="C388" s="8">
        <v>-1.3357100738816718E-2</v>
      </c>
      <c r="D388" s="8">
        <v>6.8155697418073753E-4</v>
      </c>
      <c r="E388" s="8">
        <v>-1.8878351247594544E-2</v>
      </c>
      <c r="F388" s="8">
        <v>-2.5307104223837518E-2</v>
      </c>
      <c r="G388" s="8">
        <v>-1.8241807147045232E-2</v>
      </c>
      <c r="H388" s="8">
        <v>-3.0050107366069306E-3</v>
      </c>
      <c r="I388" s="8">
        <v>-8.1599029624082262E-3</v>
      </c>
      <c r="J388" s="8">
        <v>-6.2127626890999396E-3</v>
      </c>
      <c r="K388" s="8">
        <v>-1.40059600542214E-2</v>
      </c>
      <c r="L388" s="8">
        <v>-3.0621238589877576E-3</v>
      </c>
      <c r="M388" s="8">
        <v>-1.2895074619810779E-2</v>
      </c>
      <c r="N388" s="7">
        <v>-6.4998675774474756E-3</v>
      </c>
      <c r="O388" s="7">
        <v>8.3512414057635345E-3</v>
      </c>
      <c r="P388" s="7">
        <v>2.5427077058315511E-3</v>
      </c>
      <c r="Q388" s="7">
        <v>-5.4338506048833037E-2</v>
      </c>
      <c r="R388" s="7">
        <v>4.0557220883559002E-3</v>
      </c>
      <c r="S388" s="7">
        <v>4.9264654321989378E-4</v>
      </c>
      <c r="T388" s="7">
        <v>1.0342673913173622E-2</v>
      </c>
      <c r="U388" s="7">
        <v>-3.9299403596866123E-2</v>
      </c>
      <c r="V388" s="7">
        <v>-1.6030176523672241E-2</v>
      </c>
      <c r="W388" s="7">
        <v>-3.9478213127965678E-2</v>
      </c>
      <c r="X388" s="7">
        <v>-6.7071310631115454E-3</v>
      </c>
      <c r="Y388" s="7">
        <v>-1.0538786175396475E-2</v>
      </c>
      <c r="Z388" s="7">
        <v>-1.5700217752845959E-3</v>
      </c>
      <c r="AA388" s="7">
        <v>-1.7156602141754362E-2</v>
      </c>
      <c r="AB388" s="7">
        <v>-8.283959054476233E-3</v>
      </c>
      <c r="AC388" s="7">
        <v>-2.4666616249295935E-3</v>
      </c>
      <c r="AD388" s="7">
        <v>-8.9678409036417425E-3</v>
      </c>
      <c r="AE388" s="7">
        <v>-1.0400880578009541E-2</v>
      </c>
      <c r="AF388" s="7">
        <v>3.4219815083826755E-3</v>
      </c>
      <c r="AG388" s="7">
        <v>3.3950988677761987E-2</v>
      </c>
      <c r="AH388" s="7">
        <v>-1.9949821488213487E-2</v>
      </c>
      <c r="AI388" s="7">
        <v>-5.2420426260321182E-3</v>
      </c>
      <c r="AJ388" s="7">
        <v>5.7509548289997325E-3</v>
      </c>
    </row>
    <row r="389" spans="1:36" x14ac:dyDescent="0.5">
      <c r="A389" s="2">
        <v>44827</v>
      </c>
      <c r="B389" s="3">
        <v>1.0595238095238095E-4</v>
      </c>
      <c r="C389" s="8">
        <v>-1.4378081543138119E-2</v>
      </c>
      <c r="D389" s="8">
        <v>-5.3412747409110773E-3</v>
      </c>
      <c r="E389" s="8">
        <v>-1.7410561632779591E-2</v>
      </c>
      <c r="F389" s="8">
        <v>-2.2340962362817789E-2</v>
      </c>
      <c r="G389" s="8">
        <v>-1.9318067081571379E-2</v>
      </c>
      <c r="H389" s="8">
        <v>-1.8222749887847816E-2</v>
      </c>
      <c r="I389" s="8">
        <v>-1.9934310346010512E-2</v>
      </c>
      <c r="J389" s="8">
        <v>-7.2124346351052623E-2</v>
      </c>
      <c r="K389" s="8">
        <v>-2.3151154267432507E-2</v>
      </c>
      <c r="L389" s="8">
        <v>-1.3536376441441969E-2</v>
      </c>
      <c r="M389" s="8">
        <v>-1.3337302607782776E-2</v>
      </c>
      <c r="N389" s="7">
        <v>-1.534946215659967E-2</v>
      </c>
      <c r="O389" s="7">
        <v>-1.2885590754884813E-2</v>
      </c>
      <c r="P389" s="7">
        <v>-8.8530778839868759E-3</v>
      </c>
      <c r="Q389" s="7">
        <v>-3.6953505542788299E-3</v>
      </c>
      <c r="R389" s="7">
        <v>-3.9720688682138875E-3</v>
      </c>
      <c r="S389" s="7">
        <v>-1.5041488306072284E-2</v>
      </c>
      <c r="T389" s="7">
        <v>-7.5742413101232827E-3</v>
      </c>
      <c r="U389" s="7">
        <v>-9.1917893406993148E-3</v>
      </c>
      <c r="V389" s="7">
        <v>-1.0113670314295787E-2</v>
      </c>
      <c r="W389" s="7">
        <v>-8.0084157699416916E-3</v>
      </c>
      <c r="X389" s="7">
        <v>-1.0004435596319621E-2</v>
      </c>
      <c r="Y389" s="7">
        <v>-3.0659196576079996E-2</v>
      </c>
      <c r="Z389" s="7">
        <v>-1.9666469816457144E-2</v>
      </c>
      <c r="AA389" s="7">
        <v>-3.5501982356888877E-3</v>
      </c>
      <c r="AB389" s="7">
        <v>-3.780533749203778E-2</v>
      </c>
      <c r="AC389" s="7">
        <v>-1.1306308198809893E-2</v>
      </c>
      <c r="AD389" s="7">
        <v>-2.9858181201874036E-2</v>
      </c>
      <c r="AE389" s="7">
        <v>-2.538714697379868E-2</v>
      </c>
      <c r="AF389" s="7">
        <v>-4.7423181298841006E-3</v>
      </c>
      <c r="AG389" s="7">
        <v>-6.0444325986469385E-2</v>
      </c>
      <c r="AH389" s="7">
        <v>1.1423918660045379E-4</v>
      </c>
      <c r="AI389" s="7">
        <v>-1.2391518330123088E-2</v>
      </c>
      <c r="AJ389" s="7">
        <v>6.7689332162440682E-3</v>
      </c>
    </row>
    <row r="390" spans="1:36" x14ac:dyDescent="0.5">
      <c r="A390" s="2">
        <v>44830</v>
      </c>
      <c r="B390" s="3">
        <v>1.0833333333333333E-4</v>
      </c>
      <c r="C390" s="8">
        <v>-6.6434611754402455E-3</v>
      </c>
      <c r="D390" s="8">
        <v>-1.0616855254483963E-2</v>
      </c>
      <c r="E390" s="8">
        <v>-1.6921068951398222E-2</v>
      </c>
      <c r="F390" s="8">
        <v>-3.4327240858319282E-3</v>
      </c>
      <c r="G390" s="8">
        <v>-1.1827862847769047E-2</v>
      </c>
      <c r="H390" s="8">
        <v>9.4977090567678461E-4</v>
      </c>
      <c r="I390" s="8">
        <v>-1.7456032247373496E-2</v>
      </c>
      <c r="J390" s="8">
        <v>-2.6578034214244671E-2</v>
      </c>
      <c r="K390" s="8">
        <v>-1.6223873871011939E-2</v>
      </c>
      <c r="L390" s="8">
        <v>-2.3075533708424616E-2</v>
      </c>
      <c r="M390" s="8">
        <v>-2.8553003435162549E-2</v>
      </c>
      <c r="N390" s="7">
        <v>2.1493382755800429E-3</v>
      </c>
      <c r="O390" s="7">
        <v>-2.0857457865536303E-3</v>
      </c>
      <c r="P390" s="7">
        <v>-2.7179369545634068E-2</v>
      </c>
      <c r="Q390" s="7">
        <v>-2.3387108243132969E-2</v>
      </c>
      <c r="R390" s="7">
        <v>-8.4863190734364262E-3</v>
      </c>
      <c r="S390" s="7">
        <v>-6.3301430652056845E-3</v>
      </c>
      <c r="T390" s="7">
        <v>-1.0381690278170333E-2</v>
      </c>
      <c r="U390" s="7">
        <v>-2.8587772153855814E-2</v>
      </c>
      <c r="V390" s="7">
        <v>2.2913355119752923E-3</v>
      </c>
      <c r="W390" s="7">
        <v>-3.1764308384136637E-2</v>
      </c>
      <c r="X390" s="7">
        <v>-1.8597532211700366E-2</v>
      </c>
      <c r="Y390" s="7">
        <v>1.1860533610859533E-2</v>
      </c>
      <c r="Z390" s="7">
        <v>-1.8805107879829547E-2</v>
      </c>
      <c r="AA390" s="7">
        <v>-4.4289722761567717E-3</v>
      </c>
      <c r="AB390" s="7">
        <v>-1.0021321818645375E-2</v>
      </c>
      <c r="AC390" s="7">
        <v>-1.2643741569199899E-2</v>
      </c>
      <c r="AD390" s="7">
        <v>3.1060986827466267E-4</v>
      </c>
      <c r="AE390" s="7">
        <v>9.4570786819255515E-3</v>
      </c>
      <c r="AF390" s="7">
        <v>8.4993582735889181E-4</v>
      </c>
      <c r="AG390" s="7">
        <v>-3.0861431491281135E-2</v>
      </c>
      <c r="AH390" s="7">
        <v>-5.5558672223842101E-2</v>
      </c>
      <c r="AI390" s="7">
        <v>-1.684942254488633E-2</v>
      </c>
      <c r="AJ390" s="7">
        <v>-2.5524706265251659E-2</v>
      </c>
    </row>
    <row r="391" spans="1:36" x14ac:dyDescent="0.5">
      <c r="A391" s="2">
        <v>44831</v>
      </c>
      <c r="B391" s="3">
        <v>1.0753968253968254E-4</v>
      </c>
      <c r="C391" s="8">
        <v>3.4795727995725989E-3</v>
      </c>
      <c r="D391" s="8">
        <v>-9.5507860908505468E-4</v>
      </c>
      <c r="E391" s="8">
        <v>-4.4896297894191015E-3</v>
      </c>
      <c r="F391" s="8">
        <v>4.0047571020215477E-3</v>
      </c>
      <c r="G391" s="8">
        <v>-2.1161564583351555E-3</v>
      </c>
      <c r="H391" s="8">
        <v>-1.8085435982160548E-2</v>
      </c>
      <c r="I391" s="8">
        <v>-3.5902048953047722E-3</v>
      </c>
      <c r="J391" s="8">
        <v>1.2911561886927136E-2</v>
      </c>
      <c r="K391" s="8">
        <v>1.7865164378227107E-3</v>
      </c>
      <c r="L391" s="8">
        <v>-1.8815830121526437E-2</v>
      </c>
      <c r="M391" s="8">
        <v>-1.3513902353495382E-2</v>
      </c>
      <c r="N391" s="7">
        <v>6.4391178183121813E-3</v>
      </c>
      <c r="O391" s="7">
        <v>-4.497137154630064E-3</v>
      </c>
      <c r="P391" s="7">
        <v>2.0925225180525964E-3</v>
      </c>
      <c r="Q391" s="7">
        <v>1.4908076369867192E-2</v>
      </c>
      <c r="R391" s="7">
        <v>-1.5347824819512006E-2</v>
      </c>
      <c r="S391" s="7">
        <v>-5.5453082242464128E-3</v>
      </c>
      <c r="T391" s="7">
        <v>-8.8263577391756658E-5</v>
      </c>
      <c r="U391" s="7">
        <v>-3.4869340928826265E-2</v>
      </c>
      <c r="V391" s="7">
        <v>-1.3676438725963191E-2</v>
      </c>
      <c r="W391" s="7">
        <v>1.7421289812639032E-2</v>
      </c>
      <c r="X391" s="7">
        <v>-1.5283858461169612E-2</v>
      </c>
      <c r="Y391" s="7">
        <v>-6.5546782363814513E-3</v>
      </c>
      <c r="Z391" s="7">
        <v>-2.2814137991436539E-2</v>
      </c>
      <c r="AA391" s="7">
        <v>-8.5163704694056468E-3</v>
      </c>
      <c r="AB391" s="7">
        <v>-1.2150733174066709E-3</v>
      </c>
      <c r="AC391" s="7">
        <v>-2.6191988846700209E-2</v>
      </c>
      <c r="AD391" s="7">
        <v>5.5127344540669527E-4</v>
      </c>
      <c r="AE391" s="7">
        <v>-2.8531586018339995E-3</v>
      </c>
      <c r="AF391" s="7">
        <v>-2.7976766158414781E-2</v>
      </c>
      <c r="AG391" s="7">
        <v>5.8901756773622291E-2</v>
      </c>
      <c r="AH391" s="7">
        <v>2.6303456915858205E-2</v>
      </c>
      <c r="AI391" s="7">
        <v>-9.7006814053292019E-4</v>
      </c>
      <c r="AJ391" s="7">
        <v>-1.1139324472284495E-2</v>
      </c>
    </row>
    <row r="392" spans="1:36" x14ac:dyDescent="0.5">
      <c r="A392" s="2">
        <v>44832</v>
      </c>
      <c r="B392" s="3">
        <v>1.0436507936507936E-4</v>
      </c>
      <c r="C392" s="8">
        <v>1.1400014879672645E-2</v>
      </c>
      <c r="D392" s="8">
        <v>2.2922887008382166E-2</v>
      </c>
      <c r="E392" s="8">
        <v>1.9407912346985023E-2</v>
      </c>
      <c r="F392" s="8">
        <v>2.8838212121313354E-2</v>
      </c>
      <c r="G392" s="8">
        <v>2.3707879931330861E-2</v>
      </c>
      <c r="H392" s="8">
        <v>1.2617790256156501E-2</v>
      </c>
      <c r="I392" s="8">
        <v>3.0564916649669999E-2</v>
      </c>
      <c r="J392" s="8">
        <v>4.529758618414171E-2</v>
      </c>
      <c r="K392" s="8">
        <v>2.6767537590955504E-2</v>
      </c>
      <c r="L392" s="8">
        <v>1.1418068863894373E-2</v>
      </c>
      <c r="M392" s="8">
        <v>2.0427717412632218E-2</v>
      </c>
      <c r="N392" s="7">
        <v>-1.2837194033805597E-2</v>
      </c>
      <c r="O392" s="7">
        <v>1.941548886195003E-2</v>
      </c>
      <c r="P392" s="7">
        <v>1.3599625972432163E-2</v>
      </c>
      <c r="Q392" s="7">
        <v>2.5583928659906812E-2</v>
      </c>
      <c r="R392" s="7">
        <v>3.8539666053426206E-3</v>
      </c>
      <c r="S392" s="7">
        <v>9.6216943603000642E-3</v>
      </c>
      <c r="T392" s="7">
        <v>1.0792480624933437E-2</v>
      </c>
      <c r="U392" s="7">
        <v>2.4951359628749996E-2</v>
      </c>
      <c r="V392" s="7">
        <v>1.8675038645261561E-3</v>
      </c>
      <c r="W392" s="7">
        <v>6.0636868013512375E-2</v>
      </c>
      <c r="X392" s="7">
        <v>7.2338402398478543E-3</v>
      </c>
      <c r="Y392" s="7">
        <v>3.0876513845439851E-2</v>
      </c>
      <c r="Z392" s="7">
        <v>1.0634642708205652E-2</v>
      </c>
      <c r="AA392" s="7">
        <v>1.6069350505060712E-2</v>
      </c>
      <c r="AB392" s="7">
        <v>3.2121601110990688E-2</v>
      </c>
      <c r="AC392" s="7">
        <v>1.0481652045462954E-2</v>
      </c>
      <c r="AD392" s="7">
        <v>1.0552431587842321E-2</v>
      </c>
      <c r="AE392" s="7">
        <v>1.625593610806526E-2</v>
      </c>
      <c r="AF392" s="7">
        <v>-1.0436507936507936E-4</v>
      </c>
      <c r="AG392" s="7">
        <v>6.9348501427019066E-2</v>
      </c>
      <c r="AH392" s="7">
        <v>5.4582981666933504E-2</v>
      </c>
      <c r="AI392" s="7">
        <v>1.5680793141816009E-2</v>
      </c>
      <c r="AJ392" s="7">
        <v>2.346842589730172E-2</v>
      </c>
    </row>
    <row r="393" spans="1:36" x14ac:dyDescent="0.5">
      <c r="A393" s="2">
        <v>44833</v>
      </c>
      <c r="B393" s="3">
        <v>1.103174603174603E-4</v>
      </c>
      <c r="C393" s="8">
        <v>-2.6122659035750787E-2</v>
      </c>
      <c r="D393" s="8">
        <v>-9.8270422015461385E-3</v>
      </c>
      <c r="E393" s="8">
        <v>-1.3724978056374598E-2</v>
      </c>
      <c r="F393" s="8">
        <v>-3.5144045488397328E-2</v>
      </c>
      <c r="G393" s="8">
        <v>-2.0090587080980951E-2</v>
      </c>
      <c r="H393" s="8">
        <v>-1.663951115110042E-2</v>
      </c>
      <c r="I393" s="8">
        <v>-2.5086990938869638E-2</v>
      </c>
      <c r="J393" s="8">
        <v>-1.968721814591992E-3</v>
      </c>
      <c r="K393" s="8">
        <v>-1.6239339582242461E-2</v>
      </c>
      <c r="L393" s="8">
        <v>-3.9800171097030178E-2</v>
      </c>
      <c r="M393" s="8">
        <v>-2.9934160115560118E-2</v>
      </c>
      <c r="N393" s="7">
        <v>-5.0477869534845808E-2</v>
      </c>
      <c r="O393" s="7">
        <v>-1.5029768420958347E-2</v>
      </c>
      <c r="P393" s="7">
        <v>-1.1367471984951794E-2</v>
      </c>
      <c r="Q393" s="7">
        <v>-4.1468704541260559E-2</v>
      </c>
      <c r="R393" s="7">
        <v>-4.4750859569013405E-3</v>
      </c>
      <c r="S393" s="7">
        <v>-1.2204812279094134E-2</v>
      </c>
      <c r="T393" s="7">
        <v>-1.0103530944997685E-2</v>
      </c>
      <c r="U393" s="7">
        <v>-1.0914840848917789E-2</v>
      </c>
      <c r="V393" s="7">
        <v>-2.9940441354988903E-3</v>
      </c>
      <c r="W393" s="7">
        <v>-2.7027747283710341E-2</v>
      </c>
      <c r="X393" s="7">
        <v>4.7885497020292156E-3</v>
      </c>
      <c r="Y393" s="7">
        <v>-2.768820021250883E-2</v>
      </c>
      <c r="Z393" s="7">
        <v>-1.3231332701999939E-2</v>
      </c>
      <c r="AA393" s="7">
        <v>6.7455832232511314E-3</v>
      </c>
      <c r="AB393" s="7">
        <v>-1.1259577206477342E-2</v>
      </c>
      <c r="AC393" s="7">
        <v>-7.3320118150216034E-3</v>
      </c>
      <c r="AD393" s="7">
        <v>6.2655788491801376E-3</v>
      </c>
      <c r="AE393" s="7">
        <v>-6.5924893191284216E-3</v>
      </c>
      <c r="AF393" s="7">
        <v>-2.5277216464989476E-2</v>
      </c>
      <c r="AG393" s="7">
        <v>-1.3283992323020143E-2</v>
      </c>
      <c r="AH393" s="7">
        <v>-4.8246189287906804E-2</v>
      </c>
      <c r="AI393" s="7">
        <v>-2.9680370307060566E-2</v>
      </c>
      <c r="AJ393" s="7">
        <v>-1.1504648138079162E-2</v>
      </c>
    </row>
    <row r="394" spans="1:36" x14ac:dyDescent="0.5">
      <c r="A394" s="2">
        <v>44834</v>
      </c>
      <c r="B394" s="3">
        <v>1.1071428571428571E-4</v>
      </c>
      <c r="C394" s="8">
        <v>-1.8421278158374382E-2</v>
      </c>
      <c r="D394" s="8">
        <v>-1.1843189441725532E-2</v>
      </c>
      <c r="E394" s="8">
        <v>-9.4705731997808372E-3</v>
      </c>
      <c r="F394" s="8">
        <v>-1.7694492125628635E-2</v>
      </c>
      <c r="G394" s="8">
        <v>-9.7124336609969841E-3</v>
      </c>
      <c r="H394" s="8">
        <v>-1.6335852668955646E-2</v>
      </c>
      <c r="I394" s="8">
        <v>-1.2897364337580364E-2</v>
      </c>
      <c r="J394" s="8">
        <v>-5.5108204379476517E-3</v>
      </c>
      <c r="K394" s="8">
        <v>-2.8697850802750576E-3</v>
      </c>
      <c r="L394" s="8">
        <v>-1.9050552893463319E-2</v>
      </c>
      <c r="M394" s="8">
        <v>1.1053263459207612E-2</v>
      </c>
      <c r="N394" s="7">
        <v>-3.0605425881282684E-2</v>
      </c>
      <c r="O394" s="7">
        <v>-1.9669527883515926E-2</v>
      </c>
      <c r="P394" s="7">
        <v>-1.1132598382179915E-2</v>
      </c>
      <c r="Q394" s="7">
        <v>-6.761430685334263E-3</v>
      </c>
      <c r="R394" s="7">
        <v>-1.5799152967044185E-2</v>
      </c>
      <c r="S394" s="7">
        <v>-1.685175078898914E-2</v>
      </c>
      <c r="T394" s="7">
        <v>-7.5858490077223145E-3</v>
      </c>
      <c r="U394" s="7">
        <v>-1.3806673593412394E-2</v>
      </c>
      <c r="V394" s="7">
        <v>-9.1139905356730014E-3</v>
      </c>
      <c r="W394" s="7">
        <v>-3.0209684939865117E-2</v>
      </c>
      <c r="X394" s="7">
        <v>-1.3585455496336862E-2</v>
      </c>
      <c r="Y394" s="7">
        <v>-1.5914379458839743E-2</v>
      </c>
      <c r="Z394" s="7">
        <v>-2.9637002357078153E-3</v>
      </c>
      <c r="AA394" s="7">
        <v>-1.3289211577778577E-2</v>
      </c>
      <c r="AB394" s="7">
        <v>-1.1141925208227909E-2</v>
      </c>
      <c r="AC394" s="7">
        <v>-9.8812001527472711E-3</v>
      </c>
      <c r="AD394" s="7">
        <v>-8.758920101933534E-4</v>
      </c>
      <c r="AE394" s="7">
        <v>-1.9580681224724086E-2</v>
      </c>
      <c r="AF394" s="7">
        <v>-1.9330255697983901E-2</v>
      </c>
      <c r="AG394" s="7">
        <v>5.4767882363966711E-3</v>
      </c>
      <c r="AH394" s="7">
        <v>-1.0750316633260964E-2</v>
      </c>
      <c r="AI394" s="7">
        <v>-1.9810472880959669E-2</v>
      </c>
      <c r="AJ394" s="7">
        <v>1.2450758478861365E-2</v>
      </c>
    </row>
    <row r="395" spans="1:36" x14ac:dyDescent="0.5">
      <c r="A395" s="2">
        <v>44837</v>
      </c>
      <c r="B395" s="3">
        <v>1.1388888888888889E-4</v>
      </c>
      <c r="C395" s="8">
        <v>2.9788731723004832E-2</v>
      </c>
      <c r="D395" s="8">
        <v>1.8399245641357479E-2</v>
      </c>
      <c r="E395" s="8">
        <v>2.6006932330207708E-2</v>
      </c>
      <c r="F395" s="8">
        <v>5.0203574976628064E-3</v>
      </c>
      <c r="G395" s="8">
        <v>2.9961218288695253E-2</v>
      </c>
      <c r="H395" s="8">
        <v>1.7427307987942404E-2</v>
      </c>
      <c r="I395" s="8">
        <v>2.8371104065341889E-2</v>
      </c>
      <c r="J395" s="8">
        <v>5.3082629313709252E-2</v>
      </c>
      <c r="K395" s="8">
        <v>3.432203420405798E-2</v>
      </c>
      <c r="L395" s="8">
        <v>2.8913931228984269E-2</v>
      </c>
      <c r="M395" s="8">
        <v>1.756589076170369E-2</v>
      </c>
      <c r="N395" s="7">
        <v>3.0172083490780939E-2</v>
      </c>
      <c r="O395" s="7">
        <v>3.2994589923949873E-2</v>
      </c>
      <c r="P395" s="7">
        <v>3.5718936212025439E-2</v>
      </c>
      <c r="Q395" s="7">
        <v>3.0150823446468081E-2</v>
      </c>
      <c r="R395" s="7">
        <v>2.8010543041460861E-2</v>
      </c>
      <c r="S395" s="7">
        <v>2.4637879306490376E-2</v>
      </c>
      <c r="T395" s="7">
        <v>2.0404339172779232E-2</v>
      </c>
      <c r="U395" s="7">
        <v>2.4476865269846198E-2</v>
      </c>
      <c r="V395" s="7">
        <v>7.3702224773255212E-3</v>
      </c>
      <c r="W395" s="7">
        <v>1.2700139259974716E-2</v>
      </c>
      <c r="X395" s="7">
        <v>2.2152799983388517E-2</v>
      </c>
      <c r="Y395" s="7">
        <v>2.5053465299920169E-2</v>
      </c>
      <c r="Z395" s="7">
        <v>3.3243030773064383E-2</v>
      </c>
      <c r="AA395" s="7">
        <v>1.9871050088822655E-2</v>
      </c>
      <c r="AB395" s="7">
        <v>4.2539922255596607E-2</v>
      </c>
      <c r="AC395" s="7">
        <v>1.1069685926385991E-2</v>
      </c>
      <c r="AD395" s="7">
        <v>3.9408057294024971E-3</v>
      </c>
      <c r="AE395" s="7">
        <v>2.1471561874973271E-2</v>
      </c>
      <c r="AF395" s="7">
        <v>1.7628552918011693E-2</v>
      </c>
      <c r="AG395" s="7">
        <v>3.2951311719739668E-2</v>
      </c>
      <c r="AH395" s="7">
        <v>5.1770946480122836E-2</v>
      </c>
      <c r="AI395" s="7">
        <v>3.472583237936961E-2</v>
      </c>
      <c r="AJ395" s="7">
        <v>2.732546793771265E-2</v>
      </c>
    </row>
    <row r="396" spans="1:36" x14ac:dyDescent="0.5">
      <c r="A396" s="2">
        <v>44838</v>
      </c>
      <c r="B396" s="3">
        <v>1.1547619047619049E-4</v>
      </c>
      <c r="C396" s="8">
        <v>3.4302668074648608E-2</v>
      </c>
      <c r="D396" s="8">
        <v>2.4376194619830413E-2</v>
      </c>
      <c r="E396" s="8">
        <v>3.9904272645929856E-2</v>
      </c>
      <c r="F396" s="8">
        <v>3.7919342339915771E-2</v>
      </c>
      <c r="G396" s="8">
        <v>3.516469262424881E-2</v>
      </c>
      <c r="H396" s="8">
        <v>1.6617562458222112E-2</v>
      </c>
      <c r="I396" s="8">
        <v>3.0444545463197498E-2</v>
      </c>
      <c r="J396" s="8">
        <v>4.1837224867625263E-2</v>
      </c>
      <c r="K396" s="8">
        <v>3.5438191952486216E-2</v>
      </c>
      <c r="L396" s="8">
        <v>2.1165458206571033E-2</v>
      </c>
      <c r="M396" s="8">
        <v>1.9903189261320432E-2</v>
      </c>
      <c r="N396" s="7">
        <v>2.5183717097754157E-2</v>
      </c>
      <c r="O396" s="7">
        <v>3.3137881707008168E-2</v>
      </c>
      <c r="P396" s="7">
        <v>3.3427248902708082E-2</v>
      </c>
      <c r="Q396" s="7">
        <v>5.09099234630528E-2</v>
      </c>
      <c r="R396" s="7">
        <v>3.5030949957420517E-2</v>
      </c>
      <c r="S396" s="7">
        <v>2.7726137737808118E-2</v>
      </c>
      <c r="T396" s="7">
        <v>1.4634501823458719E-2</v>
      </c>
      <c r="U396" s="7">
        <v>4.7582115552292512E-2</v>
      </c>
      <c r="V396" s="7">
        <v>2.6015702301150214E-2</v>
      </c>
      <c r="W396" s="7">
        <v>6.2248452364365103E-2</v>
      </c>
      <c r="X396" s="7">
        <v>2.1665654215294483E-2</v>
      </c>
      <c r="Y396" s="7">
        <v>4.3863421674649163E-2</v>
      </c>
      <c r="Z396" s="7">
        <v>3.5095970572802039E-2</v>
      </c>
      <c r="AA396" s="7">
        <v>4.735280722456299E-2</v>
      </c>
      <c r="AB396" s="7">
        <v>4.7776139014497676E-2</v>
      </c>
      <c r="AC396" s="7">
        <v>2.1763326108585916E-3</v>
      </c>
      <c r="AD396" s="7">
        <v>3.231504937507404E-2</v>
      </c>
      <c r="AE396" s="7">
        <v>1.27792615083961E-2</v>
      </c>
      <c r="AF396" s="7">
        <v>1.2181143695063304E-2</v>
      </c>
      <c r="AG396" s="7">
        <v>4.5375342982258149E-2</v>
      </c>
      <c r="AH396" s="7">
        <v>5.9847988577081075E-2</v>
      </c>
      <c r="AI396" s="7">
        <v>1.9762445245882953E-2</v>
      </c>
      <c r="AJ396" s="7">
        <v>9.9660023471728233E-3</v>
      </c>
    </row>
    <row r="397" spans="1:36" x14ac:dyDescent="0.5">
      <c r="A397" s="2">
        <v>44839</v>
      </c>
      <c r="B397" s="3">
        <v>1.1468253968253969E-4</v>
      </c>
      <c r="C397" s="8">
        <v>3.0530493746256213E-3</v>
      </c>
      <c r="D397" s="8">
        <v>2.0238589755054719E-3</v>
      </c>
      <c r="E397" s="8">
        <v>-8.0671245771143547E-3</v>
      </c>
      <c r="F397" s="8">
        <v>-5.0156702099111976E-3</v>
      </c>
      <c r="G397" s="8">
        <v>-4.6440057633154773E-3</v>
      </c>
      <c r="H397" s="8">
        <v>-6.3778811972270734E-3</v>
      </c>
      <c r="I397" s="8">
        <v>-8.6188083060798337E-3</v>
      </c>
      <c r="J397" s="8">
        <v>2.0438559284962059E-2</v>
      </c>
      <c r="K397" s="8">
        <v>-9.7727119518957652E-3</v>
      </c>
      <c r="L397" s="8">
        <v>-2.248826432085874E-2</v>
      </c>
      <c r="M397" s="8">
        <v>-1.98876544678772E-2</v>
      </c>
      <c r="N397" s="7">
        <v>1.9390194194448618E-3</v>
      </c>
      <c r="O397" s="7">
        <v>1.1703138100979033E-3</v>
      </c>
      <c r="P397" s="7">
        <v>8.0224434761073677E-3</v>
      </c>
      <c r="Q397" s="7">
        <v>3.0699768470414334E-3</v>
      </c>
      <c r="R397" s="7">
        <v>2.7916263622507699E-3</v>
      </c>
      <c r="S397" s="7">
        <v>-8.1152625046443394E-4</v>
      </c>
      <c r="T397" s="7">
        <v>7.3124568034704405E-3</v>
      </c>
      <c r="U397" s="7">
        <v>8.9700043625069344E-3</v>
      </c>
      <c r="V397" s="7">
        <v>-6.0624847250713232E-3</v>
      </c>
      <c r="W397" s="7">
        <v>1.1031076397187803E-2</v>
      </c>
      <c r="X397" s="7">
        <v>1.0707628499921323E-2</v>
      </c>
      <c r="Y397" s="7">
        <v>-1.2715162499212476E-3</v>
      </c>
      <c r="Z397" s="7">
        <v>-1.4941166358225864E-2</v>
      </c>
      <c r="AA397" s="7">
        <v>-1.14997522044329E-2</v>
      </c>
      <c r="AB397" s="7">
        <v>-7.098192903863175E-3</v>
      </c>
      <c r="AC397" s="7">
        <v>-9.6704089006423351E-3</v>
      </c>
      <c r="AD397" s="7">
        <v>-1.4641828051579956E-2</v>
      </c>
      <c r="AE397" s="7">
        <v>-1.0071049472367446E-2</v>
      </c>
      <c r="AF397" s="7">
        <v>-7.0561566023209042E-3</v>
      </c>
      <c r="AG397" s="7">
        <v>-9.0832307642769571E-3</v>
      </c>
      <c r="AH397" s="7">
        <v>-1.3636707871656649E-2</v>
      </c>
      <c r="AI397" s="7">
        <v>-1.287434789062912E-2</v>
      </c>
      <c r="AJ397" s="7">
        <v>-2.939531803704384E-2</v>
      </c>
    </row>
    <row r="398" spans="1:36" x14ac:dyDescent="0.5">
      <c r="A398" s="2">
        <v>44840</v>
      </c>
      <c r="B398" s="3">
        <v>1.2103174603174602E-4</v>
      </c>
      <c r="C398" s="8">
        <v>-7.7221255250272394E-3</v>
      </c>
      <c r="D398" s="8">
        <v>-1.1768101105798595E-2</v>
      </c>
      <c r="E398" s="8">
        <v>-1.287611671714794E-2</v>
      </c>
      <c r="F398" s="8">
        <v>-7.0231010627971567E-3</v>
      </c>
      <c r="G398" s="8">
        <v>-1.0507812423568312E-2</v>
      </c>
      <c r="H398" s="8">
        <v>-1.4372666714085739E-2</v>
      </c>
      <c r="I398" s="8">
        <v>-5.4454857232930148E-3</v>
      </c>
      <c r="J398" s="8">
        <v>1.6230349710278497E-2</v>
      </c>
      <c r="K398" s="8">
        <v>-1.0001884886142098E-2</v>
      </c>
      <c r="L398" s="8">
        <v>-3.2564547317036834E-2</v>
      </c>
      <c r="M398" s="8">
        <v>-2.83274698208619E-2</v>
      </c>
      <c r="N398" s="7">
        <v>-6.7718488879775288E-3</v>
      </c>
      <c r="O398" s="7">
        <v>-9.8392046007874621E-3</v>
      </c>
      <c r="P398" s="7">
        <v>3.3365658173234963E-3</v>
      </c>
      <c r="Q398" s="7">
        <v>-6.1201047537377861E-3</v>
      </c>
      <c r="R398" s="7">
        <v>-9.1571734757475085E-3</v>
      </c>
      <c r="S398" s="7">
        <v>-1.8913038620572701E-2</v>
      </c>
      <c r="T398" s="7">
        <v>-1.5300781965462359E-2</v>
      </c>
      <c r="U398" s="7">
        <v>-3.4049080526323654E-2</v>
      </c>
      <c r="V398" s="7">
        <v>6.7150395531719647E-3</v>
      </c>
      <c r="W398" s="7">
        <v>6.1472490701507511E-3</v>
      </c>
      <c r="X398" s="7">
        <v>-1.1266595543300072E-2</v>
      </c>
      <c r="Y398" s="7">
        <v>-5.5096458214348373E-3</v>
      </c>
      <c r="Z398" s="7">
        <v>-6.2540550857048379E-3</v>
      </c>
      <c r="AA398" s="7">
        <v>1.2073641019324108E-2</v>
      </c>
      <c r="AB398" s="7">
        <v>2.2867808977060796E-3</v>
      </c>
      <c r="AC398" s="7">
        <v>-2.1871793665048715E-2</v>
      </c>
      <c r="AD398" s="7">
        <v>-2.9230566252635311E-2</v>
      </c>
      <c r="AE398" s="7">
        <v>-9.4939392783164531E-3</v>
      </c>
      <c r="AF398" s="7">
        <v>-2.1398654898848977E-2</v>
      </c>
      <c r="AG398" s="7">
        <v>-6.7260168331095219E-3</v>
      </c>
      <c r="AH398" s="7">
        <v>5.6418378669633042E-2</v>
      </c>
      <c r="AI398" s="7">
        <v>-3.5723319477849701E-2</v>
      </c>
      <c r="AJ398" s="7">
        <v>-1.4514949983319977E-2</v>
      </c>
    </row>
    <row r="399" spans="1:36" x14ac:dyDescent="0.5">
      <c r="A399" s="2">
        <v>44841</v>
      </c>
      <c r="B399" s="3">
        <v>1.2023809523809522E-4</v>
      </c>
      <c r="C399" s="8">
        <v>-4.2623809909542461E-2</v>
      </c>
      <c r="D399" s="8">
        <v>-2.3210394352658655E-2</v>
      </c>
      <c r="E399" s="8">
        <v>-2.5207627621246662E-2</v>
      </c>
      <c r="F399" s="8">
        <v>-3.3871156390483478E-2</v>
      </c>
      <c r="G399" s="8">
        <v>-2.2333997523276559E-2</v>
      </c>
      <c r="H399" s="8">
        <v>-1.5219002993400876E-2</v>
      </c>
      <c r="I399" s="8">
        <v>-2.8124744144532803E-2</v>
      </c>
      <c r="J399" s="8">
        <v>-8.2625082362655401E-3</v>
      </c>
      <c r="K399" s="8">
        <v>-2.7262509530058879E-2</v>
      </c>
      <c r="L399" s="8">
        <v>-2.1676069144175112E-2</v>
      </c>
      <c r="M399" s="8">
        <v>-2.4485004561045843E-2</v>
      </c>
      <c r="N399" s="7">
        <v>-3.7529776744099443E-2</v>
      </c>
      <c r="O399" s="7">
        <v>-5.2311856978839083E-2</v>
      </c>
      <c r="P399" s="7">
        <v>-3.2958094421047988E-2</v>
      </c>
      <c r="Q399" s="7">
        <v>-8.3799654154960115E-2</v>
      </c>
      <c r="R399" s="7">
        <v>-6.5834397971025454E-3</v>
      </c>
      <c r="S399" s="7">
        <v>-0.11081482332606292</v>
      </c>
      <c r="T399" s="7">
        <v>-2.8012322517640225E-2</v>
      </c>
      <c r="U399" s="7">
        <v>-9.5199171005803194E-3</v>
      </c>
      <c r="V399" s="7">
        <v>-2.3799100089165037E-2</v>
      </c>
      <c r="W399" s="7">
        <v>-4.61763757015635E-2</v>
      </c>
      <c r="X399" s="7">
        <v>-9.6485689084116963E-3</v>
      </c>
      <c r="Y399" s="7">
        <v>-4.9010157863535818E-2</v>
      </c>
      <c r="Z399" s="7">
        <v>-1.2412373722176935E-2</v>
      </c>
      <c r="AA399" s="7">
        <v>-2.6591796690446225E-2</v>
      </c>
      <c r="AB399" s="7">
        <v>-7.1915147780691243E-3</v>
      </c>
      <c r="AC399" s="7">
        <v>-9.6130912027046506E-3</v>
      </c>
      <c r="AD399" s="7">
        <v>-7.8603339986202392E-3</v>
      </c>
      <c r="AE399" s="7">
        <v>-2.4098946506096744E-2</v>
      </c>
      <c r="AF399" s="7">
        <v>-1.7748002994823549E-2</v>
      </c>
      <c r="AG399" s="7">
        <v>-3.2016128075858429E-2</v>
      </c>
      <c r="AH399" s="7">
        <v>-3.5030566210748355E-2</v>
      </c>
      <c r="AI399" s="7">
        <v>-2.8134741607588908E-2</v>
      </c>
      <c r="AJ399" s="7">
        <v>-3.3618507716552073E-2</v>
      </c>
    </row>
    <row r="400" spans="1:36" x14ac:dyDescent="0.5">
      <c r="A400" s="2">
        <v>44844</v>
      </c>
      <c r="B400" s="3">
        <v>1.2023809523809522E-4</v>
      </c>
      <c r="C400" s="8">
        <v>-1.8350551935581497E-2</v>
      </c>
      <c r="D400" s="8">
        <v>-8.516922169159882E-3</v>
      </c>
      <c r="E400" s="8">
        <v>-3.8125546818485495E-3</v>
      </c>
      <c r="F400" s="8">
        <v>-7.1382429753290037E-3</v>
      </c>
      <c r="G400" s="8">
        <v>2.8376330948993596E-3</v>
      </c>
      <c r="H400" s="8">
        <v>4.0096191552428375E-3</v>
      </c>
      <c r="I400" s="8">
        <v>-4.9046401288816597E-3</v>
      </c>
      <c r="J400" s="8">
        <v>-2.0859528648506195E-2</v>
      </c>
      <c r="K400" s="8">
        <v>4.8043850178860091E-3</v>
      </c>
      <c r="L400" s="8">
        <v>1.7541228057976991E-3</v>
      </c>
      <c r="M400" s="8">
        <v>-9.5917361870234991E-3</v>
      </c>
      <c r="N400" s="7">
        <v>2.2332778914060315E-3</v>
      </c>
      <c r="O400" s="7">
        <v>-2.1652972716788326E-2</v>
      </c>
      <c r="P400" s="7">
        <v>-1.0738451315088701E-2</v>
      </c>
      <c r="Q400" s="7">
        <v>-3.4318758991291221E-2</v>
      </c>
      <c r="R400" s="7">
        <v>-6.6254846651175731E-3</v>
      </c>
      <c r="S400" s="7">
        <v>-1.2023809523809522E-4</v>
      </c>
      <c r="T400" s="7">
        <v>-1.2056720636056936E-2</v>
      </c>
      <c r="U400" s="7">
        <v>-2.2555037320654937E-2</v>
      </c>
      <c r="V400" s="7">
        <v>7.3300961000944808E-3</v>
      </c>
      <c r="W400" s="7">
        <v>-6.4828822859197485E-2</v>
      </c>
      <c r="X400" s="7">
        <v>-9.1362296213922077E-3</v>
      </c>
      <c r="Y400" s="7">
        <v>-7.9194276089544421E-3</v>
      </c>
      <c r="Z400" s="7">
        <v>4.496098643654513E-3</v>
      </c>
      <c r="AA400" s="7">
        <v>7.8670485794793878E-3</v>
      </c>
      <c r="AB400" s="7">
        <v>6.1676855039698606E-3</v>
      </c>
      <c r="AC400" s="7">
        <v>-2.324834587027336E-3</v>
      </c>
      <c r="AD400" s="7">
        <v>-1.961597477786807E-2</v>
      </c>
      <c r="AE400" s="7">
        <v>5.7736085520637605E-3</v>
      </c>
      <c r="AF400" s="7">
        <v>-4.2326944148108466E-3</v>
      </c>
      <c r="AG400" s="7">
        <v>-1.0981759422917145E-2</v>
      </c>
      <c r="AH400" s="7">
        <v>1.5501950235733464E-2</v>
      </c>
      <c r="AI400" s="7">
        <v>1.0013461167735429E-5</v>
      </c>
      <c r="AJ400" s="7">
        <v>-1.9605199429635223E-2</v>
      </c>
    </row>
    <row r="401" spans="1:36" x14ac:dyDescent="0.5">
      <c r="A401" s="2">
        <v>44845</v>
      </c>
      <c r="B401" s="3">
        <v>1.2182539682539682E-4</v>
      </c>
      <c r="C401" s="8">
        <v>-1.6536368496796301E-2</v>
      </c>
      <c r="D401" s="8">
        <v>5.3951148366533086E-3</v>
      </c>
      <c r="E401" s="8">
        <v>-1.1415396268792906E-2</v>
      </c>
      <c r="F401" s="8">
        <v>-5.8929104544762391E-3</v>
      </c>
      <c r="G401" s="8">
        <v>-2.5244289002171985E-3</v>
      </c>
      <c r="H401" s="8">
        <v>8.9502552356775979E-3</v>
      </c>
      <c r="I401" s="8">
        <v>-1.7173011300830786E-2</v>
      </c>
      <c r="J401" s="8">
        <v>-7.6081762659172989E-3</v>
      </c>
      <c r="K401" s="8">
        <v>-5.9689660514586282E-3</v>
      </c>
      <c r="L401" s="8">
        <v>-1.2749151032255945E-3</v>
      </c>
      <c r="M401" s="8">
        <v>9.9949329375465506E-3</v>
      </c>
      <c r="N401" s="7">
        <v>-1.0424830728224871E-2</v>
      </c>
      <c r="O401" s="7">
        <v>-1.7014351558111745E-2</v>
      </c>
      <c r="P401" s="7">
        <v>-3.2416246146854118E-3</v>
      </c>
      <c r="Q401" s="7">
        <v>-7.3456704861448972E-3</v>
      </c>
      <c r="R401" s="7">
        <v>5.9908025892802981E-3</v>
      </c>
      <c r="S401" s="7">
        <v>2.7065299672600048E-3</v>
      </c>
      <c r="T401" s="7">
        <v>1.7798102094941195E-3</v>
      </c>
      <c r="U401" s="7">
        <v>-1.7956069424227655E-2</v>
      </c>
      <c r="V401" s="7">
        <v>8.477120279766933E-3</v>
      </c>
      <c r="W401" s="7">
        <v>-1.7185660467791301E-2</v>
      </c>
      <c r="X401" s="7">
        <v>-1.6949467672193567E-2</v>
      </c>
      <c r="Y401" s="7">
        <v>-1.3049223418669743E-2</v>
      </c>
      <c r="Z401" s="7">
        <v>-8.5715958817524675E-3</v>
      </c>
      <c r="AA401" s="7">
        <v>-2.595308211324063E-3</v>
      </c>
      <c r="AB401" s="7">
        <v>5.9048899131278277E-3</v>
      </c>
      <c r="AC401" s="7">
        <v>1.5320774526071241E-3</v>
      </c>
      <c r="AD401" s="7">
        <v>-6.7041176731747777E-4</v>
      </c>
      <c r="AE401" s="7">
        <v>2.5453272558317901E-2</v>
      </c>
      <c r="AF401" s="7">
        <v>3.6685588557568917E-3</v>
      </c>
      <c r="AG401" s="7">
        <v>-9.9987332988413207E-3</v>
      </c>
      <c r="AH401" s="7">
        <v>-7.5019326944479308E-3</v>
      </c>
      <c r="AI401" s="7">
        <v>-9.4172101767069135E-3</v>
      </c>
      <c r="AJ401" s="7">
        <v>1.7431636147435717E-2</v>
      </c>
    </row>
    <row r="402" spans="1:36" x14ac:dyDescent="0.5">
      <c r="A402" s="2">
        <v>44846</v>
      </c>
      <c r="B402" s="3">
        <v>1.2182539682539682E-4</v>
      </c>
      <c r="C402" s="8">
        <v>-3.7033165717219431E-3</v>
      </c>
      <c r="D402" s="8">
        <v>-5.41579235715604E-3</v>
      </c>
      <c r="E402" s="8">
        <v>-1.9948005727217308E-3</v>
      </c>
      <c r="F402" s="8">
        <v>2.6819028362655307E-3</v>
      </c>
      <c r="G402" s="8">
        <v>-7.6128052883065976E-3</v>
      </c>
      <c r="H402" s="8">
        <v>4.2407381016635465E-3</v>
      </c>
      <c r="I402" s="8">
        <v>-2.5645783773731419E-3</v>
      </c>
      <c r="J402" s="8">
        <v>7.8086444935560407E-3</v>
      </c>
      <c r="K402" s="8">
        <v>-7.9926228885273051E-3</v>
      </c>
      <c r="L402" s="8">
        <v>-3.3103936343617885E-2</v>
      </c>
      <c r="M402" s="8">
        <v>-1.0630122533233437E-2</v>
      </c>
      <c r="N402" s="7">
        <v>-4.7400117834787963E-3</v>
      </c>
      <c r="O402" s="7">
        <v>1.3856650663363731E-3</v>
      </c>
      <c r="P402" s="7">
        <v>4.5018123893739749E-3</v>
      </c>
      <c r="Q402" s="7">
        <v>-7.5719223722762767E-3</v>
      </c>
      <c r="R402" s="7">
        <v>-1.6671546451086868E-2</v>
      </c>
      <c r="S402" s="7">
        <v>-7.6068189493459434E-3</v>
      </c>
      <c r="T402" s="7">
        <v>1.8006258150445894E-4</v>
      </c>
      <c r="U402" s="7">
        <v>-5.9821981270679579E-3</v>
      </c>
      <c r="V402" s="7">
        <v>4.3731262576973276E-3</v>
      </c>
      <c r="W402" s="7">
        <v>8.5061490370994513E-3</v>
      </c>
      <c r="X402" s="7">
        <v>-5.1586731112661386E-3</v>
      </c>
      <c r="Y402" s="7">
        <v>6.0085300820162287E-3</v>
      </c>
      <c r="Z402" s="7">
        <v>-2.1608634229367079E-2</v>
      </c>
      <c r="AA402" s="7">
        <v>-4.5309761672401253E-3</v>
      </c>
      <c r="AB402" s="7">
        <v>-1.513701100968385E-3</v>
      </c>
      <c r="AC402" s="7">
        <v>1.1918729108567502E-2</v>
      </c>
      <c r="AD402" s="7">
        <v>1.3926870281911717E-2</v>
      </c>
      <c r="AE402" s="7">
        <v>-1.149289978353844E-2</v>
      </c>
      <c r="AF402" s="7">
        <v>1.4867236807363762E-3</v>
      </c>
      <c r="AG402" s="7">
        <v>2.0977929263483651E-2</v>
      </c>
      <c r="AH402" s="7">
        <v>-1.9732278967366314E-2</v>
      </c>
      <c r="AI402" s="7">
        <v>-4.4220404028793209E-2</v>
      </c>
      <c r="AJ402" s="7">
        <v>-1.0736902571630859E-2</v>
      </c>
    </row>
    <row r="403" spans="1:36" x14ac:dyDescent="0.5">
      <c r="A403" s="2">
        <v>44847</v>
      </c>
      <c r="B403" s="3">
        <v>1.3293650793650793E-4</v>
      </c>
      <c r="C403" s="8">
        <v>2.8099842754580159E-2</v>
      </c>
      <c r="D403" s="8">
        <v>2.2490867152677209E-2</v>
      </c>
      <c r="E403" s="8">
        <v>3.8340706405387261E-2</v>
      </c>
      <c r="F403" s="8">
        <v>9.6388495186406995E-3</v>
      </c>
      <c r="G403" s="8">
        <v>1.9982940841753095E-2</v>
      </c>
      <c r="H403" s="8">
        <v>1.6677694702598462E-2</v>
      </c>
      <c r="I403" s="8">
        <v>2.1994725446681872E-2</v>
      </c>
      <c r="J403" s="8">
        <v>3.9285959999112323E-2</v>
      </c>
      <c r="K403" s="8">
        <v>2.853745256331491E-2</v>
      </c>
      <c r="L403" s="8">
        <v>2.4086867920360813E-2</v>
      </c>
      <c r="M403" s="8">
        <v>1.7960830865868617E-2</v>
      </c>
      <c r="N403" s="7">
        <v>3.2927517964269418E-2</v>
      </c>
      <c r="O403" s="7">
        <v>3.678483381173854E-2</v>
      </c>
      <c r="P403" s="7">
        <v>2.9444526422069173E-2</v>
      </c>
      <c r="Q403" s="7">
        <v>3.9087275578615487E-2</v>
      </c>
      <c r="R403" s="7">
        <v>2.8043390661135145E-2</v>
      </c>
      <c r="S403" s="7">
        <v>2.5270603512063981E-2</v>
      </c>
      <c r="T403" s="7">
        <v>1.9571685201846205E-2</v>
      </c>
      <c r="U403" s="7">
        <v>2.5746154243737541E-2</v>
      </c>
      <c r="V403" s="7">
        <v>5.1444368523353809E-2</v>
      </c>
      <c r="W403" s="7">
        <v>2.6076073580482903E-3</v>
      </c>
      <c r="X403" s="7">
        <v>3.5252586060375901E-2</v>
      </c>
      <c r="Y403" s="7">
        <v>-3.4155549016472177E-3</v>
      </c>
      <c r="Z403" s="7">
        <v>1.8849636172743014E-2</v>
      </c>
      <c r="AA403" s="7">
        <v>-4.0086575243755123E-3</v>
      </c>
      <c r="AB403" s="7">
        <v>1.9942971816330014E-2</v>
      </c>
      <c r="AC403" s="7">
        <v>1.3019053219547227E-2</v>
      </c>
      <c r="AD403" s="7">
        <v>4.9058028802269702E-3</v>
      </c>
      <c r="AE403" s="7">
        <v>8.2942217569147315E-3</v>
      </c>
      <c r="AF403" s="7">
        <v>1.4863346900315329E-2</v>
      </c>
      <c r="AG403" s="7">
        <v>4.2501790049702566E-2</v>
      </c>
      <c r="AH403" s="7">
        <v>2.9248581485988067E-3</v>
      </c>
      <c r="AI403" s="7">
        <v>4.5286485258559913E-3</v>
      </c>
      <c r="AJ403" s="7">
        <v>1.174563018083047E-2</v>
      </c>
    </row>
    <row r="404" spans="1:36" x14ac:dyDescent="0.5">
      <c r="A404" s="2">
        <v>44848</v>
      </c>
      <c r="B404" s="3">
        <v>1.3095238095238096E-4</v>
      </c>
      <c r="C404" s="8">
        <v>-2.899508610337918E-2</v>
      </c>
      <c r="D404" s="8">
        <v>-1.0255159652269037E-2</v>
      </c>
      <c r="E404" s="8">
        <v>-1.6233326587838603E-2</v>
      </c>
      <c r="F404" s="8">
        <v>-3.7721976335282972E-2</v>
      </c>
      <c r="G404" s="8">
        <v>-2.4668342430681826E-2</v>
      </c>
      <c r="H404" s="8">
        <v>-1.9177846511517018E-2</v>
      </c>
      <c r="I404" s="8">
        <v>-1.7988304368619392E-2</v>
      </c>
      <c r="J404" s="8">
        <v>-3.8396721169708735E-2</v>
      </c>
      <c r="K404" s="8">
        <v>-3.2727109426277892E-2</v>
      </c>
      <c r="L404" s="8">
        <v>-1.3972167454154251E-2</v>
      </c>
      <c r="M404" s="8">
        <v>-2.5291271727962219E-2</v>
      </c>
      <c r="N404" s="7">
        <v>-3.290483079032832E-2</v>
      </c>
      <c r="O404" s="7">
        <v>-2.4678441903820836E-2</v>
      </c>
      <c r="P404" s="7">
        <v>-2.3472439067860198E-2</v>
      </c>
      <c r="Q404" s="7">
        <v>-6.3376610680852249E-2</v>
      </c>
      <c r="R404" s="7">
        <v>-1.5471532282592879E-2</v>
      </c>
      <c r="S404" s="7">
        <v>-9.0495510874579153E-3</v>
      </c>
      <c r="T404" s="7">
        <v>6.164135802668295E-3</v>
      </c>
      <c r="U404" s="7">
        <v>5.0592499850510373E-4</v>
      </c>
      <c r="V404" s="7">
        <v>-2.8503952411156178E-2</v>
      </c>
      <c r="W404" s="7">
        <v>-4.3539384199710693E-2</v>
      </c>
      <c r="X404" s="7">
        <v>-1.1239616662453418E-2</v>
      </c>
      <c r="Y404" s="7">
        <v>-5.1456987111858421E-2</v>
      </c>
      <c r="Z404" s="7">
        <v>-1.4379088979960698E-2</v>
      </c>
      <c r="AA404" s="7">
        <v>-2.9393326973714561E-2</v>
      </c>
      <c r="AB404" s="7">
        <v>-2.7531762412108925E-2</v>
      </c>
      <c r="AC404" s="7">
        <v>-1.6188684639425854E-2</v>
      </c>
      <c r="AD404" s="7">
        <v>-1.0293660415168021E-2</v>
      </c>
      <c r="AE404" s="7">
        <v>-1.4215681831361626E-2</v>
      </c>
      <c r="AF404" s="7">
        <v>-9.9168637246741416E-3</v>
      </c>
      <c r="AG404" s="7">
        <v>-3.0956597327249445E-2</v>
      </c>
      <c r="AH404" s="7">
        <v>-8.3061331711685588E-2</v>
      </c>
      <c r="AI404" s="7">
        <v>-1.8355964045159805E-2</v>
      </c>
      <c r="AJ404" s="7">
        <v>-2.3422958550245999E-2</v>
      </c>
    </row>
    <row r="405" spans="1:36" x14ac:dyDescent="0.5">
      <c r="A405" s="2">
        <v>44851</v>
      </c>
      <c r="B405" s="3">
        <v>1.3095238095238096E-4</v>
      </c>
      <c r="C405" s="8">
        <v>3.0991173382861364E-2</v>
      </c>
      <c r="D405" s="8">
        <v>1.8633318287944668E-2</v>
      </c>
      <c r="E405" s="8">
        <v>2.3671060270738283E-2</v>
      </c>
      <c r="F405" s="8">
        <v>3.9633217579504415E-2</v>
      </c>
      <c r="G405" s="8">
        <v>2.4771803818514401E-2</v>
      </c>
      <c r="H405" s="8">
        <v>1.1681176737927798E-2</v>
      </c>
      <c r="I405" s="8">
        <v>3.2092662444710825E-2</v>
      </c>
      <c r="J405" s="8">
        <v>1.3079249064203831E-2</v>
      </c>
      <c r="K405" s="8">
        <v>2.4431483110012118E-2</v>
      </c>
      <c r="L405" s="8">
        <v>2.0596729733365824E-2</v>
      </c>
      <c r="M405" s="8">
        <v>3.6869222651569236E-2</v>
      </c>
      <c r="N405" s="7">
        <v>2.8579221080487011E-2</v>
      </c>
      <c r="O405" s="7">
        <v>3.8364272563316801E-2</v>
      </c>
      <c r="P405" s="7">
        <v>1.8994561788989704E-2</v>
      </c>
      <c r="Q405" s="7">
        <v>5.7076192478063982E-2</v>
      </c>
      <c r="R405" s="7">
        <v>2.5405184057428604E-2</v>
      </c>
      <c r="S405" s="7">
        <v>1.7516898672856839E-2</v>
      </c>
      <c r="T405" s="7">
        <v>1.6778998671867492E-2</v>
      </c>
      <c r="U405" s="7">
        <v>2.5256523184804331E-2</v>
      </c>
      <c r="V405" s="7">
        <v>1.8108315088690957E-2</v>
      </c>
      <c r="W405" s="7">
        <v>5.0627838553783659E-2</v>
      </c>
      <c r="X405" s="7">
        <v>1.4167794149108499E-2</v>
      </c>
      <c r="Y405" s="7">
        <v>6.2329873956965313E-2</v>
      </c>
      <c r="Z405" s="7">
        <v>2.816603240565408E-2</v>
      </c>
      <c r="AA405" s="7">
        <v>3.1348347090168337E-2</v>
      </c>
      <c r="AB405" s="7">
        <v>1.4410425064106001E-2</v>
      </c>
      <c r="AC405" s="7">
        <v>1.2700442789181312E-2</v>
      </c>
      <c r="AD405" s="7">
        <v>1.7898258008406588E-2</v>
      </c>
      <c r="AE405" s="7">
        <v>7.0502535901174985E-3</v>
      </c>
      <c r="AF405" s="7">
        <v>1.7776739934617598E-2</v>
      </c>
      <c r="AG405" s="7">
        <v>2.8886458327817767E-3</v>
      </c>
      <c r="AH405" s="7">
        <v>9.333187810201227E-3</v>
      </c>
      <c r="AI405" s="7">
        <v>2.5726689666898211E-2</v>
      </c>
      <c r="AJ405" s="7">
        <v>1.9738843480204799E-2</v>
      </c>
    </row>
    <row r="406" spans="1:36" x14ac:dyDescent="0.5">
      <c r="A406" s="2">
        <v>44852</v>
      </c>
      <c r="B406" s="3">
        <v>1.2896825396825398E-4</v>
      </c>
      <c r="C406" s="8">
        <v>1.0097500664136519E-2</v>
      </c>
      <c r="D406" s="8">
        <v>5.4319137941246541E-3</v>
      </c>
      <c r="E406" s="8">
        <v>1.5093490571530007E-2</v>
      </c>
      <c r="F406" s="8">
        <v>1.419524528769211E-2</v>
      </c>
      <c r="G406" s="8">
        <v>2.2741539331280848E-2</v>
      </c>
      <c r="H406" s="8">
        <v>1.2441883020033797E-2</v>
      </c>
      <c r="I406" s="8">
        <v>7.5050408639264037E-3</v>
      </c>
      <c r="J406" s="8">
        <v>7.8008800057201089E-3</v>
      </c>
      <c r="K406" s="8">
        <v>1.951698556444656E-2</v>
      </c>
      <c r="L406" s="8">
        <v>1.7342395360260582E-2</v>
      </c>
      <c r="M406" s="8">
        <v>1.0697040217767771E-2</v>
      </c>
      <c r="N406" s="7">
        <v>9.2378082334105011E-3</v>
      </c>
      <c r="O406" s="7">
        <v>3.946491364038662E-3</v>
      </c>
      <c r="P406" s="7">
        <v>-1.9022602204954941E-3</v>
      </c>
      <c r="Q406" s="7">
        <v>6.4947870082513234E-3</v>
      </c>
      <c r="R406" s="7">
        <v>1.3875879100881727E-2</v>
      </c>
      <c r="S406" s="7">
        <v>1.1357735906787509E-2</v>
      </c>
      <c r="T406" s="7">
        <v>5.0173697419883415E-4</v>
      </c>
      <c r="U406" s="7">
        <v>6.7566653601047024E-3</v>
      </c>
      <c r="V406" s="7">
        <v>3.5944640463182261E-3</v>
      </c>
      <c r="W406" s="7">
        <v>7.2850109842723595E-3</v>
      </c>
      <c r="X406" s="7">
        <v>1.0181900704237185E-2</v>
      </c>
      <c r="Y406" s="7">
        <v>2.2205221004115226E-2</v>
      </c>
      <c r="Z406" s="7">
        <v>2.19631170876858E-2</v>
      </c>
      <c r="AA406" s="7">
        <v>1.442895509127237E-2</v>
      </c>
      <c r="AB406" s="7">
        <v>1.4966572641392135E-2</v>
      </c>
      <c r="AC406" s="7">
        <v>1.3247943259177556E-2</v>
      </c>
      <c r="AD406" s="7">
        <v>2.7159397757239283E-3</v>
      </c>
      <c r="AE406" s="7">
        <v>2.0737631556010373E-2</v>
      </c>
      <c r="AF406" s="7">
        <v>7.9266292924893046E-3</v>
      </c>
      <c r="AG406" s="7">
        <v>2.888289605783417E-2</v>
      </c>
      <c r="AH406" s="7">
        <v>4.5474566602717849E-2</v>
      </c>
      <c r="AI406" s="7">
        <v>1.8835372387880203E-2</v>
      </c>
      <c r="AJ406" s="7">
        <v>-3.3386785568702447E-3</v>
      </c>
    </row>
    <row r="407" spans="1:36" x14ac:dyDescent="0.5">
      <c r="A407" s="2">
        <v>44853</v>
      </c>
      <c r="B407" s="3">
        <v>1.3134920634920636E-4</v>
      </c>
      <c r="C407" s="8">
        <v>-5.0551334289690147E-3</v>
      </c>
      <c r="D407" s="8">
        <v>-1.6471538406428992E-2</v>
      </c>
      <c r="E407" s="8">
        <v>-1.6377089942702951E-2</v>
      </c>
      <c r="F407" s="8">
        <v>-1.5307205864081096E-2</v>
      </c>
      <c r="G407" s="8">
        <v>-9.9978722954298382E-3</v>
      </c>
      <c r="H407" s="8">
        <v>-5.523716636407606E-3</v>
      </c>
      <c r="I407" s="8">
        <v>-3.2949880406751746E-3</v>
      </c>
      <c r="J407" s="8">
        <v>2.7434205324921794E-2</v>
      </c>
      <c r="K407" s="8">
        <v>-1.4327917752804653E-2</v>
      </c>
      <c r="L407" s="8">
        <v>-1.2846979656384698E-2</v>
      </c>
      <c r="M407" s="8">
        <v>-2.5362428161281883E-2</v>
      </c>
      <c r="N407" s="7">
        <v>6.337855050207599E-4</v>
      </c>
      <c r="O407" s="7">
        <v>-8.6370956189977879E-3</v>
      </c>
      <c r="P407" s="7">
        <v>2.2979950865325442E-2</v>
      </c>
      <c r="Q407" s="7">
        <v>6.8633089994605172E-3</v>
      </c>
      <c r="R407" s="7">
        <v>-6.7811655889152597E-2</v>
      </c>
      <c r="S407" s="7">
        <v>-3.1813814240661278E-3</v>
      </c>
      <c r="T407" s="7">
        <v>-3.7558152855536454E-3</v>
      </c>
      <c r="U407" s="7">
        <v>-8.9669443864184174E-3</v>
      </c>
      <c r="V407" s="7">
        <v>-1.6994978067260021E-2</v>
      </c>
      <c r="W407" s="7">
        <v>-9.7921217979620861E-3</v>
      </c>
      <c r="X407" s="7">
        <v>-4.2002417758840727E-3</v>
      </c>
      <c r="Y407" s="7">
        <v>-1.1279543997982897E-2</v>
      </c>
      <c r="Z407" s="7">
        <v>-1.4396396704263797E-2</v>
      </c>
      <c r="AA407" s="7">
        <v>5.5802741826255272E-3</v>
      </c>
      <c r="AB407" s="7">
        <v>4.5428046378856324E-3</v>
      </c>
      <c r="AC407" s="7">
        <v>-8.6717962336777012E-3</v>
      </c>
      <c r="AD407" s="7">
        <v>-1.3838659158934792E-2</v>
      </c>
      <c r="AE407" s="7">
        <v>-2.9680451181598767E-3</v>
      </c>
      <c r="AF407" s="7">
        <v>9.0961254330335969E-3</v>
      </c>
      <c r="AG407" s="7">
        <v>2.8566604317873737E-2</v>
      </c>
      <c r="AH407" s="7">
        <v>-0.1022878501430024</v>
      </c>
      <c r="AI407" s="7">
        <v>-1.9231406614104184E-2</v>
      </c>
      <c r="AJ407" s="7">
        <v>-2.4115435388624564E-2</v>
      </c>
    </row>
    <row r="408" spans="1:36" x14ac:dyDescent="0.5">
      <c r="A408" s="2">
        <v>44854</v>
      </c>
      <c r="B408" s="3">
        <v>1.4206349206349206E-4</v>
      </c>
      <c r="C408" s="8">
        <v>4.025337187133016E-4</v>
      </c>
      <c r="D408" s="8">
        <v>-8.6114519384027453E-3</v>
      </c>
      <c r="E408" s="8">
        <v>-1.8219221451422934E-2</v>
      </c>
      <c r="F408" s="8">
        <v>-1.6633804825466079E-2</v>
      </c>
      <c r="G408" s="8">
        <v>-1.9069029769660396E-2</v>
      </c>
      <c r="H408" s="8">
        <v>-1.3580163853929546E-2</v>
      </c>
      <c r="I408" s="8">
        <v>3.6058682521207201E-3</v>
      </c>
      <c r="J408" s="8">
        <v>3.6503192966809092E-4</v>
      </c>
      <c r="K408" s="8">
        <v>-6.5024684714059403E-3</v>
      </c>
      <c r="L408" s="8">
        <v>-2.5257149740753111E-2</v>
      </c>
      <c r="M408" s="8">
        <v>-4.5174747814963742E-3</v>
      </c>
      <c r="N408" s="7">
        <v>-3.4204042074485988E-3</v>
      </c>
      <c r="O408" s="7">
        <v>-1.5384549959918535E-3</v>
      </c>
      <c r="P408" s="7">
        <v>8.3267936866928908E-3</v>
      </c>
      <c r="Q408" s="7">
        <v>1.1654092866232677E-2</v>
      </c>
      <c r="R408" s="7">
        <v>-3.0146663524330521E-2</v>
      </c>
      <c r="S408" s="7">
        <v>-1.4526762144163627E-3</v>
      </c>
      <c r="T408" s="7">
        <v>9.3273485144440376E-4</v>
      </c>
      <c r="U408" s="7">
        <v>8.333925846229493E-4</v>
      </c>
      <c r="V408" s="7">
        <v>5.2931102936713735E-2</v>
      </c>
      <c r="W408" s="7">
        <v>3.5211606930223979E-3</v>
      </c>
      <c r="X408" s="7">
        <v>4.1939398371964691E-3</v>
      </c>
      <c r="Y408" s="7">
        <v>1.4209795493273073E-3</v>
      </c>
      <c r="Z408" s="7">
        <v>-1.0090420772307856E-2</v>
      </c>
      <c r="AA408" s="7">
        <v>-2.4569314696709792E-2</v>
      </c>
      <c r="AB408" s="7">
        <v>-2.135078592253507E-2</v>
      </c>
      <c r="AC408" s="7">
        <v>-1.5991543470629192E-2</v>
      </c>
      <c r="AD408" s="7">
        <v>-1.8492526110317934E-2</v>
      </c>
      <c r="AE408" s="7">
        <v>2.3218041942181301E-3</v>
      </c>
      <c r="AF408" s="7">
        <v>-1.3011822104897309E-2</v>
      </c>
      <c r="AG408" s="7">
        <v>-8.5472116046603052E-3</v>
      </c>
      <c r="AH408" s="7">
        <v>-2.6951576025655653E-3</v>
      </c>
      <c r="AI408" s="7">
        <v>-4.1734017271299759E-2</v>
      </c>
      <c r="AJ408" s="7">
        <v>-1.0533925352955109E-2</v>
      </c>
    </row>
    <row r="409" spans="1:36" x14ac:dyDescent="0.5">
      <c r="A409" s="2">
        <v>44855</v>
      </c>
      <c r="B409" s="3">
        <v>1.4087301587301586E-4</v>
      </c>
      <c r="C409" s="8">
        <v>2.5850202999341189E-2</v>
      </c>
      <c r="D409" s="8">
        <v>2.1223732886647716E-2</v>
      </c>
      <c r="E409" s="8">
        <v>2.6219532903342745E-2</v>
      </c>
      <c r="F409" s="8">
        <v>2.7322445128262443E-2</v>
      </c>
      <c r="G409" s="8">
        <v>2.5613164943771045E-2</v>
      </c>
      <c r="H409" s="8">
        <v>1.5997315620487538E-2</v>
      </c>
      <c r="I409" s="8">
        <v>5.5722433081983359E-3</v>
      </c>
      <c r="J409" s="8">
        <v>2.6506701136397762E-2</v>
      </c>
      <c r="K409" s="8">
        <v>3.5294035298653777E-2</v>
      </c>
      <c r="L409" s="8">
        <v>1.7686657515236525E-2</v>
      </c>
      <c r="M409" s="8">
        <v>7.6951139213133676E-3</v>
      </c>
      <c r="N409" s="7">
        <v>2.656412195124265E-2</v>
      </c>
      <c r="O409" s="7">
        <v>2.4825409488455113E-2</v>
      </c>
      <c r="P409" s="7">
        <v>1.2968144277736945E-2</v>
      </c>
      <c r="Q409" s="7">
        <v>2.1920152607133123E-2</v>
      </c>
      <c r="R409" s="7">
        <v>-1.7181418674636322E-3</v>
      </c>
      <c r="S409" s="7">
        <v>1.8694331151623358E-2</v>
      </c>
      <c r="T409" s="7">
        <v>2.4229205618670684E-2</v>
      </c>
      <c r="U409" s="7">
        <v>1.2809458222001266E-2</v>
      </c>
      <c r="V409" s="7">
        <v>-1.7962494957352981E-3</v>
      </c>
      <c r="W409" s="7">
        <v>-1.0098281034919316E-2</v>
      </c>
      <c r="X409" s="7">
        <v>1.6544352910604715E-2</v>
      </c>
      <c r="Y409" s="7">
        <v>3.4564404753916741E-2</v>
      </c>
      <c r="Z409" s="7">
        <v>1.7400220883381626E-2</v>
      </c>
      <c r="AA409" s="7">
        <v>1.2008527811330707E-2</v>
      </c>
      <c r="AB409" s="7">
        <v>5.8376409031457528E-2</v>
      </c>
      <c r="AC409" s="7">
        <v>1.5708606962692752E-2</v>
      </c>
      <c r="AD409" s="7">
        <v>3.5193337821187239E-3</v>
      </c>
      <c r="AE409" s="7">
        <v>1.9868082826718148E-2</v>
      </c>
      <c r="AF409" s="7">
        <v>1.2302328106661131E-2</v>
      </c>
      <c r="AG409" s="7">
        <v>3.6556582502766374E-4</v>
      </c>
      <c r="AH409" s="7">
        <v>2.2605656231934362E-2</v>
      </c>
      <c r="AI409" s="7">
        <v>1.4056608802176705E-2</v>
      </c>
      <c r="AJ409" s="7">
        <v>2.1368886034735947E-2</v>
      </c>
    </row>
    <row r="410" spans="1:36" x14ac:dyDescent="0.5">
      <c r="A410" s="2">
        <v>44858</v>
      </c>
      <c r="B410" s="3">
        <v>1.4166666666666665E-4</v>
      </c>
      <c r="C410" s="8">
        <v>1.1587385190946689E-2</v>
      </c>
      <c r="D410" s="8">
        <v>1.5905720449262049E-2</v>
      </c>
      <c r="E410" s="8">
        <v>1.2969241937036443E-2</v>
      </c>
      <c r="F410" s="8">
        <v>4.6079892914503862E-3</v>
      </c>
      <c r="G410" s="8">
        <v>1.3433489470815643E-2</v>
      </c>
      <c r="H410" s="8">
        <v>1.6237307252328696E-2</v>
      </c>
      <c r="I410" s="8">
        <v>5.8852103288099299E-3</v>
      </c>
      <c r="J410" s="8">
        <v>2.5666032194317278E-3</v>
      </c>
      <c r="K410" s="8">
        <v>-4.0454556560764491E-3</v>
      </c>
      <c r="L410" s="8">
        <v>7.4332862751051937E-3</v>
      </c>
      <c r="M410" s="8">
        <v>-2.6935255469171681E-4</v>
      </c>
      <c r="N410" s="7">
        <v>1.4551166177779552E-2</v>
      </c>
      <c r="O410" s="7">
        <v>2.082492552522475E-2</v>
      </c>
      <c r="P410" s="7">
        <v>3.1502985369667461E-2</v>
      </c>
      <c r="Q410" s="7">
        <v>1.0470787129472685E-2</v>
      </c>
      <c r="R410" s="7">
        <v>3.327226500786077E-2</v>
      </c>
      <c r="S410" s="7">
        <v>2.2043375801905442E-2</v>
      </c>
      <c r="T410" s="7">
        <v>1.4495634888439057E-2</v>
      </c>
      <c r="U410" s="7">
        <v>1.2123809283247085E-2</v>
      </c>
      <c r="V410" s="7">
        <v>2.2922493301774753E-2</v>
      </c>
      <c r="W410" s="7">
        <v>-7.5553081793402321E-3</v>
      </c>
      <c r="X410" s="7">
        <v>1.6428000129460685E-3</v>
      </c>
      <c r="Y410" s="7">
        <v>4.0399903425644068E-3</v>
      </c>
      <c r="Z410" s="7">
        <v>-3.7069922191330824E-2</v>
      </c>
      <c r="AA410" s="7">
        <v>-4.2662080984134472E-3</v>
      </c>
      <c r="AB410" s="7">
        <v>5.5199611686473559E-3</v>
      </c>
      <c r="AC410" s="7">
        <v>2.8223321557128225E-2</v>
      </c>
      <c r="AD410" s="7">
        <v>9.6757761116384802E-3</v>
      </c>
      <c r="AE410" s="7">
        <v>1.8756996163302165E-2</v>
      </c>
      <c r="AF410" s="7">
        <v>5.983127607302954E-3</v>
      </c>
      <c r="AG410" s="7">
        <v>-5.724981210815547E-3</v>
      </c>
      <c r="AH410" s="7">
        <v>2.3431093937574539E-2</v>
      </c>
      <c r="AI410" s="7">
        <v>2.235204557869656E-2</v>
      </c>
      <c r="AJ410" s="7">
        <v>5.5219662201608823E-3</v>
      </c>
    </row>
    <row r="411" spans="1:36" x14ac:dyDescent="0.5">
      <c r="A411" s="2">
        <v>44859</v>
      </c>
      <c r="B411" s="3">
        <v>1.4126984126984127E-4</v>
      </c>
      <c r="C411" s="8">
        <v>2.152456778140964E-2</v>
      </c>
      <c r="D411" s="8">
        <v>1.0289805466566404E-2</v>
      </c>
      <c r="E411" s="8">
        <v>1.3543117579531892E-2</v>
      </c>
      <c r="F411" s="8">
        <v>2.5850136257704028E-2</v>
      </c>
      <c r="G411" s="8">
        <v>1.4645485384047783E-2</v>
      </c>
      <c r="H411" s="8">
        <v>1.4885909160032266E-2</v>
      </c>
      <c r="I411" s="8">
        <v>2.5863033209852025E-2</v>
      </c>
      <c r="J411" s="8">
        <v>1.0057577240363295E-3</v>
      </c>
      <c r="K411" s="8">
        <v>2.1452202994405201E-2</v>
      </c>
      <c r="L411" s="8">
        <v>2.0205487296524195E-2</v>
      </c>
      <c r="M411" s="8">
        <v>3.8394993591173647E-2</v>
      </c>
      <c r="N411" s="7">
        <v>1.9008663854330643E-2</v>
      </c>
      <c r="O411" s="7">
        <v>1.3556104792623055E-2</v>
      </c>
      <c r="P411" s="7">
        <v>2.351571378209567E-2</v>
      </c>
      <c r="Q411" s="7">
        <v>5.106870240774234E-2</v>
      </c>
      <c r="R411" s="7">
        <v>-3.6061998466532272E-3</v>
      </c>
      <c r="S411" s="7">
        <v>-2.7734303945443555E-2</v>
      </c>
      <c r="T411" s="7">
        <v>-2.6920513137432549E-3</v>
      </c>
      <c r="U411" s="7">
        <v>2.1413054716094164E-2</v>
      </c>
      <c r="V411" s="7">
        <v>8.1892764125147278E-3</v>
      </c>
      <c r="W411" s="7">
        <v>6.8499483330290753E-2</v>
      </c>
      <c r="X411" s="7">
        <v>1.8919444225822323E-2</v>
      </c>
      <c r="Y411" s="7">
        <v>6.347397796036428E-3</v>
      </c>
      <c r="Z411" s="7">
        <v>1.5433867393081379E-2</v>
      </c>
      <c r="AA411" s="7">
        <v>-9.5586133252996801E-3</v>
      </c>
      <c r="AB411" s="7">
        <v>1.8194333560836481E-2</v>
      </c>
      <c r="AC411" s="7">
        <v>2.3546502465499757E-2</v>
      </c>
      <c r="AD411" s="7">
        <v>1.8616570596765417E-2</v>
      </c>
      <c r="AE411" s="7">
        <v>4.5821118393740545E-3</v>
      </c>
      <c r="AF411" s="7">
        <v>1.1310896771017038E-2</v>
      </c>
      <c r="AG411" s="7">
        <v>1.5012681457489381E-2</v>
      </c>
      <c r="AH411" s="7">
        <v>4.20022384922124E-2</v>
      </c>
      <c r="AI411" s="7">
        <v>3.4460980355343312E-2</v>
      </c>
      <c r="AJ411" s="7">
        <v>5.4155595939595243E-2</v>
      </c>
    </row>
    <row r="412" spans="1:36" x14ac:dyDescent="0.5">
      <c r="A412" s="2">
        <v>44860</v>
      </c>
      <c r="B412" s="3">
        <v>1.4047619047619049E-4</v>
      </c>
      <c r="C412" s="8">
        <v>-2.0449913560285388E-2</v>
      </c>
      <c r="D412" s="8">
        <v>1.1761804996005055E-2</v>
      </c>
      <c r="E412" s="8">
        <v>2.4496758971978235E-3</v>
      </c>
      <c r="F412" s="8">
        <v>-8.7570591463062061E-3</v>
      </c>
      <c r="G412" s="8">
        <v>2.6982168379583969E-3</v>
      </c>
      <c r="H412" s="8">
        <v>6.4244929350884975E-3</v>
      </c>
      <c r="I412" s="8">
        <v>-2.9501507106101374E-2</v>
      </c>
      <c r="J412" s="8">
        <v>1.4325313668487527E-2</v>
      </c>
      <c r="K412" s="8">
        <v>6.628012872870786E-3</v>
      </c>
      <c r="L412" s="8">
        <v>2.1125505303604852E-4</v>
      </c>
      <c r="M412" s="8">
        <v>-7.5616984264706964E-4</v>
      </c>
      <c r="N412" s="7">
        <v>-1.9960542245703802E-2</v>
      </c>
      <c r="O412" s="7">
        <v>-8.0435684988123993E-2</v>
      </c>
      <c r="P412" s="7">
        <v>-1.0415761778332746E-2</v>
      </c>
      <c r="Q412" s="7">
        <v>-2.8050614349986871E-2</v>
      </c>
      <c r="R412" s="7">
        <v>4.646404264717725E-3</v>
      </c>
      <c r="S412" s="7">
        <v>5.3751911714970072E-3</v>
      </c>
      <c r="T412" s="7">
        <v>5.3064569449452759E-3</v>
      </c>
      <c r="U412" s="7">
        <v>2.0212579392409773E-2</v>
      </c>
      <c r="V412" s="7">
        <v>-6.4490280488771036E-3</v>
      </c>
      <c r="W412" s="7">
        <v>-7.90248152596538E-3</v>
      </c>
      <c r="X412" s="7">
        <v>4.4874923703118415E-2</v>
      </c>
      <c r="Y412" s="7">
        <v>-4.1964907753488996E-2</v>
      </c>
      <c r="Z412" s="7">
        <v>8.173441475548434E-3</v>
      </c>
      <c r="AA412" s="7">
        <v>9.5575238210476532E-2</v>
      </c>
      <c r="AB412" s="7">
        <v>1.0681915400282687E-2</v>
      </c>
      <c r="AC412" s="7">
        <v>7.2960995402434042E-3</v>
      </c>
      <c r="AD412" s="7">
        <v>-7.1486511320945712E-3</v>
      </c>
      <c r="AE412" s="7">
        <v>7.4694003974820553E-3</v>
      </c>
      <c r="AF412" s="7">
        <v>6.865006857592581E-3</v>
      </c>
      <c r="AG412" s="7">
        <v>3.0294888135326222E-3</v>
      </c>
      <c r="AH412" s="7">
        <v>-3.9767980310649919E-3</v>
      </c>
      <c r="AI412" s="7">
        <v>-3.5732443337457274E-3</v>
      </c>
      <c r="AJ412" s="7">
        <v>-9.255810477490111E-4</v>
      </c>
    </row>
    <row r="413" spans="1:36" x14ac:dyDescent="0.5">
      <c r="A413" s="2">
        <v>44861</v>
      </c>
      <c r="B413" s="3">
        <v>1.492063492063492E-4</v>
      </c>
      <c r="C413" s="8">
        <v>-1.0554121836727609E-2</v>
      </c>
      <c r="D413" s="8">
        <v>-6.6882236462850872E-3</v>
      </c>
      <c r="E413" s="8">
        <v>8.1959204269465239E-3</v>
      </c>
      <c r="F413" s="8">
        <v>-4.8164512856926755E-3</v>
      </c>
      <c r="G413" s="8">
        <v>9.4651378786379959E-3</v>
      </c>
      <c r="H413" s="8">
        <v>6.0758107510560408E-4</v>
      </c>
      <c r="I413" s="8">
        <v>-3.3631431451853093E-2</v>
      </c>
      <c r="J413" s="8">
        <v>2.9924845815035E-3</v>
      </c>
      <c r="K413" s="8">
        <v>-2.9127885383122406E-3</v>
      </c>
      <c r="L413" s="8">
        <v>8.1931190675488506E-3</v>
      </c>
      <c r="M413" s="8">
        <v>1.3285235513397797E-3</v>
      </c>
      <c r="N413" s="7">
        <v>-3.108763850931788E-2</v>
      </c>
      <c r="O413" s="7">
        <v>-2.0103454909982069E-2</v>
      </c>
      <c r="P413" s="7">
        <v>-5.875756506411452E-3</v>
      </c>
      <c r="Q413" s="7">
        <v>2.1330731490811786E-2</v>
      </c>
      <c r="R413" s="7">
        <v>-1.5403498959118526E-2</v>
      </c>
      <c r="S413" s="7">
        <v>-4.7330393958716139E-4</v>
      </c>
      <c r="T413" s="7">
        <v>-2.6763236117898978E-3</v>
      </c>
      <c r="U413" s="7">
        <v>1.024363782091155E-2</v>
      </c>
      <c r="V413" s="7">
        <v>2.549605785256036E-4</v>
      </c>
      <c r="W413" s="7">
        <v>-1.3793533997983309E-2</v>
      </c>
      <c r="X413" s="7">
        <v>4.5612410638426653E-3</v>
      </c>
      <c r="Y413" s="7">
        <v>-4.1634283072702422E-2</v>
      </c>
      <c r="Z413" s="7">
        <v>5.4729596313530995E-3</v>
      </c>
      <c r="AA413" s="7">
        <v>3.634523340917465E-2</v>
      </c>
      <c r="AB413" s="7">
        <v>7.4096455304443282E-2</v>
      </c>
      <c r="AC413" s="7">
        <v>2.2055720838455896E-3</v>
      </c>
      <c r="AD413" s="7">
        <v>-1.6128989911570399E-2</v>
      </c>
      <c r="AE413" s="7">
        <v>-3.0579067471047999E-3</v>
      </c>
      <c r="AF413" s="7">
        <v>6.09704994451803E-4</v>
      </c>
      <c r="AG413" s="7">
        <v>2.3067960621018069E-2</v>
      </c>
      <c r="AH413" s="7">
        <v>1.0682374541181264E-2</v>
      </c>
      <c r="AI413" s="7">
        <v>-1.8706624063717552E-3</v>
      </c>
      <c r="AJ413" s="7">
        <v>1.3955109549662024E-2</v>
      </c>
    </row>
    <row r="414" spans="1:36" x14ac:dyDescent="0.5">
      <c r="A414" s="2">
        <v>44862</v>
      </c>
      <c r="B414" s="3">
        <v>1.4880952380952382E-4</v>
      </c>
      <c r="C414" s="8">
        <v>3.9311436295098597E-2</v>
      </c>
      <c r="D414" s="8">
        <v>1.6181183311173183E-2</v>
      </c>
      <c r="E414" s="8">
        <v>2.530949054122594E-2</v>
      </c>
      <c r="F414" s="8">
        <v>2.0845109171361469E-3</v>
      </c>
      <c r="G414" s="8">
        <v>2.2455063971585885E-2</v>
      </c>
      <c r="H414" s="8">
        <v>2.197567090841614E-2</v>
      </c>
      <c r="I414" s="8">
        <v>2.5768968479977596E-2</v>
      </c>
      <c r="J414" s="8">
        <v>4.2653586302908329E-3</v>
      </c>
      <c r="K414" s="8">
        <v>7.6912826404446381E-3</v>
      </c>
      <c r="L414" s="8">
        <v>2.5898467331397754E-2</v>
      </c>
      <c r="M414" s="8">
        <v>2.1634346792955218E-2</v>
      </c>
      <c r="N414" s="7">
        <v>7.2683083073652843E-2</v>
      </c>
      <c r="O414" s="7">
        <v>3.9283898193565536E-2</v>
      </c>
      <c r="P414" s="7">
        <v>2.1673172910610897E-2</v>
      </c>
      <c r="Q414" s="7">
        <v>4.8583886360375313E-2</v>
      </c>
      <c r="R414" s="7">
        <v>2.5918768479892801E-2</v>
      </c>
      <c r="S414" s="7">
        <v>1.5797283412639383E-2</v>
      </c>
      <c r="T414" s="7">
        <v>1.7125737729508313E-2</v>
      </c>
      <c r="U414" s="7">
        <v>2.7686811137725025E-2</v>
      </c>
      <c r="V414" s="7">
        <v>3.0467720636271543E-2</v>
      </c>
      <c r="W414" s="7">
        <v>-1.2821790192405869E-2</v>
      </c>
      <c r="X414" s="7">
        <v>2.4270281148004266E-2</v>
      </c>
      <c r="Y414" s="7">
        <v>-7.0616916333501922E-2</v>
      </c>
      <c r="Z414" s="7">
        <v>2.4592203822125638E-2</v>
      </c>
      <c r="AA414" s="7">
        <v>2.0360938962376715E-2</v>
      </c>
      <c r="AB414" s="7">
        <v>3.3227778097251463E-2</v>
      </c>
      <c r="AC414" s="7">
        <v>2.0301397955861323E-2</v>
      </c>
      <c r="AD414" s="7">
        <v>1.7141655238042779E-2</v>
      </c>
      <c r="AE414" s="7">
        <v>1.2419707542239958E-2</v>
      </c>
      <c r="AF414" s="7">
        <v>2.4861490903715026E-2</v>
      </c>
      <c r="AG414" s="7">
        <v>8.2757017015205143E-4</v>
      </c>
      <c r="AH414" s="7">
        <v>4.123069749156321E-2</v>
      </c>
      <c r="AI414" s="7">
        <v>4.5943652951979504E-2</v>
      </c>
      <c r="AJ414" s="7">
        <v>2.507787303638865E-2</v>
      </c>
    </row>
    <row r="415" spans="1:36" x14ac:dyDescent="0.5">
      <c r="A415" s="2">
        <v>44865</v>
      </c>
      <c r="B415" s="3">
        <v>1.4801587301587301E-4</v>
      </c>
      <c r="C415" s="8">
        <v>-1.2129135337041071E-2</v>
      </c>
      <c r="D415" s="8">
        <v>-1.0528147276471023E-3</v>
      </c>
      <c r="E415" s="8">
        <v>-5.6430419905411488E-3</v>
      </c>
      <c r="F415" s="8">
        <v>-5.9483440825457588E-3</v>
      </c>
      <c r="G415" s="8">
        <v>-3.4583012513669754E-3</v>
      </c>
      <c r="H415" s="8">
        <v>-6.7234822606811748E-3</v>
      </c>
      <c r="I415" s="8">
        <v>-1.3437571397901409E-2</v>
      </c>
      <c r="J415" s="8">
        <v>8.6215542394378532E-3</v>
      </c>
      <c r="K415" s="8">
        <v>-7.7423588409811497E-3</v>
      </c>
      <c r="L415" s="8">
        <v>-8.8925470949593449E-3</v>
      </c>
      <c r="M415" s="8">
        <v>-1.2319325232870812E-3</v>
      </c>
      <c r="N415" s="7">
        <v>-1.5677363916272065E-2</v>
      </c>
      <c r="O415" s="7">
        <v>-1.6131112951627818E-2</v>
      </c>
      <c r="P415" s="7">
        <v>-2.24408450555212E-2</v>
      </c>
      <c r="Q415" s="7">
        <v>-2.4810107050163371E-2</v>
      </c>
      <c r="R415" s="7">
        <v>-5.6918888957129586E-3</v>
      </c>
      <c r="S415" s="7">
        <v>5.2515839418212354E-3</v>
      </c>
      <c r="T415" s="7">
        <v>6.9199024834429076E-3</v>
      </c>
      <c r="U415" s="7">
        <v>-9.2461846480430612E-2</v>
      </c>
      <c r="V415" s="7">
        <v>3.2393772758428532E-3</v>
      </c>
      <c r="W415" s="7">
        <v>-3.1593814764715684E-2</v>
      </c>
      <c r="X415" s="7">
        <v>-1.0616199061355667E-2</v>
      </c>
      <c r="Y415" s="7">
        <v>-9.5724237385750553E-3</v>
      </c>
      <c r="Z415" s="7">
        <v>-1.5734775867661137E-2</v>
      </c>
      <c r="AA415" s="7">
        <v>4.8536906392621249E-3</v>
      </c>
      <c r="AB415" s="7">
        <v>-1.3365540928081759E-2</v>
      </c>
      <c r="AC415" s="7">
        <v>-1.5237516506963861E-2</v>
      </c>
      <c r="AD415" s="7">
        <v>-6.3572026850682089E-3</v>
      </c>
      <c r="AE415" s="7">
        <v>-1.4116573910602126E-3</v>
      </c>
      <c r="AF415" s="7">
        <v>-4.2239103805207148E-3</v>
      </c>
      <c r="AG415" s="7">
        <v>-5.5283315541845585E-3</v>
      </c>
      <c r="AH415" s="7">
        <v>-2.5808871684655274E-2</v>
      </c>
      <c r="AI415" s="7">
        <v>-1.9697466834283715E-2</v>
      </c>
      <c r="AJ415" s="7">
        <v>-3.0343560838701406E-3</v>
      </c>
    </row>
    <row r="416" spans="1:36" x14ac:dyDescent="0.5">
      <c r="A416" s="2">
        <v>44866</v>
      </c>
      <c r="B416" s="3">
        <v>1.4761904761904763E-4</v>
      </c>
      <c r="C416" s="8">
        <v>-7.9001890165562826E-3</v>
      </c>
      <c r="D416" s="8">
        <v>6.3371837457805707E-4</v>
      </c>
      <c r="E416" s="8">
        <v>4.0357730348067776E-3</v>
      </c>
      <c r="F416" s="8">
        <v>-9.9593047799942085E-3</v>
      </c>
      <c r="G416" s="8">
        <v>1.3687846611508639E-3</v>
      </c>
      <c r="H416" s="8">
        <v>-3.3447036399824274E-3</v>
      </c>
      <c r="I416" s="8">
        <v>-8.588296871213973E-3</v>
      </c>
      <c r="J416" s="8">
        <v>9.0965560682282221E-3</v>
      </c>
      <c r="K416" s="8">
        <v>2.7990489094915786E-3</v>
      </c>
      <c r="L416" s="8">
        <v>3.5507889873981216E-3</v>
      </c>
      <c r="M416" s="8">
        <v>-5.0956770984055791E-4</v>
      </c>
      <c r="N416" s="7">
        <v>-1.7848004209871083E-2</v>
      </c>
      <c r="O416" s="7">
        <v>-1.7354024732364887E-2</v>
      </c>
      <c r="P416" s="7">
        <v>-7.9645913364841548E-3</v>
      </c>
      <c r="Q416" s="7">
        <v>3.2543390461044529E-3</v>
      </c>
      <c r="R416" s="7">
        <v>3.5853301196071717E-3</v>
      </c>
      <c r="S416" s="7">
        <v>-9.9243083314158424E-4</v>
      </c>
      <c r="T416" s="7">
        <v>-1.4371365767602772E-2</v>
      </c>
      <c r="U416" s="7">
        <v>-5.3253014965119784E-3</v>
      </c>
      <c r="V416" s="7">
        <v>-5.3647219210314345E-3</v>
      </c>
      <c r="W416" s="7">
        <v>-5.7868445024533604E-3</v>
      </c>
      <c r="X416" s="7">
        <v>-1.2585286227475036E-3</v>
      </c>
      <c r="Y416" s="7">
        <v>-5.6881197217946274E-2</v>
      </c>
      <c r="Z416" s="7">
        <v>-6.5906315410195803E-3</v>
      </c>
      <c r="AA416" s="7">
        <v>2.702298583921904E-3</v>
      </c>
      <c r="AB416" s="7">
        <v>9.2327528676346693E-3</v>
      </c>
      <c r="AC416" s="7">
        <v>-3.6621394431230951E-3</v>
      </c>
      <c r="AD416" s="7">
        <v>3.6182334916650036E-3</v>
      </c>
      <c r="AE416" s="7">
        <v>-4.6543821850131926E-3</v>
      </c>
      <c r="AF416" s="7">
        <v>1.4109154501213584E-3</v>
      </c>
      <c r="AG416" s="7">
        <v>1.3974306219026162E-2</v>
      </c>
      <c r="AH416" s="7">
        <v>-8.6988874967344004E-2</v>
      </c>
      <c r="AI416" s="7">
        <v>2.5582518638526193E-3</v>
      </c>
      <c r="AJ416" s="7">
        <v>-3.8713828328343783E-3</v>
      </c>
    </row>
    <row r="417" spans="1:36" x14ac:dyDescent="0.5">
      <c r="A417" s="2">
        <v>44867</v>
      </c>
      <c r="B417" s="3">
        <v>1.4682539682539682E-4</v>
      </c>
      <c r="C417" s="8">
        <v>-3.7839049676977959E-2</v>
      </c>
      <c r="D417" s="8">
        <v>-1.7231329136465141E-2</v>
      </c>
      <c r="E417" s="8">
        <v>-1.3959656045668779E-2</v>
      </c>
      <c r="F417" s="8">
        <v>-3.9426591788388643E-2</v>
      </c>
      <c r="G417" s="8">
        <v>-2.1758974575871094E-2</v>
      </c>
      <c r="H417" s="8">
        <v>-1.6939610248291812E-2</v>
      </c>
      <c r="I417" s="8">
        <v>-3.0571819073037531E-2</v>
      </c>
      <c r="J417" s="8">
        <v>-2.2092449082764573E-2</v>
      </c>
      <c r="K417" s="8">
        <v>-3.0642325613317534E-2</v>
      </c>
      <c r="L417" s="8">
        <v>-1.0384979688827348E-2</v>
      </c>
      <c r="M417" s="8">
        <v>-2.8017203743662178E-2</v>
      </c>
      <c r="N417" s="7">
        <v>-3.8162030313229976E-2</v>
      </c>
      <c r="O417" s="7">
        <v>-3.6155787256216515E-2</v>
      </c>
      <c r="P417" s="7">
        <v>-4.8111433336475683E-2</v>
      </c>
      <c r="Q417" s="7">
        <v>-2.4361340195655848E-2</v>
      </c>
      <c r="R417" s="7">
        <v>-1.3017127540044972E-2</v>
      </c>
      <c r="S417" s="7">
        <v>2.2631493638417897E-2</v>
      </c>
      <c r="T417" s="7">
        <v>-7.2604564957961908E-3</v>
      </c>
      <c r="U417" s="7">
        <v>-5.5211301081981794E-2</v>
      </c>
      <c r="V417" s="7">
        <v>-1.8091371237726458E-2</v>
      </c>
      <c r="W417" s="7">
        <v>-4.518396397903534E-2</v>
      </c>
      <c r="X417" s="7">
        <v>-2.9471358807630223E-2</v>
      </c>
      <c r="Y417" s="7">
        <v>-4.9598433605338201E-2</v>
      </c>
      <c r="Z417" s="7">
        <v>-1.2097768263181805E-2</v>
      </c>
      <c r="AA417" s="7">
        <v>-7.9984495406444176E-3</v>
      </c>
      <c r="AB417" s="7">
        <v>-1.8436498113934205E-2</v>
      </c>
      <c r="AC417" s="7">
        <v>-1.4162341730076553E-2</v>
      </c>
      <c r="AD417" s="7">
        <v>-1.3904718648714134E-2</v>
      </c>
      <c r="AE417" s="7">
        <v>-6.803241243133658E-3</v>
      </c>
      <c r="AF417" s="7">
        <v>-1.4634838144493406E-2</v>
      </c>
      <c r="AG417" s="7">
        <v>-1.7871777491073337E-2</v>
      </c>
      <c r="AH417" s="7">
        <v>-8.779759519135022E-2</v>
      </c>
      <c r="AI417" s="7">
        <v>-5.6952334326593416E-3</v>
      </c>
      <c r="AJ417" s="7">
        <v>-1.6724582386207606E-2</v>
      </c>
    </row>
    <row r="418" spans="1:36" x14ac:dyDescent="0.5">
      <c r="A418" s="2">
        <v>44868</v>
      </c>
      <c r="B418" s="3">
        <v>1.4880952380952382E-4</v>
      </c>
      <c r="C418" s="8">
        <v>-2.9021636133107681E-2</v>
      </c>
      <c r="D418" s="8">
        <v>-4.3818105314045548E-3</v>
      </c>
      <c r="E418" s="8">
        <v>-1.1093786579008506E-2</v>
      </c>
      <c r="F418" s="8">
        <v>-6.1449879790074977E-3</v>
      </c>
      <c r="G418" s="8">
        <v>7.7900281458543929E-3</v>
      </c>
      <c r="H418" s="8">
        <v>-2.920925542726726E-3</v>
      </c>
      <c r="I418" s="8">
        <v>-2.456721422878164E-2</v>
      </c>
      <c r="J418" s="8">
        <v>1.8882614670345018E-2</v>
      </c>
      <c r="K418" s="8">
        <v>6.4644664407039892E-3</v>
      </c>
      <c r="L418" s="8">
        <v>3.7116948706093066E-3</v>
      </c>
      <c r="M418" s="8">
        <v>-1.5138558326015226E-3</v>
      </c>
      <c r="N418" s="7">
        <v>-4.3477794244455269E-2</v>
      </c>
      <c r="O418" s="7">
        <v>-2.7087388510694255E-2</v>
      </c>
      <c r="P418" s="7">
        <v>-5.2242678689867983E-2</v>
      </c>
      <c r="Q418" s="7">
        <v>1.5017089978214477E-2</v>
      </c>
      <c r="R418" s="7">
        <v>-1.6499647960763881E-2</v>
      </c>
      <c r="S418" s="7">
        <v>1.0128355438334614E-2</v>
      </c>
      <c r="T418" s="7">
        <v>1.8293002042271168E-4</v>
      </c>
      <c r="U418" s="7">
        <v>-0.13147859764616834</v>
      </c>
      <c r="V418" s="7">
        <v>-6.6935317171454541E-3</v>
      </c>
      <c r="W418" s="7">
        <v>-3.7332580402841847E-2</v>
      </c>
      <c r="X418" s="7">
        <v>-3.1488373941606619E-2</v>
      </c>
      <c r="Y418" s="7">
        <v>-3.1239396593840642E-2</v>
      </c>
      <c r="Z418" s="7">
        <v>1.6159949070690752E-2</v>
      </c>
      <c r="AA418" s="7">
        <v>9.8320328905143299E-3</v>
      </c>
      <c r="AB418" s="7">
        <v>2.1612956102895289E-2</v>
      </c>
      <c r="AC418" s="7">
        <v>-6.5922841973952231E-4</v>
      </c>
      <c r="AD418" s="7">
        <v>-1.4343447101999572E-2</v>
      </c>
      <c r="AE418" s="7">
        <v>-3.6170755060654209E-4</v>
      </c>
      <c r="AF418" s="7">
        <v>-7.0175366824887179E-3</v>
      </c>
      <c r="AG418" s="7">
        <v>3.5783807430244452E-2</v>
      </c>
      <c r="AH418" s="7">
        <v>-1.0351710026877107E-2</v>
      </c>
      <c r="AI418" s="7">
        <v>1.1428899195240386E-2</v>
      </c>
      <c r="AJ418" s="7">
        <v>4.8260021690785613E-3</v>
      </c>
    </row>
    <row r="419" spans="1:36" x14ac:dyDescent="0.5">
      <c r="A419" s="2">
        <v>44869</v>
      </c>
      <c r="B419" s="3">
        <v>1.4801587301587301E-4</v>
      </c>
      <c r="C419" s="8">
        <v>1.2751496435073317E-2</v>
      </c>
      <c r="D419" s="8">
        <v>4.0432551057671615E-3</v>
      </c>
      <c r="E419" s="8">
        <v>1.9946487534412749E-2</v>
      </c>
      <c r="F419" s="8">
        <v>9.9418511689862554E-3</v>
      </c>
      <c r="G419" s="8">
        <v>1.3861962191065964E-2</v>
      </c>
      <c r="H419" s="8">
        <v>1.2400204398732038E-2</v>
      </c>
      <c r="I419" s="8">
        <v>4.5077832930644464E-3</v>
      </c>
      <c r="J419" s="8">
        <v>1.1224693474064401E-2</v>
      </c>
      <c r="K419" s="8">
        <v>3.5737448579510639E-2</v>
      </c>
      <c r="L419" s="8">
        <v>5.8880755796883672E-3</v>
      </c>
      <c r="M419" s="8">
        <v>1.3413495799855048E-2</v>
      </c>
      <c r="N419" s="7">
        <v>-2.0984692750351561E-3</v>
      </c>
      <c r="O419" s="7">
        <v>3.2634135794909411E-2</v>
      </c>
      <c r="P419" s="7">
        <v>-7.7773881573998732E-4</v>
      </c>
      <c r="Q419" s="7">
        <v>5.3169317494609993E-2</v>
      </c>
      <c r="R419" s="7">
        <v>1.6508287209772946E-2</v>
      </c>
      <c r="S419" s="7">
        <v>1.7687979631798585E-2</v>
      </c>
      <c r="T419" s="7">
        <v>-1.0206654799156866E-2</v>
      </c>
      <c r="U419" s="7">
        <v>3.2286233097678224E-2</v>
      </c>
      <c r="V419" s="7">
        <v>1.3956500289546765E-2</v>
      </c>
      <c r="W419" s="7">
        <v>-1.8206899840676576E-2</v>
      </c>
      <c r="X419" s="7">
        <v>1.1237406116208493E-2</v>
      </c>
      <c r="Y419" s="7">
        <v>1.8490198386388761E-2</v>
      </c>
      <c r="Z419" s="7">
        <v>2.5948257641961726E-2</v>
      </c>
      <c r="AA419" s="7">
        <v>-9.1747794108712668E-3</v>
      </c>
      <c r="AB419" s="7">
        <v>3.8281433626790297E-2</v>
      </c>
      <c r="AC419" s="7">
        <v>7.9859743092402583E-3</v>
      </c>
      <c r="AD419" s="7">
        <v>4.4724705926596608E-2</v>
      </c>
      <c r="AE419" s="7">
        <v>1.6270511925985424E-3</v>
      </c>
      <c r="AF419" s="7">
        <v>1.7941109724231755E-2</v>
      </c>
      <c r="AG419" s="7">
        <v>-1.5724043204064821E-3</v>
      </c>
      <c r="AH419" s="7">
        <v>5.6259741106962503E-2</v>
      </c>
      <c r="AI419" s="7">
        <v>7.752003331042135E-3</v>
      </c>
      <c r="AJ419" s="7">
        <v>1.9299210045097801E-2</v>
      </c>
    </row>
    <row r="420" spans="1:36" x14ac:dyDescent="0.5">
      <c r="A420" s="2">
        <v>44872</v>
      </c>
      <c r="B420" s="3">
        <v>1.4999999999999999E-4</v>
      </c>
      <c r="C420" s="8">
        <v>1.4554708978556881E-2</v>
      </c>
      <c r="D420" s="8">
        <v>9.4651474500723563E-3</v>
      </c>
      <c r="E420" s="8">
        <v>9.392152700385686E-3</v>
      </c>
      <c r="F420" s="8">
        <v>-4.1124822866485753E-3</v>
      </c>
      <c r="G420" s="8">
        <v>1.183878707963773E-2</v>
      </c>
      <c r="H420" s="8">
        <v>9.4250631508805589E-3</v>
      </c>
      <c r="I420" s="8">
        <v>1.45533483089317E-2</v>
      </c>
      <c r="J420" s="8">
        <v>1.9541158351011664E-2</v>
      </c>
      <c r="K420" s="8">
        <v>7.6329466224745275E-3</v>
      </c>
      <c r="L420" s="8">
        <v>-1.7881354830826743E-2</v>
      </c>
      <c r="M420" s="8">
        <v>-1.4999999999999999E-4</v>
      </c>
      <c r="N420" s="7">
        <v>3.7471099399700083E-3</v>
      </c>
      <c r="O420" s="7">
        <v>2.8699407784575318E-2</v>
      </c>
      <c r="P420" s="7">
        <v>4.6980661889329485E-2</v>
      </c>
      <c r="Q420" s="7">
        <v>1.0041240757556774E-2</v>
      </c>
      <c r="R420" s="7">
        <v>1.4326435035814091E-2</v>
      </c>
      <c r="S420" s="7">
        <v>1.5990058218210642E-2</v>
      </c>
      <c r="T420" s="7">
        <v>1.2497471671309329E-2</v>
      </c>
      <c r="U420" s="7">
        <v>1.7044097089824888E-2</v>
      </c>
      <c r="V420" s="7">
        <v>-2.0009467120902292E-3</v>
      </c>
      <c r="W420" s="7">
        <v>3.2305086167489103E-2</v>
      </c>
      <c r="X420" s="7">
        <v>1.5565110330927001E-2</v>
      </c>
      <c r="Y420" s="7">
        <v>-5.1084146545090654E-3</v>
      </c>
      <c r="Z420" s="7">
        <v>7.3625391433525811E-3</v>
      </c>
      <c r="AA420" s="7">
        <v>-3.9741413245392675E-3</v>
      </c>
      <c r="AB420" s="7">
        <v>3.1798497258859744E-3</v>
      </c>
      <c r="AC420" s="7">
        <v>3.7228418628241448E-3</v>
      </c>
      <c r="AD420" s="7">
        <v>-6.1513345400758613E-3</v>
      </c>
      <c r="AE420" s="7">
        <v>1.0293387384550493E-2</v>
      </c>
      <c r="AF420" s="7">
        <v>1.5056734056560946E-2</v>
      </c>
      <c r="AG420" s="7">
        <v>5.8548100600895586E-3</v>
      </c>
      <c r="AH420" s="7">
        <v>3.6065656937509905E-2</v>
      </c>
      <c r="AI420" s="7">
        <v>-1.9498403317540283E-2</v>
      </c>
      <c r="AJ420" s="7">
        <v>6.4762635654934406E-3</v>
      </c>
    </row>
    <row r="421" spans="1:36" x14ac:dyDescent="0.5">
      <c r="A421" s="2">
        <v>44873</v>
      </c>
      <c r="B421" s="3">
        <v>1.4523809523809525E-4</v>
      </c>
      <c r="C421" s="8">
        <v>9.1095379304609019E-3</v>
      </c>
      <c r="D421" s="8">
        <v>3.535001004702804E-3</v>
      </c>
      <c r="E421" s="8">
        <v>3.4104381150333574E-3</v>
      </c>
      <c r="F421" s="8">
        <v>-7.5624676905563615E-4</v>
      </c>
      <c r="G421" s="8">
        <v>5.8786064758223995E-3</v>
      </c>
      <c r="H421" s="8">
        <v>2.354060725354773E-3</v>
      </c>
      <c r="I421" s="8">
        <v>2.3261865686660366E-3</v>
      </c>
      <c r="J421" s="8">
        <v>-6.9160864725395356E-5</v>
      </c>
      <c r="K421" s="8">
        <v>1.6186923423888971E-2</v>
      </c>
      <c r="L421" s="8">
        <v>6.9296758392916906E-3</v>
      </c>
      <c r="M421" s="8">
        <v>2.9118111504189263E-3</v>
      </c>
      <c r="N421" s="7">
        <v>4.0205459912163125E-3</v>
      </c>
      <c r="O421" s="7">
        <v>4.2337855952124005E-3</v>
      </c>
      <c r="P421" s="7">
        <v>8.5965702460653794E-3</v>
      </c>
      <c r="Q421" s="7">
        <v>2.0683549533549953E-2</v>
      </c>
      <c r="R421" s="7">
        <v>1.2611783244374578E-3</v>
      </c>
      <c r="S421" s="7">
        <v>4.4894616617787621E-3</v>
      </c>
      <c r="T421" s="7">
        <v>1.4481650996169292E-2</v>
      </c>
      <c r="U421" s="7">
        <v>7.8917095002307858E-3</v>
      </c>
      <c r="V421" s="7">
        <v>5.0045486639863149E-3</v>
      </c>
      <c r="W421" s="7">
        <v>4.3567244008214198E-2</v>
      </c>
      <c r="X421" s="7">
        <v>8.2158160422241902E-3</v>
      </c>
      <c r="Y421" s="7">
        <v>-6.2391021695608747E-3</v>
      </c>
      <c r="Z421" s="7">
        <v>3.7162124560206583E-3</v>
      </c>
      <c r="AA421" s="7">
        <v>5.8251808948305787E-3</v>
      </c>
      <c r="AB421" s="7">
        <v>5.0901462739361197E-3</v>
      </c>
      <c r="AC421" s="7">
        <v>1.7021899555856046E-3</v>
      </c>
      <c r="AD421" s="7">
        <v>5.0336393302305199E-4</v>
      </c>
      <c r="AE421" s="7">
        <v>2.239354860942234E-3</v>
      </c>
      <c r="AF421" s="7">
        <v>2.1232706926710338E-3</v>
      </c>
      <c r="AG421" s="7">
        <v>-1.330886639860966E-2</v>
      </c>
      <c r="AH421" s="7">
        <v>2.5958854393606089E-2</v>
      </c>
      <c r="AI421" s="7">
        <v>1.2454322379538162E-2</v>
      </c>
      <c r="AJ421" s="7">
        <v>-8.8299657620454532E-3</v>
      </c>
    </row>
    <row r="422" spans="1:36" x14ac:dyDescent="0.5">
      <c r="A422" s="2">
        <v>44874</v>
      </c>
      <c r="B422" s="3">
        <v>1.4484126984126984E-4</v>
      </c>
      <c r="C422" s="8">
        <v>-2.7136046721562175E-2</v>
      </c>
      <c r="D422" s="8">
        <v>-1.1810369541212168E-2</v>
      </c>
      <c r="E422" s="8">
        <v>-1.7686130122672158E-2</v>
      </c>
      <c r="F422" s="8">
        <v>-3.1094278900990653E-2</v>
      </c>
      <c r="G422" s="8">
        <v>-1.5860311326800512E-2</v>
      </c>
      <c r="H422" s="8">
        <v>-1.3671497449139831E-2</v>
      </c>
      <c r="I422" s="8">
        <v>-2.1975413408757517E-2</v>
      </c>
      <c r="J422" s="8">
        <v>-5.26498097284233E-2</v>
      </c>
      <c r="K422" s="8">
        <v>-1.9848340065131982E-2</v>
      </c>
      <c r="L422" s="8">
        <v>-7.9855791274366528E-3</v>
      </c>
      <c r="M422" s="8">
        <v>-1.0452437628564352E-2</v>
      </c>
      <c r="N422" s="7">
        <v>-3.3901342167100251E-2</v>
      </c>
      <c r="O422" s="7">
        <v>-1.9378532045648069E-2</v>
      </c>
      <c r="P422" s="7">
        <v>-1.1125917938767412E-2</v>
      </c>
      <c r="Q422" s="7">
        <v>-5.8374829904180019E-2</v>
      </c>
      <c r="R422" s="7">
        <v>-1.9530354883402585E-3</v>
      </c>
      <c r="S422" s="7">
        <v>-2.0919599245068782E-2</v>
      </c>
      <c r="T422" s="7">
        <v>-2.2803075571446993E-2</v>
      </c>
      <c r="U422" s="7">
        <v>-3.1758066915649509E-2</v>
      </c>
      <c r="V422" s="7">
        <v>-1.286848090473355E-2</v>
      </c>
      <c r="W422" s="7">
        <v>-3.0808654155956492E-2</v>
      </c>
      <c r="X422" s="7">
        <v>-3.750817511384185E-2</v>
      </c>
      <c r="Y422" s="7">
        <v>-4.3758385056903069E-2</v>
      </c>
      <c r="Z422" s="7">
        <v>-2.0284303718104982E-2</v>
      </c>
      <c r="AA422" s="7">
        <v>-7.793667932514345E-3</v>
      </c>
      <c r="AB422" s="7">
        <v>-1.8900201142292416E-2</v>
      </c>
      <c r="AC422" s="7">
        <v>-1.4168214756676793E-2</v>
      </c>
      <c r="AD422" s="7">
        <v>-1.5778107507881133E-2</v>
      </c>
      <c r="AE422" s="7">
        <v>-2.3670796829035893E-2</v>
      </c>
      <c r="AF422" s="7">
        <v>-2.5599502145032503E-3</v>
      </c>
      <c r="AG422" s="7">
        <v>-3.391381073786065E-2</v>
      </c>
      <c r="AH422" s="7">
        <v>-3.4720650138880454E-2</v>
      </c>
      <c r="AI422" s="7">
        <v>-1.0391209785004898E-3</v>
      </c>
      <c r="AJ422" s="7">
        <v>-1.9983117767204902E-2</v>
      </c>
    </row>
    <row r="423" spans="1:36" x14ac:dyDescent="0.5">
      <c r="A423" s="2">
        <v>44875</v>
      </c>
      <c r="B423" s="3">
        <v>1.4722222222222223E-4</v>
      </c>
      <c r="C423" s="8">
        <v>8.1179233814507076E-2</v>
      </c>
      <c r="D423" s="8">
        <v>2.886632739170782E-2</v>
      </c>
      <c r="E423" s="8">
        <v>5.077839724716688E-2</v>
      </c>
      <c r="F423" s="8">
        <v>7.2657577365264778E-2</v>
      </c>
      <c r="G423" s="8">
        <v>4.6222813853071823E-2</v>
      </c>
      <c r="H423" s="8">
        <v>2.5309239119613351E-2</v>
      </c>
      <c r="I423" s="8">
        <v>5.6961824253583274E-2</v>
      </c>
      <c r="J423" s="8">
        <v>2.295167111420306E-2</v>
      </c>
      <c r="K423" s="8">
        <v>5.3215509730686526E-2</v>
      </c>
      <c r="L423" s="8">
        <v>4.5802343118693085E-2</v>
      </c>
      <c r="M423" s="8">
        <v>7.0447673700031174E-2</v>
      </c>
      <c r="N423" s="7">
        <v>8.5090547987995244E-2</v>
      </c>
      <c r="O423" s="7">
        <v>7.8911471268614336E-2</v>
      </c>
      <c r="P423" s="7">
        <v>9.8785209370581495E-2</v>
      </c>
      <c r="Q423" s="7">
        <v>0.13376482608516993</v>
      </c>
      <c r="R423" s="7">
        <v>4.6697267521510606E-2</v>
      </c>
      <c r="S423" s="7">
        <v>3.3623233684097996E-3</v>
      </c>
      <c r="T423" s="7">
        <v>6.3240644797826484E-3</v>
      </c>
      <c r="U423" s="7">
        <v>6.0556160236033323E-2</v>
      </c>
      <c r="V423" s="7">
        <v>1.4417865394026744E-2</v>
      </c>
      <c r="W423" s="7">
        <v>9.8070405923223733E-2</v>
      </c>
      <c r="X423" s="7">
        <v>5.8142339646996513E-2</v>
      </c>
      <c r="Y423" s="7">
        <v>0.11476815016303035</v>
      </c>
      <c r="Z423" s="7">
        <v>7.1741603710626448E-2</v>
      </c>
      <c r="AA423" s="7">
        <v>1.1100367662660293E-2</v>
      </c>
      <c r="AB423" s="7">
        <v>3.0030733645459207E-2</v>
      </c>
      <c r="AC423" s="7">
        <v>3.5125545718314166E-2</v>
      </c>
      <c r="AD423" s="7">
        <v>5.633881810333715E-2</v>
      </c>
      <c r="AE423" s="7">
        <v>2.036225300103223E-2</v>
      </c>
      <c r="AF423" s="7">
        <v>3.3710508902862528E-2</v>
      </c>
      <c r="AG423" s="7">
        <v>2.0767910867519206E-2</v>
      </c>
      <c r="AH423" s="7">
        <v>0.10060392827994621</v>
      </c>
      <c r="AI423" s="7">
        <v>6.1829854626961708E-2</v>
      </c>
      <c r="AJ423" s="7">
        <v>7.3049686870474431E-2</v>
      </c>
    </row>
    <row r="424" spans="1:36" x14ac:dyDescent="0.5">
      <c r="A424" s="2">
        <v>44876</v>
      </c>
      <c r="B424" s="3">
        <v>1.4722222222222223E-4</v>
      </c>
      <c r="C424" s="8">
        <v>2.004549223725148E-2</v>
      </c>
      <c r="D424" s="8">
        <v>-8.8246376452448712E-3</v>
      </c>
      <c r="E424" s="8">
        <v>6.1256549512808071E-3</v>
      </c>
      <c r="F424" s="8">
        <v>2.4664755974072788E-2</v>
      </c>
      <c r="G424" s="8">
        <v>-4.0180467219959917E-5</v>
      </c>
      <c r="H424" s="8">
        <v>-2.616339958514919E-3</v>
      </c>
      <c r="I424" s="8">
        <v>2.7809087450554267E-2</v>
      </c>
      <c r="J424" s="8">
        <v>2.8723345283889548E-2</v>
      </c>
      <c r="K424" s="8">
        <v>1.3084008788734501E-2</v>
      </c>
      <c r="L424" s="8">
        <v>-1.0647681873749973E-2</v>
      </c>
      <c r="M424" s="8">
        <v>-2.6191859646779137E-4</v>
      </c>
      <c r="N424" s="7">
        <v>1.8940383444158923E-2</v>
      </c>
      <c r="O424" s="7">
        <v>1.6707169326066067E-2</v>
      </c>
      <c r="P424" s="7">
        <v>3.3233913209779697E-2</v>
      </c>
      <c r="Q424" s="7">
        <v>3.5832765229867447E-2</v>
      </c>
      <c r="R424" s="7">
        <v>-1.4916623254662015E-3</v>
      </c>
      <c r="S424" s="7">
        <v>-2.405216964332213E-2</v>
      </c>
      <c r="T424" s="7">
        <v>-4.1587300264222332E-2</v>
      </c>
      <c r="U424" s="7">
        <v>1.4230686653605412E-2</v>
      </c>
      <c r="V424" s="7">
        <v>-1.5779957032596156E-2</v>
      </c>
      <c r="W424" s="7">
        <v>4.7435278628670703E-2</v>
      </c>
      <c r="X424" s="7">
        <v>-2.9237787202367974E-3</v>
      </c>
      <c r="Y424" s="7">
        <v>4.2002670133347339E-2</v>
      </c>
      <c r="Z424" s="7">
        <v>-6.7838959394768148E-5</v>
      </c>
      <c r="AA424" s="7">
        <v>-1.0431678386673486E-2</v>
      </c>
      <c r="AB424" s="7">
        <v>1.7083258841202872E-2</v>
      </c>
      <c r="AC424" s="7">
        <v>7.0544469474241034E-3</v>
      </c>
      <c r="AD424" s="7">
        <v>-1.5609910969399668E-2</v>
      </c>
      <c r="AE424" s="7">
        <v>1.3972935187062218E-3</v>
      </c>
      <c r="AF424" s="7">
        <v>-1.6361569454956377E-3</v>
      </c>
      <c r="AG424" s="7">
        <v>3.2439064443784702E-3</v>
      </c>
      <c r="AH424" s="7">
        <v>2.368299335845403E-2</v>
      </c>
      <c r="AI424" s="7">
        <v>1.174505587076217E-3</v>
      </c>
      <c r="AJ424" s="7">
        <v>-1.7221389094372458E-2</v>
      </c>
    </row>
    <row r="425" spans="1:36" x14ac:dyDescent="0.5">
      <c r="A425" s="2">
        <v>44879</v>
      </c>
      <c r="B425" s="3">
        <v>1.4761904761904763E-4</v>
      </c>
      <c r="C425" s="8">
        <v>-9.7361938351382318E-3</v>
      </c>
      <c r="D425" s="8">
        <v>-1.5398135324444532E-3</v>
      </c>
      <c r="E425" s="8">
        <v>-1.7001102019344686E-2</v>
      </c>
      <c r="F425" s="8">
        <v>-1.6911162314766269E-2</v>
      </c>
      <c r="G425" s="8">
        <v>-7.0635549314612776E-3</v>
      </c>
      <c r="H425" s="8">
        <v>-7.8576166354190156E-3</v>
      </c>
      <c r="I425" s="8">
        <v>-4.3271550433493606E-3</v>
      </c>
      <c r="J425" s="8">
        <v>-3.5194335575431828E-3</v>
      </c>
      <c r="K425" s="8">
        <v>-9.9407588807281979E-4</v>
      </c>
      <c r="L425" s="8">
        <v>-1.1711864351308925E-2</v>
      </c>
      <c r="M425" s="8">
        <v>-2.4820049584120707E-2</v>
      </c>
      <c r="N425" s="7">
        <v>-9.6792499695042538E-3</v>
      </c>
      <c r="O425" s="7">
        <v>-2.2904851435561868E-2</v>
      </c>
      <c r="P425" s="7">
        <v>-2.4366211035217848E-3</v>
      </c>
      <c r="Q425" s="7">
        <v>-2.1095674428495297E-3</v>
      </c>
      <c r="R425" s="7">
        <v>-2.0333013978216696E-2</v>
      </c>
      <c r="S425" s="7">
        <v>-4.0504266634972677E-3</v>
      </c>
      <c r="T425" s="7">
        <v>-1.6232427701039213E-2</v>
      </c>
      <c r="U425" s="7">
        <v>-1.1226765352100017E-2</v>
      </c>
      <c r="V425" s="7">
        <v>-1.1292568955766476E-2</v>
      </c>
      <c r="W425" s="7">
        <v>-1.6986390681968888E-2</v>
      </c>
      <c r="X425" s="7">
        <v>8.8846778305247745E-3</v>
      </c>
      <c r="Y425" s="7">
        <v>-2.3231743232794741E-2</v>
      </c>
      <c r="Z425" s="7">
        <v>-1.3278513534788016E-2</v>
      </c>
      <c r="AA425" s="7">
        <v>6.7998992866357671E-3</v>
      </c>
      <c r="AB425" s="7">
        <v>-1.0530435241077246E-4</v>
      </c>
      <c r="AC425" s="7">
        <v>-9.8170203517360874E-3</v>
      </c>
      <c r="AD425" s="7">
        <v>-4.758066322506348E-3</v>
      </c>
      <c r="AE425" s="7">
        <v>-2.9975358728738636E-2</v>
      </c>
      <c r="AF425" s="7">
        <v>-7.6311383882486856E-5</v>
      </c>
      <c r="AG425" s="7">
        <v>1.2185395216344652E-2</v>
      </c>
      <c r="AH425" s="7">
        <v>-4.9668866471253667E-2</v>
      </c>
      <c r="AI425" s="7">
        <v>-2.0152215406548008E-2</v>
      </c>
      <c r="AJ425" s="7">
        <v>-2.4280476268768621E-2</v>
      </c>
    </row>
    <row r="426" spans="1:36" x14ac:dyDescent="0.5">
      <c r="A426" s="2">
        <v>44880</v>
      </c>
      <c r="B426" s="3">
        <v>1.4960317460317461E-4</v>
      </c>
      <c r="C426" s="8">
        <v>1.4184236913057603E-2</v>
      </c>
      <c r="D426" s="8">
        <v>6.2883879095540875E-4</v>
      </c>
      <c r="E426" s="8">
        <v>2.5060620095355233E-3</v>
      </c>
      <c r="F426" s="8">
        <v>1.4569560394883767E-2</v>
      </c>
      <c r="G426" s="8">
        <v>8.6874797075949372E-3</v>
      </c>
      <c r="H426" s="8">
        <v>1.0239239887356344E-2</v>
      </c>
      <c r="I426" s="8">
        <v>1.6347491396856748E-2</v>
      </c>
      <c r="J426" s="8">
        <v>1.2057232740917617E-2</v>
      </c>
      <c r="K426" s="8">
        <v>-1.1097147791209903E-3</v>
      </c>
      <c r="L426" s="8">
        <v>1.0472983974660765E-2</v>
      </c>
      <c r="M426" s="8">
        <v>1.0631851228776948E-2</v>
      </c>
      <c r="N426" s="7">
        <v>1.1653525402565397E-2</v>
      </c>
      <c r="O426" s="7">
        <v>1.5878180135594628E-3</v>
      </c>
      <c r="P426" s="7">
        <v>1.6140297058178155E-2</v>
      </c>
      <c r="Q426" s="7">
        <v>2.2362902592006646E-2</v>
      </c>
      <c r="R426" s="7">
        <v>1.0867033981417655E-2</v>
      </c>
      <c r="S426" s="7">
        <v>5.5967549228776786E-3</v>
      </c>
      <c r="T426" s="7">
        <v>-2.1276389353200562E-2</v>
      </c>
      <c r="U426" s="7">
        <v>-9.3943466804381134E-3</v>
      </c>
      <c r="V426" s="7">
        <v>8.9901098822432607E-3</v>
      </c>
      <c r="W426" s="7">
        <v>3.7529495845629582E-3</v>
      </c>
      <c r="X426" s="7">
        <v>1.4867967780328192E-2</v>
      </c>
      <c r="Y426" s="7">
        <v>4.4089824433484973E-3</v>
      </c>
      <c r="Z426" s="7">
        <v>5.6364809071760705E-3</v>
      </c>
      <c r="AA426" s="7">
        <v>-9.9869494939810871E-3</v>
      </c>
      <c r="AB426" s="7">
        <v>-8.2582221883783172E-3</v>
      </c>
      <c r="AC426" s="7">
        <v>-1.7970967115643812E-3</v>
      </c>
      <c r="AD426" s="7">
        <v>3.0223265338590907E-3</v>
      </c>
      <c r="AE426" s="7">
        <v>6.3196239995669382E-2</v>
      </c>
      <c r="AF426" s="7">
        <v>-3.6312725034546361E-3</v>
      </c>
      <c r="AG426" s="7">
        <v>4.2237515875050445E-2</v>
      </c>
      <c r="AH426" s="7">
        <v>4.244556237561118E-2</v>
      </c>
      <c r="AI426" s="7">
        <v>1.5042228341042435E-2</v>
      </c>
      <c r="AJ426" s="7">
        <v>1.627067315334764E-2</v>
      </c>
    </row>
    <row r="427" spans="1:36" x14ac:dyDescent="0.5">
      <c r="A427" s="2">
        <v>44881</v>
      </c>
      <c r="B427" s="3">
        <v>1.511904761904762E-4</v>
      </c>
      <c r="C427" s="8">
        <v>-1.7347163593853861E-2</v>
      </c>
      <c r="D427" s="8">
        <v>-3.4321197805913042E-3</v>
      </c>
      <c r="E427" s="8">
        <v>-6.9778568530816949E-3</v>
      </c>
      <c r="F427" s="8">
        <v>-1.6616206042562701E-2</v>
      </c>
      <c r="G427" s="8">
        <v>-8.9882733583885252E-3</v>
      </c>
      <c r="H427" s="8">
        <v>4.4030518905129826E-3</v>
      </c>
      <c r="I427" s="8">
        <v>-1.1312000367445757E-2</v>
      </c>
      <c r="J427" s="8">
        <v>-2.0682167956047451E-2</v>
      </c>
      <c r="K427" s="8">
        <v>-1.0205336550902791E-2</v>
      </c>
      <c r="L427" s="8">
        <v>8.0923220135344382E-3</v>
      </c>
      <c r="M427" s="8">
        <v>-9.2846902689529345E-3</v>
      </c>
      <c r="N427" s="7">
        <v>-8.5230982710437584E-3</v>
      </c>
      <c r="O427" s="7">
        <v>1.6655004179896649E-3</v>
      </c>
      <c r="P427" s="7">
        <v>-2.2216173791627183E-2</v>
      </c>
      <c r="Q427" s="7">
        <v>-4.6574466683450125E-2</v>
      </c>
      <c r="R427" s="7">
        <v>4.395360153408058E-3</v>
      </c>
      <c r="S427" s="7">
        <v>-1.6970679455974823E-2</v>
      </c>
      <c r="T427" s="7">
        <v>1.6624887107408715E-2</v>
      </c>
      <c r="U427" s="7">
        <v>-2.9519033420705179E-2</v>
      </c>
      <c r="V427" s="7">
        <v>-7.5374581468029642E-3</v>
      </c>
      <c r="W427" s="7">
        <v>-3.2036311010571764E-2</v>
      </c>
      <c r="X427" s="7">
        <v>5.6265759477941782E-4</v>
      </c>
      <c r="Y427" s="7">
        <v>-1.8717468964564811E-2</v>
      </c>
      <c r="Z427" s="7">
        <v>4.8990976872819011E-4</v>
      </c>
      <c r="AA427" s="7">
        <v>1.3260688100815973E-2</v>
      </c>
      <c r="AB427" s="7">
        <v>-9.4445286407122565E-3</v>
      </c>
      <c r="AC427" s="7">
        <v>-1.9672055097055539E-3</v>
      </c>
      <c r="AD427" s="7">
        <v>1.050233178755719E-2</v>
      </c>
      <c r="AE427" s="7">
        <v>7.0121950196959798E-3</v>
      </c>
      <c r="AF427" s="7">
        <v>8.7066683907209303E-3</v>
      </c>
      <c r="AG427" s="7">
        <v>-1.5992317874340078E-2</v>
      </c>
      <c r="AH427" s="7">
        <v>-3.3615811652105386E-2</v>
      </c>
      <c r="AI427" s="7">
        <v>1.6711656556714558E-2</v>
      </c>
      <c r="AJ427" s="7">
        <v>-1.6571466804141215E-2</v>
      </c>
    </row>
    <row r="428" spans="1:36" x14ac:dyDescent="0.5">
      <c r="A428" s="2">
        <v>44882</v>
      </c>
      <c r="B428" s="3">
        <v>1.5595238095238097E-4</v>
      </c>
      <c r="C428" s="8">
        <v>-7.1751603392465613E-4</v>
      </c>
      <c r="D428" s="8">
        <v>-2.0884646865464585E-3</v>
      </c>
      <c r="E428" s="8">
        <v>-6.5625375642710589E-3</v>
      </c>
      <c r="F428" s="8">
        <v>-1.1622046220374306E-2</v>
      </c>
      <c r="G428" s="8">
        <v>-2.9036154517937699E-3</v>
      </c>
      <c r="H428" s="8">
        <v>-8.873566368774998E-4</v>
      </c>
      <c r="I428" s="8">
        <v>-7.0052432934105211E-3</v>
      </c>
      <c r="J428" s="8">
        <v>6.1817176793150055E-4</v>
      </c>
      <c r="K428" s="8">
        <v>-8.6983376538165014E-3</v>
      </c>
      <c r="L428" s="8">
        <v>-1.7458730748271093E-2</v>
      </c>
      <c r="M428" s="8">
        <v>-7.001587263804886E-3</v>
      </c>
      <c r="N428" s="7">
        <v>1.2736964052250778E-2</v>
      </c>
      <c r="O428" s="7">
        <v>-3.6289506427086203E-4</v>
      </c>
      <c r="P428" s="7">
        <v>-1.8713201267829419E-3</v>
      </c>
      <c r="Q428" s="7">
        <v>-1.4909030699935884E-2</v>
      </c>
      <c r="R428" s="7">
        <v>-1.0341663686168312E-2</v>
      </c>
      <c r="S428" s="7">
        <v>-1.240527620780453E-2</v>
      </c>
      <c r="T428" s="7">
        <v>7.2267467745065856E-3</v>
      </c>
      <c r="U428" s="7">
        <v>-1.7010498479929442E-2</v>
      </c>
      <c r="V428" s="7">
        <v>-2.3148746906764507E-3</v>
      </c>
      <c r="W428" s="7">
        <v>-1.6371271767102857E-2</v>
      </c>
      <c r="X428" s="7">
        <v>3.8809940432623915E-3</v>
      </c>
      <c r="Y428" s="7">
        <v>-2.380658331111736E-2</v>
      </c>
      <c r="Z428" s="7">
        <v>-5.1332752329228551E-3</v>
      </c>
      <c r="AA428" s="7">
        <v>-4.6846073157178047E-3</v>
      </c>
      <c r="AB428" s="7">
        <v>-8.7114405862365202E-3</v>
      </c>
      <c r="AC428" s="7">
        <v>2.9785894019713184E-3</v>
      </c>
      <c r="AD428" s="7">
        <v>-4.1728122189107944E-5</v>
      </c>
      <c r="AE428" s="7">
        <v>-3.5287630074320149E-3</v>
      </c>
      <c r="AF428" s="7">
        <v>-6.3127282543649485E-3</v>
      </c>
      <c r="AG428" s="7">
        <v>1.0177053605525137E-2</v>
      </c>
      <c r="AH428" s="7">
        <v>-6.2737677252579893E-2</v>
      </c>
      <c r="AI428" s="7">
        <v>-2.3796058033313854E-2</v>
      </c>
      <c r="AJ428" s="7">
        <v>-9.7095178580016187E-4</v>
      </c>
    </row>
    <row r="429" spans="1:36" x14ac:dyDescent="0.5">
      <c r="A429" s="2">
        <v>44883</v>
      </c>
      <c r="B429" s="3">
        <v>1.5595238095238097E-4</v>
      </c>
      <c r="C429" s="8">
        <v>9.6685974823945285E-4</v>
      </c>
      <c r="D429" s="8">
        <v>1.1545849829102478E-2</v>
      </c>
      <c r="E429" s="8">
        <v>6.8309176959552151E-3</v>
      </c>
      <c r="F429" s="8">
        <v>1.5259329703559113E-3</v>
      </c>
      <c r="G429" s="8">
        <v>6.8862692005908178E-3</v>
      </c>
      <c r="H429" s="8">
        <v>9.5177451334690962E-3</v>
      </c>
      <c r="I429" s="8">
        <v>-4.9440338086651258E-3</v>
      </c>
      <c r="J429" s="8">
        <v>-8.3099492505218885E-3</v>
      </c>
      <c r="K429" s="8">
        <v>6.4439893487376089E-3</v>
      </c>
      <c r="L429" s="8">
        <v>2.0678373889501174E-2</v>
      </c>
      <c r="M429" s="8">
        <v>1.2436786321260947E-2</v>
      </c>
      <c r="N429" s="7">
        <v>3.618898256876852E-3</v>
      </c>
      <c r="O429" s="7">
        <v>-2.0607758371216367E-3</v>
      </c>
      <c r="P429" s="7">
        <v>-2.1003437579126295E-2</v>
      </c>
      <c r="Q429" s="7">
        <v>-1.739862306591133E-2</v>
      </c>
      <c r="R429" s="7">
        <v>1.253641825419448E-2</v>
      </c>
      <c r="S429" s="7">
        <v>2.5017255224335733E-2</v>
      </c>
      <c r="T429" s="7">
        <v>2.7952644186530162E-2</v>
      </c>
      <c r="U429" s="7">
        <v>3.4211595599467071E-3</v>
      </c>
      <c r="V429" s="7">
        <v>3.8875658249364169E-3</v>
      </c>
      <c r="W429" s="7">
        <v>-8.5987792673790555E-3</v>
      </c>
      <c r="X429" s="7">
        <v>-1.0566948868931903E-3</v>
      </c>
      <c r="Y429" s="7">
        <v>-7.6696127889793455E-3</v>
      </c>
      <c r="Z429" s="7">
        <v>1.4067511092229493E-2</v>
      </c>
      <c r="AA429" s="7">
        <v>1.4552363880829469E-2</v>
      </c>
      <c r="AB429" s="7">
        <v>4.1307333527448352E-3</v>
      </c>
      <c r="AC429" s="7">
        <v>6.901691616130955E-3</v>
      </c>
      <c r="AD429" s="7">
        <v>1.1679959358357027E-2</v>
      </c>
      <c r="AE429" s="7">
        <v>1.4799524053748379E-2</v>
      </c>
      <c r="AF429" s="7">
        <v>1.1839268032154029E-2</v>
      </c>
      <c r="AG429" s="7">
        <v>-1.6553180405288585E-2</v>
      </c>
      <c r="AH429" s="7">
        <v>8.1354116456701774E-3</v>
      </c>
      <c r="AI429" s="7">
        <v>1.011234327248909E-2</v>
      </c>
      <c r="AJ429" s="7">
        <v>1.9412580053436122E-2</v>
      </c>
    </row>
    <row r="430" spans="1:36" x14ac:dyDescent="0.5">
      <c r="A430" s="2">
        <v>44886</v>
      </c>
      <c r="B430" s="3">
        <v>1.5753968253968254E-4</v>
      </c>
      <c r="C430" s="8">
        <v>-1.2130176837289628E-2</v>
      </c>
      <c r="D430" s="8">
        <v>-5.6426927187383036E-4</v>
      </c>
      <c r="E430" s="8">
        <v>2.9710864204513126E-3</v>
      </c>
      <c r="F430" s="8">
        <v>-1.373658584716929E-2</v>
      </c>
      <c r="G430" s="8">
        <v>2.2497427214327021E-3</v>
      </c>
      <c r="H430" s="8">
        <v>9.1672883986478951E-3</v>
      </c>
      <c r="I430" s="8">
        <v>-8.8566264556611089E-3</v>
      </c>
      <c r="J430" s="8">
        <v>-1.5320453064037487E-2</v>
      </c>
      <c r="K430" s="8">
        <v>2.5272904877052761E-3</v>
      </c>
      <c r="L430" s="8">
        <v>5.4133544692846463E-3</v>
      </c>
      <c r="M430" s="8">
        <v>5.092467941955287E-3</v>
      </c>
      <c r="N430" s="7">
        <v>-2.2080193609101118E-2</v>
      </c>
      <c r="O430" s="7">
        <v>3.2771583479461637E-3</v>
      </c>
      <c r="P430" s="7">
        <v>-2.8886425866548049E-2</v>
      </c>
      <c r="Q430" s="7">
        <v>-6.145894915461505E-3</v>
      </c>
      <c r="R430" s="7">
        <v>-6.2047208116772565E-5</v>
      </c>
      <c r="S430" s="7">
        <v>5.3732748974370942E-3</v>
      </c>
      <c r="T430" s="7">
        <v>-2.4625440763043537E-2</v>
      </c>
      <c r="U430" s="7">
        <v>-1.9733407430742273E-2</v>
      </c>
      <c r="V430" s="7">
        <v>4.5403963467269375E-3</v>
      </c>
      <c r="W430" s="7">
        <v>-5.199638782066443E-2</v>
      </c>
      <c r="X430" s="7">
        <v>-2.1639295679324835E-2</v>
      </c>
      <c r="Y430" s="7">
        <v>-1.8164457095456589E-2</v>
      </c>
      <c r="Z430" s="7">
        <v>-3.0116650008183178E-2</v>
      </c>
      <c r="AA430" s="7">
        <v>-8.1967394348887255E-3</v>
      </c>
      <c r="AB430" s="7">
        <v>3.0350972638965006E-3</v>
      </c>
      <c r="AC430" s="7">
        <v>1.5101003270636621E-2</v>
      </c>
      <c r="AD430" s="7">
        <v>3.6630477833241035E-3</v>
      </c>
      <c r="AE430" s="7">
        <v>5.9475685436414395E-3</v>
      </c>
      <c r="AF430" s="7">
        <v>1.2458360276010287E-2</v>
      </c>
      <c r="AG430" s="7">
        <v>-6.4548507802641127E-3</v>
      </c>
      <c r="AH430" s="7">
        <v>1.6660736795199711E-2</v>
      </c>
      <c r="AI430" s="7">
        <v>4.638493069530761E-3</v>
      </c>
      <c r="AJ430" s="7">
        <v>-2.5577413079281124E-3</v>
      </c>
    </row>
    <row r="431" spans="1:36" x14ac:dyDescent="0.5">
      <c r="A431" s="2">
        <v>44887</v>
      </c>
      <c r="B431" s="3">
        <v>1.5753968253968254E-4</v>
      </c>
      <c r="C431" s="8">
        <v>1.7586537995028146E-2</v>
      </c>
      <c r="D431" s="8">
        <v>8.6743996874060324E-3</v>
      </c>
      <c r="E431" s="8">
        <v>1.0313039164655631E-2</v>
      </c>
      <c r="F431" s="8">
        <v>1.3463755557794124E-2</v>
      </c>
      <c r="G431" s="8">
        <v>7.0841724490905249E-3</v>
      </c>
      <c r="H431" s="8">
        <v>6.4869247220001583E-3</v>
      </c>
      <c r="I431" s="8">
        <v>1.4377161719515615E-2</v>
      </c>
      <c r="J431" s="8">
        <v>3.2856921143523635E-2</v>
      </c>
      <c r="K431" s="8">
        <v>2.2403868752401166E-2</v>
      </c>
      <c r="L431" s="8">
        <v>8.4699108512878932E-3</v>
      </c>
      <c r="M431" s="8">
        <v>5.2959948609390276E-3</v>
      </c>
      <c r="N431" s="7">
        <v>1.4398816064414651E-2</v>
      </c>
      <c r="O431" s="7">
        <v>1.2078694773594932E-2</v>
      </c>
      <c r="P431" s="7">
        <v>2.8631793202608221E-2</v>
      </c>
      <c r="Q431" s="7">
        <v>4.5839963028105134E-2</v>
      </c>
      <c r="R431" s="7">
        <v>9.3283313967665923E-3</v>
      </c>
      <c r="S431" s="7">
        <v>1.625659383406507E-2</v>
      </c>
      <c r="T431" s="7">
        <v>1.1185997694051512E-2</v>
      </c>
      <c r="U431" s="7">
        <v>3.1285717165848742E-2</v>
      </c>
      <c r="V431" s="7">
        <v>7.5794551937842678E-3</v>
      </c>
      <c r="W431" s="7">
        <v>-9.1273269930989536E-3</v>
      </c>
      <c r="X431" s="7">
        <v>1.9092052633765347E-2</v>
      </c>
      <c r="Y431" s="7">
        <v>7.8140634489265951E-3</v>
      </c>
      <c r="Z431" s="7">
        <v>9.4436299617027316E-3</v>
      </c>
      <c r="AA431" s="7">
        <v>-6.3367867677965858E-2</v>
      </c>
      <c r="AB431" s="7">
        <v>2.1529244236504059E-2</v>
      </c>
      <c r="AC431" s="7">
        <v>4.1821748393965144E-3</v>
      </c>
      <c r="AD431" s="7">
        <v>1.0275503117112115E-2</v>
      </c>
      <c r="AE431" s="7">
        <v>3.4087083202840695E-3</v>
      </c>
      <c r="AF431" s="7">
        <v>8.3943178103627961E-3</v>
      </c>
      <c r="AG431" s="7">
        <v>3.536972546503462E-2</v>
      </c>
      <c r="AH431" s="7">
        <v>4.0032021132116163E-3</v>
      </c>
      <c r="AI431" s="7">
        <v>5.9247494121525534E-3</v>
      </c>
      <c r="AJ431" s="7">
        <v>1.8818989780462765E-2</v>
      </c>
    </row>
    <row r="432" spans="1:36" x14ac:dyDescent="0.5">
      <c r="A432" s="2">
        <v>44888</v>
      </c>
      <c r="B432" s="3">
        <v>1.6349206349206349E-4</v>
      </c>
      <c r="C432" s="8">
        <v>1.0467564553709651E-2</v>
      </c>
      <c r="D432" s="8">
        <v>4.1833283806770958E-3</v>
      </c>
      <c r="E432" s="8">
        <v>3.2654123327496261E-3</v>
      </c>
      <c r="F432" s="8">
        <v>1.1988663357156183E-2</v>
      </c>
      <c r="G432" s="8">
        <v>3.6488041539036826E-3</v>
      </c>
      <c r="H432" s="8">
        <v>2.3799483177886281E-3</v>
      </c>
      <c r="I432" s="8">
        <v>1.3361171215045939E-2</v>
      </c>
      <c r="J432" s="8">
        <v>-1.2416632028840139E-2</v>
      </c>
      <c r="K432" s="8">
        <v>3.9551863885479432E-3</v>
      </c>
      <c r="L432" s="8">
        <v>1.0208764719698553E-2</v>
      </c>
      <c r="M432" s="8">
        <v>6.4549654707052751E-4</v>
      </c>
      <c r="N432" s="7">
        <v>5.7430521821517514E-3</v>
      </c>
      <c r="O432" s="7">
        <v>1.0189969763743534E-2</v>
      </c>
      <c r="P432" s="7">
        <v>1.4536919664750275E-2</v>
      </c>
      <c r="Q432" s="7">
        <v>2.9386760704835566E-2</v>
      </c>
      <c r="R432" s="7">
        <v>1.0742354936840504E-2</v>
      </c>
      <c r="S432" s="7">
        <v>5.3483423837632008E-3</v>
      </c>
      <c r="T432" s="7">
        <v>1.2413440208254384E-2</v>
      </c>
      <c r="U432" s="7">
        <v>9.7690739220447631E-3</v>
      </c>
      <c r="V432" s="7">
        <v>-8.972283252063418E-3</v>
      </c>
      <c r="W432" s="7">
        <v>1.0293468652902439E-2</v>
      </c>
      <c r="X432" s="7">
        <v>6.4705189500365318E-3</v>
      </c>
      <c r="Y432" s="7">
        <v>9.7655918040912403E-3</v>
      </c>
      <c r="Z432" s="7">
        <v>-6.6627261177284666E-3</v>
      </c>
      <c r="AA432" s="7">
        <v>4.3790791219968867E-3</v>
      </c>
      <c r="AB432" s="7">
        <v>-1.5977694219347575E-3</v>
      </c>
      <c r="AC432" s="7">
        <v>4.31618752011981E-3</v>
      </c>
      <c r="AD432" s="7">
        <v>1.5420540669966561E-2</v>
      </c>
      <c r="AE432" s="7">
        <v>4.6373350364596506E-3</v>
      </c>
      <c r="AF432" s="7">
        <v>5.5198295298594111E-3</v>
      </c>
      <c r="AG432" s="7">
        <v>-1.5677691391381247E-2</v>
      </c>
      <c r="AH432" s="7">
        <v>1.2431679869195659E-2</v>
      </c>
      <c r="AI432" s="7">
        <v>1.4412851822107218E-2</v>
      </c>
      <c r="AJ432" s="7">
        <v>-5.8123810114762402E-3</v>
      </c>
    </row>
    <row r="433" spans="1:36" x14ac:dyDescent="0.5">
      <c r="A433" s="2">
        <v>44890</v>
      </c>
      <c r="B433" s="3">
        <v>1.6507936507936509E-4</v>
      </c>
      <c r="C433" s="8">
        <v>-6.4600226650245816E-3</v>
      </c>
      <c r="D433" s="8">
        <v>5.7212166626704206E-3</v>
      </c>
      <c r="E433" s="8">
        <v>4.2731276368953349E-3</v>
      </c>
      <c r="F433" s="8">
        <v>8.7210093918763945E-4</v>
      </c>
      <c r="G433" s="8">
        <v>3.5802539846617062E-3</v>
      </c>
      <c r="H433" s="8">
        <v>1.9666564213473171E-3</v>
      </c>
      <c r="I433" s="8">
        <v>-5.2293461257440334E-3</v>
      </c>
      <c r="J433" s="8">
        <v>-1.7951644954907887E-3</v>
      </c>
      <c r="K433" s="8">
        <v>-6.6524025699659858E-4</v>
      </c>
      <c r="L433" s="8">
        <v>6.3682355563807313E-3</v>
      </c>
      <c r="M433" s="8">
        <v>6.1742041091197714E-3</v>
      </c>
      <c r="N433" s="7">
        <v>-1.9952902049058675E-2</v>
      </c>
      <c r="O433" s="7">
        <v>-5.2864384430012621E-4</v>
      </c>
      <c r="P433" s="7">
        <v>-4.5824695472783681E-3</v>
      </c>
      <c r="Q433" s="7">
        <v>-1.5353338416195366E-2</v>
      </c>
      <c r="R433" s="7">
        <v>8.6620769441797339E-3</v>
      </c>
      <c r="S433" s="7">
        <v>1.1756661579085137E-2</v>
      </c>
      <c r="T433" s="7">
        <v>1.4657215706699814E-2</v>
      </c>
      <c r="U433" s="7">
        <v>1.4993612221994558E-2</v>
      </c>
      <c r="V433" s="7">
        <v>6.9152175873360647E-3</v>
      </c>
      <c r="W433" s="7">
        <v>-8.4969064608801971E-3</v>
      </c>
      <c r="X433" s="7">
        <v>9.5170234181110053E-3</v>
      </c>
      <c r="Y433" s="7">
        <v>-7.8434790394509221E-3</v>
      </c>
      <c r="Z433" s="7">
        <v>7.3049672170737122E-3</v>
      </c>
      <c r="AA433" s="7">
        <v>6.6090957187176086E-3</v>
      </c>
      <c r="AB433" s="7">
        <v>-5.3278601764198703E-3</v>
      </c>
      <c r="AC433" s="7">
        <v>7.9279118515728853E-4</v>
      </c>
      <c r="AD433" s="7">
        <v>5.8276720439713412E-3</v>
      </c>
      <c r="AE433" s="7">
        <v>4.0905443194075497E-3</v>
      </c>
      <c r="AF433" s="7">
        <v>1.6767474635352322E-3</v>
      </c>
      <c r="AG433" s="7">
        <v>2.7729787346963456E-3</v>
      </c>
      <c r="AH433" s="7">
        <v>-1.8929415660165184E-3</v>
      </c>
      <c r="AI433" s="7">
        <v>4.7686878636495006E-3</v>
      </c>
      <c r="AJ433" s="7">
        <v>1.4871257987306522E-2</v>
      </c>
    </row>
    <row r="434" spans="1:36" x14ac:dyDescent="0.5">
      <c r="A434" s="2">
        <v>44893</v>
      </c>
      <c r="B434" s="3">
        <v>1.6309523809523812E-4</v>
      </c>
      <c r="C434" s="8">
        <v>-2.1526136142366824E-2</v>
      </c>
      <c r="D434" s="8">
        <v>-8.6632504480924181E-3</v>
      </c>
      <c r="E434" s="8">
        <v>-1.8500785483506796E-2</v>
      </c>
      <c r="F434" s="8">
        <v>-8.4697941722600978E-3</v>
      </c>
      <c r="G434" s="8">
        <v>-1.9353647350261894E-2</v>
      </c>
      <c r="H434" s="8">
        <v>-3.9727854283991984E-3</v>
      </c>
      <c r="I434" s="8">
        <v>-1.6685460957552422E-2</v>
      </c>
      <c r="J434" s="8">
        <v>-2.8839546493948952E-2</v>
      </c>
      <c r="K434" s="8">
        <v>-2.389334962477848E-2</v>
      </c>
      <c r="L434" s="8">
        <v>-1.1510447355992213E-2</v>
      </c>
      <c r="M434" s="8">
        <v>-2.729731708128591E-2</v>
      </c>
      <c r="N434" s="7">
        <v>-2.6773014776773189E-2</v>
      </c>
      <c r="O434" s="7">
        <v>-2.3587932421312383E-2</v>
      </c>
      <c r="P434" s="7">
        <v>-1.6235327466752807E-2</v>
      </c>
      <c r="Q434" s="7">
        <v>-2.77689705303692E-2</v>
      </c>
      <c r="R434" s="7">
        <v>-1.4949982701533434E-2</v>
      </c>
      <c r="S434" s="7">
        <v>-8.5927965065166895E-3</v>
      </c>
      <c r="T434" s="7">
        <v>-1.0164992133663118E-2</v>
      </c>
      <c r="U434" s="7">
        <v>-1.9323455399766435E-2</v>
      </c>
      <c r="V434" s="7">
        <v>-1.0465690896696748E-2</v>
      </c>
      <c r="W434" s="7">
        <v>-2.0379786071326334E-3</v>
      </c>
      <c r="X434" s="7">
        <v>-1.2067546749716527E-2</v>
      </c>
      <c r="Y434" s="7">
        <v>5.6012247366219112E-3</v>
      </c>
      <c r="Z434" s="7">
        <v>-1.524136192494705E-2</v>
      </c>
      <c r="AA434" s="7">
        <v>-5.4276539283578543E-3</v>
      </c>
      <c r="AB434" s="7">
        <v>-1.4693053812675246E-2</v>
      </c>
      <c r="AC434" s="7">
        <v>-3.0312121432699024E-6</v>
      </c>
      <c r="AD434" s="7">
        <v>-7.4682001688917378E-3</v>
      </c>
      <c r="AE434" s="7">
        <v>2.7072631473847816E-3</v>
      </c>
      <c r="AF434" s="7">
        <v>-9.8104847497356047E-4</v>
      </c>
      <c r="AG434" s="7">
        <v>-2.2797715333323466E-2</v>
      </c>
      <c r="AH434" s="7">
        <v>-7.4636959590753352E-2</v>
      </c>
      <c r="AI434" s="7">
        <v>-1.9209527827886989E-2</v>
      </c>
      <c r="AJ434" s="7">
        <v>-3.3881214344561691E-2</v>
      </c>
    </row>
    <row r="435" spans="1:36" x14ac:dyDescent="0.5">
      <c r="A435" s="2">
        <v>44894</v>
      </c>
      <c r="B435" s="3">
        <v>1.619047619047619E-4</v>
      </c>
      <c r="C435" s="8">
        <v>-9.4636224721549988E-3</v>
      </c>
      <c r="D435" s="8">
        <v>-2.5401715865526263E-3</v>
      </c>
      <c r="E435" s="8">
        <v>6.7537798216175974E-3</v>
      </c>
      <c r="F435" s="8">
        <v>-3.4073157460446329E-3</v>
      </c>
      <c r="G435" s="8">
        <v>5.1375884696673911E-3</v>
      </c>
      <c r="H435" s="8">
        <v>-3.5778074219053988E-3</v>
      </c>
      <c r="I435" s="8">
        <v>-2.7867107507171932E-4</v>
      </c>
      <c r="J435" s="8">
        <v>1.317529777365322E-2</v>
      </c>
      <c r="K435" s="8">
        <v>4.4370985050055786E-3</v>
      </c>
      <c r="L435" s="8">
        <v>-7.4921980476922723E-3</v>
      </c>
      <c r="M435" s="8">
        <v>1.6229551942033606E-2</v>
      </c>
      <c r="N435" s="7">
        <v>-2.1536997311177745E-2</v>
      </c>
      <c r="O435" s="7">
        <v>-6.0943178486882422E-3</v>
      </c>
      <c r="P435" s="7">
        <v>-6.841304356622716E-3</v>
      </c>
      <c r="Q435" s="7">
        <v>-1.2110998211696514E-2</v>
      </c>
      <c r="R435" s="7">
        <v>-3.8698908781482607E-3</v>
      </c>
      <c r="S435" s="7">
        <v>4.5082507461888374E-3</v>
      </c>
      <c r="T435" s="7">
        <v>-8.2156643808733651E-3</v>
      </c>
      <c r="U435" s="7">
        <v>4.3906990616000895E-4</v>
      </c>
      <c r="V435" s="7">
        <v>-9.6845892895922232E-4</v>
      </c>
      <c r="W435" s="7">
        <v>-2.9230398099023037E-2</v>
      </c>
      <c r="X435" s="7">
        <v>-1.0630330150762956E-2</v>
      </c>
      <c r="Y435" s="7">
        <v>-1.6581225179258821E-2</v>
      </c>
      <c r="Z435" s="7">
        <v>8.0171001148756811E-3</v>
      </c>
      <c r="AA435" s="7">
        <v>1.0947799940930591E-3</v>
      </c>
      <c r="AB435" s="7">
        <v>1.1904532749980138E-2</v>
      </c>
      <c r="AC435" s="7">
        <v>-3.6770078866824622E-3</v>
      </c>
      <c r="AD435" s="7">
        <v>-1.9138619728086325E-3</v>
      </c>
      <c r="AE435" s="7">
        <v>-3.6857968616423585E-3</v>
      </c>
      <c r="AF435" s="7">
        <v>-7.8314237007672989E-3</v>
      </c>
      <c r="AG435" s="7">
        <v>-1.1913227843216337E-2</v>
      </c>
      <c r="AH435" s="7">
        <v>4.1572575040334563E-2</v>
      </c>
      <c r="AI435" s="7">
        <v>-1.5081555087081484E-2</v>
      </c>
      <c r="AJ435" s="7">
        <v>2.3120325063341707E-2</v>
      </c>
    </row>
    <row r="436" spans="1:36" x14ac:dyDescent="0.5">
      <c r="A436" s="2">
        <v>44895</v>
      </c>
      <c r="B436" s="3">
        <v>1.6150793650793652E-4</v>
      </c>
      <c r="C436" s="8">
        <v>4.7547216806185531E-2</v>
      </c>
      <c r="D436" s="8">
        <v>2.6089234279818081E-2</v>
      </c>
      <c r="E436" s="8">
        <v>1.7487922474091998E-2</v>
      </c>
      <c r="F436" s="8">
        <v>3.3169333181060412E-2</v>
      </c>
      <c r="G436" s="8">
        <v>1.8300278113416595E-2</v>
      </c>
      <c r="H436" s="8">
        <v>1.8959180345367817E-2</v>
      </c>
      <c r="I436" s="8">
        <v>4.0983930527015829E-2</v>
      </c>
      <c r="J436" s="8">
        <v>6.3630208456351223E-3</v>
      </c>
      <c r="K436" s="8">
        <v>2.3571688572016559E-2</v>
      </c>
      <c r="L436" s="8">
        <v>2.4302318284503334E-2</v>
      </c>
      <c r="M436" s="8">
        <v>2.2458897095618827E-2</v>
      </c>
      <c r="N436" s="7">
        <v>4.7282141709442164E-2</v>
      </c>
      <c r="O436" s="7">
        <v>5.9637834368216652E-2</v>
      </c>
      <c r="P436" s="7">
        <v>5.3892828354754084E-2</v>
      </c>
      <c r="Q436" s="7">
        <v>7.8980290140829301E-2</v>
      </c>
      <c r="R436" s="7">
        <v>2.4113676155308322E-2</v>
      </c>
      <c r="S436" s="7">
        <v>9.7020496079078394E-3</v>
      </c>
      <c r="T436" s="7">
        <v>3.6579969562803696E-2</v>
      </c>
      <c r="U436" s="7">
        <v>3.8643870947766681E-2</v>
      </c>
      <c r="V436" s="7">
        <v>1.7050969031826915E-2</v>
      </c>
      <c r="W436" s="7">
        <v>9.7072040055131183E-3</v>
      </c>
      <c r="X436" s="7">
        <v>3.7114928942935763E-2</v>
      </c>
      <c r="Y436" s="7">
        <v>4.345251685371853E-2</v>
      </c>
      <c r="Z436" s="7">
        <v>3.0083802110795442E-2</v>
      </c>
      <c r="AA436" s="7">
        <v>1.5036475302923171E-2</v>
      </c>
      <c r="AB436" s="7">
        <v>5.3099203672164136E-3</v>
      </c>
      <c r="AC436" s="7">
        <v>2.4655783215941657E-2</v>
      </c>
      <c r="AD436" s="7">
        <v>2.2061296319647386E-2</v>
      </c>
      <c r="AE436" s="7">
        <v>-3.7635979067372404E-3</v>
      </c>
      <c r="AF436" s="7">
        <v>2.4819547614117896E-2</v>
      </c>
      <c r="AG436" s="7">
        <v>-4.324880705423007E-3</v>
      </c>
      <c r="AH436" s="7">
        <v>2.4547448217360001E-2</v>
      </c>
      <c r="AI436" s="7">
        <v>2.6276217361209862E-2</v>
      </c>
      <c r="AJ436" s="7">
        <v>1.9895607664132411E-2</v>
      </c>
    </row>
    <row r="437" spans="1:36" x14ac:dyDescent="0.5">
      <c r="A437" s="2">
        <v>44896</v>
      </c>
      <c r="B437" s="3">
        <v>1.6031746031746033E-4</v>
      </c>
      <c r="C437" s="8">
        <v>3.3685233022942257E-3</v>
      </c>
      <c r="D437" s="8">
        <v>3.3324887595435485E-3</v>
      </c>
      <c r="E437" s="8">
        <v>-7.4098592865414039E-3</v>
      </c>
      <c r="F437" s="8">
        <v>-1.1992186343194388E-4</v>
      </c>
      <c r="G437" s="8">
        <v>-5.7991390077492485E-4</v>
      </c>
      <c r="H437" s="8">
        <v>-5.7371987310159463E-3</v>
      </c>
      <c r="I437" s="8">
        <v>4.557497410864331E-3</v>
      </c>
      <c r="J437" s="8">
        <v>-5.7385424919239765E-3</v>
      </c>
      <c r="K437" s="8">
        <v>8.8984477307743517E-4</v>
      </c>
      <c r="L437" s="8">
        <v>-2.920710764412989E-3</v>
      </c>
      <c r="M437" s="8">
        <v>-2.3193488845424342E-3</v>
      </c>
      <c r="N437" s="7">
        <v>1.7298339471471043E-3</v>
      </c>
      <c r="O437" s="7">
        <v>-1.9255129843096844E-3</v>
      </c>
      <c r="P437" s="7">
        <v>-2.5404416537102344E-3</v>
      </c>
      <c r="Q437" s="7">
        <v>1.2289410456729091E-2</v>
      </c>
      <c r="R437" s="7">
        <v>3.0877469595074064E-3</v>
      </c>
      <c r="S437" s="7">
        <v>-2.4206382069652884E-3</v>
      </c>
      <c r="T437" s="7">
        <v>-2.0168483437818668E-2</v>
      </c>
      <c r="U437" s="7">
        <v>-2.5722050474292846E-3</v>
      </c>
      <c r="V437" s="7">
        <v>-3.0743208986204582E-3</v>
      </c>
      <c r="W437" s="7">
        <v>1.3689296836351806E-3</v>
      </c>
      <c r="X437" s="7">
        <v>-1.6031746031746033E-4</v>
      </c>
      <c r="Y437" s="7">
        <v>-1.0991500205979811E-2</v>
      </c>
      <c r="Z437" s="7">
        <v>-1.6091707215301124E-2</v>
      </c>
      <c r="AA437" s="7">
        <v>-1.3980358085459459E-3</v>
      </c>
      <c r="AB437" s="7">
        <v>-3.2106830217755867E-3</v>
      </c>
      <c r="AC437" s="7">
        <v>2.6648420300830152E-3</v>
      </c>
      <c r="AD437" s="7">
        <v>1.9479427100655779E-2</v>
      </c>
      <c r="AE437" s="7">
        <v>6.0533486301989859E-3</v>
      </c>
      <c r="AF437" s="7">
        <v>4.4284402236772732E-4</v>
      </c>
      <c r="AG437" s="7">
        <v>-2.4515968183095919E-2</v>
      </c>
      <c r="AH437" s="7">
        <v>6.7886790151154217E-3</v>
      </c>
      <c r="AI437" s="7">
        <v>1.3740252861095779E-3</v>
      </c>
      <c r="AJ437" s="7">
        <v>-4.9269792364540106E-3</v>
      </c>
    </row>
    <row r="438" spans="1:36" x14ac:dyDescent="0.5">
      <c r="A438" s="2">
        <v>44897</v>
      </c>
      <c r="B438" s="3">
        <v>1.5515873015873016E-4</v>
      </c>
      <c r="C438" s="8">
        <v>-5.7842142048842235E-3</v>
      </c>
      <c r="D438" s="8">
        <v>2.6618960041145906E-3</v>
      </c>
      <c r="E438" s="8">
        <v>-3.8002844479696919E-3</v>
      </c>
      <c r="F438" s="8">
        <v>-2.2667139695216145E-3</v>
      </c>
      <c r="G438" s="8">
        <v>5.231375521069238E-3</v>
      </c>
      <c r="H438" s="8">
        <v>4.7200480525806821E-3</v>
      </c>
      <c r="I438" s="8">
        <v>9.651201432649254E-4</v>
      </c>
      <c r="J438" s="8">
        <v>-5.2107734291989977E-3</v>
      </c>
      <c r="K438" s="8">
        <v>1.2201621922261346E-2</v>
      </c>
      <c r="L438" s="8">
        <v>-4.5357022039420472E-3</v>
      </c>
      <c r="M438" s="8">
        <v>-3.1177677312075589E-3</v>
      </c>
      <c r="N438" s="7">
        <v>-3.5305483497831791E-3</v>
      </c>
      <c r="O438" s="7">
        <v>1.1394938716572712E-3</v>
      </c>
      <c r="P438" s="7">
        <v>-7.681009547646311E-3</v>
      </c>
      <c r="Q438" s="7">
        <v>-1.5385568092347231E-2</v>
      </c>
      <c r="R438" s="7">
        <v>1.3259328663006056E-3</v>
      </c>
      <c r="S438" s="7">
        <v>8.9520307045107723E-3</v>
      </c>
      <c r="T438" s="7">
        <v>1.5207311919691131E-3</v>
      </c>
      <c r="U438" s="7">
        <v>-4.5114622020641501E-3</v>
      </c>
      <c r="V438" s="7">
        <v>-9.6201820856008109E-3</v>
      </c>
      <c r="W438" s="7">
        <v>-5.0691402630504312E-2</v>
      </c>
      <c r="X438" s="7">
        <v>2.8815962191234674E-3</v>
      </c>
      <c r="Y438" s="7">
        <v>-1.4604600657714534E-2</v>
      </c>
      <c r="Z438" s="7">
        <v>4.2511181899245708E-3</v>
      </c>
      <c r="AA438" s="7">
        <v>2.0721161283353226E-3</v>
      </c>
      <c r="AB438" s="7">
        <v>1.7100816008020154E-3</v>
      </c>
      <c r="AC438" s="7">
        <v>8.5854952189016297E-3</v>
      </c>
      <c r="AD438" s="7">
        <v>5.8192266176352704E-3</v>
      </c>
      <c r="AE438" s="7">
        <v>-1.1337006919921178E-3</v>
      </c>
      <c r="AF438" s="7">
        <v>8.9162610773346473E-3</v>
      </c>
      <c r="AG438" s="7">
        <v>-7.5578735396512858E-2</v>
      </c>
      <c r="AH438" s="7">
        <v>-2.3361103749339349E-2</v>
      </c>
      <c r="AI438" s="7">
        <v>4.1969702531338355E-3</v>
      </c>
      <c r="AJ438" s="7">
        <v>-1.0214366000398998E-2</v>
      </c>
    </row>
    <row r="439" spans="1:36" x14ac:dyDescent="0.5">
      <c r="A439" s="2">
        <v>44900</v>
      </c>
      <c r="B439" s="3">
        <v>1.5595238095238097E-4</v>
      </c>
      <c r="C439" s="8">
        <v>-1.9376989757906131E-2</v>
      </c>
      <c r="D439" s="8">
        <v>-1.1827367760797224E-2</v>
      </c>
      <c r="E439" s="8">
        <v>-2.8274001740526643E-2</v>
      </c>
      <c r="F439" s="8">
        <v>-2.91533441133482E-2</v>
      </c>
      <c r="G439" s="8">
        <v>-1.7888131484833439E-2</v>
      </c>
      <c r="H439" s="8">
        <v>-1.2414429330929211E-2</v>
      </c>
      <c r="I439" s="8">
        <v>-1.845745438922471E-2</v>
      </c>
      <c r="J439" s="8">
        <v>-3.3080441298142797E-2</v>
      </c>
      <c r="K439" s="8">
        <v>-2.1169989351870779E-2</v>
      </c>
      <c r="L439" s="8">
        <v>-6.6981533834847024E-3</v>
      </c>
      <c r="M439" s="8">
        <v>-1.8583253428358242E-2</v>
      </c>
      <c r="N439" s="7">
        <v>-8.1686864939190529E-3</v>
      </c>
      <c r="O439" s="7">
        <v>-1.9237122162313859E-2</v>
      </c>
      <c r="P439" s="7">
        <v>-2.2181057507582539E-2</v>
      </c>
      <c r="Q439" s="7">
        <v>-1.6043857520293092E-2</v>
      </c>
      <c r="R439" s="7">
        <v>-2.5263162056516339E-2</v>
      </c>
      <c r="S439" s="7">
        <v>-5.7277503153215521E-3</v>
      </c>
      <c r="T439" s="7">
        <v>-2.2480586831869149E-3</v>
      </c>
      <c r="U439" s="7">
        <v>-1.6292117838692836E-2</v>
      </c>
      <c r="V439" s="7">
        <v>-3.1171267567104761E-2</v>
      </c>
      <c r="W439" s="7">
        <v>-1.4183697916514977E-2</v>
      </c>
      <c r="X439" s="7">
        <v>-1.8610674773303325E-2</v>
      </c>
      <c r="Y439" s="7">
        <v>-3.3863367350816853E-2</v>
      </c>
      <c r="Z439" s="7">
        <v>-2.6152433715725582E-2</v>
      </c>
      <c r="AA439" s="7">
        <v>-2.2135880142039398E-2</v>
      </c>
      <c r="AB439" s="7">
        <v>-1.5347068017903687E-2</v>
      </c>
      <c r="AC439" s="7">
        <v>-1.3925141983991638E-2</v>
      </c>
      <c r="AD439" s="7">
        <v>-1.5530361266460796E-2</v>
      </c>
      <c r="AE439" s="7">
        <v>-1.0455515628101653E-2</v>
      </c>
      <c r="AF439" s="7">
        <v>-1.0299839566066595E-2</v>
      </c>
      <c r="AG439" s="7">
        <v>-7.2357563112815881E-2</v>
      </c>
      <c r="AH439" s="7">
        <v>2.0564379019882614E-3</v>
      </c>
      <c r="AI439" s="7">
        <v>-7.4315611784002986E-4</v>
      </c>
      <c r="AJ439" s="7">
        <v>-1.8188820865125882E-2</v>
      </c>
    </row>
    <row r="440" spans="1:36" x14ac:dyDescent="0.5">
      <c r="A440" s="2">
        <v>44901</v>
      </c>
      <c r="B440" s="3">
        <v>1.5357142857142859E-4</v>
      </c>
      <c r="C440" s="8">
        <v>-2.2119425189949644E-2</v>
      </c>
      <c r="D440" s="8">
        <v>-9.8847510327001332E-3</v>
      </c>
      <c r="E440" s="8">
        <v>-8.639149175872371E-3</v>
      </c>
      <c r="F440" s="8">
        <v>-1.6950773747784083E-2</v>
      </c>
      <c r="G440" s="8">
        <v>-1.2814826665802347E-2</v>
      </c>
      <c r="H440" s="8">
        <v>-6.6714113448981729E-3</v>
      </c>
      <c r="I440" s="8">
        <v>-2.8600926735888557E-2</v>
      </c>
      <c r="J440" s="8">
        <v>-2.7363725949253504E-2</v>
      </c>
      <c r="K440" s="8">
        <v>-7.7067373327166693E-3</v>
      </c>
      <c r="L440" s="8">
        <v>5.8716107188552229E-3</v>
      </c>
      <c r="M440" s="8">
        <v>-9.6137793335859551E-3</v>
      </c>
      <c r="N440" s="7">
        <v>-2.5850785162778788E-2</v>
      </c>
      <c r="O440" s="7">
        <v>-2.0666232432758915E-2</v>
      </c>
      <c r="P440" s="7">
        <v>-8.9925442540119433E-3</v>
      </c>
      <c r="Q440" s="7">
        <v>-3.8382591789760785E-2</v>
      </c>
      <c r="R440" s="7">
        <v>-1.4966633074140215E-2</v>
      </c>
      <c r="S440" s="7">
        <v>-8.2240408219379172E-3</v>
      </c>
      <c r="T440" s="7">
        <v>7.8138301870489674E-3</v>
      </c>
      <c r="U440" s="7">
        <v>-3.8133329412270475E-2</v>
      </c>
      <c r="V440" s="7">
        <v>1.9169816614549597E-3</v>
      </c>
      <c r="W440" s="7">
        <v>-1.921482731669108E-2</v>
      </c>
      <c r="X440" s="7">
        <v>-2.1916124651229402E-2</v>
      </c>
      <c r="Y440" s="7">
        <v>-3.0949266204429719E-2</v>
      </c>
      <c r="Z440" s="7">
        <v>-7.1693688205425529E-5</v>
      </c>
      <c r="AA440" s="7">
        <v>-1.0050829883646804E-2</v>
      </c>
      <c r="AB440" s="7">
        <v>-1.8728108108829019E-2</v>
      </c>
      <c r="AC440" s="7">
        <v>-6.2624888587113083E-4</v>
      </c>
      <c r="AD440" s="7">
        <v>2.0723147495595312E-3</v>
      </c>
      <c r="AE440" s="7">
        <v>-1.1827031480248421E-2</v>
      </c>
      <c r="AF440" s="7">
        <v>1.1202965175000552E-3</v>
      </c>
      <c r="AG440" s="7">
        <v>-2.3278777556052666E-2</v>
      </c>
      <c r="AH440" s="7">
        <v>-3.936544484191782E-2</v>
      </c>
      <c r="AI440" s="7">
        <v>1.9901889517318354E-4</v>
      </c>
      <c r="AJ440" s="7">
        <v>-2.7690716154927571E-2</v>
      </c>
    </row>
    <row r="441" spans="1:36" x14ac:dyDescent="0.5">
      <c r="A441" s="2">
        <v>44902</v>
      </c>
      <c r="B441" s="3">
        <v>1.5039682539682539E-4</v>
      </c>
      <c r="C441" s="8">
        <v>-4.7225771245174766E-3</v>
      </c>
      <c r="D441" s="8">
        <v>7.2461858606806184E-3</v>
      </c>
      <c r="E441" s="8">
        <v>-4.3021861272445391E-3</v>
      </c>
      <c r="F441" s="8">
        <v>-5.4417817268312607E-3</v>
      </c>
      <c r="G441" s="8">
        <v>-1.6031628698748117E-3</v>
      </c>
      <c r="H441" s="8">
        <v>2.0948596731708673E-3</v>
      </c>
      <c r="I441" s="8">
        <v>-7.6862799754468707E-3</v>
      </c>
      <c r="J441" s="8">
        <v>-2.9295979245161736E-3</v>
      </c>
      <c r="K441" s="8">
        <v>-2.8498233910730195E-3</v>
      </c>
      <c r="L441" s="8">
        <v>-3.9038742087816897E-3</v>
      </c>
      <c r="M441" s="8">
        <v>1.8425266744618374E-3</v>
      </c>
      <c r="N441" s="7">
        <v>-1.4033552727807506E-2</v>
      </c>
      <c r="O441" s="7">
        <v>-3.2151775669834273E-3</v>
      </c>
      <c r="P441" s="7">
        <v>-1.3740743266310265E-2</v>
      </c>
      <c r="Q441" s="7">
        <v>8.1343135461228264E-3</v>
      </c>
      <c r="R441" s="7">
        <v>8.9550858559020851E-3</v>
      </c>
      <c r="S441" s="7">
        <v>1.0563907130132203E-2</v>
      </c>
      <c r="T441" s="7">
        <v>6.4844410575723077E-3</v>
      </c>
      <c r="U441" s="7">
        <v>1.1962769858468066E-2</v>
      </c>
      <c r="V441" s="7">
        <v>-5.9571873580752397E-3</v>
      </c>
      <c r="W441" s="7">
        <v>2.9718854030324062E-2</v>
      </c>
      <c r="X441" s="7">
        <v>-6.2430063686950846E-3</v>
      </c>
      <c r="Y441" s="7">
        <v>2.2263798013777377E-3</v>
      </c>
      <c r="Z441" s="7">
        <v>6.6358793066797891E-3</v>
      </c>
      <c r="AA441" s="7">
        <v>6.7115897644767905E-3</v>
      </c>
      <c r="AB441" s="7">
        <v>2.8675881557845579E-3</v>
      </c>
      <c r="AC441" s="7">
        <v>1.4253224784772267E-3</v>
      </c>
      <c r="AD441" s="7">
        <v>-1.7397364243561667E-3</v>
      </c>
      <c r="AE441" s="7">
        <v>-5.367733196999726E-3</v>
      </c>
      <c r="AF441" s="7">
        <v>6.259715566120547E-3</v>
      </c>
      <c r="AG441" s="7">
        <v>-2.2973380691284247E-3</v>
      </c>
      <c r="AH441" s="7">
        <v>6.4926238244149715E-3</v>
      </c>
      <c r="AI441" s="7">
        <v>1.1398623512891713E-3</v>
      </c>
      <c r="AJ441" s="7">
        <v>-6.7939049709306665E-3</v>
      </c>
    </row>
    <row r="442" spans="1:36" x14ac:dyDescent="0.5">
      <c r="A442" s="2">
        <v>44903</v>
      </c>
      <c r="B442" s="3">
        <v>1.4880952380952382E-4</v>
      </c>
      <c r="C442" s="8">
        <v>1.7127359826831771E-2</v>
      </c>
      <c r="D442" s="8">
        <v>9.7466448073806038E-3</v>
      </c>
      <c r="E442" s="8">
        <v>1.157995101172025E-3</v>
      </c>
      <c r="F442" s="8">
        <v>1.1041147375942237E-2</v>
      </c>
      <c r="G442" s="8">
        <v>5.7024692735634253E-3</v>
      </c>
      <c r="H442" s="8">
        <v>4.1744933543833764E-3</v>
      </c>
      <c r="I442" s="8">
        <v>-1.3316203345074802E-3</v>
      </c>
      <c r="J442" s="8">
        <v>-6.0688463818617013E-3</v>
      </c>
      <c r="K442" s="8">
        <v>5.9706119885105527E-3</v>
      </c>
      <c r="L442" s="8">
        <v>5.7341960165098477E-3</v>
      </c>
      <c r="M442" s="8">
        <v>6.8533305870805581E-3</v>
      </c>
      <c r="N442" s="7">
        <v>1.191146981900996E-2</v>
      </c>
      <c r="O442" s="7">
        <v>1.217415819428175E-2</v>
      </c>
      <c r="P442" s="7">
        <v>1.7750524645883781E-2</v>
      </c>
      <c r="Q442" s="7">
        <v>6.2896142344154068E-2</v>
      </c>
      <c r="R442" s="7">
        <v>1.9782762225759615E-2</v>
      </c>
      <c r="S442" s="7">
        <v>2.2923791330968801E-3</v>
      </c>
      <c r="T442" s="7">
        <v>9.0380968955973279E-3</v>
      </c>
      <c r="U442" s="7">
        <v>7.6099344000748559E-4</v>
      </c>
      <c r="V442" s="7">
        <v>-2.8849188634461726E-4</v>
      </c>
      <c r="W442" s="7">
        <v>-2.8398768098344828E-3</v>
      </c>
      <c r="X442" s="7">
        <v>6.0392346083633095E-3</v>
      </c>
      <c r="Y442" s="7">
        <v>2.0991735074247186E-2</v>
      </c>
      <c r="Z442" s="7">
        <v>-5.6227144262082007E-3</v>
      </c>
      <c r="AA442" s="7">
        <v>-6.2471324878504188E-3</v>
      </c>
      <c r="AB442" s="7">
        <v>8.2876648945165703E-3</v>
      </c>
      <c r="AC442" s="7">
        <v>4.0905946045237057E-3</v>
      </c>
      <c r="AD442" s="7">
        <v>-7.5467063837088896E-3</v>
      </c>
      <c r="AE442" s="7">
        <v>1.3922839925616065E-3</v>
      </c>
      <c r="AF442" s="7">
        <v>7.0141860154361996E-3</v>
      </c>
      <c r="AG442" s="7">
        <v>-2.8689234303096126E-2</v>
      </c>
      <c r="AH442" s="7">
        <v>1.1879021850752186E-2</v>
      </c>
      <c r="AI442" s="7">
        <v>5.3469752296121855E-3</v>
      </c>
      <c r="AJ442" s="7">
        <v>2.1199151652075747E-2</v>
      </c>
    </row>
    <row r="443" spans="1:36" x14ac:dyDescent="0.5">
      <c r="A443" s="2">
        <v>44904</v>
      </c>
      <c r="B443" s="3">
        <v>1.511904761904762E-4</v>
      </c>
      <c r="C443" s="8">
        <v>-6.2444806792137913E-3</v>
      </c>
      <c r="D443" s="8">
        <v>-1.4215690551162653E-2</v>
      </c>
      <c r="E443" s="8">
        <v>-3.7179790902425783E-3</v>
      </c>
      <c r="F443" s="8">
        <v>-7.4550658672950017E-3</v>
      </c>
      <c r="G443" s="8">
        <v>-8.6985384258419039E-3</v>
      </c>
      <c r="H443" s="8">
        <v>-7.6911992403709828E-3</v>
      </c>
      <c r="I443" s="8">
        <v>1.8581744195729616E-3</v>
      </c>
      <c r="J443" s="8">
        <v>-2.2541131977515828E-2</v>
      </c>
      <c r="K443" s="8">
        <v>-1.1068751445325408E-2</v>
      </c>
      <c r="L443" s="8">
        <v>-4.7382165707882517E-3</v>
      </c>
      <c r="M443" s="8">
        <v>-2.0139342692740325E-3</v>
      </c>
      <c r="N443" s="7">
        <v>-3.5911185373965673E-3</v>
      </c>
      <c r="O443" s="7">
        <v>-8.1865717765872807E-3</v>
      </c>
      <c r="P443" s="7">
        <v>-6.0014529324819172E-3</v>
      </c>
      <c r="Q443" s="7">
        <v>-9.984294149641252E-3</v>
      </c>
      <c r="R443" s="7">
        <v>5.3518086921234501E-3</v>
      </c>
      <c r="S443" s="7">
        <v>-8.7716051955596414E-3</v>
      </c>
      <c r="T443" s="7">
        <v>-1.619395007299965E-2</v>
      </c>
      <c r="U443" s="7">
        <v>-1.1434409326070967E-2</v>
      </c>
      <c r="V443" s="7">
        <v>5.3812500220185456E-3</v>
      </c>
      <c r="W443" s="7">
        <v>-8.9475121644690073E-3</v>
      </c>
      <c r="X443" s="7">
        <v>-2.0658748510301098E-3</v>
      </c>
      <c r="Y443" s="7">
        <v>-1.4195112781875496E-2</v>
      </c>
      <c r="Z443" s="7">
        <v>-5.821302482838837E-3</v>
      </c>
      <c r="AA443" s="7">
        <v>-1.8929228898349085E-2</v>
      </c>
      <c r="AB443" s="7">
        <v>-1.5995874763138292E-2</v>
      </c>
      <c r="AC443" s="7">
        <v>-1.0706920887700932E-2</v>
      </c>
      <c r="AD443" s="7">
        <v>-1.1000384291503944E-2</v>
      </c>
      <c r="AE443" s="7">
        <v>-2.375081609049836E-2</v>
      </c>
      <c r="AF443" s="7">
        <v>-2.7980790467207594E-3</v>
      </c>
      <c r="AG443" s="7">
        <v>-2.0871104705796267E-2</v>
      </c>
      <c r="AH443" s="7">
        <v>1.4266302050264009E-3</v>
      </c>
      <c r="AI443" s="7">
        <v>-1.4833903470121397E-2</v>
      </c>
      <c r="AJ443" s="7">
        <v>3.8770239759721293E-3</v>
      </c>
    </row>
    <row r="444" spans="1:36" x14ac:dyDescent="0.5">
      <c r="A444" s="2">
        <v>44907</v>
      </c>
      <c r="B444" s="3">
        <v>1.5317460317460318E-4</v>
      </c>
      <c r="C444" s="8">
        <v>2.155290449201136E-2</v>
      </c>
      <c r="D444" s="8">
        <v>1.1200784371108739E-2</v>
      </c>
      <c r="E444" s="8">
        <v>1.2394537438699765E-2</v>
      </c>
      <c r="F444" s="8">
        <v>4.3120159370451955E-3</v>
      </c>
      <c r="G444" s="8">
        <v>1.5275433032654603E-2</v>
      </c>
      <c r="H444" s="8">
        <v>8.9588366677980421E-3</v>
      </c>
      <c r="I444" s="8">
        <v>8.0796232750139901E-3</v>
      </c>
      <c r="J444" s="8">
        <v>2.5370643538612472E-2</v>
      </c>
      <c r="K444" s="8">
        <v>7.9620304240624867E-3</v>
      </c>
      <c r="L444" s="8">
        <v>2.0419938111055736E-2</v>
      </c>
      <c r="M444" s="8">
        <v>7.5067315897808578E-3</v>
      </c>
      <c r="N444" s="7">
        <v>1.6100946328607906E-2</v>
      </c>
      <c r="O444" s="7">
        <v>2.8326679722632846E-2</v>
      </c>
      <c r="P444" s="7">
        <v>2.2365382814977148E-2</v>
      </c>
      <c r="Q444" s="7">
        <v>3.0773443951800546E-2</v>
      </c>
      <c r="R444" s="7">
        <v>1.8095866841027763E-2</v>
      </c>
      <c r="S444" s="7">
        <v>2.0680785725284586E-2</v>
      </c>
      <c r="T444" s="7">
        <v>1.2122220806729637E-2</v>
      </c>
      <c r="U444" s="7">
        <v>1.8281483425353875E-2</v>
      </c>
      <c r="V444" s="7">
        <v>1.4497721388080708E-2</v>
      </c>
      <c r="W444" s="7">
        <v>2.9682230590791568E-3</v>
      </c>
      <c r="X444" s="7">
        <v>2.7678292503398712E-2</v>
      </c>
      <c r="Y444" s="7">
        <v>1.6101914993695295E-2</v>
      </c>
      <c r="Z444" s="7">
        <v>-1.802429675227936E-3</v>
      </c>
      <c r="AA444" s="7">
        <v>-4.5757962495759849E-3</v>
      </c>
      <c r="AB444" s="7">
        <v>2.4916127836044254E-2</v>
      </c>
      <c r="AC444" s="7">
        <v>1.290732970504252E-2</v>
      </c>
      <c r="AD444" s="7">
        <v>6.306017160531612E-3</v>
      </c>
      <c r="AE444" s="7">
        <v>1.8325090215769366E-2</v>
      </c>
      <c r="AF444" s="7">
        <v>1.0064252834201141E-2</v>
      </c>
      <c r="AG444" s="7">
        <v>4.2440473047528508E-2</v>
      </c>
      <c r="AH444" s="7">
        <v>1.2158116876275646E-2</v>
      </c>
      <c r="AI444" s="7">
        <v>2.3699195276573711E-2</v>
      </c>
      <c r="AJ444" s="7">
        <v>5.2588572449719555E-3</v>
      </c>
    </row>
    <row r="445" spans="1:36" x14ac:dyDescent="0.5">
      <c r="A445" s="2">
        <v>44908</v>
      </c>
      <c r="B445" s="3">
        <v>1.5436507936507937E-4</v>
      </c>
      <c r="C445" s="8">
        <v>1.1707237119200823E-2</v>
      </c>
      <c r="D445" s="8">
        <v>4.4373959912141683E-3</v>
      </c>
      <c r="E445" s="8">
        <v>1.9607848839312751E-3</v>
      </c>
      <c r="F445" s="8">
        <v>1.710735215715512E-3</v>
      </c>
      <c r="G445" s="8">
        <v>5.2537140884837737E-3</v>
      </c>
      <c r="H445" s="8">
        <v>-1.9799906168780027E-3</v>
      </c>
      <c r="I445" s="8">
        <v>1.4841462855936034E-2</v>
      </c>
      <c r="J445" s="8">
        <v>1.852799649423488E-2</v>
      </c>
      <c r="K445" s="8">
        <v>1.2671726588669665E-2</v>
      </c>
      <c r="L445" s="8">
        <v>3.1386402213288201E-3</v>
      </c>
      <c r="M445" s="8">
        <v>1.8175835388971596E-2</v>
      </c>
      <c r="N445" s="7">
        <v>6.6101427475165212E-3</v>
      </c>
      <c r="O445" s="7">
        <v>1.7159723556845426E-2</v>
      </c>
      <c r="P445" s="7">
        <v>1.2451769859831287E-2</v>
      </c>
      <c r="Q445" s="7">
        <v>3.0010197644461934E-2</v>
      </c>
      <c r="R445" s="7">
        <v>1.8305742658642599E-2</v>
      </c>
      <c r="S445" s="7">
        <v>-2.5523403300890566E-2</v>
      </c>
      <c r="T445" s="7">
        <v>-1.4250465155008885E-2</v>
      </c>
      <c r="U445" s="7">
        <v>-2.0633204466674964E-3</v>
      </c>
      <c r="V445" s="7">
        <v>-1.7843651379641483E-2</v>
      </c>
      <c r="W445" s="7">
        <v>-1.5102974905009236E-3</v>
      </c>
      <c r="X445" s="7">
        <v>-7.403764974078646E-3</v>
      </c>
      <c r="Y445" s="7">
        <v>2.104398115738108E-2</v>
      </c>
      <c r="Z445" s="7">
        <v>1.2964941490855227E-2</v>
      </c>
      <c r="AA445" s="7">
        <v>-1.1991838064154218E-3</v>
      </c>
      <c r="AB445" s="7">
        <v>1.0218241374963303E-2</v>
      </c>
      <c r="AC445" s="7">
        <v>1.5866181160723028E-4</v>
      </c>
      <c r="AD445" s="7">
        <v>6.9029390615520277E-3</v>
      </c>
      <c r="AE445" s="7">
        <v>-3.7415828598835886E-3</v>
      </c>
      <c r="AF445" s="7">
        <v>-1.6637689755615984E-3</v>
      </c>
      <c r="AG445" s="7">
        <v>2.9890024070664102E-3</v>
      </c>
      <c r="AH445" s="7">
        <v>4.7628883082472068E-2</v>
      </c>
      <c r="AI445" s="7">
        <v>6.7539831757323547E-3</v>
      </c>
      <c r="AJ445" s="7">
        <v>1.7218886405057393E-2</v>
      </c>
    </row>
    <row r="446" spans="1:36" x14ac:dyDescent="0.5">
      <c r="A446" s="2">
        <v>44909</v>
      </c>
      <c r="B446" s="3">
        <v>1.5515873015873016E-4</v>
      </c>
      <c r="C446" s="8">
        <v>-7.650092322845645E-3</v>
      </c>
      <c r="D446" s="8">
        <v>1.4877716728858156E-3</v>
      </c>
      <c r="E446" s="8">
        <v>-1.3390007894441227E-2</v>
      </c>
      <c r="F446" s="8">
        <v>-5.463291235952311E-3</v>
      </c>
      <c r="G446" s="8">
        <v>-1.9544314903563011E-3</v>
      </c>
      <c r="H446" s="8">
        <v>-2.9771928998940651E-6</v>
      </c>
      <c r="I446" s="8">
        <v>-1.0593307771184746E-2</v>
      </c>
      <c r="J446" s="8">
        <v>-5.9823373183763686E-3</v>
      </c>
      <c r="K446" s="8">
        <v>-1.1243125714918751E-2</v>
      </c>
      <c r="L446" s="8">
        <v>-1.1037552660114905E-3</v>
      </c>
      <c r="M446" s="8">
        <v>-6.9898057074989674E-3</v>
      </c>
      <c r="N446" s="7">
        <v>-1.581497385498477E-2</v>
      </c>
      <c r="O446" s="7">
        <v>1.0119007593578316E-3</v>
      </c>
      <c r="P446" s="7">
        <v>-7.5997254844276385E-3</v>
      </c>
      <c r="Q446" s="7">
        <v>-2.2424021118793533E-2</v>
      </c>
      <c r="R446" s="7">
        <v>-2.5786087038778783E-3</v>
      </c>
      <c r="S446" s="7">
        <v>-5.2085207174736694E-3</v>
      </c>
      <c r="T446" s="7">
        <v>1.0618191252077564E-4</v>
      </c>
      <c r="U446" s="7">
        <v>-1.7602005456631344E-2</v>
      </c>
      <c r="V446" s="7">
        <v>-8.0719661163254942E-3</v>
      </c>
      <c r="W446" s="7">
        <v>-1.4779898307372984E-2</v>
      </c>
      <c r="X446" s="7">
        <v>1.1585356432769172E-3</v>
      </c>
      <c r="Y446" s="7">
        <v>-1.0042782067377989E-2</v>
      </c>
      <c r="Z446" s="7">
        <v>-1.704166020083346E-3</v>
      </c>
      <c r="AA446" s="7">
        <v>-4.6046483096184518E-3</v>
      </c>
      <c r="AB446" s="7">
        <v>-4.4535459312430485E-3</v>
      </c>
      <c r="AC446" s="7">
        <v>-1.5515873015873016E-4</v>
      </c>
      <c r="AD446" s="7">
        <v>5.952975390335521E-3</v>
      </c>
      <c r="AE446" s="7">
        <v>-5.7303629507405368E-3</v>
      </c>
      <c r="AF446" s="7">
        <v>3.7782181482834765E-3</v>
      </c>
      <c r="AG446" s="7">
        <v>-7.4381617585238093E-3</v>
      </c>
      <c r="AH446" s="7">
        <v>-1.1674057424975601E-2</v>
      </c>
      <c r="AI446" s="7">
        <v>-1.3036106635359525E-3</v>
      </c>
      <c r="AJ446" s="7">
        <v>1.6116388799407569E-3</v>
      </c>
    </row>
    <row r="447" spans="1:36" x14ac:dyDescent="0.5">
      <c r="A447" s="2">
        <v>44910</v>
      </c>
      <c r="B447" s="3">
        <v>1.5674603174603175E-4</v>
      </c>
      <c r="C447" s="8">
        <v>-3.8673396018548113E-2</v>
      </c>
      <c r="D447" s="8">
        <v>-1.9737988904801995E-2</v>
      </c>
      <c r="E447" s="8">
        <v>-1.9654206260363474E-2</v>
      </c>
      <c r="F447" s="8">
        <v>-1.9107002143959412E-2</v>
      </c>
      <c r="G447" s="8">
        <v>-2.6306054188695239E-2</v>
      </c>
      <c r="H447" s="8">
        <v>-1.7039596734841542E-2</v>
      </c>
      <c r="I447" s="8">
        <v>-3.8717983785158089E-2</v>
      </c>
      <c r="J447" s="8">
        <v>-5.1688314219350585E-3</v>
      </c>
      <c r="K447" s="8">
        <v>-3.1186790135478936E-2</v>
      </c>
      <c r="L447" s="8">
        <v>-1.3309536670049376E-2</v>
      </c>
      <c r="M447" s="8">
        <v>-1.3619852589348364E-2</v>
      </c>
      <c r="N447" s="7">
        <v>-4.814149634002609E-2</v>
      </c>
      <c r="O447" s="7">
        <v>-3.2595517431590504E-2</v>
      </c>
      <c r="P447" s="7">
        <v>-3.3691138752890593E-2</v>
      </c>
      <c r="Q447" s="7">
        <v>-4.186595083920816E-2</v>
      </c>
      <c r="R447" s="7">
        <v>-2.5091677245366907E-2</v>
      </c>
      <c r="S447" s="7">
        <v>-3.1225863652899914E-2</v>
      </c>
      <c r="T447" s="7">
        <v>-2.0195520661873998E-2</v>
      </c>
      <c r="U447" s="7">
        <v>-2.6594695948676798E-2</v>
      </c>
      <c r="V447" s="7">
        <v>-2.2008615204394798E-2</v>
      </c>
      <c r="W447" s="7">
        <v>-4.0330687698677599E-2</v>
      </c>
      <c r="X447" s="7">
        <v>-2.5844920374777189E-2</v>
      </c>
      <c r="Y447" s="7">
        <v>-3.4932232654901092E-2</v>
      </c>
      <c r="Z447" s="7">
        <v>-2.4769553925931539E-2</v>
      </c>
      <c r="AA447" s="7">
        <v>-2.5116907259408013E-2</v>
      </c>
      <c r="AB447" s="7">
        <v>-1.6582127551239296E-2</v>
      </c>
      <c r="AC447" s="7">
        <v>-1.4005425911789287E-2</v>
      </c>
      <c r="AD447" s="7">
        <v>-3.4194947440010129E-2</v>
      </c>
      <c r="AE447" s="7">
        <v>-9.1284996123869571E-3</v>
      </c>
      <c r="AF447" s="7">
        <v>-1.154034924352069E-2</v>
      </c>
      <c r="AG447" s="7">
        <v>9.6709557202697676E-3</v>
      </c>
      <c r="AH447" s="7">
        <v>-3.3976921412297127E-2</v>
      </c>
      <c r="AI447" s="7">
        <v>-1.4503271191275802E-2</v>
      </c>
      <c r="AJ447" s="7">
        <v>-1.7166832304273714E-2</v>
      </c>
    </row>
    <row r="448" spans="1:36" x14ac:dyDescent="0.5">
      <c r="A448" s="2">
        <v>44911</v>
      </c>
      <c r="B448" s="3">
        <v>1.5634920634920635E-4</v>
      </c>
      <c r="C448" s="8">
        <v>-1.3318125609138028E-2</v>
      </c>
      <c r="D448" s="8">
        <v>-1.3248359316842985E-2</v>
      </c>
      <c r="E448" s="8">
        <v>-9.3646256913455569E-3</v>
      </c>
      <c r="F448" s="8">
        <v>-1.8070687594270551E-2</v>
      </c>
      <c r="G448" s="8">
        <v>-5.5231260323041331E-3</v>
      </c>
      <c r="H448" s="8">
        <v>-5.52785560576779E-3</v>
      </c>
      <c r="I448" s="8">
        <v>-3.6850398972326482E-3</v>
      </c>
      <c r="J448" s="8">
        <v>-1.3227517086324726E-2</v>
      </c>
      <c r="K448" s="8">
        <v>-4.2323200539369117E-3</v>
      </c>
      <c r="L448" s="8">
        <v>-1.703515666686482E-2</v>
      </c>
      <c r="M448" s="8">
        <v>-2.6329348761195949E-2</v>
      </c>
      <c r="N448" s="7">
        <v>-1.4843324691809151E-2</v>
      </c>
      <c r="O448" s="7">
        <v>-1.765751736518292E-2</v>
      </c>
      <c r="P448" s="7">
        <v>2.931000146919039E-2</v>
      </c>
      <c r="Q448" s="7">
        <v>-2.2887965321843028E-2</v>
      </c>
      <c r="R448" s="7">
        <v>-1.5103803196369591E-2</v>
      </c>
      <c r="S448" s="7">
        <v>-2.2431984446732681E-2</v>
      </c>
      <c r="T448" s="7">
        <v>-7.7273703234204266E-3</v>
      </c>
      <c r="U448" s="7">
        <v>-1.7381620227108993E-3</v>
      </c>
      <c r="V448" s="7">
        <v>1.3151766154291341E-2</v>
      </c>
      <c r="W448" s="7">
        <v>-7.4929281832183964E-3</v>
      </c>
      <c r="X448" s="7">
        <v>-5.0746144401103534E-3</v>
      </c>
      <c r="Y448" s="7">
        <v>-6.8491312645100081E-3</v>
      </c>
      <c r="Z448" s="7">
        <v>-4.5142679323561408E-3</v>
      </c>
      <c r="AA448" s="7">
        <v>-1.1786927035708899E-2</v>
      </c>
      <c r="AB448" s="7">
        <v>8.7350827371391309E-3</v>
      </c>
      <c r="AC448" s="7">
        <v>-5.8773258048087631E-3</v>
      </c>
      <c r="AD448" s="7">
        <v>-2.046795320698919E-2</v>
      </c>
      <c r="AE448" s="7">
        <v>-1.8274395628595265E-2</v>
      </c>
      <c r="AF448" s="7">
        <v>-4.5999430346841891E-3</v>
      </c>
      <c r="AG448" s="7">
        <v>-7.4188490996322329E-3</v>
      </c>
      <c r="AH448" s="7">
        <v>-2.8289182384640447E-2</v>
      </c>
      <c r="AI448" s="7">
        <v>-1.9809829956680514E-2</v>
      </c>
      <c r="AJ448" s="7">
        <v>-3.7344239540113483E-2</v>
      </c>
    </row>
    <row r="449" spans="1:36" x14ac:dyDescent="0.5">
      <c r="A449" s="2">
        <v>44914</v>
      </c>
      <c r="B449" s="3">
        <v>1.5674603174603175E-4</v>
      </c>
      <c r="C449" s="8">
        <v>-1.4675736693591256E-2</v>
      </c>
      <c r="D449" s="8">
        <v>-4.953113938690008E-3</v>
      </c>
      <c r="E449" s="8">
        <v>-2.873055605337503E-3</v>
      </c>
      <c r="F449" s="8">
        <v>-1.6504084616313315E-2</v>
      </c>
      <c r="G449" s="8">
        <v>-7.1000196464426355E-3</v>
      </c>
      <c r="H449" s="8">
        <v>-1.2030669026092523E-3</v>
      </c>
      <c r="I449" s="8">
        <v>-2.0971496678140949E-2</v>
      </c>
      <c r="J449" s="8">
        <v>-2.1365185061248369E-3</v>
      </c>
      <c r="K449" s="8">
        <v>-1.219067964964891E-2</v>
      </c>
      <c r="L449" s="8">
        <v>-3.7114090991575937E-3</v>
      </c>
      <c r="M449" s="8">
        <v>-1.2963129903542873E-2</v>
      </c>
      <c r="N449" s="7">
        <v>-1.619838356584279E-2</v>
      </c>
      <c r="O449" s="7">
        <v>-1.7636695444886722E-2</v>
      </c>
      <c r="P449" s="7">
        <v>-2.9470998512397997E-2</v>
      </c>
      <c r="Q449" s="7">
        <v>-1.9471403866559645E-2</v>
      </c>
      <c r="R449" s="7">
        <v>-3.1548065085831418E-3</v>
      </c>
      <c r="S449" s="7">
        <v>-4.3556548017038626E-3</v>
      </c>
      <c r="T449" s="7">
        <v>-3.4703779436615718E-4</v>
      </c>
      <c r="U449" s="7">
        <v>-1.7718558395011848E-2</v>
      </c>
      <c r="V449" s="7">
        <v>2.0995986645117003E-2</v>
      </c>
      <c r="W449" s="7">
        <v>-4.6426807667111387E-3</v>
      </c>
      <c r="X449" s="7">
        <v>-1.0212088123295073E-2</v>
      </c>
      <c r="Y449" s="7">
        <v>-3.4191747744324208E-2</v>
      </c>
      <c r="Z449" s="7">
        <v>-4.7863146170205491E-3</v>
      </c>
      <c r="AA449" s="7">
        <v>4.7285238262566283E-3</v>
      </c>
      <c r="AB449" s="7">
        <v>-2.0062612837979735E-3</v>
      </c>
      <c r="AC449" s="7">
        <v>1.2777022804725008E-3</v>
      </c>
      <c r="AD449" s="7">
        <v>5.1965904367837681E-3</v>
      </c>
      <c r="AE449" s="7">
        <v>1.9351262699082155E-4</v>
      </c>
      <c r="AF449" s="7">
        <v>-4.2279387355418567E-4</v>
      </c>
      <c r="AG449" s="7">
        <v>-2.0656572644847528E-2</v>
      </c>
      <c r="AH449" s="7">
        <v>-4.187315244069871E-2</v>
      </c>
      <c r="AI449" s="7">
        <v>-7.5535480759078453E-3</v>
      </c>
      <c r="AJ449" s="7">
        <v>-5.6238827137127627E-3</v>
      </c>
    </row>
    <row r="450" spans="1:36" x14ac:dyDescent="0.5">
      <c r="A450" s="2">
        <v>44915</v>
      </c>
      <c r="B450" s="3">
        <v>1.5436507936507937E-4</v>
      </c>
      <c r="C450" s="8">
        <v>2.0523260774921791E-3</v>
      </c>
      <c r="D450" s="8">
        <v>1.0672062177530298E-3</v>
      </c>
      <c r="E450" s="8">
        <v>4.1638969281726857E-3</v>
      </c>
      <c r="F450" s="8">
        <v>-1.0111287389728879E-2</v>
      </c>
      <c r="G450" s="8">
        <v>1.5585904019588233E-3</v>
      </c>
      <c r="H450" s="8">
        <v>-1.0244734300656748E-4</v>
      </c>
      <c r="I450" s="8">
        <v>6.4197722480865754E-3</v>
      </c>
      <c r="J450" s="8">
        <v>1.498083632513475E-2</v>
      </c>
      <c r="K450" s="8">
        <v>7.4934976129585364E-3</v>
      </c>
      <c r="L450" s="8">
        <v>5.7074697351464088E-4</v>
      </c>
      <c r="M450" s="8">
        <v>-2.6872422446472515E-3</v>
      </c>
      <c r="N450" s="7">
        <v>-6.778352497805979E-4</v>
      </c>
      <c r="O450" s="7">
        <v>5.4445001302259695E-3</v>
      </c>
      <c r="P450" s="7">
        <v>2.8214204961874382E-2</v>
      </c>
      <c r="Q450" s="7">
        <v>-1.0606594556034117E-2</v>
      </c>
      <c r="R450" s="7">
        <v>-1.0927057640324985E-3</v>
      </c>
      <c r="S450" s="7">
        <v>-6.8072315340849559E-4</v>
      </c>
      <c r="T450" s="7">
        <v>-6.6496811674423102E-3</v>
      </c>
      <c r="U450" s="7">
        <v>9.143542448663354E-3</v>
      </c>
      <c r="V450" s="7">
        <v>5.7496537667540608E-3</v>
      </c>
      <c r="W450" s="7">
        <v>-2.9137888040273742E-3</v>
      </c>
      <c r="X450" s="7">
        <v>2.4784056030160572E-3</v>
      </c>
      <c r="Y450" s="7">
        <v>3.0200541403285746E-3</v>
      </c>
      <c r="Z450" s="7">
        <v>-2.688647258440994E-3</v>
      </c>
      <c r="AA450" s="7">
        <v>4.7071548946402628E-3</v>
      </c>
      <c r="AB450" s="7">
        <v>1.2039863633712001E-2</v>
      </c>
      <c r="AC450" s="7">
        <v>-9.5069084133163665E-4</v>
      </c>
      <c r="AD450" s="7">
        <v>-7.8585567670058434E-3</v>
      </c>
      <c r="AE450" s="7">
        <v>8.5604474911605104E-3</v>
      </c>
      <c r="AF450" s="7">
        <v>2.4468014500875104E-4</v>
      </c>
      <c r="AG450" s="7">
        <v>1.0445770551171508E-2</v>
      </c>
      <c r="AH450" s="7">
        <v>-4.4472407395519864E-3</v>
      </c>
      <c r="AI450" s="7">
        <v>-1.5436507936507937E-4</v>
      </c>
      <c r="AJ450" s="7">
        <v>5.1057622930359876E-3</v>
      </c>
    </row>
    <row r="451" spans="1:36" x14ac:dyDescent="0.5">
      <c r="A451" s="2">
        <v>44916</v>
      </c>
      <c r="B451" s="3">
        <v>1.5476190476190475E-4</v>
      </c>
      <c r="C451" s="8">
        <v>1.5555953177112988E-2</v>
      </c>
      <c r="D451" s="8">
        <v>1.2582246234444431E-2</v>
      </c>
      <c r="E451" s="8">
        <v>1.6696451518934029E-2</v>
      </c>
      <c r="F451" s="8">
        <v>1.5639031078535755E-2</v>
      </c>
      <c r="G451" s="8">
        <v>1.7734648594992592E-2</v>
      </c>
      <c r="H451" s="8">
        <v>1.0000559349715497E-2</v>
      </c>
      <c r="I451" s="8">
        <v>1.3842571131926801E-2</v>
      </c>
      <c r="J451" s="8">
        <v>1.9676394439440154E-2</v>
      </c>
      <c r="K451" s="8">
        <v>1.0861240719737248E-2</v>
      </c>
      <c r="L451" s="8">
        <v>1.3720664063107265E-2</v>
      </c>
      <c r="M451" s="8">
        <v>8.3831865892863844E-3</v>
      </c>
      <c r="N451" s="7">
        <v>2.3375387593607837E-2</v>
      </c>
      <c r="O451" s="7">
        <v>1.0663426984889588E-2</v>
      </c>
      <c r="P451" s="7">
        <v>9.1448931098862384E-3</v>
      </c>
      <c r="Q451" s="7">
        <v>2.5378999179500556E-2</v>
      </c>
      <c r="R451" s="7">
        <v>1.5220878387526936E-2</v>
      </c>
      <c r="S451" s="7">
        <v>-9.4606301100572891E-3</v>
      </c>
      <c r="T451" s="7">
        <v>1.383708779571294E-2</v>
      </c>
      <c r="U451" s="7">
        <v>1.8709286317039362E-2</v>
      </c>
      <c r="V451" s="7">
        <v>2.2717167328661761E-2</v>
      </c>
      <c r="W451" s="7">
        <v>6.3684184343613505E-3</v>
      </c>
      <c r="X451" s="7">
        <v>6.8809820718939377E-3</v>
      </c>
      <c r="Y451" s="7">
        <v>1.8222121845887396E-2</v>
      </c>
      <c r="Z451" s="7">
        <v>2.5564443207622526E-2</v>
      </c>
      <c r="AA451" s="7">
        <v>7.0921797584382815E-3</v>
      </c>
      <c r="AB451" s="7">
        <v>2.748572051364627E-2</v>
      </c>
      <c r="AC451" s="7">
        <v>1.580277225584335E-2</v>
      </c>
      <c r="AD451" s="7">
        <v>1.2542020057659895E-2</v>
      </c>
      <c r="AE451" s="7">
        <v>7.6593380710185581E-3</v>
      </c>
      <c r="AF451" s="7">
        <v>8.9751879893594563E-3</v>
      </c>
      <c r="AG451" s="7">
        <v>1.6353625699821331E-3</v>
      </c>
      <c r="AH451" s="7">
        <v>2.0425503191945801E-2</v>
      </c>
      <c r="AI451" s="7">
        <v>1.3285059711120538E-2</v>
      </c>
      <c r="AJ451" s="7">
        <v>1.3692506708694796E-2</v>
      </c>
    </row>
    <row r="452" spans="1:36" x14ac:dyDescent="0.5">
      <c r="A452" s="2">
        <v>44917</v>
      </c>
      <c r="B452" s="3">
        <v>1.507936507936508E-4</v>
      </c>
      <c r="C452" s="8">
        <v>-2.5250931911487664E-2</v>
      </c>
      <c r="D452" s="8">
        <v>-1.1154800566514809E-3</v>
      </c>
      <c r="E452" s="8">
        <v>-1.0006937143846109E-2</v>
      </c>
      <c r="F452" s="8">
        <v>-2.4302725770831122E-2</v>
      </c>
      <c r="G452" s="8">
        <v>-1.4183776229067458E-2</v>
      </c>
      <c r="H452" s="8">
        <v>-3.8365408297113528E-3</v>
      </c>
      <c r="I452" s="8">
        <v>-8.4758654877457075E-3</v>
      </c>
      <c r="J452" s="8">
        <v>-2.5428242276763612E-2</v>
      </c>
      <c r="K452" s="8">
        <v>-1.0698159195036196E-2</v>
      </c>
      <c r="L452" s="8">
        <v>-6.8680053232087548E-3</v>
      </c>
      <c r="M452" s="8">
        <v>-4.3089649870855264E-3</v>
      </c>
      <c r="N452" s="7">
        <v>-2.4212171533740567E-2</v>
      </c>
      <c r="O452" s="7">
        <v>-2.6010993685704323E-2</v>
      </c>
      <c r="P452" s="7">
        <v>-1.448943730436774E-2</v>
      </c>
      <c r="Q452" s="7">
        <v>-7.3173251340818785E-2</v>
      </c>
      <c r="R452" s="7">
        <v>-1.1683939027166467E-3</v>
      </c>
      <c r="S452" s="7">
        <v>-7.8301905018199423E-3</v>
      </c>
      <c r="T452" s="7">
        <v>-1.0030069557696026E-3</v>
      </c>
      <c r="U452" s="7">
        <v>-1.3180557480962989E-2</v>
      </c>
      <c r="V452" s="7">
        <v>-2.8556047551247442E-4</v>
      </c>
      <c r="W452" s="7">
        <v>-9.4410332082925357E-3</v>
      </c>
      <c r="X452" s="7">
        <v>-8.6484927626771495E-3</v>
      </c>
      <c r="Y452" s="7">
        <v>-3.5098064830996749E-2</v>
      </c>
      <c r="Z452" s="7">
        <v>-1.1926186270398728E-2</v>
      </c>
      <c r="AA452" s="7">
        <v>-1.1448682836456656E-2</v>
      </c>
      <c r="AB452" s="7">
        <v>-1.763632943670328E-2</v>
      </c>
      <c r="AC452" s="7">
        <v>-7.3879242172637891E-3</v>
      </c>
      <c r="AD452" s="7">
        <v>-6.8690694322076067E-3</v>
      </c>
      <c r="AE452" s="7">
        <v>-1.192940900401673E-2</v>
      </c>
      <c r="AF452" s="7">
        <v>2.1517556627001361E-3</v>
      </c>
      <c r="AG452" s="7">
        <v>-2.5289859901723954E-2</v>
      </c>
      <c r="AH452" s="7">
        <v>-1.7152383808066874E-2</v>
      </c>
      <c r="AI452" s="7">
        <v>-1.5747838748532174E-2</v>
      </c>
      <c r="AJ452" s="7">
        <v>-5.748972255936566E-3</v>
      </c>
    </row>
    <row r="453" spans="1:36" x14ac:dyDescent="0.5">
      <c r="A453" s="2">
        <v>44918</v>
      </c>
      <c r="B453" s="3">
        <v>1.507936507936508E-4</v>
      </c>
      <c r="C453" s="8">
        <v>2.2522256521008424E-4</v>
      </c>
      <c r="D453" s="8">
        <v>-1.3176503515794648E-3</v>
      </c>
      <c r="E453" s="8">
        <v>6.5513759248079671E-3</v>
      </c>
      <c r="F453" s="8">
        <v>6.3864182881864804E-3</v>
      </c>
      <c r="G453" s="8">
        <v>5.1685352662980315E-3</v>
      </c>
      <c r="H453" s="8">
        <v>4.9847329573847856E-3</v>
      </c>
      <c r="I453" s="8">
        <v>7.9297398409679254E-3</v>
      </c>
      <c r="J453" s="8">
        <v>3.2256284215026007E-2</v>
      </c>
      <c r="K453" s="8">
        <v>7.5521407642116286E-3</v>
      </c>
      <c r="L453" s="8">
        <v>9.681345237407428E-3</v>
      </c>
      <c r="M453" s="8">
        <v>8.7113189785233674E-3</v>
      </c>
      <c r="N453" s="7">
        <v>-2.9537633342622393E-3</v>
      </c>
      <c r="O453" s="7">
        <v>2.1136106811699843E-3</v>
      </c>
      <c r="P453" s="7">
        <v>5.5679946212102227E-3</v>
      </c>
      <c r="Q453" s="7">
        <v>-8.8591708889497901E-3</v>
      </c>
      <c r="R453" s="7">
        <v>1.2363413018102833E-3</v>
      </c>
      <c r="S453" s="7">
        <v>1.5601586042170363E-3</v>
      </c>
      <c r="T453" s="7">
        <v>7.8222890395403793E-3</v>
      </c>
      <c r="U453" s="7">
        <v>2.2540564011617723E-2</v>
      </c>
      <c r="V453" s="7">
        <v>3.9891556709592173E-3</v>
      </c>
      <c r="W453" s="7">
        <v>6.5352777683174868E-3</v>
      </c>
      <c r="X453" s="7">
        <v>3.5972853109233313E-3</v>
      </c>
      <c r="Y453" s="7">
        <v>1.7123653887637261E-2</v>
      </c>
      <c r="Z453" s="7">
        <v>7.9906780309492494E-3</v>
      </c>
      <c r="AA453" s="7">
        <v>3.900153871669238E-3</v>
      </c>
      <c r="AB453" s="7">
        <v>9.6104743048854128E-3</v>
      </c>
      <c r="AC453" s="7">
        <v>7.4001977410590994E-3</v>
      </c>
      <c r="AD453" s="7">
        <v>3.2416804506394813E-3</v>
      </c>
      <c r="AE453" s="7">
        <v>1.8681453784232256E-3</v>
      </c>
      <c r="AF453" s="7">
        <v>2.6704016587185109E-3</v>
      </c>
      <c r="AG453" s="7">
        <v>3.5458561041863172E-2</v>
      </c>
      <c r="AH453" s="7">
        <v>-2.7739023445594326E-3</v>
      </c>
      <c r="AI453" s="7">
        <v>9.7589065536748277E-3</v>
      </c>
      <c r="AJ453" s="7">
        <v>7.8271276182672583E-3</v>
      </c>
    </row>
    <row r="454" spans="1:36" x14ac:dyDescent="0.5">
      <c r="A454" s="2">
        <v>44922</v>
      </c>
      <c r="B454" s="3">
        <v>1.5357142857142859E-4</v>
      </c>
      <c r="C454" s="8">
        <v>-9.9762400688299616E-3</v>
      </c>
      <c r="D454" s="8">
        <v>-4.9970681452630615E-3</v>
      </c>
      <c r="E454" s="8">
        <v>-1.2467126300435331E-3</v>
      </c>
      <c r="F454" s="8">
        <v>-1.4610719625796402E-2</v>
      </c>
      <c r="G454" s="8">
        <v>2.359649006966111E-3</v>
      </c>
      <c r="H454" s="8">
        <v>3.9252318894391468E-3</v>
      </c>
      <c r="I454" s="8">
        <v>-9.4652077108418192E-3</v>
      </c>
      <c r="J454" s="8">
        <v>9.8748552274652655E-3</v>
      </c>
      <c r="K454" s="8">
        <v>1.1243152555536185E-3</v>
      </c>
      <c r="L454" s="8">
        <v>5.6612728278280355E-3</v>
      </c>
      <c r="M454" s="8">
        <v>-5.1602282724111468E-4</v>
      </c>
      <c r="N454" s="7">
        <v>-1.4127657354098908E-2</v>
      </c>
      <c r="O454" s="7">
        <v>-7.5952844709680743E-3</v>
      </c>
      <c r="P454" s="7">
        <v>-1.0130789923457091E-2</v>
      </c>
      <c r="Q454" s="7">
        <v>-7.4180774423460161E-2</v>
      </c>
      <c r="R454" s="7">
        <v>3.4456124790427554E-3</v>
      </c>
      <c r="S454" s="7">
        <v>-5.9421283392717943E-3</v>
      </c>
      <c r="T454" s="7">
        <v>1.1253515105755976E-3</v>
      </c>
      <c r="U454" s="7">
        <v>9.7228288894755082E-3</v>
      </c>
      <c r="V454" s="7">
        <v>6.4879829954883235E-3</v>
      </c>
      <c r="W454" s="7">
        <v>-1.034585535126873E-2</v>
      </c>
      <c r="X454" s="7">
        <v>2.0784953095554152E-3</v>
      </c>
      <c r="Y454" s="7">
        <v>-2.6419268174619051E-2</v>
      </c>
      <c r="Z454" s="7">
        <v>2.0782889029802992E-3</v>
      </c>
      <c r="AA454" s="7">
        <v>-2.8523789374748261E-3</v>
      </c>
      <c r="AB454" s="7">
        <v>1.3386534265884809E-2</v>
      </c>
      <c r="AC454" s="7">
        <v>5.9374988364043323E-3</v>
      </c>
      <c r="AD454" s="7">
        <v>-2.9332776069232159E-3</v>
      </c>
      <c r="AE454" s="7">
        <v>1.2479245413065353E-4</v>
      </c>
      <c r="AF454" s="7">
        <v>8.5231750466952527E-3</v>
      </c>
      <c r="AG454" s="7">
        <v>8.298601350933513E-4</v>
      </c>
      <c r="AH454" s="7">
        <v>-1.0715359479680081E-2</v>
      </c>
      <c r="AI454" s="7">
        <v>-2.1745675026145334E-3</v>
      </c>
      <c r="AJ454" s="7">
        <v>-5.5335882366392792E-3</v>
      </c>
    </row>
    <row r="455" spans="1:36" x14ac:dyDescent="0.5">
      <c r="A455" s="2">
        <v>44923</v>
      </c>
      <c r="B455" s="3">
        <v>1.5317460317460318E-4</v>
      </c>
      <c r="C455" s="8">
        <v>-1.600255990311818E-2</v>
      </c>
      <c r="D455" s="8">
        <v>-5.6709283451993938E-3</v>
      </c>
      <c r="E455" s="8">
        <v>-6.4969047794374212E-3</v>
      </c>
      <c r="F455" s="8">
        <v>-1.1123385520272259E-2</v>
      </c>
      <c r="G455" s="8">
        <v>-1.4108265431709495E-2</v>
      </c>
      <c r="H455" s="8">
        <v>-1.3014119703922869E-2</v>
      </c>
      <c r="I455" s="8">
        <v>-1.5033570691024307E-2</v>
      </c>
      <c r="J455" s="8">
        <v>-2.6085649247065027E-2</v>
      </c>
      <c r="K455" s="8">
        <v>-1.6483299526915973E-2</v>
      </c>
      <c r="L455" s="8">
        <v>-9.0180164994255203E-3</v>
      </c>
      <c r="M455" s="8">
        <v>-1.7347520007728243E-2</v>
      </c>
      <c r="N455" s="7">
        <v>-3.1320192020320915E-2</v>
      </c>
      <c r="O455" s="7">
        <v>-1.0461269700140916E-2</v>
      </c>
      <c r="P455" s="7">
        <v>-2.053312689472514E-2</v>
      </c>
      <c r="Q455" s="7">
        <v>-6.190569066320299E-3</v>
      </c>
      <c r="R455" s="7">
        <v>-6.992906791872781E-3</v>
      </c>
      <c r="S455" s="7">
        <v>-2.9519085258404173E-3</v>
      </c>
      <c r="T455" s="7">
        <v>-6.8285318910253955E-3</v>
      </c>
      <c r="U455" s="7">
        <v>-1.36551863558556E-2</v>
      </c>
      <c r="V455" s="7">
        <v>-9.195656764177107E-3</v>
      </c>
      <c r="W455" s="7">
        <v>-1.1634018989653726E-2</v>
      </c>
      <c r="X455" s="7">
        <v>-6.4749276193387167E-3</v>
      </c>
      <c r="Y455" s="7">
        <v>-1.4953881519500768E-2</v>
      </c>
      <c r="Z455" s="7">
        <v>-1.6214999688833977E-2</v>
      </c>
      <c r="AA455" s="7">
        <v>-1.320284964106903E-2</v>
      </c>
      <c r="AB455" s="7">
        <v>-1.5738011291961555E-2</v>
      </c>
      <c r="AC455" s="7">
        <v>-1.0169377429515344E-2</v>
      </c>
      <c r="AD455" s="7">
        <v>-8.1464215302624043E-3</v>
      </c>
      <c r="AE455" s="7">
        <v>-1.7831547806742773E-2</v>
      </c>
      <c r="AF455" s="7">
        <v>-1.3163928835629286E-2</v>
      </c>
      <c r="AG455" s="7">
        <v>-4.0214969208705729E-2</v>
      </c>
      <c r="AH455" s="7">
        <v>-1.8417410540803616E-2</v>
      </c>
      <c r="AI455" s="7">
        <v>-1.020376589100966E-2</v>
      </c>
      <c r="AJ455" s="7">
        <v>-2.0850174170799759E-2</v>
      </c>
    </row>
    <row r="456" spans="1:36" x14ac:dyDescent="0.5">
      <c r="A456" s="2">
        <v>44924</v>
      </c>
      <c r="B456" s="3">
        <v>1.6031746031746033E-4</v>
      </c>
      <c r="C456" s="8">
        <v>2.6732890643752005E-2</v>
      </c>
      <c r="D456" s="8">
        <v>1.2051352202726229E-2</v>
      </c>
      <c r="E456" s="8">
        <v>1.5622454085591082E-2</v>
      </c>
      <c r="F456" s="8">
        <v>2.5403647893897912E-2</v>
      </c>
      <c r="G456" s="8">
        <v>1.4939543992744098E-2</v>
      </c>
      <c r="H456" s="8">
        <v>4.837417525094272E-3</v>
      </c>
      <c r="I456" s="8">
        <v>2.622442905845563E-2</v>
      </c>
      <c r="J456" s="8">
        <v>1.1356124601241841E-2</v>
      </c>
      <c r="K456" s="8">
        <v>1.1222946542869964E-2</v>
      </c>
      <c r="L456" s="8">
        <v>7.6086845084083641E-3</v>
      </c>
      <c r="M456" s="8">
        <v>2.1497738239732191E-2</v>
      </c>
      <c r="N456" s="7">
        <v>2.7766911025146342E-2</v>
      </c>
      <c r="O456" s="7">
        <v>2.709472407767971E-2</v>
      </c>
      <c r="P456" s="7">
        <v>2.7623001632283803E-2</v>
      </c>
      <c r="Q456" s="7">
        <v>3.944126429738129E-2</v>
      </c>
      <c r="R456" s="7">
        <v>2.2578492450586948E-2</v>
      </c>
      <c r="S456" s="7">
        <v>7.2513934689279191E-3</v>
      </c>
      <c r="T456" s="7">
        <v>2.540618062295523E-3</v>
      </c>
      <c r="U456" s="7">
        <v>2.8783612258369468E-2</v>
      </c>
      <c r="V456" s="7">
        <v>8.0869441121088643E-3</v>
      </c>
      <c r="W456" s="7">
        <v>4.3435029832010606E-2</v>
      </c>
      <c r="X456" s="7">
        <v>1.4705068705198332E-2</v>
      </c>
      <c r="Y456" s="7">
        <v>2.8275333380854726E-2</v>
      </c>
      <c r="Z456" s="7">
        <v>1.590150762534185E-2</v>
      </c>
      <c r="AA456" s="7">
        <v>3.1187686183894161E-3</v>
      </c>
      <c r="AB456" s="7">
        <v>3.259002381053588E-3</v>
      </c>
      <c r="AC456" s="7">
        <v>5.7988022448486418E-3</v>
      </c>
      <c r="AD456" s="7">
        <v>6.7743743333134781E-3</v>
      </c>
      <c r="AE456" s="7">
        <v>5.9081777047186347E-3</v>
      </c>
      <c r="AF456" s="7">
        <v>3.9773250606657254E-3</v>
      </c>
      <c r="AG456" s="7">
        <v>5.1029959593401307E-2</v>
      </c>
      <c r="AH456" s="7">
        <v>4.8290405379459146E-2</v>
      </c>
      <c r="AI456" s="7">
        <v>1.0841569407489036E-2</v>
      </c>
      <c r="AJ456" s="7">
        <v>2.0264016802278371E-2</v>
      </c>
    </row>
    <row r="457" spans="1:36" x14ac:dyDescent="0.5">
      <c r="A457" s="2">
        <v>44925</v>
      </c>
      <c r="B457" s="3">
        <v>1.6349206349206349E-4</v>
      </c>
      <c r="C457" s="8">
        <v>-6.9559880118898079E-4</v>
      </c>
      <c r="D457" s="8">
        <v>-3.2630463199300125E-3</v>
      </c>
      <c r="E457" s="8">
        <v>-3.662304800874816E-3</v>
      </c>
      <c r="F457" s="8">
        <v>-2.3070002783242022E-3</v>
      </c>
      <c r="G457" s="8">
        <v>-4.8607152927299217E-3</v>
      </c>
      <c r="H457" s="8">
        <v>-5.2657681657668964E-3</v>
      </c>
      <c r="I457" s="8">
        <v>6.8786693377641966E-4</v>
      </c>
      <c r="J457" s="8">
        <v>6.1223530615749627E-3</v>
      </c>
      <c r="K457" s="8">
        <v>-7.1894209929994077E-3</v>
      </c>
      <c r="L457" s="8">
        <v>-1.118783545363926E-2</v>
      </c>
      <c r="M457" s="8">
        <v>-7.4122628581352358E-3</v>
      </c>
      <c r="N457" s="7">
        <v>2.3073208246330778E-3</v>
      </c>
      <c r="O457" s="7">
        <v>-5.1133626146894163E-3</v>
      </c>
      <c r="P457" s="7">
        <v>-3.278713167325596E-3</v>
      </c>
      <c r="Q457" s="7">
        <v>5.8977480562273795E-4</v>
      </c>
      <c r="R457" s="7">
        <v>-4.8884829487782821E-3</v>
      </c>
      <c r="S457" s="7">
        <v>-2.9503574420501589E-3</v>
      </c>
      <c r="T457" s="7">
        <v>4.0419756561433707E-4</v>
      </c>
      <c r="U457" s="7">
        <v>1.044805056060469E-3</v>
      </c>
      <c r="V457" s="7">
        <v>-1.1621840925388311E-2</v>
      </c>
      <c r="W457" s="7">
        <v>9.1467740876036169E-3</v>
      </c>
      <c r="X457" s="7">
        <v>-1.6064618758562714E-3</v>
      </c>
      <c r="Y457" s="7">
        <v>-2.3040565626030519E-3</v>
      </c>
      <c r="Z457" s="7">
        <v>-8.9530864139046006E-3</v>
      </c>
      <c r="AA457" s="7">
        <v>-3.4425781421988885E-3</v>
      </c>
      <c r="AB457" s="7">
        <v>-2.8314134447143353E-3</v>
      </c>
      <c r="AC457" s="7">
        <v>-5.4942108640387427E-3</v>
      </c>
      <c r="AD457" s="7">
        <v>-7.0981838571230107E-3</v>
      </c>
      <c r="AE457" s="7">
        <v>-2.6995191529327225E-3</v>
      </c>
      <c r="AF457" s="7">
        <v>-6.9368621210203138E-3</v>
      </c>
      <c r="AG457" s="7">
        <v>7.3813867449673901E-3</v>
      </c>
      <c r="AH457" s="7">
        <v>-9.1005223840349564E-3</v>
      </c>
      <c r="AI457" s="7">
        <v>-5.8883523848052123E-3</v>
      </c>
      <c r="AJ457" s="7">
        <v>3.0678294629229537E-3</v>
      </c>
    </row>
    <row r="458" spans="1:36" x14ac:dyDescent="0.5">
      <c r="A458" s="2">
        <v>44929</v>
      </c>
      <c r="B458" s="3">
        <v>1.6547619047619047E-4</v>
      </c>
      <c r="C458" s="8">
        <v>-9.7918229263023529E-3</v>
      </c>
      <c r="D458" s="8">
        <v>-4.2858691191218264E-3</v>
      </c>
      <c r="E458" s="8">
        <v>2.9721167742172002E-3</v>
      </c>
      <c r="F458" s="8">
        <v>-5.7973870605868482E-3</v>
      </c>
      <c r="G458" s="8">
        <v>2.2403623976948667E-3</v>
      </c>
      <c r="H458" s="8">
        <v>-3.2498716370855441E-3</v>
      </c>
      <c r="I458" s="8">
        <v>1.1079043707793409E-2</v>
      </c>
      <c r="J458" s="8">
        <v>-4.0633340779238691E-2</v>
      </c>
      <c r="K458" s="8">
        <v>-7.5292099266315927E-4</v>
      </c>
      <c r="L458" s="8">
        <v>3.0536638853140318E-5</v>
      </c>
      <c r="M458" s="8">
        <v>8.0421920360561447E-4</v>
      </c>
      <c r="N458" s="7">
        <v>-3.8287876545524686E-2</v>
      </c>
      <c r="O458" s="7">
        <v>-1.1665346355303901E-3</v>
      </c>
      <c r="P458" s="7">
        <v>9.9273909973851267E-4</v>
      </c>
      <c r="Q458" s="7">
        <v>-2.0838061267527682E-2</v>
      </c>
      <c r="R458" s="7">
        <v>-2.0796679892776874E-3</v>
      </c>
      <c r="S458" s="7">
        <v>-3.1739964035071601E-3</v>
      </c>
      <c r="T458" s="7">
        <v>-2.217280068644837E-2</v>
      </c>
      <c r="U458" s="7">
        <v>8.6559640866547116E-3</v>
      </c>
      <c r="V458" s="7">
        <v>-9.3199545217662935E-3</v>
      </c>
      <c r="W458" s="7">
        <v>4.5933220710566901E-2</v>
      </c>
      <c r="X458" s="7">
        <v>-1.947709678842951E-3</v>
      </c>
      <c r="Y458" s="7">
        <v>2.1269804529588678E-2</v>
      </c>
      <c r="Z458" s="7">
        <v>9.9439027676975454E-3</v>
      </c>
      <c r="AA458" s="7">
        <v>1.0774565932831199E-4</v>
      </c>
      <c r="AB458" s="7">
        <v>-3.0080892764672009E-3</v>
      </c>
      <c r="AC458" s="7">
        <v>-1.0594729166402828E-2</v>
      </c>
      <c r="AD458" s="7">
        <v>-1.2815771467821943E-2</v>
      </c>
      <c r="AE458" s="7">
        <v>1.2518996953124608E-2</v>
      </c>
      <c r="AF458" s="7">
        <v>-9.9150857111738108E-5</v>
      </c>
      <c r="AG458" s="7">
        <v>-4.4292420424004948E-2</v>
      </c>
      <c r="AH458" s="7">
        <v>3.1686571378236064E-2</v>
      </c>
      <c r="AI458" s="7">
        <v>2.5818479938460388E-3</v>
      </c>
      <c r="AJ458" s="7">
        <v>-1.093226519451383E-2</v>
      </c>
    </row>
    <row r="459" spans="1:36" x14ac:dyDescent="0.5">
      <c r="A459" s="2">
        <v>44930</v>
      </c>
      <c r="B459" s="3">
        <v>1.6666666666666666E-4</v>
      </c>
      <c r="C459" s="8">
        <v>4.1545852171078028E-3</v>
      </c>
      <c r="D459" s="8">
        <v>4.1956668149093551E-3</v>
      </c>
      <c r="E459" s="8">
        <v>1.4783034728352729E-2</v>
      </c>
      <c r="F459" s="8">
        <v>1.5956829582136522E-2</v>
      </c>
      <c r="G459" s="8">
        <v>9.1844552657900664E-3</v>
      </c>
      <c r="H459" s="8">
        <v>3.7522595914343546E-3</v>
      </c>
      <c r="I459" s="8">
        <v>1.817780903279791E-2</v>
      </c>
      <c r="J459" s="8">
        <v>1.6344067360565078E-3</v>
      </c>
      <c r="K459" s="8">
        <v>1.7489404385894192E-2</v>
      </c>
      <c r="L459" s="8">
        <v>9.6291154207105521E-3</v>
      </c>
      <c r="M459" s="8">
        <v>2.2231432707610032E-2</v>
      </c>
      <c r="N459" s="7">
        <v>1.009056016018383E-2</v>
      </c>
      <c r="O459" s="7">
        <v>-4.4895804869724179E-2</v>
      </c>
      <c r="P459" s="7">
        <v>1.3071920971604535E-2</v>
      </c>
      <c r="Q459" s="7">
        <v>2.9700883591672934E-2</v>
      </c>
      <c r="R459" s="7">
        <v>1.4598498276278852E-2</v>
      </c>
      <c r="S459" s="7">
        <v>-1.0227544139708526E-2</v>
      </c>
      <c r="T459" s="7">
        <v>-2.7808815120010148E-2</v>
      </c>
      <c r="U459" s="7">
        <v>3.2043654324117252E-2</v>
      </c>
      <c r="V459" s="7">
        <v>-2.3328956534280527E-3</v>
      </c>
      <c r="W459" s="7">
        <v>4.0687507544988025E-2</v>
      </c>
      <c r="X459" s="7">
        <v>2.4691552550355628E-2</v>
      </c>
      <c r="Y459" s="7">
        <v>-8.1217858300389138E-3</v>
      </c>
      <c r="Z459" s="7">
        <v>3.8010126519715658E-2</v>
      </c>
      <c r="AA459" s="7">
        <v>1.0447074056321315E-2</v>
      </c>
      <c r="AB459" s="7">
        <v>1.0161831112437535E-2</v>
      </c>
      <c r="AC459" s="7">
        <v>-6.4324927680279448E-4</v>
      </c>
      <c r="AD459" s="7">
        <v>2.1255778466822074E-2</v>
      </c>
      <c r="AE459" s="7">
        <v>9.4696689169454864E-4</v>
      </c>
      <c r="AF459" s="7">
        <v>4.1784670286537894E-3</v>
      </c>
      <c r="AG459" s="7">
        <v>1.0849820468235223E-2</v>
      </c>
      <c r="AH459" s="7">
        <v>4.1295854937756116E-2</v>
      </c>
      <c r="AI459" s="7">
        <v>7.6749630810112679E-3</v>
      </c>
      <c r="AJ459" s="7">
        <v>1.8940376477611324E-2</v>
      </c>
    </row>
    <row r="460" spans="1:36" x14ac:dyDescent="0.5">
      <c r="A460" s="2">
        <v>44931</v>
      </c>
      <c r="B460" s="3">
        <v>1.7063492063492064E-4</v>
      </c>
      <c r="C460" s="8">
        <v>-2.1098181235925002E-2</v>
      </c>
      <c r="D460" s="8">
        <v>-9.2805359325216497E-3</v>
      </c>
      <c r="E460" s="8">
        <v>-8.6348196551417795E-3</v>
      </c>
      <c r="F460" s="8">
        <v>-8.3364501960486587E-3</v>
      </c>
      <c r="G460" s="8">
        <v>-1.1271028591234801E-2</v>
      </c>
      <c r="H460" s="8">
        <v>-9.4452325719753746E-3</v>
      </c>
      <c r="I460" s="8">
        <v>-1.1156247458297165E-3</v>
      </c>
      <c r="J460" s="8">
        <v>1.6403935168585189E-2</v>
      </c>
      <c r="K460" s="8">
        <v>-1.4657125827123394E-2</v>
      </c>
      <c r="L460" s="8">
        <v>-2.24306940426581E-2</v>
      </c>
      <c r="M460" s="8">
        <v>-2.7425501350297615E-2</v>
      </c>
      <c r="N460" s="7">
        <v>-1.0831481669629169E-2</v>
      </c>
      <c r="O460" s="7">
        <v>-3.0256383975753528E-2</v>
      </c>
      <c r="P460" s="7">
        <v>-3.8900563165481163E-2</v>
      </c>
      <c r="Q460" s="7">
        <v>-3.3536982827718012E-2</v>
      </c>
      <c r="R460" s="7">
        <v>-3.8641382631610529E-3</v>
      </c>
      <c r="S460" s="7">
        <v>-1.6944460566613785E-2</v>
      </c>
      <c r="T460" s="7">
        <v>-2.9415805738832068E-2</v>
      </c>
      <c r="U460" s="7">
        <v>-1.477260475199573E-2</v>
      </c>
      <c r="V460" s="7">
        <v>-2.7653361116395148E-2</v>
      </c>
      <c r="W460" s="7">
        <v>-1.8617507706817141E-2</v>
      </c>
      <c r="X460" s="7">
        <v>-7.2505283798006068E-3</v>
      </c>
      <c r="Y460" s="7">
        <v>-2.4182248529669246E-2</v>
      </c>
      <c r="Z460" s="7">
        <v>-1.9400146905592629E-2</v>
      </c>
      <c r="AA460" s="7">
        <v>-1.7373175988033073E-2</v>
      </c>
      <c r="AB460" s="7">
        <v>-4.6553576854427414E-3</v>
      </c>
      <c r="AC460" s="7">
        <v>-1.1680343941962028E-2</v>
      </c>
      <c r="AD460" s="7">
        <v>-1.3724029863256397E-2</v>
      </c>
      <c r="AE460" s="7">
        <v>-3.5849350651952416E-3</v>
      </c>
      <c r="AF460" s="7">
        <v>-1.2664302922123186E-2</v>
      </c>
      <c r="AG460" s="7">
        <v>7.3697755746322544E-3</v>
      </c>
      <c r="AH460" s="7">
        <v>-1.7889813905737833E-2</v>
      </c>
      <c r="AI460" s="7">
        <v>-2.243009765419739E-2</v>
      </c>
      <c r="AJ460" s="7">
        <v>-2.6660419567044572E-2</v>
      </c>
    </row>
    <row r="461" spans="1:36" x14ac:dyDescent="0.5">
      <c r="A461" s="2">
        <v>44932</v>
      </c>
      <c r="B461" s="3">
        <v>1.7142857142857145E-4</v>
      </c>
      <c r="C461" s="8">
        <v>2.8031701477384149E-2</v>
      </c>
      <c r="D461" s="8">
        <v>8.212475105131874E-3</v>
      </c>
      <c r="E461" s="8">
        <v>2.3724565641097733E-2</v>
      </c>
      <c r="F461" s="8">
        <v>2.2259932408449909E-2</v>
      </c>
      <c r="G461" s="8">
        <v>2.6180037556255541E-2</v>
      </c>
      <c r="H461" s="8">
        <v>2.6117294492720263E-2</v>
      </c>
      <c r="I461" s="8">
        <v>1.7744240079749774E-2</v>
      </c>
      <c r="J461" s="8">
        <v>1.6629839227872419E-2</v>
      </c>
      <c r="K461" s="8">
        <v>3.2516087496807858E-2</v>
      </c>
      <c r="L461" s="8">
        <v>2.0020939290246287E-2</v>
      </c>
      <c r="M461" s="8">
        <v>2.6371811395443971E-2</v>
      </c>
      <c r="N461" s="7">
        <v>3.5960129849178256E-2</v>
      </c>
      <c r="O461" s="7">
        <v>1.154498987723121E-2</v>
      </c>
      <c r="P461" s="7">
        <v>1.2865855863204444E-2</v>
      </c>
      <c r="Q461" s="7">
        <v>4.0625449450061871E-2</v>
      </c>
      <c r="R461" s="7">
        <v>1.3542766253426793E-2</v>
      </c>
      <c r="S461" s="7">
        <v>1.246275640883223E-2</v>
      </c>
      <c r="T461" s="7">
        <v>-8.9682556252022226E-5</v>
      </c>
      <c r="U461" s="7">
        <v>3.062985505709712E-2</v>
      </c>
      <c r="V461" s="7">
        <v>2.546995327442397E-2</v>
      </c>
      <c r="W461" s="7">
        <v>2.5781639955702136E-3</v>
      </c>
      <c r="X461" s="7">
        <v>3.0796768800124052E-2</v>
      </c>
      <c r="Y461" s="7">
        <v>3.4820321051073744E-2</v>
      </c>
      <c r="Z461" s="7">
        <v>3.8703964093797907E-2</v>
      </c>
      <c r="AA461" s="7">
        <v>5.8708534027914474E-3</v>
      </c>
      <c r="AB461" s="7">
        <v>3.4914270936139635E-2</v>
      </c>
      <c r="AC461" s="7">
        <v>1.8937977093259593E-2</v>
      </c>
      <c r="AD461" s="7">
        <v>8.6983396711833479E-3</v>
      </c>
      <c r="AE461" s="7">
        <v>2.4032304047983642E-2</v>
      </c>
      <c r="AF461" s="7">
        <v>2.3362593540236256E-2</v>
      </c>
      <c r="AG461" s="7">
        <v>6.1356980918387694E-3</v>
      </c>
      <c r="AH461" s="7">
        <v>2.5202243774206441E-2</v>
      </c>
      <c r="AI461" s="7">
        <v>1.2097167753475401E-2</v>
      </c>
      <c r="AJ461" s="7">
        <v>3.1140181771986644E-2</v>
      </c>
    </row>
    <row r="462" spans="1:36" x14ac:dyDescent="0.5">
      <c r="A462" s="2">
        <v>44935</v>
      </c>
      <c r="B462" s="3">
        <v>1.7341269841269843E-4</v>
      </c>
      <c r="C462" s="8">
        <v>1.2278551555993908E-2</v>
      </c>
      <c r="D462" s="8">
        <v>-1.5946747206417495E-2</v>
      </c>
      <c r="E462" s="8">
        <v>-3.8034209807747041E-3</v>
      </c>
      <c r="F462" s="8">
        <v>5.3787780954967388E-3</v>
      </c>
      <c r="G462" s="8">
        <v>-2.841938878598889E-3</v>
      </c>
      <c r="H462" s="8">
        <v>-1.08441347363071E-2</v>
      </c>
      <c r="I462" s="8">
        <v>2.1443812169622913E-3</v>
      </c>
      <c r="J462" s="8">
        <v>-1.9153143279089268E-3</v>
      </c>
      <c r="K462" s="8">
        <v>5.0879275308386108E-3</v>
      </c>
      <c r="L462" s="8">
        <v>5.5029371761960398E-3</v>
      </c>
      <c r="M462" s="8">
        <v>1.8190874353363469E-4</v>
      </c>
      <c r="N462" s="7">
        <v>3.9104958477957875E-3</v>
      </c>
      <c r="O462" s="7">
        <v>9.5158949982064277E-3</v>
      </c>
      <c r="P462" s="7">
        <v>2.7187385846813138E-2</v>
      </c>
      <c r="Q462" s="7">
        <v>5.0284949376270718E-2</v>
      </c>
      <c r="R462" s="7">
        <v>-1.7771705654560288E-3</v>
      </c>
      <c r="S462" s="7">
        <v>-1.3752111360041126E-3</v>
      </c>
      <c r="T462" s="7">
        <v>-4.980946463528066E-5</v>
      </c>
      <c r="U462" s="7">
        <v>1.2018509876689081E-2</v>
      </c>
      <c r="V462" s="7">
        <v>-1.7286710061139118E-2</v>
      </c>
      <c r="W462" s="7">
        <v>7.641162104607014E-3</v>
      </c>
      <c r="X462" s="7">
        <v>3.7222709861645517E-3</v>
      </c>
      <c r="Y462" s="7">
        <v>1.4587002884707975E-2</v>
      </c>
      <c r="Z462" s="7">
        <v>-2.1646422986845409E-2</v>
      </c>
      <c r="AA462" s="7">
        <v>-1.7341269841269843E-4</v>
      </c>
      <c r="AB462" s="7">
        <v>-9.2155186455234444E-3</v>
      </c>
      <c r="AC462" s="7">
        <v>-1.2712152716757113E-2</v>
      </c>
      <c r="AD462" s="7">
        <v>-3.0277051390366688E-3</v>
      </c>
      <c r="AE462" s="7">
        <v>-1.271908977792378E-2</v>
      </c>
      <c r="AF462" s="7">
        <v>-1.2462933537789125E-2</v>
      </c>
      <c r="AG462" s="7">
        <v>-1.4817892290323929E-2</v>
      </c>
      <c r="AH462" s="7">
        <v>1.7319744749104641E-2</v>
      </c>
      <c r="AI462" s="7">
        <v>4.8350718792622366E-3</v>
      </c>
      <c r="AJ462" s="7">
        <v>-7.0397014839812169E-3</v>
      </c>
    </row>
    <row r="463" spans="1:36" x14ac:dyDescent="0.5">
      <c r="A463" s="2">
        <v>44936</v>
      </c>
      <c r="B463" s="3">
        <v>1.75E-4</v>
      </c>
      <c r="C463" s="8">
        <v>6.2846184952039096E-3</v>
      </c>
      <c r="D463" s="8">
        <v>9.8139937579019461E-3</v>
      </c>
      <c r="E463" s="8">
        <v>7.5370183230361191E-3</v>
      </c>
      <c r="F463" s="8">
        <v>1.3244774993456498E-2</v>
      </c>
      <c r="G463" s="8">
        <v>8.0738432734061144E-3</v>
      </c>
      <c r="H463" s="8">
        <v>4.9847706189008539E-4</v>
      </c>
      <c r="I463" s="8">
        <v>1.4307992682080549E-2</v>
      </c>
      <c r="J463" s="8">
        <v>8.0940960332740817E-3</v>
      </c>
      <c r="K463" s="8">
        <v>1.1045621544870963E-2</v>
      </c>
      <c r="L463" s="8">
        <v>1.2395212175640546E-3</v>
      </c>
      <c r="M463" s="8">
        <v>2.0739189055936184E-3</v>
      </c>
      <c r="N463" s="7">
        <v>4.2708679687633658E-3</v>
      </c>
      <c r="O463" s="7">
        <v>7.4132138838535842E-3</v>
      </c>
      <c r="P463" s="7">
        <v>-9.8124959967209689E-3</v>
      </c>
      <c r="Q463" s="7">
        <v>1.7646060649306836E-2</v>
      </c>
      <c r="R463" s="7">
        <v>1.4869439004714682E-2</v>
      </c>
      <c r="S463" s="7">
        <v>-9.3979024656752948E-3</v>
      </c>
      <c r="T463" s="7">
        <v>-8.4944022927316634E-3</v>
      </c>
      <c r="U463" s="7">
        <v>-1.1035937107151152E-2</v>
      </c>
      <c r="V463" s="7">
        <v>-1.193688585004465E-2</v>
      </c>
      <c r="W463" s="7">
        <v>1.0663815788114043E-2</v>
      </c>
      <c r="X463" s="7">
        <v>1.1151531503692923E-2</v>
      </c>
      <c r="Y463" s="7">
        <v>2.8151669673687155E-2</v>
      </c>
      <c r="Z463" s="7">
        <v>1.3407488178661373E-2</v>
      </c>
      <c r="AA463" s="7">
        <v>-9.9801993967881192E-4</v>
      </c>
      <c r="AB463" s="7">
        <v>1.547521272642329E-2</v>
      </c>
      <c r="AC463" s="7">
        <v>-7.8724848225564456E-3</v>
      </c>
      <c r="AD463" s="7">
        <v>4.2431201497822642E-3</v>
      </c>
      <c r="AE463" s="7">
        <v>-7.9633217887732362E-4</v>
      </c>
      <c r="AF463" s="7">
        <v>-1.1622213295654693E-3</v>
      </c>
      <c r="AG463" s="7">
        <v>3.0064478741695658E-2</v>
      </c>
      <c r="AH463" s="7">
        <v>3.1018256138224665E-2</v>
      </c>
      <c r="AI463" s="7">
        <v>5.3991715093008171E-3</v>
      </c>
      <c r="AJ463" s="7">
        <v>7.0981011659751389E-3</v>
      </c>
    </row>
    <row r="464" spans="1:36" x14ac:dyDescent="0.5">
      <c r="A464" s="2">
        <v>44937</v>
      </c>
      <c r="B464" s="3">
        <v>1.753968253968254E-4</v>
      </c>
      <c r="C464" s="8">
        <v>1.6547177164254582E-2</v>
      </c>
      <c r="D464" s="8">
        <v>6.0930007071019424E-3</v>
      </c>
      <c r="E464" s="8">
        <v>8.4023421248224234E-3</v>
      </c>
      <c r="F464" s="8">
        <v>2.5666470014901761E-2</v>
      </c>
      <c r="G464" s="8">
        <v>9.3709505267854862E-3</v>
      </c>
      <c r="H464" s="8">
        <v>1.1184020314156601E-3</v>
      </c>
      <c r="I464" s="8">
        <v>1.1058194603273461E-2</v>
      </c>
      <c r="J464" s="8">
        <v>3.2775171503775283E-3</v>
      </c>
      <c r="K464" s="8">
        <v>1.4336198222562817E-2</v>
      </c>
      <c r="L464" s="8">
        <v>7.9493716635290843E-3</v>
      </c>
      <c r="M464" s="8">
        <v>3.5018398005958053E-2</v>
      </c>
      <c r="N464" s="7">
        <v>2.0717453133854157E-2</v>
      </c>
      <c r="O464" s="7">
        <v>2.9614849063243385E-2</v>
      </c>
      <c r="P464" s="7">
        <v>1.2236188056673956E-2</v>
      </c>
      <c r="Q464" s="7">
        <v>5.5906526253157772E-3</v>
      </c>
      <c r="R464" s="7">
        <v>-6.3427289316972625E-3</v>
      </c>
      <c r="S464" s="7">
        <v>-1.0153538526294798E-2</v>
      </c>
      <c r="T464" s="7">
        <v>1.493658262515128E-2</v>
      </c>
      <c r="U464" s="7">
        <v>2.5738184972477229E-3</v>
      </c>
      <c r="V464" s="7">
        <v>1.0332267796478485E-2</v>
      </c>
      <c r="W464" s="7">
        <v>7.7499929901871725E-3</v>
      </c>
      <c r="X464" s="7">
        <v>4.3823409725419473E-3</v>
      </c>
      <c r="Y464" s="7">
        <v>5.6284233055674031E-2</v>
      </c>
      <c r="Z464" s="7">
        <v>3.738278481203785E-3</v>
      </c>
      <c r="AA464" s="7">
        <v>3.2703272465549257E-2</v>
      </c>
      <c r="AB464" s="7">
        <v>7.0267540379190382E-4</v>
      </c>
      <c r="AC464" s="7">
        <v>-2.1082964699146041E-3</v>
      </c>
      <c r="AD464" s="7">
        <v>1.5768258321360872E-2</v>
      </c>
      <c r="AE464" s="7">
        <v>8.5539780965862827E-3</v>
      </c>
      <c r="AF464" s="7">
        <v>-8.3060606089016501E-3</v>
      </c>
      <c r="AG464" s="7">
        <v>-2.4986300979551704E-3</v>
      </c>
      <c r="AH464" s="7">
        <v>2.9268562121711285E-2</v>
      </c>
      <c r="AI464" s="7">
        <v>5.2508812506918117E-3</v>
      </c>
      <c r="AJ464" s="7">
        <v>3.9914704130196023E-2</v>
      </c>
    </row>
    <row r="465" spans="1:36" x14ac:dyDescent="0.5">
      <c r="A465" s="2">
        <v>44938</v>
      </c>
      <c r="B465" s="3">
        <v>1.8134920634920636E-4</v>
      </c>
      <c r="C465" s="8">
        <v>7.5978966791435546E-3</v>
      </c>
      <c r="D465" s="8">
        <v>-6.6540598874520864E-4</v>
      </c>
      <c r="E465" s="8">
        <v>4.8850965548907707E-3</v>
      </c>
      <c r="F465" s="8">
        <v>4.4078812554141176E-3</v>
      </c>
      <c r="G465" s="8">
        <v>6.9327682683928589E-3</v>
      </c>
      <c r="H465" s="8">
        <v>-5.9395163337387395E-3</v>
      </c>
      <c r="I465" s="8">
        <v>8.2470508743210467E-3</v>
      </c>
      <c r="J465" s="8">
        <v>1.9726063459048787E-2</v>
      </c>
      <c r="K465" s="8">
        <v>6.5046786367778629E-3</v>
      </c>
      <c r="L465" s="8">
        <v>-4.5237112639389069E-3</v>
      </c>
      <c r="M465" s="8">
        <v>1.2406990561944107E-2</v>
      </c>
      <c r="N465" s="7">
        <v>-7.8201885981787488E-4</v>
      </c>
      <c r="O465" s="7">
        <v>1.1373223246299722E-2</v>
      </c>
      <c r="P465" s="7">
        <v>4.5025001060772308E-3</v>
      </c>
      <c r="Q465" s="7">
        <v>3.1194443200817934E-2</v>
      </c>
      <c r="R465" s="7">
        <v>-1.1558024388098408E-2</v>
      </c>
      <c r="S465" s="7">
        <v>-6.553264896111204E-3</v>
      </c>
      <c r="T465" s="7">
        <v>4.4076044855442132E-3</v>
      </c>
      <c r="U465" s="7">
        <v>2.5527282717316996E-2</v>
      </c>
      <c r="V465" s="7">
        <v>1.3247932880178974E-2</v>
      </c>
      <c r="W465" s="7">
        <v>1.5483448121047683E-2</v>
      </c>
      <c r="X465" s="7">
        <v>6.6390728176995697E-3</v>
      </c>
      <c r="Y465" s="7">
        <v>1.7098049609857655E-3</v>
      </c>
      <c r="Z465" s="7">
        <v>-1.5888176721677264E-3</v>
      </c>
      <c r="AA465" s="7">
        <v>-4.699411553330278E-3</v>
      </c>
      <c r="AB465" s="7">
        <v>1.6979825751358094E-2</v>
      </c>
      <c r="AC465" s="7">
        <v>-1.3165783525463281E-2</v>
      </c>
      <c r="AD465" s="7">
        <v>-8.2876373585824836E-3</v>
      </c>
      <c r="AE465" s="7">
        <v>-9.256001196532828E-3</v>
      </c>
      <c r="AF465" s="7">
        <v>-5.8389737757848096E-3</v>
      </c>
      <c r="AG465" s="7">
        <v>1.0231895405359383E-2</v>
      </c>
      <c r="AH465" s="7">
        <v>1.0268668085303746E-3</v>
      </c>
      <c r="AI465" s="7">
        <v>6.4186292284972414E-4</v>
      </c>
      <c r="AJ465" s="7">
        <v>1.3902360603001807E-2</v>
      </c>
    </row>
    <row r="466" spans="1:36" x14ac:dyDescent="0.5">
      <c r="A466" s="2">
        <v>44939</v>
      </c>
      <c r="B466" s="3">
        <v>1.8174603174603174E-4</v>
      </c>
      <c r="C466" s="8">
        <v>4.027764353004679E-3</v>
      </c>
      <c r="D466" s="8">
        <v>4.1248749362250512E-3</v>
      </c>
      <c r="E466" s="8">
        <v>6.3422282318285929E-3</v>
      </c>
      <c r="F466" s="8">
        <v>9.563573399645706E-3</v>
      </c>
      <c r="G466" s="8">
        <v>5.4766505565707934E-4</v>
      </c>
      <c r="H466" s="8">
        <v>4.4377097005675568E-3</v>
      </c>
      <c r="I466" s="8">
        <v>3.7265974273599646E-3</v>
      </c>
      <c r="J466" s="8">
        <v>1.9879658164473311E-3</v>
      </c>
      <c r="K466" s="8">
        <v>5.7544768944998758E-3</v>
      </c>
      <c r="L466" s="8">
        <v>-5.3144164967012814E-3</v>
      </c>
      <c r="M466" s="8">
        <v>-6.3997887985598112E-3</v>
      </c>
      <c r="N466" s="7">
        <v>9.8854283183570889E-3</v>
      </c>
      <c r="O466" s="7">
        <v>2.832278543497341E-3</v>
      </c>
      <c r="P466" s="7">
        <v>-6.4624119192941126E-4</v>
      </c>
      <c r="Q466" s="7">
        <v>2.3045835871369033E-2</v>
      </c>
      <c r="R466" s="7">
        <v>1.8940385323578838E-2</v>
      </c>
      <c r="S466" s="7">
        <v>8.0827505280185088E-3</v>
      </c>
      <c r="T466" s="7">
        <v>-1.2564503567407997E-2</v>
      </c>
      <c r="U466" s="7">
        <v>-6.5703585964816376E-3</v>
      </c>
      <c r="V466" s="7">
        <v>1.7671701252705656E-2</v>
      </c>
      <c r="W466" s="7">
        <v>-3.9491748253904242E-3</v>
      </c>
      <c r="X466" s="7">
        <v>-2.6891708715899307E-3</v>
      </c>
      <c r="Y466" s="7">
        <v>2.9294507639854635E-2</v>
      </c>
      <c r="Z466" s="7">
        <v>-1.4443311443025424E-2</v>
      </c>
      <c r="AA466" s="7">
        <v>5.9259129625047723E-3</v>
      </c>
      <c r="AB466" s="7">
        <v>1.3021332927299888E-2</v>
      </c>
      <c r="AC466" s="7">
        <v>3.4062764975579169E-3</v>
      </c>
      <c r="AD466" s="7">
        <v>1.4111182926939799E-2</v>
      </c>
      <c r="AE466" s="7">
        <v>3.1276026327395055E-3</v>
      </c>
      <c r="AF466" s="7">
        <v>6.935109861863486E-3</v>
      </c>
      <c r="AG466" s="7">
        <v>-2.294464533163447E-3</v>
      </c>
      <c r="AH466" s="7">
        <v>2.0531999932623397E-2</v>
      </c>
      <c r="AI466" s="7">
        <v>-4.776541949330161E-3</v>
      </c>
      <c r="AJ466" s="7">
        <v>-2.1721196586914687E-3</v>
      </c>
    </row>
    <row r="467" spans="1:36" x14ac:dyDescent="0.5">
      <c r="A467" s="2">
        <v>44943</v>
      </c>
      <c r="B467" s="3">
        <v>1.8253968253968252E-4</v>
      </c>
      <c r="C467" s="8">
        <v>4.8104005176830156E-3</v>
      </c>
      <c r="D467" s="8">
        <v>-4.1260960988326678E-3</v>
      </c>
      <c r="E467" s="8">
        <v>-6.2478979794504093E-3</v>
      </c>
      <c r="F467" s="8">
        <v>4.0538194897216128E-4</v>
      </c>
      <c r="G467" s="8">
        <v>-6.9766350515186523E-3</v>
      </c>
      <c r="H467" s="8">
        <v>6.9764450702879577E-4</v>
      </c>
      <c r="I467" s="8">
        <v>-6.6681956398367695E-3</v>
      </c>
      <c r="J467" s="8">
        <v>8.603778666225238E-4</v>
      </c>
      <c r="K467" s="8">
        <v>-1.0168928884406321E-2</v>
      </c>
      <c r="L467" s="8">
        <v>-2.1782570478193256E-3</v>
      </c>
      <c r="M467" s="8">
        <v>2.6484447013068965E-3</v>
      </c>
      <c r="N467" s="7">
        <v>8.5402206131498688E-3</v>
      </c>
      <c r="O467" s="7">
        <v>4.4882793231479003E-3</v>
      </c>
      <c r="P467" s="7">
        <v>-1.8253968253968252E-4</v>
      </c>
      <c r="Q467" s="7">
        <v>4.624061785334091E-2</v>
      </c>
      <c r="R467" s="7">
        <v>-1.2397525704691808E-3</v>
      </c>
      <c r="S467" s="7">
        <v>-6.3178337594960868E-3</v>
      </c>
      <c r="T467" s="7">
        <v>-9.3960537680916854E-3</v>
      </c>
      <c r="U467" s="7">
        <v>3.4505425139521644E-2</v>
      </c>
      <c r="V467" s="7">
        <v>-2.0652070548412064E-2</v>
      </c>
      <c r="W467" s="7">
        <v>8.5861498482050665E-3</v>
      </c>
      <c r="X467" s="7">
        <v>-4.5139159569847274E-4</v>
      </c>
      <c r="Y467" s="7">
        <v>-2.1504869858262606E-2</v>
      </c>
      <c r="Z467" s="7">
        <v>-1.263969935250453E-2</v>
      </c>
      <c r="AA467" s="7">
        <v>-1.4848861959175782E-2</v>
      </c>
      <c r="AB467" s="7">
        <v>-8.7311118089736395E-3</v>
      </c>
      <c r="AC467" s="7">
        <v>3.877513896633847E-3</v>
      </c>
      <c r="AD467" s="7">
        <v>2.4242410603722075E-2</v>
      </c>
      <c r="AE467" s="7">
        <v>-6.2577339824630672E-3</v>
      </c>
      <c r="AF467" s="7">
        <v>-3.1031347990882387E-3</v>
      </c>
      <c r="AG467" s="7">
        <v>7.288630807776527E-3</v>
      </c>
      <c r="AH467" s="7">
        <v>8.0258501539424987E-4</v>
      </c>
      <c r="AI467" s="7">
        <v>1.2258280053613785E-2</v>
      </c>
      <c r="AJ467" s="7">
        <v>3.6025833889933626E-3</v>
      </c>
    </row>
    <row r="468" spans="1:36" x14ac:dyDescent="0.5">
      <c r="A468" s="2">
        <v>44944</v>
      </c>
      <c r="B468" s="3">
        <v>1.8214285714285714E-4</v>
      </c>
      <c r="C468" s="8">
        <v>-1.2861231299915231E-2</v>
      </c>
      <c r="D468" s="8">
        <v>-1.4312744815732014E-2</v>
      </c>
      <c r="E468" s="8">
        <v>-1.9069267263464522E-2</v>
      </c>
      <c r="F468" s="8">
        <v>-1.3700171770435863E-2</v>
      </c>
      <c r="G468" s="8">
        <v>-1.705116501748757E-2</v>
      </c>
      <c r="H468" s="8">
        <v>-2.7135903604078138E-2</v>
      </c>
      <c r="I468" s="8">
        <v>-1.1577361191619952E-2</v>
      </c>
      <c r="J468" s="8">
        <v>-1.912538010639522E-2</v>
      </c>
      <c r="K468" s="8">
        <v>-1.3765042849824244E-2</v>
      </c>
      <c r="L468" s="8">
        <v>-2.3723197363111882E-2</v>
      </c>
      <c r="M468" s="8">
        <v>-1.4876933097159113E-2</v>
      </c>
      <c r="N468" s="7">
        <v>-5.569135161425853E-3</v>
      </c>
      <c r="O468" s="7">
        <v>-1.9252018740828939E-2</v>
      </c>
      <c r="P468" s="7">
        <v>-9.1366864954478145E-3</v>
      </c>
      <c r="Q468" s="7">
        <v>-1.8712298569261678E-2</v>
      </c>
      <c r="R468" s="7">
        <v>-1.6901432092043353E-2</v>
      </c>
      <c r="S468" s="7">
        <v>-1.3361085837613971E-2</v>
      </c>
      <c r="T468" s="7">
        <v>-1.8574433083146248E-2</v>
      </c>
      <c r="U468" s="7">
        <v>-2.0575748890549323E-2</v>
      </c>
      <c r="V468" s="7">
        <v>-2.998909426173138E-2</v>
      </c>
      <c r="W468" s="7">
        <v>-3.6632936739120443E-2</v>
      </c>
      <c r="X468" s="7">
        <v>-1.6184077499127709E-2</v>
      </c>
      <c r="Y468" s="7">
        <v>-6.3437204939579984E-3</v>
      </c>
      <c r="Z468" s="7">
        <v>-2.0147402689927773E-2</v>
      </c>
      <c r="AA468" s="7">
        <v>-1.506410308021384E-2</v>
      </c>
      <c r="AB468" s="7">
        <v>-1.3696842897571934E-2</v>
      </c>
      <c r="AC468" s="7">
        <v>-3.0968324636107381E-2</v>
      </c>
      <c r="AD468" s="7">
        <v>-2.3406660378549014E-2</v>
      </c>
      <c r="AE468" s="7">
        <v>-2.5213874876807461E-2</v>
      </c>
      <c r="AF468" s="7">
        <v>-2.7335835139211874E-2</v>
      </c>
      <c r="AG468" s="7">
        <v>1.7785180607007622E-2</v>
      </c>
      <c r="AH468" s="7">
        <v>-1.3644090047047605E-3</v>
      </c>
      <c r="AI468" s="7">
        <v>-2.3069345857397543E-2</v>
      </c>
      <c r="AJ468" s="7">
        <v>-6.4132044352928942E-3</v>
      </c>
    </row>
    <row r="469" spans="1:36" x14ac:dyDescent="0.5">
      <c r="A469" s="2">
        <v>44945</v>
      </c>
      <c r="B469" s="3">
        <v>1.8611111111111112E-4</v>
      </c>
      <c r="C469" s="8">
        <v>-1.2541378680661555E-2</v>
      </c>
      <c r="D469" s="8">
        <v>1.2440850599592869E-3</v>
      </c>
      <c r="E469" s="8">
        <v>-1.1715142776526029E-2</v>
      </c>
      <c r="F469" s="8">
        <v>-1.6955030009455932E-2</v>
      </c>
      <c r="G469" s="8">
        <v>-2.0115757481492622E-2</v>
      </c>
      <c r="H469" s="8">
        <v>-8.6728373166655749E-3</v>
      </c>
      <c r="I469" s="8">
        <v>2.3072112441150034E-3</v>
      </c>
      <c r="J469" s="8">
        <v>1.1028959709028893E-2</v>
      </c>
      <c r="K469" s="8">
        <v>-8.3051422696486642E-3</v>
      </c>
      <c r="L469" s="8">
        <v>-1.0266723820075764E-2</v>
      </c>
      <c r="M469" s="8">
        <v>-5.7099653849030131E-3</v>
      </c>
      <c r="N469" s="7">
        <v>2.6025703293293721E-4</v>
      </c>
      <c r="O469" s="7">
        <v>-1.677700375792876E-2</v>
      </c>
      <c r="P469" s="7">
        <v>3.3819787764210463E-3</v>
      </c>
      <c r="Q469" s="7">
        <v>-3.6040560561098479E-2</v>
      </c>
      <c r="R469" s="7">
        <v>2.411412299560628E-3</v>
      </c>
      <c r="S469" s="7">
        <v>-1.4909388313701531E-3</v>
      </c>
      <c r="T469" s="7">
        <v>1.6720799349495784E-2</v>
      </c>
      <c r="U469" s="7">
        <v>-5.4187644378850316E-3</v>
      </c>
      <c r="V469" s="7">
        <v>-2.1288829506939895E-2</v>
      </c>
      <c r="W469" s="7">
        <v>-7.4560379761879365E-3</v>
      </c>
      <c r="X469" s="7">
        <v>4.1333909377660747E-3</v>
      </c>
      <c r="Y469" s="7">
        <v>-1.9008703399399581E-2</v>
      </c>
      <c r="Z469" s="7">
        <v>-2.7946601105504731E-2</v>
      </c>
      <c r="AA469" s="7">
        <v>-2.3631909877662286E-2</v>
      </c>
      <c r="AB469" s="7">
        <v>-2.3677996529172279E-2</v>
      </c>
      <c r="AC469" s="7">
        <v>-1.6916953969369057E-3</v>
      </c>
      <c r="AD469" s="7">
        <v>6.171859308758197E-3</v>
      </c>
      <c r="AE469" s="7">
        <v>-1.4560577616299E-2</v>
      </c>
      <c r="AF469" s="7">
        <v>-2.1424121008741994E-2</v>
      </c>
      <c r="AG469" s="7">
        <v>2.8635837348678458E-2</v>
      </c>
      <c r="AH469" s="7">
        <v>-3.9801223796225332E-2</v>
      </c>
      <c r="AI469" s="7">
        <v>-1.4730724782177594E-2</v>
      </c>
      <c r="AJ469" s="7">
        <v>-5.6783014877354191E-3</v>
      </c>
    </row>
    <row r="470" spans="1:36" x14ac:dyDescent="0.5">
      <c r="A470" s="2">
        <v>44946</v>
      </c>
      <c r="B470" s="3">
        <v>1.8611111111111112E-4</v>
      </c>
      <c r="C470" s="8">
        <v>2.7423741004463615E-2</v>
      </c>
      <c r="D470" s="8">
        <v>6.4886276390898794E-3</v>
      </c>
      <c r="E470" s="8">
        <v>1.7059086141920841E-2</v>
      </c>
      <c r="F470" s="8">
        <v>2.3829213289453775E-2</v>
      </c>
      <c r="G470" s="8">
        <v>1.5253322057314288E-2</v>
      </c>
      <c r="H470" s="8">
        <v>7.3968805097679446E-3</v>
      </c>
      <c r="I470" s="8">
        <v>3.2220044692375098E-2</v>
      </c>
      <c r="J470" s="8">
        <v>1.2661184144133123E-2</v>
      </c>
      <c r="K470" s="8">
        <v>1.9539708046269026E-2</v>
      </c>
      <c r="L470" s="8">
        <v>5.3970643330521987E-3</v>
      </c>
      <c r="M470" s="8">
        <v>1.1629761935613775E-2</v>
      </c>
      <c r="N470" s="7">
        <v>1.8850350779426813E-2</v>
      </c>
      <c r="O470" s="7">
        <v>3.4933344827664428E-2</v>
      </c>
      <c r="P470" s="7">
        <v>3.9452221080890436E-2</v>
      </c>
      <c r="Q470" s="7">
        <v>6.1908051920470004E-2</v>
      </c>
      <c r="R470" s="7">
        <v>8.8962135858283112E-3</v>
      </c>
      <c r="S470" s="7">
        <v>-5.6876861675722919E-3</v>
      </c>
      <c r="T470" s="7">
        <v>4.674977435658513E-3</v>
      </c>
      <c r="U470" s="7">
        <v>2.9736839995939932E-2</v>
      </c>
      <c r="V470" s="7">
        <v>3.0014941303060844E-3</v>
      </c>
      <c r="W470" s="7">
        <v>2.984694695290822E-2</v>
      </c>
      <c r="X470" s="7">
        <v>1.7353475058033061E-2</v>
      </c>
      <c r="Y470" s="7">
        <v>3.7214152097982678E-2</v>
      </c>
      <c r="Z470" s="7">
        <v>1.1627507391760362E-2</v>
      </c>
      <c r="AA470" s="7">
        <v>7.5973212527063504E-3</v>
      </c>
      <c r="AB470" s="7">
        <v>1.5799268935940556E-2</v>
      </c>
      <c r="AC470" s="7">
        <v>5.8242527633312379E-3</v>
      </c>
      <c r="AD470" s="7">
        <v>7.1541377971020359E-3</v>
      </c>
      <c r="AE470" s="7">
        <v>1.20556575712825E-2</v>
      </c>
      <c r="AF470" s="7">
        <v>3.6685192122734261E-3</v>
      </c>
      <c r="AG470" s="7">
        <v>3.59402234329654E-2</v>
      </c>
      <c r="AH470" s="7">
        <v>3.9429001574003197E-2</v>
      </c>
      <c r="AI470" s="7">
        <v>-9.5520731127409983E-3</v>
      </c>
      <c r="AJ470" s="7">
        <v>1.7156730383635507E-2</v>
      </c>
    </row>
    <row r="471" spans="1:36" x14ac:dyDescent="0.5">
      <c r="A471" s="2">
        <v>44949</v>
      </c>
      <c r="B471" s="3">
        <v>1.8611111111111112E-4</v>
      </c>
      <c r="C471" s="8">
        <v>2.3279820908450616E-2</v>
      </c>
      <c r="D471" s="8">
        <v>3.8213854207866829E-3</v>
      </c>
      <c r="E471" s="8">
        <v>1.2181856577647639E-2</v>
      </c>
      <c r="F471" s="8">
        <v>1.6811019894485343E-2</v>
      </c>
      <c r="G471" s="8">
        <v>1.1530732844281431E-2</v>
      </c>
      <c r="H471" s="8">
        <v>3.4249482134050277E-3</v>
      </c>
      <c r="I471" s="8">
        <v>1.6763782135645947E-2</v>
      </c>
      <c r="J471" s="8">
        <v>5.3164637853398257E-4</v>
      </c>
      <c r="K471" s="8">
        <v>4.3096859236353988E-3</v>
      </c>
      <c r="L471" s="8">
        <v>8.0785772813767509E-4</v>
      </c>
      <c r="M471" s="8">
        <v>4.3650670265616845E-3</v>
      </c>
      <c r="N471" s="7">
        <v>2.3042533978705496E-2</v>
      </c>
      <c r="O471" s="7">
        <v>9.5904942434435984E-3</v>
      </c>
      <c r="P471" s="7">
        <v>2.3658869150289173E-2</v>
      </c>
      <c r="Q471" s="7">
        <v>7.2972096161312242E-2</v>
      </c>
      <c r="R471" s="7">
        <v>1.0305727962916201E-2</v>
      </c>
      <c r="S471" s="7">
        <v>2.1104379610144262E-3</v>
      </c>
      <c r="T471" s="7">
        <v>-2.0585338130176484E-3</v>
      </c>
      <c r="U471" s="7">
        <v>1.303734803977589E-2</v>
      </c>
      <c r="V471" s="7">
        <v>1.4313214330993657E-2</v>
      </c>
      <c r="W471" s="7">
        <v>4.9844660178491075E-3</v>
      </c>
      <c r="X471" s="7">
        <v>-7.6583455169779266E-4</v>
      </c>
      <c r="Y471" s="7">
        <v>2.5863915633491811E-3</v>
      </c>
      <c r="Z471" s="7">
        <v>5.212936448402242E-3</v>
      </c>
      <c r="AA471" s="7">
        <v>9.2203932599650967E-4</v>
      </c>
      <c r="AB471" s="7">
        <v>1.1716538238402794E-2</v>
      </c>
      <c r="AC471" s="7">
        <v>2.3069278202597098E-3</v>
      </c>
      <c r="AD471" s="7">
        <v>-1.3696810490159534E-3</v>
      </c>
      <c r="AE471" s="7">
        <v>1.4646092609220829E-2</v>
      </c>
      <c r="AF471" s="7">
        <v>-1.3707081557318115E-2</v>
      </c>
      <c r="AG471" s="7">
        <v>1.5499689799594615E-2</v>
      </c>
      <c r="AH471" s="7">
        <v>2.3967770562317262E-2</v>
      </c>
      <c r="AI471" s="7">
        <v>1.0148548255377126E-2</v>
      </c>
      <c r="AJ471" s="7">
        <v>1.2469064837091013E-2</v>
      </c>
    </row>
    <row r="472" spans="1:36" x14ac:dyDescent="0.5">
      <c r="A472" s="2">
        <v>44950</v>
      </c>
      <c r="B472" s="3">
        <v>1.865079365079365E-4</v>
      </c>
      <c r="C472" s="8">
        <v>-1.8631197984528467E-3</v>
      </c>
      <c r="D472" s="8">
        <v>-6.9969482447783844E-3</v>
      </c>
      <c r="E472" s="8">
        <v>-1.221447132627451E-3</v>
      </c>
      <c r="F472" s="8">
        <v>-3.3465782959719282E-3</v>
      </c>
      <c r="G472" s="8">
        <v>4.7780434537124028E-3</v>
      </c>
      <c r="H472" s="8">
        <v>3.5697175318330286E-3</v>
      </c>
      <c r="I472" s="8">
        <v>-4.5053483840047266E-3</v>
      </c>
      <c r="J472" s="8">
        <v>-3.540704428573791E-3</v>
      </c>
      <c r="K472" s="8">
        <v>-4.5994168542588126E-4</v>
      </c>
      <c r="L472" s="8">
        <v>4.7015047738954091E-3</v>
      </c>
      <c r="M472" s="8">
        <v>2.3078921143192851E-3</v>
      </c>
      <c r="N472" s="7">
        <v>9.8270083879110869E-3</v>
      </c>
      <c r="O472" s="7">
        <v>-2.4149337921729706E-3</v>
      </c>
      <c r="P472" s="7">
        <v>-1.0265073215534158E-2</v>
      </c>
      <c r="Q472" s="7">
        <v>3.5581505962287525E-3</v>
      </c>
      <c r="R472" s="7">
        <v>-1.3252355428613109E-2</v>
      </c>
      <c r="S472" s="7">
        <v>-1.3811691268615745E-2</v>
      </c>
      <c r="T472" s="7">
        <v>1.1661742155932586E-2</v>
      </c>
      <c r="U472" s="7">
        <v>-1.0287864556087529E-2</v>
      </c>
      <c r="V472" s="7">
        <v>-5.0444646948677608E-3</v>
      </c>
      <c r="W472" s="7">
        <v>8.1927540198847067E-4</v>
      </c>
      <c r="X472" s="7">
        <v>-1.4806440499003416E-3</v>
      </c>
      <c r="Y472" s="7">
        <v>-1.2568011549013101E-2</v>
      </c>
      <c r="Z472" s="7">
        <v>5.1013110387405393E-3</v>
      </c>
      <c r="AA472" s="7">
        <v>4.5034151823852139E-3</v>
      </c>
      <c r="AB472" s="7">
        <v>1.9057531830210667E-2</v>
      </c>
      <c r="AC472" s="7">
        <v>5.1118153955553311E-3</v>
      </c>
      <c r="AD472" s="7">
        <v>-7.9694917024166947E-3</v>
      </c>
      <c r="AE472" s="7">
        <v>2.4740272527183169E-3</v>
      </c>
      <c r="AF472" s="7">
        <v>5.25819250505518E-3</v>
      </c>
      <c r="AG472" s="7">
        <v>9.620667479452576E-3</v>
      </c>
      <c r="AH472" s="7">
        <v>-1.1022527277787297E-2</v>
      </c>
      <c r="AI472" s="7">
        <v>1.4582374159299385E-2</v>
      </c>
      <c r="AJ472" s="7">
        <v>-2.831003901504512E-3</v>
      </c>
    </row>
    <row r="473" spans="1:36" x14ac:dyDescent="0.5">
      <c r="A473" s="2">
        <v>44951</v>
      </c>
      <c r="B473" s="3">
        <v>1.8531746031746031E-4</v>
      </c>
      <c r="C473" s="8">
        <v>-2.2993128777970473E-3</v>
      </c>
      <c r="D473" s="8">
        <v>1.1158106645199073E-3</v>
      </c>
      <c r="E473" s="8">
        <v>6.5763348903523193E-3</v>
      </c>
      <c r="F473" s="8">
        <v>5.3793849694000855E-3</v>
      </c>
      <c r="G473" s="8">
        <v>-3.7744682259328818E-3</v>
      </c>
      <c r="H473" s="8">
        <v>3.1889865015715178E-3</v>
      </c>
      <c r="I473" s="8">
        <v>3.4872557406048122E-3</v>
      </c>
      <c r="J473" s="8">
        <v>-8.252793492588271E-4</v>
      </c>
      <c r="K473" s="8">
        <v>2.001115507903363E-3</v>
      </c>
      <c r="L473" s="8">
        <v>-1.2383806039890827E-2</v>
      </c>
      <c r="M473" s="8">
        <v>2.6657796222524343E-4</v>
      </c>
      <c r="N473" s="7">
        <v>-4.8969727127756131E-3</v>
      </c>
      <c r="O473" s="7">
        <v>-6.1112558921613512E-3</v>
      </c>
      <c r="P473" s="7">
        <v>-8.9415757165535771E-3</v>
      </c>
      <c r="Q473" s="7">
        <v>2.8206034817495748E-3</v>
      </c>
      <c r="R473" s="7">
        <v>-1.3874924502131179E-2</v>
      </c>
      <c r="S473" s="7">
        <v>-3.3291886733890943E-3</v>
      </c>
      <c r="T473" s="7">
        <v>1.6432522087163723E-3</v>
      </c>
      <c r="U473" s="7">
        <v>-5.6328710326872316E-3</v>
      </c>
      <c r="V473" s="7">
        <v>-1.0117175510546214E-2</v>
      </c>
      <c r="W473" s="7">
        <v>-6.2352476854919438E-3</v>
      </c>
      <c r="X473" s="7">
        <v>4.3155479157118469E-3</v>
      </c>
      <c r="Y473" s="7">
        <v>8.7036299569287542E-3</v>
      </c>
      <c r="Z473" s="7">
        <v>4.3373402600127434E-3</v>
      </c>
      <c r="AA473" s="7">
        <v>3.6705485804930469E-4</v>
      </c>
      <c r="AB473" s="7">
        <v>3.0314654161110641E-3</v>
      </c>
      <c r="AC473" s="7">
        <v>6.0716568601538673E-3</v>
      </c>
      <c r="AD473" s="7">
        <v>1.3994500544891453E-4</v>
      </c>
      <c r="AE473" s="7">
        <v>-4.9516091599922912E-3</v>
      </c>
      <c r="AF473" s="7">
        <v>-8.9054817412663543E-4</v>
      </c>
      <c r="AG473" s="7">
        <v>-1.5890304149591743E-2</v>
      </c>
      <c r="AH473" s="7">
        <v>-1.6267248679617853E-2</v>
      </c>
      <c r="AI473" s="7">
        <v>-9.1344697703975464E-2</v>
      </c>
      <c r="AJ473" s="7">
        <v>-1.1980680438743452E-2</v>
      </c>
    </row>
    <row r="474" spans="1:36" x14ac:dyDescent="0.5">
      <c r="A474" s="2">
        <v>44952</v>
      </c>
      <c r="B474" s="3">
        <v>1.8293650793650796E-4</v>
      </c>
      <c r="C474" s="8">
        <v>1.560840771787647E-2</v>
      </c>
      <c r="D474" s="8">
        <v>2.2918572540846999E-3</v>
      </c>
      <c r="E474" s="8">
        <v>6.4202669348508868E-3</v>
      </c>
      <c r="F474" s="8">
        <v>1.8565137615947212E-2</v>
      </c>
      <c r="G474" s="8">
        <v>4.985667359931556E-3</v>
      </c>
      <c r="H474" s="8">
        <v>-3.0290498577775177E-3</v>
      </c>
      <c r="I474" s="8">
        <v>1.3733474187036816E-2</v>
      </c>
      <c r="J474" s="8">
        <v>2.9547569406664403E-2</v>
      </c>
      <c r="K474" s="8">
        <v>6.5644702285838387E-3</v>
      </c>
      <c r="L474" s="8">
        <v>3.6781327102974677E-3</v>
      </c>
      <c r="M474" s="8">
        <v>1.0960491549600392E-2</v>
      </c>
      <c r="N474" s="7">
        <v>1.4511702911445518E-2</v>
      </c>
      <c r="O474" s="7">
        <v>3.0068540898957413E-2</v>
      </c>
      <c r="P474" s="7">
        <v>2.0950738614436647E-2</v>
      </c>
      <c r="Q474" s="7">
        <v>2.4303803457969248E-2</v>
      </c>
      <c r="R474" s="7">
        <v>4.4740215648575107E-4</v>
      </c>
      <c r="S474" s="7">
        <v>2.1846728245846565E-2</v>
      </c>
      <c r="T474" s="7">
        <v>-2.2260936555782665E-4</v>
      </c>
      <c r="U474" s="7">
        <v>7.3107892422455212E-3</v>
      </c>
      <c r="V474" s="7">
        <v>-2.0642101264693158E-3</v>
      </c>
      <c r="W474" s="7">
        <v>2.1204908963811695E-2</v>
      </c>
      <c r="X474" s="7">
        <v>-1.0283843885838804E-3</v>
      </c>
      <c r="Y474" s="7">
        <v>2.0591741387209421E-2</v>
      </c>
      <c r="Z474" s="7">
        <v>6.5206580163734446E-3</v>
      </c>
      <c r="AA474" s="7">
        <v>-5.701477285313142E-3</v>
      </c>
      <c r="AB474" s="7">
        <v>1.3955858078614767E-2</v>
      </c>
      <c r="AC474" s="7">
        <v>-2.1539397064566737E-3</v>
      </c>
      <c r="AD474" s="7">
        <v>-5.7615759428139894E-2</v>
      </c>
      <c r="AE474" s="7">
        <v>-1.0964009754627496E-3</v>
      </c>
      <c r="AF474" s="7">
        <v>-4.2131523989441888E-3</v>
      </c>
      <c r="AG474" s="7">
        <v>2.8790848424524371E-2</v>
      </c>
      <c r="AH474" s="7">
        <v>-9.3190477218880914E-3</v>
      </c>
      <c r="AI474" s="7">
        <v>-2.6670052943635839E-3</v>
      </c>
      <c r="AJ474" s="7">
        <v>2.620051035047337E-3</v>
      </c>
    </row>
    <row r="475" spans="1:36" x14ac:dyDescent="0.5">
      <c r="A475" s="2">
        <v>44953</v>
      </c>
      <c r="B475" s="3">
        <v>1.8293650793650796E-4</v>
      </c>
      <c r="C475" s="8">
        <v>4.4011064369649227E-3</v>
      </c>
      <c r="D475" s="8">
        <v>-6.3206574113215197E-3</v>
      </c>
      <c r="E475" s="8">
        <v>1.9701552797169904E-3</v>
      </c>
      <c r="F475" s="8">
        <v>2.1924119254917648E-2</v>
      </c>
      <c r="G475" s="8">
        <v>4.8536977485922747E-3</v>
      </c>
      <c r="H475" s="8">
        <v>-2.9841682192338049E-3</v>
      </c>
      <c r="I475" s="8">
        <v>6.9155552987268136E-3</v>
      </c>
      <c r="J475" s="8">
        <v>-1.8373400916496696E-2</v>
      </c>
      <c r="K475" s="8">
        <v>-2.137056952247213E-3</v>
      </c>
      <c r="L475" s="8">
        <v>-3.8208742428188895E-4</v>
      </c>
      <c r="M475" s="8">
        <v>1.0948667785208373E-2</v>
      </c>
      <c r="N475" s="7">
        <v>1.3404136268197381E-2</v>
      </c>
      <c r="O475" s="7">
        <v>4.6202469073465102E-4</v>
      </c>
      <c r="P475" s="7">
        <v>1.3095740128492437E-2</v>
      </c>
      <c r="Q475" s="7">
        <v>2.7852184313458296E-2</v>
      </c>
      <c r="R475" s="7">
        <v>-1.0318108091044149E-2</v>
      </c>
      <c r="S475" s="7">
        <v>1.1854713149864287E-3</v>
      </c>
      <c r="T475" s="7">
        <v>-1.3325519582872191E-2</v>
      </c>
      <c r="U475" s="7">
        <v>1.5044178102936645E-3</v>
      </c>
      <c r="V475" s="7">
        <v>1.9888264770800091E-3</v>
      </c>
      <c r="W475" s="7">
        <v>1.2360267785997602E-2</v>
      </c>
      <c r="X475" s="7">
        <v>2.9327358319844139E-2</v>
      </c>
      <c r="Y475" s="7">
        <v>2.9800447248385344E-2</v>
      </c>
      <c r="Z475" s="7">
        <v>-6.804666763968013E-3</v>
      </c>
      <c r="AA475" s="7">
        <v>-3.5092819820500285E-3</v>
      </c>
      <c r="AB475" s="7">
        <v>9.0072381427326823E-3</v>
      </c>
      <c r="AC475" s="7">
        <v>-5.4601092292100792E-3</v>
      </c>
      <c r="AD475" s="7">
        <v>-1.092567939641928E-2</v>
      </c>
      <c r="AE475" s="7">
        <v>7.4525877149112353E-3</v>
      </c>
      <c r="AF475" s="7">
        <v>-4.300515692394505E-3</v>
      </c>
      <c r="AG475" s="7">
        <v>-3.8417581492154941E-2</v>
      </c>
      <c r="AH475" s="7">
        <v>1.7222566188521866E-2</v>
      </c>
      <c r="AI475" s="7">
        <v>-1.0973123774260069E-2</v>
      </c>
      <c r="AJ475" s="7">
        <v>2.1712598757244385E-2</v>
      </c>
    </row>
    <row r="476" spans="1:36" x14ac:dyDescent="0.5">
      <c r="A476" s="2">
        <v>44956</v>
      </c>
      <c r="B476" s="3">
        <v>1.8253968253968252E-4</v>
      </c>
      <c r="C476" s="8">
        <v>-1.9920549289334233E-2</v>
      </c>
      <c r="D476" s="8">
        <v>-1.0510453890526239E-2</v>
      </c>
      <c r="E476" s="8">
        <v>-5.5178286722100825E-3</v>
      </c>
      <c r="F476" s="8">
        <v>-1.6050308527786546E-2</v>
      </c>
      <c r="G476" s="8">
        <v>-1.0969209668698895E-2</v>
      </c>
      <c r="H476" s="8">
        <v>7.6955951062111446E-4</v>
      </c>
      <c r="I476" s="8">
        <v>-1.5071541335533159E-2</v>
      </c>
      <c r="J476" s="8">
        <v>-2.2991700557492448E-2</v>
      </c>
      <c r="K476" s="8">
        <v>-7.9835374424038954E-3</v>
      </c>
      <c r="L476" s="8">
        <v>-5.7138367482029318E-3</v>
      </c>
      <c r="M476" s="8">
        <v>-1.2994676389214957E-2</v>
      </c>
      <c r="N476" s="7">
        <v>-2.0459984691557374E-2</v>
      </c>
      <c r="O476" s="7">
        <v>-2.2388972091989947E-2</v>
      </c>
      <c r="P476" s="7">
        <v>-2.0043435245837501E-2</v>
      </c>
      <c r="Q476" s="7">
        <v>-6.1071208392907445E-2</v>
      </c>
      <c r="R476" s="7">
        <v>-1.4564689746800197E-3</v>
      </c>
      <c r="S476" s="7">
        <v>-8.5340225115085634E-3</v>
      </c>
      <c r="T476" s="7">
        <v>-7.173227060731683E-4</v>
      </c>
      <c r="U476" s="7">
        <v>-2.1887725563373026E-2</v>
      </c>
      <c r="V476" s="7">
        <v>-1.3408694208726587E-3</v>
      </c>
      <c r="W476" s="7">
        <v>-2.7309985025834472E-2</v>
      </c>
      <c r="X476" s="7">
        <v>-1.0344614915153873E-2</v>
      </c>
      <c r="Y476" s="7">
        <v>-1.6850414093103335E-2</v>
      </c>
      <c r="Z476" s="7">
        <v>-7.6752833792980216E-3</v>
      </c>
      <c r="AA476" s="7">
        <v>-9.6686343595689082E-3</v>
      </c>
      <c r="AB476" s="7">
        <v>-1.1740912474010844E-2</v>
      </c>
      <c r="AC476" s="7">
        <v>2.2951898483173053E-3</v>
      </c>
      <c r="AD476" s="7">
        <v>-6.7662238305142338E-3</v>
      </c>
      <c r="AE476" s="7">
        <v>-8.2399969306324872E-3</v>
      </c>
      <c r="AF476" s="7">
        <v>2.9424829198948757E-3</v>
      </c>
      <c r="AG476" s="7">
        <v>-1.8610580658815844E-2</v>
      </c>
      <c r="AH476" s="7">
        <v>-2.4595779536402577E-2</v>
      </c>
      <c r="AI476" s="7">
        <v>-7.2194910896397763E-3</v>
      </c>
      <c r="AJ476" s="7">
        <v>-2.093379567656755E-2</v>
      </c>
    </row>
    <row r="477" spans="1:36" x14ac:dyDescent="0.5">
      <c r="A477" s="2">
        <v>44957</v>
      </c>
      <c r="B477" s="3">
        <v>1.8174603174603174E-4</v>
      </c>
      <c r="C477" s="8">
        <v>1.4886534137306024E-2</v>
      </c>
      <c r="D477" s="8">
        <v>1.3484070952761586E-2</v>
      </c>
      <c r="E477" s="8">
        <v>1.5180190715447935E-2</v>
      </c>
      <c r="F477" s="8">
        <v>2.1117534766367883E-2</v>
      </c>
      <c r="G477" s="8">
        <v>1.9670704138676654E-2</v>
      </c>
      <c r="H477" s="8">
        <v>1.1122931709355291E-2</v>
      </c>
      <c r="I477" s="8">
        <v>1.3333358715311492E-2</v>
      </c>
      <c r="J477" s="8">
        <v>1.0687005051878222E-2</v>
      </c>
      <c r="K477" s="8">
        <v>2.2183692236843269E-2</v>
      </c>
      <c r="L477" s="8">
        <v>8.4681564623860488E-3</v>
      </c>
      <c r="M477" s="8">
        <v>2.0568530893286075E-2</v>
      </c>
      <c r="N477" s="7">
        <v>8.7951419103264646E-3</v>
      </c>
      <c r="O477" s="7">
        <v>2.0613168917179306E-2</v>
      </c>
      <c r="P477" s="7">
        <v>1.8680566357012797E-2</v>
      </c>
      <c r="Q477" s="7">
        <v>1.9199109605582888E-2</v>
      </c>
      <c r="R477" s="7">
        <v>6.5343233886730771E-3</v>
      </c>
      <c r="S477" s="7">
        <v>1.316983118119381E-2</v>
      </c>
      <c r="T477" s="7">
        <v>2.7027578292986288E-2</v>
      </c>
      <c r="U477" s="7">
        <v>2.1611892604645268E-2</v>
      </c>
      <c r="V477" s="7">
        <v>2.9207452505005945E-2</v>
      </c>
      <c r="W477" s="7">
        <v>2.2782088104386859E-2</v>
      </c>
      <c r="X477" s="7">
        <v>4.6513381941420831E-3</v>
      </c>
      <c r="Y477" s="7">
        <v>2.5153466077570446E-2</v>
      </c>
      <c r="Z477" s="7">
        <v>2.0674060507297989E-2</v>
      </c>
      <c r="AA477" s="7">
        <v>1.9799144902840609E-2</v>
      </c>
      <c r="AB477" s="7">
        <v>-3.6036682160010929E-2</v>
      </c>
      <c r="AC477" s="7">
        <v>1.0969310357153188E-2</v>
      </c>
      <c r="AD477" s="7">
        <v>3.2989322895058446E-2</v>
      </c>
      <c r="AE477" s="7">
        <v>1.1845195782825248E-2</v>
      </c>
      <c r="AF477" s="7">
        <v>9.4873197810397009E-3</v>
      </c>
      <c r="AG477" s="7">
        <v>1.719175776110634E-2</v>
      </c>
      <c r="AH477" s="7">
        <v>5.7400751292042765E-2</v>
      </c>
      <c r="AI477" s="7">
        <v>-5.7938746708012974E-3</v>
      </c>
      <c r="AJ477" s="7">
        <v>2.0943212396934269E-2</v>
      </c>
    </row>
    <row r="478" spans="1:36" x14ac:dyDescent="0.5">
      <c r="A478" s="2">
        <v>44958</v>
      </c>
      <c r="B478" s="3">
        <v>1.8214285714285714E-4</v>
      </c>
      <c r="C478" s="8">
        <v>2.4066228091167041E-2</v>
      </c>
      <c r="D478" s="8">
        <v>5.6927387505754943E-3</v>
      </c>
      <c r="E478" s="8">
        <v>2.951619130559992E-3</v>
      </c>
      <c r="F478" s="8">
        <v>1.9393914315866533E-2</v>
      </c>
      <c r="G478" s="8">
        <v>9.7263724280031508E-3</v>
      </c>
      <c r="H478" s="8">
        <v>8.1488737424903167E-3</v>
      </c>
      <c r="I478" s="8">
        <v>1.4300547308368354E-2</v>
      </c>
      <c r="J478" s="8">
        <v>-1.8689804931676934E-2</v>
      </c>
      <c r="K478" s="8">
        <v>9.3055309211913656E-3</v>
      </c>
      <c r="L478" s="8">
        <v>2.8607868355682328E-3</v>
      </c>
      <c r="M478" s="8">
        <v>5.948238870371058E-3</v>
      </c>
      <c r="N478" s="7">
        <v>7.6878791130131846E-3</v>
      </c>
      <c r="O478" s="7">
        <v>1.9556683401394163E-2</v>
      </c>
      <c r="P478" s="7">
        <v>3.5830552083177404E-2</v>
      </c>
      <c r="Q478" s="7">
        <v>6.9312138875762777E-2</v>
      </c>
      <c r="R478" s="7">
        <v>1.1241060156985488E-2</v>
      </c>
      <c r="S478" s="7">
        <v>-8.4917981607337649E-3</v>
      </c>
      <c r="T478" s="7">
        <v>-4.5774698295270033E-3</v>
      </c>
      <c r="U478" s="7">
        <v>2.4008336157093954E-2</v>
      </c>
      <c r="V478" s="7">
        <v>4.4467007689726343E-3</v>
      </c>
      <c r="W478" s="7">
        <v>1.7093225938856021E-2</v>
      </c>
      <c r="X478" s="7">
        <v>2.8106725547040225E-3</v>
      </c>
      <c r="Y478" s="7">
        <v>1.9215430963588499E-2</v>
      </c>
      <c r="Z478" s="7">
        <v>1.2764734371403491E-2</v>
      </c>
      <c r="AA478" s="7">
        <v>-1.8320528632099404E-3</v>
      </c>
      <c r="AB478" s="7">
        <v>-1.1142161450489126E-2</v>
      </c>
      <c r="AC478" s="7">
        <v>-1.962717595651415E-5</v>
      </c>
      <c r="AD478" s="7">
        <v>5.5123680613522489E-3</v>
      </c>
      <c r="AE478" s="7">
        <v>5.363266509236712E-3</v>
      </c>
      <c r="AF478" s="7">
        <v>5.490234477368957E-3</v>
      </c>
      <c r="AG478" s="7">
        <v>-4.052711067060525E-2</v>
      </c>
      <c r="AH478" s="7">
        <v>4.705323279377692E-2</v>
      </c>
      <c r="AI478" s="7">
        <v>-5.4226875170871915E-3</v>
      </c>
      <c r="AJ478" s="7">
        <v>1.5434988407765074E-2</v>
      </c>
    </row>
    <row r="479" spans="1:36" x14ac:dyDescent="0.5">
      <c r="A479" s="2">
        <v>44959</v>
      </c>
      <c r="B479" s="3">
        <v>1.8333333333333334E-4</v>
      </c>
      <c r="C479" s="8">
        <v>2.9187772532084419E-2</v>
      </c>
      <c r="D479" s="8">
        <v>-3.4609731675071301E-3</v>
      </c>
      <c r="E479" s="8">
        <v>3.38658211844735E-3</v>
      </c>
      <c r="F479" s="8">
        <v>2.750073539759354E-2</v>
      </c>
      <c r="G479" s="8">
        <v>9.7808229629312449E-3</v>
      </c>
      <c r="H479" s="8">
        <v>-7.1036731548022843E-3</v>
      </c>
      <c r="I479" s="8">
        <v>5.2874607438860903E-2</v>
      </c>
      <c r="J479" s="8">
        <v>-2.3956335690635478E-2</v>
      </c>
      <c r="K479" s="8">
        <v>5.0583087899614201E-4</v>
      </c>
      <c r="L479" s="8">
        <v>2.7845802840055266E-3</v>
      </c>
      <c r="M479" s="8">
        <v>2.226561388099231E-2</v>
      </c>
      <c r="N479" s="7">
        <v>3.6212015727966534E-2</v>
      </c>
      <c r="O479" s="7">
        <v>4.5635023124601534E-2</v>
      </c>
      <c r="P479" s="7">
        <v>2.1230871539515868E-2</v>
      </c>
      <c r="Q479" s="7">
        <v>3.5739274521772169E-2</v>
      </c>
      <c r="R479" s="7">
        <v>3.6539437234872209E-3</v>
      </c>
      <c r="S479" s="7">
        <v>-1.5269838199046946E-2</v>
      </c>
      <c r="T479" s="7">
        <v>-5.4275889847861934E-2</v>
      </c>
      <c r="U479" s="7">
        <v>5.6022864710010816E-3</v>
      </c>
      <c r="V479" s="7">
        <v>2.0452536142718587E-2</v>
      </c>
      <c r="W479" s="7">
        <v>4.7509227351493405E-2</v>
      </c>
      <c r="X479" s="7">
        <v>-6.0036532050734472E-3</v>
      </c>
      <c r="Y479" s="7">
        <v>7.1019805710388698E-2</v>
      </c>
      <c r="Z479" s="7">
        <v>1.7324236589167101E-3</v>
      </c>
      <c r="AA479" s="7">
        <v>-6.5337792077009562E-3</v>
      </c>
      <c r="AB479" s="7">
        <v>-1.8952714605949668E-2</v>
      </c>
      <c r="AC479" s="7">
        <v>-1.7451598077962135E-2</v>
      </c>
      <c r="AD479" s="7">
        <v>-8.4256512597869204E-3</v>
      </c>
      <c r="AE479" s="7">
        <v>-7.4675446727274705E-3</v>
      </c>
      <c r="AF479" s="7">
        <v>-7.3320405185453817E-3</v>
      </c>
      <c r="AG479" s="7">
        <v>-1.1224005193294109E-2</v>
      </c>
      <c r="AH479" s="7">
        <v>4.0414282840662084E-2</v>
      </c>
      <c r="AI479" s="7">
        <v>1.797070089483805E-2</v>
      </c>
      <c r="AJ479" s="7">
        <v>4.5021388610042665E-2</v>
      </c>
    </row>
    <row r="480" spans="1:36" x14ac:dyDescent="0.5">
      <c r="A480" s="2">
        <v>44960</v>
      </c>
      <c r="B480" s="3">
        <v>1.8293650793650796E-4</v>
      </c>
      <c r="C480" s="8">
        <v>-1.0843237138584275E-2</v>
      </c>
      <c r="D480" s="8">
        <v>-4.5294427011358159E-3</v>
      </c>
      <c r="E480" s="8">
        <v>-1.8293650793650796E-4</v>
      </c>
      <c r="F480" s="8">
        <v>-2.813840514180372E-2</v>
      </c>
      <c r="G480" s="8">
        <v>-5.6891298049477563E-3</v>
      </c>
      <c r="H480" s="8">
        <v>-3.2155336156257401E-3</v>
      </c>
      <c r="I480" s="8">
        <v>-2.0645712574443659E-2</v>
      </c>
      <c r="J480" s="8">
        <v>-2.4416031179972982E-3</v>
      </c>
      <c r="K480" s="8">
        <v>-1.6968253306849E-2</v>
      </c>
      <c r="L480" s="8">
        <v>-1.9465721759808863E-2</v>
      </c>
      <c r="M480" s="8">
        <v>-1.9145462671092277E-2</v>
      </c>
      <c r="N480" s="7">
        <v>2.3920239278462367E-2</v>
      </c>
      <c r="O480" s="7">
        <v>-2.4087013900180147E-2</v>
      </c>
      <c r="P480" s="7">
        <v>-3.3624800297439687E-2</v>
      </c>
      <c r="Q480" s="7">
        <v>-2.8636816238745998E-2</v>
      </c>
      <c r="R480" s="7">
        <v>-4.288621827455423E-3</v>
      </c>
      <c r="S480" s="7">
        <v>-4.9514776677245806E-3</v>
      </c>
      <c r="T480" s="7">
        <v>2.3410980630941187E-3</v>
      </c>
      <c r="U480" s="7">
        <v>-2.7147556386466775E-2</v>
      </c>
      <c r="V480" s="7">
        <v>1.4378060129389258E-2</v>
      </c>
      <c r="W480" s="7">
        <v>-1.6880912604100646E-2</v>
      </c>
      <c r="X480" s="7">
        <v>2.2969324918708073E-3</v>
      </c>
      <c r="Y480" s="7">
        <v>-8.8265732101765554E-2</v>
      </c>
      <c r="Z480" s="7">
        <v>1.0124521750594279E-3</v>
      </c>
      <c r="AA480" s="7">
        <v>-1.2163471562088366E-2</v>
      </c>
      <c r="AB480" s="7">
        <v>1.14277527384263E-2</v>
      </c>
      <c r="AC480" s="7">
        <v>-7.6761181286715136E-3</v>
      </c>
      <c r="AD480" s="7">
        <v>-7.6370430539714042E-3</v>
      </c>
      <c r="AE480" s="7">
        <v>-1.3571159543626589E-2</v>
      </c>
      <c r="AF480" s="7">
        <v>2.9069715129421457E-3</v>
      </c>
      <c r="AG480" s="7">
        <v>-1.6973160728422091E-2</v>
      </c>
      <c r="AH480" s="7">
        <v>-2.3027015465392819E-2</v>
      </c>
      <c r="AI480" s="7">
        <v>-1.2560948058709517E-2</v>
      </c>
      <c r="AJ480" s="7">
        <v>-1.8079982710499494E-2</v>
      </c>
    </row>
    <row r="481" spans="1:36" x14ac:dyDescent="0.5">
      <c r="A481" s="2">
        <v>44963</v>
      </c>
      <c r="B481" s="3">
        <v>1.8293650793650796E-4</v>
      </c>
      <c r="C481" s="8">
        <v>-1.3393222644875852E-2</v>
      </c>
      <c r="D481" s="8">
        <v>-7.2091572032558417E-3</v>
      </c>
      <c r="E481" s="8">
        <v>-3.4178645560707329E-3</v>
      </c>
      <c r="F481" s="8">
        <v>-3.9129900727209741E-3</v>
      </c>
      <c r="G481" s="8">
        <v>-3.5628464193977168E-3</v>
      </c>
      <c r="H481" s="8">
        <v>-1.5979008263680968E-3</v>
      </c>
      <c r="I481" s="8">
        <v>-1.1542180069276044E-2</v>
      </c>
      <c r="J481" s="8">
        <v>-5.5556175070502964E-3</v>
      </c>
      <c r="K481" s="8">
        <v>-1.1404626043728818E-2</v>
      </c>
      <c r="L481" s="8">
        <v>6.5083631581492234E-3</v>
      </c>
      <c r="M481" s="8">
        <v>-7.496439803095817E-3</v>
      </c>
      <c r="N481" s="7">
        <v>-1.8274116022979056E-2</v>
      </c>
      <c r="O481" s="7">
        <v>-6.3175720983473464E-3</v>
      </c>
      <c r="P481" s="7">
        <v>-1.1050303849545169E-2</v>
      </c>
      <c r="Q481" s="7">
        <v>-7.0459381837666526E-4</v>
      </c>
      <c r="R481" s="7">
        <v>-9.5302462415683201E-3</v>
      </c>
      <c r="S481" s="7">
        <v>-6.2641176937377353E-3</v>
      </c>
      <c r="T481" s="7">
        <v>6.6155171278631719E-3</v>
      </c>
      <c r="U481" s="7">
        <v>-1.7040562590533971E-2</v>
      </c>
      <c r="V481" s="7">
        <v>-1.1596437402644702E-2</v>
      </c>
      <c r="W481" s="7">
        <v>-3.8197641914391602E-2</v>
      </c>
      <c r="X481" s="7">
        <v>-3.1853504944429306E-3</v>
      </c>
      <c r="Y481" s="7">
        <v>-1.1955218203886285E-2</v>
      </c>
      <c r="Z481" s="7">
        <v>-5.2135163459778953E-3</v>
      </c>
      <c r="AA481" s="7">
        <v>-7.4278547311707052E-4</v>
      </c>
      <c r="AB481" s="7">
        <v>1.4481260822381624E-2</v>
      </c>
      <c r="AC481" s="7">
        <v>5.4836166562404476E-3</v>
      </c>
      <c r="AD481" s="7">
        <v>-3.6158630813373808E-3</v>
      </c>
      <c r="AE481" s="7">
        <v>-7.4779402162031021E-3</v>
      </c>
      <c r="AF481" s="7">
        <v>-8.703432533687985E-3</v>
      </c>
      <c r="AG481" s="7">
        <v>-1.4395271484254927E-2</v>
      </c>
      <c r="AH481" s="7">
        <v>-1.7574679219805728E-2</v>
      </c>
      <c r="AI481" s="7">
        <v>1.1004041898158281E-2</v>
      </c>
      <c r="AJ481" s="7">
        <v>-3.3466738692147892E-3</v>
      </c>
    </row>
    <row r="482" spans="1:36" x14ac:dyDescent="0.5">
      <c r="A482" s="2">
        <v>44964</v>
      </c>
      <c r="B482" s="3">
        <v>1.8333333333333334E-4</v>
      </c>
      <c r="C482" s="8">
        <v>2.3497907838429831E-2</v>
      </c>
      <c r="D482" s="8">
        <v>6.1508974348858251E-3</v>
      </c>
      <c r="E482" s="8">
        <v>1.2250283605718287E-2</v>
      </c>
      <c r="F482" s="8">
        <v>2.3439747142930643E-3</v>
      </c>
      <c r="G482" s="8">
        <v>4.5758456649977282E-3</v>
      </c>
      <c r="H482" s="8">
        <v>-3.4928909270076198E-3</v>
      </c>
      <c r="I482" s="8">
        <v>1.4900578359414921E-2</v>
      </c>
      <c r="J482" s="8">
        <v>3.0323020185039226E-2</v>
      </c>
      <c r="K482" s="8">
        <v>1.0175121140537636E-2</v>
      </c>
      <c r="L482" s="8">
        <v>-7.8372646740576795E-4</v>
      </c>
      <c r="M482" s="8">
        <v>-2.3775664148607094E-3</v>
      </c>
      <c r="N482" s="7">
        <v>1.8880982574416134E-2</v>
      </c>
      <c r="O482" s="7">
        <v>4.0979919040414217E-2</v>
      </c>
      <c r="P482" s="7">
        <v>2.2451188065040494E-2</v>
      </c>
      <c r="Q482" s="7">
        <v>4.9940592978977731E-2</v>
      </c>
      <c r="R482" s="7">
        <v>1.0951429237485755E-2</v>
      </c>
      <c r="S482" s="7">
        <v>8.3437340064178838E-3</v>
      </c>
      <c r="T482" s="7">
        <v>3.2600987226374533E-3</v>
      </c>
      <c r="U482" s="7">
        <v>2.7319860494009439E-2</v>
      </c>
      <c r="V482" s="7">
        <v>8.1184471658789312E-3</v>
      </c>
      <c r="W482" s="7">
        <v>1.0688965114335749E-2</v>
      </c>
      <c r="X482" s="7">
        <v>7.9769809887003419E-3</v>
      </c>
      <c r="Y482" s="7">
        <v>-8.686336685386956E-4</v>
      </c>
      <c r="Z482" s="7">
        <v>-1.9175081686142893E-2</v>
      </c>
      <c r="AA482" s="7">
        <v>1.7775080705516044E-3</v>
      </c>
      <c r="AB482" s="7">
        <v>-7.2081423436019913E-3</v>
      </c>
      <c r="AC482" s="7">
        <v>-1.8473795906744713E-3</v>
      </c>
      <c r="AD482" s="7">
        <v>-9.22162290264349E-3</v>
      </c>
      <c r="AE482" s="7">
        <v>1.9465562806343952E-3</v>
      </c>
      <c r="AF482" s="7">
        <v>-9.9910750711909684E-3</v>
      </c>
      <c r="AG482" s="7">
        <v>4.1310481084478691E-2</v>
      </c>
      <c r="AH482" s="7">
        <v>6.1269733720672459E-3</v>
      </c>
      <c r="AI482" s="7">
        <v>7.3364521142634748E-3</v>
      </c>
      <c r="AJ482" s="7">
        <v>-2.7573212720955567E-3</v>
      </c>
    </row>
    <row r="483" spans="1:36" x14ac:dyDescent="0.5">
      <c r="A483" s="2">
        <v>44965</v>
      </c>
      <c r="B483" s="3">
        <v>1.8412698412698412E-4</v>
      </c>
      <c r="C483" s="8">
        <v>-1.2927028271219816E-2</v>
      </c>
      <c r="D483" s="8">
        <v>-5.0028228331789543E-3</v>
      </c>
      <c r="E483" s="8">
        <v>-6.0477544203038939E-3</v>
      </c>
      <c r="F483" s="8">
        <v>-1.1390510803320793E-2</v>
      </c>
      <c r="G483" s="8">
        <v>-6.6375545351486957E-3</v>
      </c>
      <c r="H483" s="8">
        <v>-8.5857083528824395E-3</v>
      </c>
      <c r="I483" s="8">
        <v>-2.9754495375785298E-2</v>
      </c>
      <c r="J483" s="8">
        <v>-8.0529236959096025E-3</v>
      </c>
      <c r="K483" s="8">
        <v>-9.7796763774360401E-3</v>
      </c>
      <c r="L483" s="8">
        <v>-1.7889262884243976E-2</v>
      </c>
      <c r="M483" s="8">
        <v>-4.9168030299628265E-3</v>
      </c>
      <c r="N483" s="7">
        <v>-1.799695169429278E-2</v>
      </c>
      <c r="O483" s="7">
        <v>-3.2912098675818655E-3</v>
      </c>
      <c r="P483" s="7">
        <v>-1.4511696329258384E-2</v>
      </c>
      <c r="Q483" s="7">
        <v>1.2581983749925048E-3</v>
      </c>
      <c r="R483" s="7">
        <v>-1.6296916733479157E-2</v>
      </c>
      <c r="S483" s="7">
        <v>3.388733005408516E-2</v>
      </c>
      <c r="T483" s="7">
        <v>1.3023523866413476E-2</v>
      </c>
      <c r="U483" s="7">
        <v>-2.3558053098476139E-2</v>
      </c>
      <c r="V483" s="7">
        <v>-6.8470390402026781E-3</v>
      </c>
      <c r="W483" s="7">
        <v>-4.327149139753686E-2</v>
      </c>
      <c r="X483" s="7">
        <v>-5.0377324027437885E-3</v>
      </c>
      <c r="Y483" s="7">
        <v>-2.0564729521831158E-2</v>
      </c>
      <c r="Z483" s="7">
        <v>-9.7754835501053985E-3</v>
      </c>
      <c r="AA483" s="7">
        <v>-5.5161690158445909E-3</v>
      </c>
      <c r="AB483" s="7">
        <v>-3.3533827341600407E-3</v>
      </c>
      <c r="AC483" s="7">
        <v>-6.0270136650956369E-3</v>
      </c>
      <c r="AD483" s="7">
        <v>-3.3696524363260268E-3</v>
      </c>
      <c r="AE483" s="7">
        <v>-5.5896051663234655E-3</v>
      </c>
      <c r="AF483" s="7">
        <v>-1.0593467871508323E-2</v>
      </c>
      <c r="AG483" s="7">
        <v>-2.8220140104416966E-2</v>
      </c>
      <c r="AH483" s="7">
        <v>-9.5738673339660161E-3</v>
      </c>
      <c r="AI483" s="7">
        <v>-1.4081874485294427E-2</v>
      </c>
      <c r="AJ483" s="7">
        <v>-6.2565497508077998E-3</v>
      </c>
    </row>
    <row r="484" spans="1:36" x14ac:dyDescent="0.5">
      <c r="A484" s="2">
        <v>44966</v>
      </c>
      <c r="B484" s="3">
        <v>1.8492063492063493E-4</v>
      </c>
      <c r="C484" s="8">
        <v>-4.4138133890085631E-3</v>
      </c>
      <c r="D484" s="8">
        <v>-9.0491760247590827E-3</v>
      </c>
      <c r="E484" s="8">
        <v>-1.4153914223192775E-2</v>
      </c>
      <c r="F484" s="8">
        <v>-3.6858094852227929E-3</v>
      </c>
      <c r="G484" s="8">
        <v>-1.0203586113040062E-2</v>
      </c>
      <c r="H484" s="8">
        <v>-4.9181176117430387E-3</v>
      </c>
      <c r="I484" s="8">
        <v>-2.2897970001736791E-2</v>
      </c>
      <c r="J484" s="8">
        <v>-9.6934484161614078E-3</v>
      </c>
      <c r="K484" s="8">
        <v>-1.5113427946846484E-2</v>
      </c>
      <c r="L484" s="8">
        <v>-1.3999944377732332E-2</v>
      </c>
      <c r="M484" s="8">
        <v>-1.1166600358359959E-2</v>
      </c>
      <c r="N484" s="7">
        <v>-7.1203822262381833E-3</v>
      </c>
      <c r="O484" s="7">
        <v>-1.1912955155751716E-2</v>
      </c>
      <c r="P484" s="7">
        <v>-6.9473474556801459E-3</v>
      </c>
      <c r="Q484" s="7">
        <v>5.7420528881501828E-3</v>
      </c>
      <c r="R484" s="7">
        <v>-1.9702551164369395E-2</v>
      </c>
      <c r="S484" s="7">
        <v>1.2216256746709429E-2</v>
      </c>
      <c r="T484" s="7">
        <v>4.9973888787871691E-3</v>
      </c>
      <c r="U484" s="7">
        <v>-9.5612143436487872E-5</v>
      </c>
      <c r="V484" s="7">
        <v>-1.8356624667230526E-2</v>
      </c>
      <c r="W484" s="7">
        <v>-1.6626419115329014E-2</v>
      </c>
      <c r="X484" s="7">
        <v>-1.9239532839412806E-3</v>
      </c>
      <c r="Y484" s="7">
        <v>-1.8441517265830768E-2</v>
      </c>
      <c r="Z484" s="7">
        <v>3.5155813068492654E-3</v>
      </c>
      <c r="AA484" s="7">
        <v>-1.8492063492063493E-4</v>
      </c>
      <c r="AB484" s="7">
        <v>-1.0646484056225735E-2</v>
      </c>
      <c r="AC484" s="7">
        <v>-1.8615162985152725E-3</v>
      </c>
      <c r="AD484" s="7">
        <v>-1.2704413492677682E-4</v>
      </c>
      <c r="AE484" s="7">
        <v>9.0436490651330404E-3</v>
      </c>
      <c r="AF484" s="7">
        <v>-1.1215191625380249E-2</v>
      </c>
      <c r="AG484" s="7">
        <v>-1.4979645490014466E-2</v>
      </c>
      <c r="AH484" s="7">
        <v>3.7380689080687146E-2</v>
      </c>
      <c r="AI484" s="7">
        <v>-2.3921584481483557E-2</v>
      </c>
      <c r="AJ484" s="7">
        <v>-4.5968575212468749E-3</v>
      </c>
    </row>
    <row r="485" spans="1:36" x14ac:dyDescent="0.5">
      <c r="A485" s="2">
        <v>44967</v>
      </c>
      <c r="B485" s="3">
        <v>1.8492063492063493E-4</v>
      </c>
      <c r="C485" s="8">
        <v>-6.5619816432035492E-3</v>
      </c>
      <c r="D485" s="8">
        <v>7.4505585733732581E-3</v>
      </c>
      <c r="E485" s="8">
        <v>2.7365400624372242E-3</v>
      </c>
      <c r="F485" s="8">
        <v>-1.2874734909479867E-2</v>
      </c>
      <c r="G485" s="8">
        <v>4.8884545806647771E-3</v>
      </c>
      <c r="H485" s="8">
        <v>9.3125641172748588E-3</v>
      </c>
      <c r="I485" s="8">
        <v>-1.1148472911612504E-2</v>
      </c>
      <c r="J485" s="8">
        <v>3.8518222996305057E-2</v>
      </c>
      <c r="K485" s="8">
        <v>2.5220407708681589E-3</v>
      </c>
      <c r="L485" s="8">
        <v>1.8846142759580072E-2</v>
      </c>
      <c r="M485" s="8">
        <v>3.2665319200547204E-3</v>
      </c>
      <c r="N485" s="7">
        <v>2.2653062868525317E-3</v>
      </c>
      <c r="O485" s="7">
        <v>-2.1593353966973847E-3</v>
      </c>
      <c r="P485" s="7">
        <v>-1.3093509092863675E-2</v>
      </c>
      <c r="Q485" s="7">
        <v>-4.9366926520517357E-2</v>
      </c>
      <c r="R485" s="7">
        <v>6.4689171177546585E-4</v>
      </c>
      <c r="S485" s="7">
        <v>-4.7481034872898665E-3</v>
      </c>
      <c r="T485" s="7">
        <v>1.7203111666314771E-2</v>
      </c>
      <c r="U485" s="7">
        <v>5.4202889173510529E-2</v>
      </c>
      <c r="V485" s="7">
        <v>2.034258466584163E-3</v>
      </c>
      <c r="W485" s="7">
        <v>2.9713048027943327E-2</v>
      </c>
      <c r="X485" s="7">
        <v>-9.6033207803892604E-3</v>
      </c>
      <c r="Y485" s="7">
        <v>-6.6184378468791705E-3</v>
      </c>
      <c r="Z485" s="7">
        <v>-1.4174416531287553E-3</v>
      </c>
      <c r="AA485" s="7">
        <v>1.4671561245277956E-2</v>
      </c>
      <c r="AB485" s="7">
        <v>5.4431479517929619E-3</v>
      </c>
      <c r="AC485" s="7">
        <v>-1.8492063492063493E-4</v>
      </c>
      <c r="AD485" s="7">
        <v>-7.4042524813709302E-3</v>
      </c>
      <c r="AE485" s="7">
        <v>1.5240804020632262E-2</v>
      </c>
      <c r="AF485" s="7">
        <v>8.6055245914473128E-3</v>
      </c>
      <c r="AG485" s="7">
        <v>5.7366311740112655E-2</v>
      </c>
      <c r="AH485" s="7">
        <v>-2.4593631540721732E-2</v>
      </c>
      <c r="AI485" s="7">
        <v>1.9679769917276126E-2</v>
      </c>
      <c r="AJ485" s="7">
        <v>3.3823202402903031E-3</v>
      </c>
    </row>
    <row r="486" spans="1:36" x14ac:dyDescent="0.5">
      <c r="A486" s="2">
        <v>44970</v>
      </c>
      <c r="B486" s="3">
        <v>1.8492063492063493E-4</v>
      </c>
      <c r="C486" s="8">
        <v>1.6676612316851736E-2</v>
      </c>
      <c r="D486" s="8">
        <v>7.4905842135934405E-3</v>
      </c>
      <c r="E486" s="8">
        <v>1.1749874261023382E-2</v>
      </c>
      <c r="F486" s="8">
        <v>1.5730532606284466E-2</v>
      </c>
      <c r="G486" s="8">
        <v>9.0672787523387414E-3</v>
      </c>
      <c r="H486" s="8">
        <v>1.188845838256215E-2</v>
      </c>
      <c r="I486" s="8">
        <v>1.0567342229134784E-2</v>
      </c>
      <c r="J486" s="8">
        <v>-4.1889941000930256E-3</v>
      </c>
      <c r="K486" s="8">
        <v>6.0809414818013404E-3</v>
      </c>
      <c r="L486" s="8">
        <v>6.2132690814939631E-3</v>
      </c>
      <c r="M486" s="8">
        <v>8.6686681887574082E-3</v>
      </c>
      <c r="N486" s="7">
        <v>1.8446138879621047E-2</v>
      </c>
      <c r="O486" s="7">
        <v>3.0579695477265058E-2</v>
      </c>
      <c r="P486" s="7">
        <v>1.0565997269223004E-2</v>
      </c>
      <c r="Q486" s="7">
        <v>2.4111645003526708E-2</v>
      </c>
      <c r="R486" s="7">
        <v>3.1381029851968909E-3</v>
      </c>
      <c r="S486" s="7">
        <v>2.1549722963189947E-3</v>
      </c>
      <c r="T486" s="7">
        <v>2.0382326555082805E-3</v>
      </c>
      <c r="U486" s="7">
        <v>-2.6834518822268307E-2</v>
      </c>
      <c r="V486" s="7">
        <v>1.0844224224555147E-2</v>
      </c>
      <c r="W486" s="7">
        <v>-1.7033993179245303E-2</v>
      </c>
      <c r="X486" s="7">
        <v>7.182184382317193E-3</v>
      </c>
      <c r="Y486" s="7">
        <v>1.9394705608613831E-2</v>
      </c>
      <c r="Z486" s="7">
        <v>7.9174360028081477E-3</v>
      </c>
      <c r="AA486" s="7">
        <v>9.4559425453656057E-5</v>
      </c>
      <c r="AB486" s="7">
        <v>1.751358896169512E-3</v>
      </c>
      <c r="AC486" s="7">
        <v>1.6119174749392194E-2</v>
      </c>
      <c r="AD486" s="7">
        <v>1.8455131975036076E-2</v>
      </c>
      <c r="AE486" s="7">
        <v>1.4938049899370164E-2</v>
      </c>
      <c r="AF486" s="7">
        <v>1.2821544382826507E-2</v>
      </c>
      <c r="AG486" s="7">
        <v>-7.0632864739744597E-3</v>
      </c>
      <c r="AH486" s="7">
        <v>1.650580773921068E-2</v>
      </c>
      <c r="AI486" s="7">
        <v>1.1520387485850849E-2</v>
      </c>
      <c r="AJ486" s="7">
        <v>7.7509035331500015E-3</v>
      </c>
    </row>
    <row r="487" spans="1:36" x14ac:dyDescent="0.5">
      <c r="A487" s="2">
        <v>44971</v>
      </c>
      <c r="B487" s="3">
        <v>1.8373015873015871E-4</v>
      </c>
      <c r="C487" s="8">
        <v>5.1123694280611216E-3</v>
      </c>
      <c r="D487" s="8">
        <v>-5.0761999439648906E-3</v>
      </c>
      <c r="E487" s="8">
        <v>-5.8544946631139501E-3</v>
      </c>
      <c r="F487" s="8">
        <v>1.0948214214326927E-2</v>
      </c>
      <c r="G487" s="8">
        <v>-1.719997113729023E-3</v>
      </c>
      <c r="H487" s="8">
        <v>-8.9882212387616626E-3</v>
      </c>
      <c r="I487" s="8">
        <v>3.4597028152636973E-4</v>
      </c>
      <c r="J487" s="8">
        <v>1.4996540466213956E-3</v>
      </c>
      <c r="K487" s="8">
        <v>2.7711336678585535E-3</v>
      </c>
      <c r="L487" s="8">
        <v>-5.6361181836659027E-3</v>
      </c>
      <c r="M487" s="8">
        <v>-8.1482162616318306E-3</v>
      </c>
      <c r="N487" s="7">
        <v>-4.4187610426287697E-3</v>
      </c>
      <c r="O487" s="7">
        <v>2.9443109109455021E-3</v>
      </c>
      <c r="P487" s="7">
        <v>7.5198542263023461E-3</v>
      </c>
      <c r="Q487" s="7">
        <v>5.268949431824474E-2</v>
      </c>
      <c r="R487" s="7">
        <v>-1.1862495917816296E-2</v>
      </c>
      <c r="S487" s="7">
        <v>-1.5320018659324071E-2</v>
      </c>
      <c r="T487" s="7">
        <v>-5.2849649215048608E-3</v>
      </c>
      <c r="U487" s="7">
        <v>1.1939205337458892E-2</v>
      </c>
      <c r="V487" s="7">
        <v>-1.2738031477291661E-2</v>
      </c>
      <c r="W487" s="7">
        <v>-2.8135265903319828E-2</v>
      </c>
      <c r="X487" s="7">
        <v>2.0420771632310027E-3</v>
      </c>
      <c r="Y487" s="7">
        <v>1.4223733786543021E-3</v>
      </c>
      <c r="Z487" s="7">
        <v>-1.5707013163343802E-3</v>
      </c>
      <c r="AA487" s="7">
        <v>-8.8430904337562059E-3</v>
      </c>
      <c r="AB487" s="7">
        <v>-1.5574613672025015E-2</v>
      </c>
      <c r="AC487" s="7">
        <v>-1.6991034305671868E-2</v>
      </c>
      <c r="AD487" s="7">
        <v>-8.1498963677606613E-4</v>
      </c>
      <c r="AE487" s="7">
        <v>-3.0659091187735256E-3</v>
      </c>
      <c r="AF487" s="7">
        <v>-5.8400637831625881E-3</v>
      </c>
      <c r="AG487" s="7">
        <v>5.430839216308418E-3</v>
      </c>
      <c r="AH487" s="7">
        <v>-7.6583209657935349E-6</v>
      </c>
      <c r="AI487" s="7">
        <v>5.2230650479506866E-3</v>
      </c>
      <c r="AJ487" s="7">
        <v>-1.1747619590544598E-2</v>
      </c>
    </row>
    <row r="488" spans="1:36" x14ac:dyDescent="0.5">
      <c r="A488" s="2">
        <v>44972</v>
      </c>
      <c r="B488" s="3">
        <v>1.8412698412698412E-4</v>
      </c>
      <c r="C488" s="8">
        <v>6.8339883008937839E-3</v>
      </c>
      <c r="D488" s="8">
        <v>-3.0490276732138884E-3</v>
      </c>
      <c r="E488" s="8">
        <v>2.9332351165759756E-3</v>
      </c>
      <c r="F488" s="8">
        <v>1.3434011659534237E-2</v>
      </c>
      <c r="G488" s="8">
        <v>7.6255826073094984E-3</v>
      </c>
      <c r="H488" s="8">
        <v>3.2837450851336001E-3</v>
      </c>
      <c r="I488" s="8">
        <v>1.6710866022586285E-2</v>
      </c>
      <c r="J488" s="8">
        <v>-1.511536399143029E-2</v>
      </c>
      <c r="K488" s="8">
        <v>5.2104627640114009E-3</v>
      </c>
      <c r="L488" s="8">
        <v>6.2080334649825463E-3</v>
      </c>
      <c r="M488" s="8">
        <v>3.8060451762274897E-3</v>
      </c>
      <c r="N488" s="7">
        <v>1.3625982327681372E-2</v>
      </c>
      <c r="O488" s="7">
        <v>-8.1891138430351274E-3</v>
      </c>
      <c r="P488" s="7">
        <v>-5.3841811511208711E-3</v>
      </c>
      <c r="Q488" s="7">
        <v>-9.2363770868493754E-3</v>
      </c>
      <c r="R488" s="7">
        <v>2.6776598200207525E-6</v>
      </c>
      <c r="S488" s="7">
        <v>-2.1064031708595242E-3</v>
      </c>
      <c r="T488" s="7">
        <v>-3.3946129522061789E-3</v>
      </c>
      <c r="U488" s="7">
        <v>1.5021434577597909E-2</v>
      </c>
      <c r="V488" s="7">
        <v>8.1107222763549848E-3</v>
      </c>
      <c r="W488" s="7">
        <v>8.1938301205043331E-3</v>
      </c>
      <c r="X488" s="7">
        <v>-2.2354944782334791E-3</v>
      </c>
      <c r="Y488" s="7">
        <v>1.4353617849844754E-2</v>
      </c>
      <c r="Z488" s="7">
        <v>1.9362502899183602E-3</v>
      </c>
      <c r="AA488" s="7">
        <v>7.3622761850179515E-3</v>
      </c>
      <c r="AB488" s="7">
        <v>1.7420401660823585E-2</v>
      </c>
      <c r="AC488" s="7">
        <v>-1.8412698412698412E-4</v>
      </c>
      <c r="AD488" s="7">
        <v>2.0518260246465097E-3</v>
      </c>
      <c r="AE488" s="7">
        <v>7.2117958512900211E-3</v>
      </c>
      <c r="AF488" s="7">
        <v>-2.4844011729400015E-3</v>
      </c>
      <c r="AG488" s="7">
        <v>-1.5839720981898908E-2</v>
      </c>
      <c r="AH488" s="7">
        <v>-2.6519583088622091E-3</v>
      </c>
      <c r="AI488" s="7">
        <v>1.1714080086517578E-2</v>
      </c>
      <c r="AJ488" s="7">
        <v>1.7524027051147896E-3</v>
      </c>
    </row>
    <row r="489" spans="1:36" x14ac:dyDescent="0.5">
      <c r="A489" s="2">
        <v>44973</v>
      </c>
      <c r="B489" s="3">
        <v>1.8492063492063493E-4</v>
      </c>
      <c r="C489" s="8">
        <v>-1.8590180943956581E-2</v>
      </c>
      <c r="D489" s="8">
        <v>-9.7396030882173426E-3</v>
      </c>
      <c r="E489" s="8">
        <v>-1.0352351999694242E-2</v>
      </c>
      <c r="F489" s="8">
        <v>-2.0232594751619756E-2</v>
      </c>
      <c r="G489" s="8">
        <v>-9.2766580209171414E-3</v>
      </c>
      <c r="H489" s="8">
        <v>-7.5554746808003115E-3</v>
      </c>
      <c r="I489" s="8">
        <v>-1.5388624829106263E-2</v>
      </c>
      <c r="J489" s="8">
        <v>-1.0154409876673293E-2</v>
      </c>
      <c r="K489" s="8">
        <v>-9.686055873986469E-3</v>
      </c>
      <c r="L489" s="8">
        <v>-6.9824060542565004E-3</v>
      </c>
      <c r="M489" s="8">
        <v>-9.9673945005211654E-3</v>
      </c>
      <c r="N489" s="7">
        <v>-1.066599702365884E-2</v>
      </c>
      <c r="O489" s="7">
        <v>-2.7168219263835672E-2</v>
      </c>
      <c r="P489" s="7">
        <v>-2.9278863126489911E-2</v>
      </c>
      <c r="Q489" s="7">
        <v>-3.4231859635526385E-2</v>
      </c>
      <c r="R489" s="7">
        <v>-1.1433524970025085E-2</v>
      </c>
      <c r="S489" s="7">
        <v>-4.4946078644946888E-3</v>
      </c>
      <c r="T489" s="7">
        <v>-8.1552857547746299E-3</v>
      </c>
      <c r="U489" s="7">
        <v>-5.3699440433985397E-3</v>
      </c>
      <c r="V489" s="7">
        <v>-9.8696205085480795E-3</v>
      </c>
      <c r="W489" s="7">
        <v>-1.5446468788113465E-2</v>
      </c>
      <c r="X489" s="7">
        <v>-1.377472622354404E-2</v>
      </c>
      <c r="Y489" s="7">
        <v>-3.0391421714214818E-2</v>
      </c>
      <c r="Z489" s="7">
        <v>-2.0601613287645286E-3</v>
      </c>
      <c r="AA489" s="7">
        <v>7.3049606044773632E-3</v>
      </c>
      <c r="AB489" s="7">
        <v>-8.9890355841567866E-3</v>
      </c>
      <c r="AC489" s="7">
        <v>-6.413140869242032E-3</v>
      </c>
      <c r="AD489" s="7">
        <v>-1.2736777448930639E-3</v>
      </c>
      <c r="AE489" s="7">
        <v>-1.600209937214413E-2</v>
      </c>
      <c r="AF489" s="7">
        <v>-1.3368801911288111E-2</v>
      </c>
      <c r="AG489" s="7">
        <v>-1.2926453503652381E-2</v>
      </c>
      <c r="AH489" s="7">
        <v>-1.7991658939546375E-2</v>
      </c>
      <c r="AI489" s="7">
        <v>-1.6564646268300804E-2</v>
      </c>
      <c r="AJ489" s="7">
        <v>-2.0893305914777234E-2</v>
      </c>
    </row>
    <row r="490" spans="1:36" x14ac:dyDescent="0.5">
      <c r="A490" s="2">
        <v>44974</v>
      </c>
      <c r="B490" s="3">
        <v>1.8412698412698412E-4</v>
      </c>
      <c r="C490" s="8">
        <v>-1.2506786848480994E-2</v>
      </c>
      <c r="D490" s="8">
        <v>9.8624470537277166E-3</v>
      </c>
      <c r="E490" s="8">
        <v>6.0191188838330432E-4</v>
      </c>
      <c r="F490" s="8">
        <v>-9.664560000904412E-4</v>
      </c>
      <c r="G490" s="8">
        <v>4.9336554089582634E-3</v>
      </c>
      <c r="H490" s="8">
        <v>1.1844079668218146E-2</v>
      </c>
      <c r="I490" s="8">
        <v>-3.252804255188744E-3</v>
      </c>
      <c r="J490" s="8">
        <v>-3.7586658120067708E-2</v>
      </c>
      <c r="K490" s="8">
        <v>-7.452199654287308E-3</v>
      </c>
      <c r="L490" s="8">
        <v>1.1230437058409289E-2</v>
      </c>
      <c r="M490" s="8">
        <v>-4.1011622647284321E-3</v>
      </c>
      <c r="N490" s="7">
        <v>-7.7597252510346664E-3</v>
      </c>
      <c r="O490" s="7">
        <v>-1.5909083407800739E-2</v>
      </c>
      <c r="P490" s="7">
        <v>-2.3204215263930669E-2</v>
      </c>
      <c r="Q490" s="7">
        <v>-2.8487601305275678E-2</v>
      </c>
      <c r="R490" s="7">
        <v>6.0184390563367439E-3</v>
      </c>
      <c r="S490" s="7">
        <v>6.7261653572617723E-3</v>
      </c>
      <c r="T490" s="7">
        <v>2.3599565877993601E-2</v>
      </c>
      <c r="U490" s="7">
        <v>-9.0863005333394857E-3</v>
      </c>
      <c r="V490" s="7">
        <v>1.1701222975679488E-2</v>
      </c>
      <c r="W490" s="7">
        <v>-2.7532419687263138E-2</v>
      </c>
      <c r="X490" s="7">
        <v>-1.0287033522406692E-2</v>
      </c>
      <c r="Y490" s="7">
        <v>-9.9103362402037133E-3</v>
      </c>
      <c r="Z490" s="7">
        <v>-5.5845768333081802E-3</v>
      </c>
      <c r="AA490" s="7">
        <v>3.1261896842842258E-3</v>
      </c>
      <c r="AB490" s="7">
        <v>4.9543881743748857E-3</v>
      </c>
      <c r="AC490" s="7">
        <v>1.4899153617260758E-2</v>
      </c>
      <c r="AD490" s="7">
        <v>-1.8412698412698412E-4</v>
      </c>
      <c r="AE490" s="7">
        <v>1.4745300021824517E-2</v>
      </c>
      <c r="AF490" s="7">
        <v>2.0527724632815807E-2</v>
      </c>
      <c r="AG490" s="7">
        <v>-2.8648217949320532E-2</v>
      </c>
      <c r="AH490" s="7">
        <v>-3.4358306796720417E-2</v>
      </c>
      <c r="AI490" s="7">
        <v>4.824281713893536E-3</v>
      </c>
      <c r="AJ490" s="7">
        <v>-2.8422221808244905E-3</v>
      </c>
    </row>
    <row r="491" spans="1:36" x14ac:dyDescent="0.5">
      <c r="A491" s="2">
        <v>44978</v>
      </c>
      <c r="B491" s="3">
        <v>1.8373015873015871E-4</v>
      </c>
      <c r="C491" s="8">
        <v>-2.4668300807969792E-2</v>
      </c>
      <c r="D491" s="8">
        <v>-1.7247882534033018E-2</v>
      </c>
      <c r="E491" s="8">
        <v>-2.1619019836045795E-2</v>
      </c>
      <c r="F491" s="8">
        <v>-3.384222569062733E-2</v>
      </c>
      <c r="G491" s="8">
        <v>-2.5305063317856008E-2</v>
      </c>
      <c r="H491" s="8">
        <v>-5.2081476652530113E-3</v>
      </c>
      <c r="I491" s="8">
        <v>-2.3123338833575022E-2</v>
      </c>
      <c r="J491" s="8">
        <v>-6.6841039348476275E-3</v>
      </c>
      <c r="K491" s="8">
        <v>-1.994083487350223E-2</v>
      </c>
      <c r="L491" s="8">
        <v>-1.9598978412359642E-2</v>
      </c>
      <c r="M491" s="8">
        <v>-2.0462333441939328E-2</v>
      </c>
      <c r="N491" s="7">
        <v>-2.7226155840508155E-2</v>
      </c>
      <c r="O491" s="7">
        <v>-2.1291662227302707E-2</v>
      </c>
      <c r="P491" s="7">
        <v>-2.9039402884828935E-2</v>
      </c>
      <c r="Q491" s="7">
        <v>-3.505589172932963E-2</v>
      </c>
      <c r="R491" s="7">
        <v>-2.9559850370488784E-2</v>
      </c>
      <c r="S491" s="7">
        <v>-1.1080629063993314E-2</v>
      </c>
      <c r="T491" s="7">
        <v>-1.5875757681811493E-2</v>
      </c>
      <c r="U491" s="7">
        <v>-2.7993489358381224E-2</v>
      </c>
      <c r="V491" s="7">
        <v>-1.6247602049400279E-2</v>
      </c>
      <c r="W491" s="7">
        <v>7.5548007876617305E-3</v>
      </c>
      <c r="X491" s="7">
        <v>-1.3421700952049876E-2</v>
      </c>
      <c r="Y491" s="7">
        <v>-2.7508404409393891E-2</v>
      </c>
      <c r="Z491" s="7">
        <v>-2.4178850083176391E-2</v>
      </c>
      <c r="AA491" s="7">
        <v>-2.5852890199151594E-2</v>
      </c>
      <c r="AB491" s="7">
        <v>-2.9172369519275019E-2</v>
      </c>
      <c r="AC491" s="7">
        <v>-5.5200479806756571E-3</v>
      </c>
      <c r="AD491" s="7">
        <v>6.9564424811056581E-3</v>
      </c>
      <c r="AE491" s="7">
        <v>5.8752569274943076E-3</v>
      </c>
      <c r="AF491" s="7">
        <v>-8.9808120189230388E-4</v>
      </c>
      <c r="AG491" s="7">
        <v>8.7629725725275505E-3</v>
      </c>
      <c r="AH491" s="7">
        <v>-6.4685070355247398E-2</v>
      </c>
      <c r="AI491" s="7">
        <v>-3.2377676490196391E-2</v>
      </c>
      <c r="AJ491" s="7">
        <v>-2.594898647002784E-2</v>
      </c>
    </row>
    <row r="492" spans="1:36" x14ac:dyDescent="0.5">
      <c r="A492" s="2">
        <v>44979</v>
      </c>
      <c r="B492" s="3">
        <v>1.8333333333333334E-4</v>
      </c>
      <c r="C492" s="8">
        <v>-4.1085070700128709E-4</v>
      </c>
      <c r="D492" s="8">
        <v>-2.2692755272478334E-3</v>
      </c>
      <c r="E492" s="8">
        <v>-1.7901319082609657E-3</v>
      </c>
      <c r="F492" s="8">
        <v>6.3901435525209665E-3</v>
      </c>
      <c r="G492" s="8">
        <v>-4.4512157259126773E-4</v>
      </c>
      <c r="H492" s="8">
        <v>-1.7589996862463102E-3</v>
      </c>
      <c r="I492" s="8">
        <v>2.4153994245277913E-3</v>
      </c>
      <c r="J492" s="8">
        <v>-7.2448834057294896E-3</v>
      </c>
      <c r="K492" s="8">
        <v>7.2853659075296229E-3</v>
      </c>
      <c r="L492" s="8">
        <v>-3.8661549991073955E-3</v>
      </c>
      <c r="M492" s="8">
        <v>-9.2651830071755602E-3</v>
      </c>
      <c r="N492" s="7">
        <v>2.7073510467282439E-3</v>
      </c>
      <c r="O492" s="7">
        <v>-4.7845409576474252E-3</v>
      </c>
      <c r="P492" s="7">
        <v>5.6261219058262365E-3</v>
      </c>
      <c r="Q492" s="7">
        <v>4.5980971999921979E-3</v>
      </c>
      <c r="R492" s="7">
        <v>-9.4885278656148212E-3</v>
      </c>
      <c r="S492" s="7">
        <v>-4.8733181420443882E-3</v>
      </c>
      <c r="T492" s="7">
        <v>-5.1207881116981805E-3</v>
      </c>
      <c r="U492" s="7">
        <v>7.0394948729880693E-3</v>
      </c>
      <c r="V492" s="7">
        <v>-1.8333333333333334E-4</v>
      </c>
      <c r="W492" s="7">
        <v>3.001382734186586E-3</v>
      </c>
      <c r="X492" s="7">
        <v>-2.9067540486201865E-3</v>
      </c>
      <c r="Y492" s="7">
        <v>1.2528924845737378E-2</v>
      </c>
      <c r="Z492" s="7">
        <v>7.101074532672857E-3</v>
      </c>
      <c r="AA492" s="7">
        <v>9.4628651821276671E-4</v>
      </c>
      <c r="AB492" s="7">
        <v>-1.1967853503396563E-2</v>
      </c>
      <c r="AC492" s="7">
        <v>2.8215518624432659E-3</v>
      </c>
      <c r="AD492" s="7">
        <v>1.3518882325821897E-3</v>
      </c>
      <c r="AE492" s="7">
        <v>-2.1379343494022558E-2</v>
      </c>
      <c r="AF492" s="7">
        <v>4.0247251695553722E-3</v>
      </c>
      <c r="AG492" s="7">
        <v>-1.5108770906428596E-3</v>
      </c>
      <c r="AH492" s="7">
        <v>1.2623461742371311E-2</v>
      </c>
      <c r="AI492" s="7">
        <v>8.7967200512321556E-5</v>
      </c>
      <c r="AJ492" s="7">
        <v>-1.052456456413391E-2</v>
      </c>
    </row>
    <row r="493" spans="1:36" x14ac:dyDescent="0.5">
      <c r="A493" s="2">
        <v>44980</v>
      </c>
      <c r="B493" s="3">
        <v>1.8492063492063493E-4</v>
      </c>
      <c r="C493" s="8">
        <v>1.5079680591126927E-2</v>
      </c>
      <c r="D493" s="8">
        <v>2.5257132164575331E-3</v>
      </c>
      <c r="E493" s="8">
        <v>1.9949526661891519E-3</v>
      </c>
      <c r="F493" s="8">
        <v>-1.7536954242694451E-3</v>
      </c>
      <c r="G493" s="8">
        <v>4.7768675939439571E-3</v>
      </c>
      <c r="H493" s="8">
        <v>-1.3419557952798434E-3</v>
      </c>
      <c r="I493" s="8">
        <v>-5.4992479447131893E-3</v>
      </c>
      <c r="J493" s="8">
        <v>1.5761471955788517E-2</v>
      </c>
      <c r="K493" s="8">
        <v>7.6572106581946459E-4</v>
      </c>
      <c r="L493" s="8">
        <v>-5.0473065052797231E-3</v>
      </c>
      <c r="M493" s="8">
        <v>7.2935975442512879E-3</v>
      </c>
      <c r="N493" s="7">
        <v>3.1009603333301086E-3</v>
      </c>
      <c r="O493" s="7">
        <v>1.2693286596482341E-2</v>
      </c>
      <c r="P493" s="7">
        <v>-5.0718133915322048E-3</v>
      </c>
      <c r="Q493" s="7">
        <v>0.13103077449292116</v>
      </c>
      <c r="R493" s="7">
        <v>-1.5489752765335788E-3</v>
      </c>
      <c r="S493" s="7">
        <v>-4.0921875594450222E-3</v>
      </c>
      <c r="T493" s="7">
        <v>5.52572570388869E-3</v>
      </c>
      <c r="U493" s="7">
        <v>-1.8531773298139688E-3</v>
      </c>
      <c r="V493" s="7">
        <v>-7.6115689377167046E-3</v>
      </c>
      <c r="W493" s="7">
        <v>-4.0343977453346615E-3</v>
      </c>
      <c r="X493" s="7">
        <v>4.8475457273631957E-3</v>
      </c>
      <c r="Y493" s="7">
        <v>1.2821542525491244E-4</v>
      </c>
      <c r="Z493" s="7">
        <v>2.8964973450093493E-3</v>
      </c>
      <c r="AA493" s="7">
        <v>-3.8622422405968212E-3</v>
      </c>
      <c r="AB493" s="7">
        <v>6.7427928605169488E-5</v>
      </c>
      <c r="AC493" s="7">
        <v>1.6474894964554863E-3</v>
      </c>
      <c r="AD493" s="7">
        <v>7.8061477992137683E-4</v>
      </c>
      <c r="AE493" s="7">
        <v>-1.5202590251698981E-2</v>
      </c>
      <c r="AF493" s="7">
        <v>-3.3933021995903633E-3</v>
      </c>
      <c r="AG493" s="7">
        <v>1.1886992675773346E-2</v>
      </c>
      <c r="AH493" s="7">
        <v>8.1980117782345738E-3</v>
      </c>
      <c r="AI493" s="7">
        <v>-1.1239183249739926E-2</v>
      </c>
      <c r="AJ493" s="7">
        <v>-4.4145231586232897E-4</v>
      </c>
    </row>
    <row r="494" spans="1:36" x14ac:dyDescent="0.5">
      <c r="A494" s="2">
        <v>44981</v>
      </c>
      <c r="B494" s="3">
        <v>1.8571428571428569E-4</v>
      </c>
      <c r="C494" s="8">
        <v>-1.7727218742751249E-2</v>
      </c>
      <c r="D494" s="8">
        <v>-1.351765743711931E-2</v>
      </c>
      <c r="E494" s="8">
        <v>-4.1512432423276813E-4</v>
      </c>
      <c r="F494" s="8">
        <v>-1.4540599930184131E-2</v>
      </c>
      <c r="G494" s="8">
        <v>-6.6145804436226066E-3</v>
      </c>
      <c r="H494" s="8">
        <v>-5.9905518989774691E-3</v>
      </c>
      <c r="I494" s="8">
        <v>-1.5083316280502823E-2</v>
      </c>
      <c r="J494" s="8">
        <v>2.3631142354233409E-3</v>
      </c>
      <c r="K494" s="8">
        <v>3.9972540320055488E-3</v>
      </c>
      <c r="L494" s="8">
        <v>-8.0383788286131103E-4</v>
      </c>
      <c r="M494" s="8">
        <v>-1.7879345817705485E-2</v>
      </c>
      <c r="N494" s="7">
        <v>-1.835947782581843E-2</v>
      </c>
      <c r="O494" s="7">
        <v>-2.2210925351145838E-2</v>
      </c>
      <c r="P494" s="7">
        <v>-7.9561055893810517E-2</v>
      </c>
      <c r="Q494" s="7">
        <v>-1.6288035409013676E-2</v>
      </c>
      <c r="R494" s="7">
        <v>-2.0776643359418225E-2</v>
      </c>
      <c r="S494" s="7">
        <v>-1.2928834724366496E-2</v>
      </c>
      <c r="T494" s="7">
        <v>-1.5267966081714716E-2</v>
      </c>
      <c r="U494" s="7">
        <v>-1.381675875714589E-2</v>
      </c>
      <c r="V494" s="7">
        <v>-3.4267778897276889E-3</v>
      </c>
      <c r="W494" s="7">
        <v>-2.2238510628203319E-2</v>
      </c>
      <c r="X494" s="7">
        <v>-7.3565549039390247E-3</v>
      </c>
      <c r="Y494" s="7">
        <v>-2.4695709446048986E-2</v>
      </c>
      <c r="Z494" s="7">
        <v>7.0393460064856403E-3</v>
      </c>
      <c r="AA494" s="7">
        <v>-5.0145871407142493E-3</v>
      </c>
      <c r="AB494" s="7">
        <v>-7.694401236185245E-3</v>
      </c>
      <c r="AC494" s="7">
        <v>-4.3550053261276851E-3</v>
      </c>
      <c r="AD494" s="7">
        <v>-3.996604853031595E-3</v>
      </c>
      <c r="AE494" s="7">
        <v>2.4844251465795286E-3</v>
      </c>
      <c r="AF494" s="7">
        <v>-5.8421777799805398E-3</v>
      </c>
      <c r="AG494" s="7">
        <v>-5.7873704891885092E-2</v>
      </c>
      <c r="AH494" s="7">
        <v>-2.694316345526359E-2</v>
      </c>
      <c r="AI494" s="7">
        <v>4.9908615219231413E-4</v>
      </c>
      <c r="AJ494" s="7">
        <v>-2.6654500404714843E-2</v>
      </c>
    </row>
    <row r="495" spans="1:36" x14ac:dyDescent="0.5">
      <c r="A495" s="2">
        <v>44984</v>
      </c>
      <c r="B495" s="3">
        <v>1.8531746031746031E-4</v>
      </c>
      <c r="C495" s="8">
        <v>4.2784221273942094E-3</v>
      </c>
      <c r="D495" s="8">
        <v>-2.5089792513804891E-3</v>
      </c>
      <c r="E495" s="8">
        <v>-1.1023854771284147E-3</v>
      </c>
      <c r="F495" s="8">
        <v>9.6905563266468445E-3</v>
      </c>
      <c r="G495" s="8">
        <v>7.5974715191009859E-3</v>
      </c>
      <c r="H495" s="8">
        <v>-2.0920382922171412E-3</v>
      </c>
      <c r="I495" s="8">
        <v>1.7992456578714813E-3</v>
      </c>
      <c r="J495" s="8">
        <v>3.6250086451108032E-3</v>
      </c>
      <c r="K495" s="8">
        <v>4.202672113096194E-3</v>
      </c>
      <c r="L495" s="8">
        <v>-6.4567180888155185E-3</v>
      </c>
      <c r="M495" s="8">
        <v>1.3309134894815972E-3</v>
      </c>
      <c r="N495" s="7">
        <v>8.0314351775870214E-3</v>
      </c>
      <c r="O495" s="7">
        <v>3.5794097130396963E-3</v>
      </c>
      <c r="P495" s="7">
        <v>5.3524498573449394E-3</v>
      </c>
      <c r="Q495" s="7">
        <v>9.005305001665671E-3</v>
      </c>
      <c r="R495" s="7">
        <v>-7.0776419643631908E-3</v>
      </c>
      <c r="S495" s="7">
        <v>-1.1087184423564031E-2</v>
      </c>
      <c r="T495" s="7">
        <v>-2.2711187207047684E-3</v>
      </c>
      <c r="U495" s="7">
        <v>1.1597339393687024E-2</v>
      </c>
      <c r="V495" s="7">
        <v>-3.8601225664587815E-3</v>
      </c>
      <c r="W495" s="7">
        <v>2.8013803884469135E-3</v>
      </c>
      <c r="X495" s="7">
        <v>3.451721733226944E-3</v>
      </c>
      <c r="Y495" s="7">
        <v>2.5915720737438447E-3</v>
      </c>
      <c r="Z495" s="7">
        <v>4.0261714660941601E-3</v>
      </c>
      <c r="AA495" s="7">
        <v>-7.5479276673032583E-4</v>
      </c>
      <c r="AB495" s="7">
        <v>1.5818067989606534E-2</v>
      </c>
      <c r="AC495" s="7">
        <v>-5.2005717951729121E-4</v>
      </c>
      <c r="AD495" s="7">
        <v>1.6935691176071996E-3</v>
      </c>
      <c r="AE495" s="7">
        <v>-7.4405841047636232E-3</v>
      </c>
      <c r="AF495" s="7">
        <v>-1.0477658830516912E-3</v>
      </c>
      <c r="AG495" s="7">
        <v>1.3621252312801388E-2</v>
      </c>
      <c r="AH495" s="7">
        <v>2.4434340592857526E-2</v>
      </c>
      <c r="AI495" s="7">
        <v>-8.3432556913947496E-3</v>
      </c>
      <c r="AJ495" s="7">
        <v>-1.570305154660693E-3</v>
      </c>
    </row>
    <row r="496" spans="1:36" x14ac:dyDescent="0.5">
      <c r="A496" s="2">
        <v>44985</v>
      </c>
      <c r="B496" s="3">
        <v>1.8452380952380953E-4</v>
      </c>
      <c r="C496" s="8">
        <v>-1.2345701493936875E-3</v>
      </c>
      <c r="D496" s="8">
        <v>-7.1038245630119885E-3</v>
      </c>
      <c r="E496" s="8">
        <v>1.8779719478592934E-3</v>
      </c>
      <c r="F496" s="8">
        <v>2.6022809560428289E-4</v>
      </c>
      <c r="G496" s="8">
        <v>-2.0596356635897515E-3</v>
      </c>
      <c r="H496" s="8">
        <v>-8.6514210387509619E-3</v>
      </c>
      <c r="I496" s="8">
        <v>-6.2531796092196008E-4</v>
      </c>
      <c r="J496" s="8">
        <v>-1.4828374803566463E-2</v>
      </c>
      <c r="K496" s="8">
        <v>4.9558831317406907E-3</v>
      </c>
      <c r="L496" s="8">
        <v>-1.6774951354187669E-2</v>
      </c>
      <c r="M496" s="8">
        <v>-1.583787703999035E-3</v>
      </c>
      <c r="N496" s="7">
        <v>-3.6373949269523603E-3</v>
      </c>
      <c r="O496" s="7">
        <v>-3.1468144005584431E-3</v>
      </c>
      <c r="P496" s="7">
        <v>4.8598182033505613E-3</v>
      </c>
      <c r="Q496" s="7">
        <v>-1.2385722057490993E-2</v>
      </c>
      <c r="R496" s="7">
        <v>1.9172171512378048E-2</v>
      </c>
      <c r="S496" s="7">
        <v>-1.562609578219569E-2</v>
      </c>
      <c r="T496" s="7">
        <v>-1.5573062149697843E-2</v>
      </c>
      <c r="U496" s="7">
        <v>-1.2056915207692993E-2</v>
      </c>
      <c r="V496" s="7">
        <v>-3.1627857946023752E-3</v>
      </c>
      <c r="W496" s="7">
        <v>-2.4916429709041345E-3</v>
      </c>
      <c r="X496" s="7">
        <v>-2.0466633622481445E-3</v>
      </c>
      <c r="Y496" s="7">
        <v>4.8157525804385865E-3</v>
      </c>
      <c r="Z496" s="7">
        <v>-1.5629431050948644E-2</v>
      </c>
      <c r="AA496" s="7">
        <v>2.6596152311727751E-3</v>
      </c>
      <c r="AB496" s="7">
        <v>-1.9777082738955919E-3</v>
      </c>
      <c r="AC496" s="7">
        <v>-5.3801918906416692E-3</v>
      </c>
      <c r="AD496" s="7">
        <v>-1.6008688825634863E-2</v>
      </c>
      <c r="AE496" s="7">
        <v>4.6815760335145624E-3</v>
      </c>
      <c r="AF496" s="7">
        <v>-1.160494462574701E-2</v>
      </c>
      <c r="AG496" s="7">
        <v>-2.6581920782221061E-2</v>
      </c>
      <c r="AH496" s="7">
        <v>-5.4512871787352306E-3</v>
      </c>
      <c r="AI496" s="7">
        <v>-1.1801804127381165E-2</v>
      </c>
      <c r="AJ496" s="7">
        <v>-1.1800665834716919E-2</v>
      </c>
    </row>
    <row r="497" spans="1:36" x14ac:dyDescent="0.5">
      <c r="A497" s="2">
        <v>44986</v>
      </c>
      <c r="B497" s="3">
        <v>1.8531746031746031E-4</v>
      </c>
      <c r="C497" s="8">
        <v>-7.9399125878713318E-3</v>
      </c>
      <c r="D497" s="8">
        <v>-1.5163325161423317E-5</v>
      </c>
      <c r="E497" s="8">
        <v>-4.0855769648231489E-3</v>
      </c>
      <c r="F497" s="8">
        <v>-1.1568445072577781E-2</v>
      </c>
      <c r="G497" s="8">
        <v>4.3916482847306086E-3</v>
      </c>
      <c r="H497" s="8">
        <v>-5.5470933412371673E-3</v>
      </c>
      <c r="I497" s="8">
        <v>-7.0398634875483163E-3</v>
      </c>
      <c r="J497" s="8">
        <v>1.9601000815323281E-2</v>
      </c>
      <c r="K497" s="8">
        <v>7.9666151250838233E-3</v>
      </c>
      <c r="L497" s="8">
        <v>-1.591236148074477E-2</v>
      </c>
      <c r="M497" s="8">
        <v>-1.2864267347459782E-2</v>
      </c>
      <c r="N497" s="7">
        <v>-1.4531990935044238E-2</v>
      </c>
      <c r="O497" s="7">
        <v>-1.2895214588866331E-2</v>
      </c>
      <c r="P497" s="7">
        <v>-1.9463980446151343E-3</v>
      </c>
      <c r="Q497" s="7">
        <v>-2.2750261446063985E-2</v>
      </c>
      <c r="R497" s="7">
        <v>-8.9735282699241904E-3</v>
      </c>
      <c r="S497" s="7">
        <v>-1.307668700876231E-2</v>
      </c>
      <c r="T497" s="7">
        <v>-1.6992445407404255E-3</v>
      </c>
      <c r="U497" s="7">
        <v>-4.8308243636966458E-3</v>
      </c>
      <c r="V497" s="7">
        <v>1.2333658884070237E-3</v>
      </c>
      <c r="W497" s="7">
        <v>2.7993544067045502E-3</v>
      </c>
      <c r="X497" s="7">
        <v>-7.3950962914107448E-3</v>
      </c>
      <c r="Y497" s="7">
        <v>-2.22892216734095E-2</v>
      </c>
      <c r="Z497" s="7">
        <v>-1.2733409725363357E-3</v>
      </c>
      <c r="AA497" s="7">
        <v>-1.8822715055073193E-2</v>
      </c>
      <c r="AB497" s="7">
        <v>3.7179059270489076E-2</v>
      </c>
      <c r="AC497" s="7">
        <v>-1.1167794796696258E-2</v>
      </c>
      <c r="AD497" s="7">
        <v>-9.9448115683590729E-4</v>
      </c>
      <c r="AE497" s="7">
        <v>-1.421399995146028E-2</v>
      </c>
      <c r="AF497" s="7">
        <v>5.4192412792090558E-4</v>
      </c>
      <c r="AG497" s="7">
        <v>3.5183246233946114E-2</v>
      </c>
      <c r="AH497" s="7">
        <v>-1.456555147490248E-2</v>
      </c>
      <c r="AI497" s="7">
        <v>-1.6651077702671491E-2</v>
      </c>
      <c r="AJ497" s="7">
        <v>-4.7137660569034574E-2</v>
      </c>
    </row>
    <row r="498" spans="1:36" x14ac:dyDescent="0.5">
      <c r="A498" s="2">
        <v>44987</v>
      </c>
      <c r="B498" s="3">
        <v>1.8849206349206351E-4</v>
      </c>
      <c r="C498" s="8">
        <v>1.1618812171064447E-2</v>
      </c>
      <c r="D498" s="8">
        <v>5.3328308549593509E-3</v>
      </c>
      <c r="E498" s="8">
        <v>-6.0664457474980298E-3</v>
      </c>
      <c r="F498" s="8">
        <v>-1.866288450195808E-3</v>
      </c>
      <c r="G498" s="8">
        <v>1.044362404714259E-2</v>
      </c>
      <c r="H498" s="8">
        <v>1.2366504704484997E-2</v>
      </c>
      <c r="I498" s="8">
        <v>9.966743918541205E-3</v>
      </c>
      <c r="J498" s="8">
        <v>9.8502108900889347E-3</v>
      </c>
      <c r="K498" s="8">
        <v>1.104265588943173E-2</v>
      </c>
      <c r="L498" s="8">
        <v>1.6241135154367221E-2</v>
      </c>
      <c r="M498" s="8">
        <v>1.1439449946055499E-2</v>
      </c>
      <c r="N498" s="7">
        <v>3.9306357837272099E-3</v>
      </c>
      <c r="O498" s="7">
        <v>1.9274198086813788E-2</v>
      </c>
      <c r="P498" s="7">
        <v>3.0626270980517827E-2</v>
      </c>
      <c r="Q498" s="7">
        <v>2.6588724799794562E-2</v>
      </c>
      <c r="R498" s="7">
        <v>1.7505695119956428E-2</v>
      </c>
      <c r="S498" s="7">
        <v>-1.2879333676560351E-2</v>
      </c>
      <c r="T498" s="7">
        <v>5.0174342197304858E-3</v>
      </c>
      <c r="U498" s="7">
        <v>-8.8214450597375593E-3</v>
      </c>
      <c r="V498" s="7">
        <v>-1.3611092748586505E-2</v>
      </c>
      <c r="W498" s="7">
        <v>3.5973426366966944E-3</v>
      </c>
      <c r="X498" s="7">
        <v>3.0120718036158174E-3</v>
      </c>
      <c r="Y498" s="7">
        <v>-6.2256694822434135E-4</v>
      </c>
      <c r="Z498" s="7">
        <v>1.444727138878959E-2</v>
      </c>
      <c r="AA498" s="7">
        <v>1.1609332947717085E-2</v>
      </c>
      <c r="AB498" s="7">
        <v>1.3827982883900639E-2</v>
      </c>
      <c r="AC498" s="7">
        <v>1.4317450667568048E-2</v>
      </c>
      <c r="AD498" s="7">
        <v>2.5835802499249948E-2</v>
      </c>
      <c r="AE498" s="7">
        <v>2.3054375737533105E-3</v>
      </c>
      <c r="AF498" s="7">
        <v>1.6166697214989433E-2</v>
      </c>
      <c r="AG498" s="7">
        <v>1.0815369002884002E-2</v>
      </c>
      <c r="AH498" s="7">
        <v>9.6832564156620268E-3</v>
      </c>
      <c r="AI498" s="7">
        <v>3.2752657080516626E-2</v>
      </c>
      <c r="AJ498" s="7">
        <v>1.6293850182131152E-3</v>
      </c>
    </row>
    <row r="499" spans="1:36" x14ac:dyDescent="0.5">
      <c r="A499" s="2">
        <v>44988</v>
      </c>
      <c r="B499" s="3">
        <v>1.8849206349206351E-4</v>
      </c>
      <c r="C499" s="8">
        <v>2.0581699755429124E-2</v>
      </c>
      <c r="D499" s="8">
        <v>1.2521712917751946E-2</v>
      </c>
      <c r="E499" s="8">
        <v>1.5182775623595993E-2</v>
      </c>
      <c r="F499" s="8">
        <v>1.9480213637786712E-2</v>
      </c>
      <c r="G499" s="8">
        <v>1.0484480023330281E-2</v>
      </c>
      <c r="H499" s="8">
        <v>1.2439638004982957E-3</v>
      </c>
      <c r="I499" s="8">
        <v>1.8525754588336454E-2</v>
      </c>
      <c r="J499" s="8">
        <v>1.4110327395669682E-2</v>
      </c>
      <c r="K499" s="8">
        <v>1.531805421853796E-2</v>
      </c>
      <c r="L499" s="8">
        <v>1.5768411347508584E-2</v>
      </c>
      <c r="M499" s="8">
        <v>1.4879925439325609E-2</v>
      </c>
      <c r="N499" s="7">
        <v>3.4296191852139897E-2</v>
      </c>
      <c r="O499" s="7">
        <v>1.6320650848285424E-2</v>
      </c>
      <c r="P499" s="7">
        <v>3.0926572264108342E-2</v>
      </c>
      <c r="Q499" s="7">
        <v>2.4217332493454154E-2</v>
      </c>
      <c r="R499" s="7">
        <v>1.7389913003331474E-2</v>
      </c>
      <c r="S499" s="7">
        <v>4.4676885219013824E-3</v>
      </c>
      <c r="T499" s="7">
        <v>1.6095403931934641E-3</v>
      </c>
      <c r="U499" s="7">
        <v>1.8423959614515772E-2</v>
      </c>
      <c r="V499" s="7">
        <v>5.8307981497845414E-3</v>
      </c>
      <c r="W499" s="7">
        <v>2.8937843736604931E-2</v>
      </c>
      <c r="X499" s="7">
        <v>2.1084486281306009E-2</v>
      </c>
      <c r="Y499" s="7">
        <v>2.9434590431549609E-2</v>
      </c>
      <c r="Z499" s="7">
        <v>1.813575392626016E-2</v>
      </c>
      <c r="AA499" s="7">
        <v>1.0056165431097205E-2</v>
      </c>
      <c r="AB499" s="7">
        <v>1.2146742066813251E-2</v>
      </c>
      <c r="AC499" s="7">
        <v>-4.8881456114942086E-3</v>
      </c>
      <c r="AD499" s="7">
        <v>-4.5749546367151979E-3</v>
      </c>
      <c r="AE499" s="7">
        <v>1.0213527034955148E-3</v>
      </c>
      <c r="AF499" s="7">
        <v>7.074237218898027E-3</v>
      </c>
      <c r="AG499" s="7">
        <v>2.7833848291055379E-2</v>
      </c>
      <c r="AH499" s="7">
        <v>3.7595493556174121E-2</v>
      </c>
      <c r="AI499" s="7">
        <v>2.1999052267597088E-2</v>
      </c>
      <c r="AJ499" s="7">
        <v>4.4106224289144911E-3</v>
      </c>
    </row>
    <row r="500" spans="1:36" x14ac:dyDescent="0.5">
      <c r="A500" s="2">
        <v>44991</v>
      </c>
      <c r="B500" s="3">
        <v>1.8849206349206351E-4</v>
      </c>
      <c r="C500" s="8">
        <v>3.4338762612236891E-3</v>
      </c>
      <c r="D500" s="8">
        <v>-3.791372873963814E-3</v>
      </c>
      <c r="E500" s="8">
        <v>-2.1258436503245708E-3</v>
      </c>
      <c r="F500" s="8">
        <v>-8.0499556010284242E-3</v>
      </c>
      <c r="G500" s="8">
        <v>-5.0257262809226162E-3</v>
      </c>
      <c r="H500" s="8">
        <v>2.3563913741198278E-4</v>
      </c>
      <c r="I500" s="8">
        <v>-1.8849206349206351E-4</v>
      </c>
      <c r="J500" s="8">
        <v>-2.8178770329049443E-3</v>
      </c>
      <c r="K500" s="8">
        <v>-1.9975976022488601E-2</v>
      </c>
      <c r="L500" s="8">
        <v>5.0512757926227175E-3</v>
      </c>
      <c r="M500" s="8">
        <v>-4.1077553912196845E-3</v>
      </c>
      <c r="N500" s="7">
        <v>1.8183247826955771E-2</v>
      </c>
      <c r="O500" s="7">
        <v>5.9813993808606599E-3</v>
      </c>
      <c r="P500" s="7">
        <v>8.4359934267546396E-3</v>
      </c>
      <c r="Q500" s="7">
        <v>-1.4352986534742339E-2</v>
      </c>
      <c r="R500" s="7">
        <v>-1.6597965683240099E-2</v>
      </c>
      <c r="S500" s="7">
        <v>1.3891561684694262E-2</v>
      </c>
      <c r="T500" s="7">
        <v>4.4408393920403058E-3</v>
      </c>
      <c r="U500" s="7">
        <v>-1.8744985684130372E-3</v>
      </c>
      <c r="V500" s="7">
        <v>-7.6470205917518212E-3</v>
      </c>
      <c r="W500" s="7">
        <v>6.2138294070214536E-3</v>
      </c>
      <c r="X500" s="7">
        <v>1.3040884916561375E-2</v>
      </c>
      <c r="Y500" s="7">
        <v>-1.2380532828854124E-2</v>
      </c>
      <c r="Z500" s="7">
        <v>-1.0290638749600732E-2</v>
      </c>
      <c r="AA500" s="7">
        <v>-1.8849206349206351E-4</v>
      </c>
      <c r="AB500" s="7">
        <v>-5.4112647035243922E-3</v>
      </c>
      <c r="AC500" s="7">
        <v>1.5171230323653966E-2</v>
      </c>
      <c r="AD500" s="7">
        <v>-6.6033464912993167E-3</v>
      </c>
      <c r="AE500" s="7">
        <v>-3.3111558552185658E-4</v>
      </c>
      <c r="AF500" s="7">
        <v>-4.454255098515012E-3</v>
      </c>
      <c r="AG500" s="7">
        <v>-1.922650613183911E-2</v>
      </c>
      <c r="AH500" s="7">
        <v>-3.8168960638893926E-2</v>
      </c>
      <c r="AI500" s="7">
        <v>7.5025193731744965E-3</v>
      </c>
      <c r="AJ500" s="7">
        <v>1.217984947366357E-2</v>
      </c>
    </row>
    <row r="501" spans="1:36" x14ac:dyDescent="0.5">
      <c r="A501" s="2">
        <v>44992</v>
      </c>
      <c r="B501" s="3">
        <v>1.9047619047619048E-4</v>
      </c>
      <c r="C501" s="8">
        <v>-1.2577829082421608E-2</v>
      </c>
      <c r="D501" s="8">
        <v>-1.5543101304716008E-2</v>
      </c>
      <c r="E501" s="8">
        <v>-2.4198338265426753E-2</v>
      </c>
      <c r="F501" s="8">
        <v>-1.2161586083936216E-2</v>
      </c>
      <c r="G501" s="8">
        <v>-1.1173499094478531E-2</v>
      </c>
      <c r="H501" s="8">
        <v>-9.4009493682138626E-3</v>
      </c>
      <c r="I501" s="8">
        <v>-1.2773577622929877E-2</v>
      </c>
      <c r="J501" s="8">
        <v>-1.728474002367936E-2</v>
      </c>
      <c r="K501" s="8">
        <v>-1.9114341195246142E-2</v>
      </c>
      <c r="L501" s="8">
        <v>-1.6063322441903571E-2</v>
      </c>
      <c r="M501" s="8">
        <v>-2.3794868542811508E-2</v>
      </c>
      <c r="N501" s="7">
        <v>-1.4794282123163891E-2</v>
      </c>
      <c r="O501" s="7">
        <v>-1.0836180003628688E-2</v>
      </c>
      <c r="P501" s="7">
        <v>-6.6083525744638017E-3</v>
      </c>
      <c r="Q501" s="7">
        <v>-1.1375814008036568E-2</v>
      </c>
      <c r="R501" s="7">
        <v>-2.7519760920987676E-2</v>
      </c>
      <c r="S501" s="7">
        <v>-3.1033778131500354E-2</v>
      </c>
      <c r="T501" s="7">
        <v>-1.4646152587524304E-2</v>
      </c>
      <c r="U501" s="7">
        <v>-3.4426425873732867E-2</v>
      </c>
      <c r="V501" s="7">
        <v>-1.8496803936125426E-2</v>
      </c>
      <c r="W501" s="7">
        <v>-2.4847272803336359E-2</v>
      </c>
      <c r="X501" s="7">
        <v>-1.6104443413213043E-2</v>
      </c>
      <c r="Y501" s="7">
        <v>-2.3260883208977515E-3</v>
      </c>
      <c r="Z501" s="7">
        <v>-8.5778229729453932E-3</v>
      </c>
      <c r="AA501" s="7">
        <v>-6.1563109163331907E-3</v>
      </c>
      <c r="AB501" s="7">
        <v>-3.1545484701645005E-2</v>
      </c>
      <c r="AC501" s="7">
        <v>-6.006784196721987E-3</v>
      </c>
      <c r="AD501" s="7">
        <v>-2.2912347419768574E-2</v>
      </c>
      <c r="AE501" s="7">
        <v>-1.0193693156857159E-2</v>
      </c>
      <c r="AF501" s="7">
        <v>-2.0269873304563188E-2</v>
      </c>
      <c r="AG501" s="7">
        <v>-3.8439930324302165E-3</v>
      </c>
      <c r="AH501" s="7">
        <v>2.5567782846625114E-3</v>
      </c>
      <c r="AI501" s="7">
        <v>-8.9657226457225542E-3</v>
      </c>
      <c r="AJ501" s="7">
        <v>-3.0447058120871538E-2</v>
      </c>
    </row>
    <row r="502" spans="1:36" x14ac:dyDescent="0.5">
      <c r="A502" s="2">
        <v>44993</v>
      </c>
      <c r="B502" s="3">
        <v>1.8928571428571426E-4</v>
      </c>
      <c r="C502" s="8">
        <v>7.6887290514851781E-3</v>
      </c>
      <c r="D502" s="8">
        <v>-6.0455867119787281E-3</v>
      </c>
      <c r="E502" s="8">
        <v>-4.2867513358990934E-3</v>
      </c>
      <c r="F502" s="8">
        <v>-1.1726533459858548E-3</v>
      </c>
      <c r="G502" s="8">
        <v>1.8214033593385217E-3</v>
      </c>
      <c r="H502" s="8">
        <v>4.5271060519507374E-4</v>
      </c>
      <c r="I502" s="8">
        <v>-1.3897338252554848E-3</v>
      </c>
      <c r="J502" s="8">
        <v>-1.0960813293979223E-2</v>
      </c>
      <c r="K502" s="8">
        <v>4.0180071543531185E-3</v>
      </c>
      <c r="L502" s="8">
        <v>7.3974058757561639E-3</v>
      </c>
      <c r="M502" s="8">
        <v>1.121493419235383E-2</v>
      </c>
      <c r="N502" s="7">
        <v>8.1578347845053419E-3</v>
      </c>
      <c r="O502" s="7">
        <v>-1.9611552328244494E-3</v>
      </c>
      <c r="P502" s="7">
        <v>2.8224158555524288E-3</v>
      </c>
      <c r="Q502" s="7">
        <v>3.7439539068270709E-2</v>
      </c>
      <c r="R502" s="7">
        <v>-6.0068942449009195E-3</v>
      </c>
      <c r="S502" s="7">
        <v>-8.1768061764905947E-3</v>
      </c>
      <c r="T502" s="7">
        <v>-7.1360135536594612E-3</v>
      </c>
      <c r="U502" s="7">
        <v>6.3766269390406788E-4</v>
      </c>
      <c r="V502" s="7">
        <v>-9.0253224476324039E-3</v>
      </c>
      <c r="W502" s="7">
        <v>1.2149179272689143E-2</v>
      </c>
      <c r="X502" s="7">
        <v>-4.5906363781905738E-3</v>
      </c>
      <c r="Y502" s="7">
        <v>3.7580176454021191E-3</v>
      </c>
      <c r="Z502" s="7">
        <v>-4.3680099595409989E-4</v>
      </c>
      <c r="AA502" s="7">
        <v>-2.469788413010932E-3</v>
      </c>
      <c r="AB502" s="7">
        <v>1.0237773274952709E-2</v>
      </c>
      <c r="AC502" s="7">
        <v>3.104019913020047E-4</v>
      </c>
      <c r="AD502" s="7">
        <v>1.3960364885548984E-3</v>
      </c>
      <c r="AE502" s="7">
        <v>-8.4827643039465574E-3</v>
      </c>
      <c r="AF502" s="7">
        <v>-4.3380213078323196E-5</v>
      </c>
      <c r="AG502" s="7">
        <v>-3.189352769458715E-2</v>
      </c>
      <c r="AH502" s="7">
        <v>2.1712936828231683E-2</v>
      </c>
      <c r="AI502" s="7">
        <v>6.5673303230356639E-3</v>
      </c>
      <c r="AJ502" s="7">
        <v>2.1169084697839617E-2</v>
      </c>
    </row>
    <row r="503" spans="1:36" x14ac:dyDescent="0.5">
      <c r="A503" s="2">
        <v>44994</v>
      </c>
      <c r="B503" s="3">
        <v>1.9166666666666667E-4</v>
      </c>
      <c r="C503" s="8">
        <v>-1.6066269214133448E-2</v>
      </c>
      <c r="D503" s="8">
        <v>-1.1921104485113264E-2</v>
      </c>
      <c r="E503" s="8">
        <v>-4.2970517490391678E-2</v>
      </c>
      <c r="F503" s="8">
        <v>-2.5058715464995364E-2</v>
      </c>
      <c r="G503" s="8">
        <v>-1.7019090043784324E-2</v>
      </c>
      <c r="H503" s="8">
        <v>-1.0345504997754494E-2</v>
      </c>
      <c r="I503" s="8">
        <v>-2.47538298605629E-2</v>
      </c>
      <c r="J503" s="8">
        <v>-1.639616777714907E-2</v>
      </c>
      <c r="K503" s="8">
        <v>-2.5304279370774892E-2</v>
      </c>
      <c r="L503" s="8">
        <v>-8.7566233931727147E-3</v>
      </c>
      <c r="M503" s="8">
        <v>-2.33715454723811E-2</v>
      </c>
      <c r="N503" s="7">
        <v>-1.522239475965669E-2</v>
      </c>
      <c r="O503" s="7">
        <v>-5.6460714283706444E-3</v>
      </c>
      <c r="P503" s="7">
        <v>-2.202793570610774E-2</v>
      </c>
      <c r="Q503" s="7">
        <v>-3.148536796576501E-2</v>
      </c>
      <c r="R503" s="7">
        <v>-1.5908426875245744E-2</v>
      </c>
      <c r="S503" s="7">
        <v>-3.6035583593329049E-2</v>
      </c>
      <c r="T503" s="7">
        <v>-1.2355457714112731E-2</v>
      </c>
      <c r="U503" s="7">
        <v>-3.4754584743637698E-2</v>
      </c>
      <c r="V503" s="7">
        <v>-5.4135531237513829E-2</v>
      </c>
      <c r="W503" s="7">
        <v>9.9433861170940686E-4</v>
      </c>
      <c r="X503" s="7">
        <v>-1.0051273583470693E-2</v>
      </c>
      <c r="Y503" s="7">
        <v>-1.813273982581641E-2</v>
      </c>
      <c r="Z503" s="7">
        <v>-2.6382300299323279E-2</v>
      </c>
      <c r="AA503" s="7">
        <v>-6.4899983948142684E-3</v>
      </c>
      <c r="AB503" s="7">
        <v>-3.1888243158265751E-2</v>
      </c>
      <c r="AC503" s="7">
        <v>-9.8978896711970285E-3</v>
      </c>
      <c r="AD503" s="7">
        <v>-3.4241881564686378E-3</v>
      </c>
      <c r="AE503" s="7">
        <v>-6.9486775038325411E-3</v>
      </c>
      <c r="AF503" s="7">
        <v>-7.5598146012826562E-3</v>
      </c>
      <c r="AG503" s="7">
        <v>-9.1798733580043777E-3</v>
      </c>
      <c r="AH503" s="7">
        <v>-2.858167368792662E-2</v>
      </c>
      <c r="AI503" s="7">
        <v>-6.8130141632122138E-3</v>
      </c>
      <c r="AJ503" s="7">
        <v>-3.897165866429788E-2</v>
      </c>
    </row>
    <row r="504" spans="1:36" x14ac:dyDescent="0.5">
      <c r="A504" s="2">
        <v>44995</v>
      </c>
      <c r="B504" s="3">
        <v>1.9087301587301586E-4</v>
      </c>
      <c r="C504" s="8">
        <v>-2.0165452521965225E-2</v>
      </c>
      <c r="D504" s="8">
        <v>-1.0261427624005028E-2</v>
      </c>
      <c r="E504" s="8">
        <v>-2.5232154356432938E-2</v>
      </c>
      <c r="F504" s="8">
        <v>-1.1987651381925828E-2</v>
      </c>
      <c r="G504" s="8">
        <v>-2.0989142407290617E-2</v>
      </c>
      <c r="H504" s="8">
        <v>-6.3108595960530761E-3</v>
      </c>
      <c r="I504" s="8">
        <v>-1.576892246878454E-2</v>
      </c>
      <c r="J504" s="8">
        <v>-1.4916090324965933E-2</v>
      </c>
      <c r="K504" s="8">
        <v>-2.3518561300924071E-2</v>
      </c>
      <c r="L504" s="8">
        <v>-1.6122671691508928E-2</v>
      </c>
      <c r="M504" s="8">
        <v>-3.3894825979106633E-2</v>
      </c>
      <c r="N504" s="7">
        <v>-1.4165932545462192E-2</v>
      </c>
      <c r="O504" s="7">
        <v>-1.5084043600308778E-2</v>
      </c>
      <c r="P504" s="7">
        <v>-2.7361654953489495E-2</v>
      </c>
      <c r="Q504" s="7">
        <v>-2.0493218315473634E-2</v>
      </c>
      <c r="R504" s="7">
        <v>-9.3282577866850621E-3</v>
      </c>
      <c r="S504" s="7">
        <v>1.1071768127650242E-3</v>
      </c>
      <c r="T504" s="7">
        <v>-6.5126634908945994E-3</v>
      </c>
      <c r="U504" s="7">
        <v>-5.0979422275168683E-2</v>
      </c>
      <c r="V504" s="7">
        <v>-2.885667001220767E-2</v>
      </c>
      <c r="W504" s="7">
        <v>-3.3670164777496271E-2</v>
      </c>
      <c r="X504" s="7">
        <v>-1.7937455767604218E-2</v>
      </c>
      <c r="Y504" s="7">
        <v>-1.6805092754971999E-2</v>
      </c>
      <c r="Z504" s="7">
        <v>-2.4563719699574833E-2</v>
      </c>
      <c r="AA504" s="7">
        <v>-4.2224686244525913E-3</v>
      </c>
      <c r="AB504" s="7">
        <v>-5.9828015981878716E-2</v>
      </c>
      <c r="AC504" s="7">
        <v>-4.4044297980501395E-3</v>
      </c>
      <c r="AD504" s="7">
        <v>-2.4899601107348434E-3</v>
      </c>
      <c r="AE504" s="7">
        <v>-1.6495139528928187E-3</v>
      </c>
      <c r="AF504" s="7">
        <v>4.3383251399327916E-3</v>
      </c>
      <c r="AG504" s="7">
        <v>-1.1693414758108634E-2</v>
      </c>
      <c r="AH504" s="7">
        <v>-3.7976718648196545E-2</v>
      </c>
      <c r="AI504" s="7">
        <v>-1.0410783558868542E-2</v>
      </c>
      <c r="AJ504" s="7">
        <v>-9.090172800022038E-2</v>
      </c>
    </row>
    <row r="505" spans="1:36" x14ac:dyDescent="0.5">
      <c r="A505" s="2">
        <v>44998</v>
      </c>
      <c r="B505" s="3">
        <v>1.8333333333333334E-4</v>
      </c>
      <c r="C505" s="7">
        <v>4.4617679849875361E-3</v>
      </c>
      <c r="D505" s="7">
        <v>9.4970458282857412E-3</v>
      </c>
      <c r="E505" s="7">
        <v>-4.3409991252835824E-2</v>
      </c>
      <c r="F505" s="7">
        <v>-1.630602717969911E-3</v>
      </c>
      <c r="G505" s="7">
        <v>-9.207624853853966E-3</v>
      </c>
      <c r="H505" s="7">
        <v>2.5832536491748651E-3</v>
      </c>
      <c r="I505" s="7">
        <v>-1.777196403803202E-3</v>
      </c>
      <c r="J505" s="7">
        <v>-2.2240087322523906E-2</v>
      </c>
      <c r="K505" s="7">
        <v>-1.1819834398244126E-2</v>
      </c>
      <c r="L505" s="7">
        <v>1.3297616349195057E-2</v>
      </c>
      <c r="M505" s="7">
        <v>1.2848827429601783E-2</v>
      </c>
      <c r="N505" s="7">
        <v>1.2997452799744113E-2</v>
      </c>
      <c r="O505" s="7">
        <v>2.1031036302121615E-2</v>
      </c>
      <c r="P505" s="7">
        <v>-1.5576020619430803E-2</v>
      </c>
      <c r="Q505" s="7">
        <v>-1.3942532017911156E-4</v>
      </c>
      <c r="R505" s="7">
        <v>1.2422505054690303E-2</v>
      </c>
      <c r="S505" s="7">
        <v>-1.0875165256585717E-2</v>
      </c>
      <c r="T505" s="7">
        <v>7.066808251076786E-3</v>
      </c>
      <c r="U505" s="7">
        <v>-4.1213303592257104E-2</v>
      </c>
      <c r="V505" s="7">
        <v>-4.7561756205678409E-2</v>
      </c>
      <c r="W505" s="7">
        <v>-1.1413251404697155E-2</v>
      </c>
      <c r="X505" s="7">
        <v>-7.9399479000826449E-3</v>
      </c>
      <c r="Y505" s="7">
        <v>1.8380204761815396E-2</v>
      </c>
      <c r="Z505" s="7">
        <v>9.7576350300800068E-3</v>
      </c>
      <c r="AA505" s="7">
        <v>1.0433333154856774E-2</v>
      </c>
      <c r="AB505" s="7">
        <v>-1.0411263726747217E-2</v>
      </c>
      <c r="AC505" s="7">
        <v>9.8985822007141254E-3</v>
      </c>
      <c r="AD505" s="7">
        <v>8.6293591512696492E-3</v>
      </c>
      <c r="AE505" s="7">
        <v>2.7325295103319625E-3</v>
      </c>
      <c r="AF505" s="7">
        <v>6.7172012559690106E-3</v>
      </c>
      <c r="AG505" s="7">
        <v>-5.4397254057465878E-2</v>
      </c>
      <c r="AH505" s="7">
        <v>-3.4660609427708644E-3</v>
      </c>
      <c r="AI505" s="7">
        <v>3.6446948601922377E-3</v>
      </c>
      <c r="AJ505" s="7">
        <v>-5.5609690450951644E-3</v>
      </c>
    </row>
    <row r="506" spans="1:36" x14ac:dyDescent="0.5">
      <c r="A506" s="2">
        <v>44999</v>
      </c>
      <c r="B506" s="3">
        <v>1.7738095238095238E-4</v>
      </c>
      <c r="C506" s="7">
        <v>2.2142102510625671E-2</v>
      </c>
      <c r="D506" s="7">
        <v>1.1041652307480158E-2</v>
      </c>
      <c r="E506" s="7">
        <v>2.3143227976104717E-2</v>
      </c>
      <c r="F506" s="7">
        <v>1.470490549700388E-2</v>
      </c>
      <c r="G506" s="7">
        <v>1.2796649665742361E-2</v>
      </c>
      <c r="H506" s="7">
        <v>1.0385730170402254E-2</v>
      </c>
      <c r="I506" s="7">
        <v>2.3247944417477646E-2</v>
      </c>
      <c r="J506" s="7">
        <v>7.9960834614303533E-3</v>
      </c>
      <c r="K506" s="7">
        <v>1.3655101831606394E-2</v>
      </c>
      <c r="L506" s="7">
        <v>1.4575791061754899E-2</v>
      </c>
      <c r="M506" s="7">
        <v>9.4255539963246215E-3</v>
      </c>
      <c r="N506" s="7">
        <v>1.3810229115285424E-2</v>
      </c>
      <c r="O506" s="7">
        <v>2.6518562237885044E-2</v>
      </c>
      <c r="P506" s="7">
        <v>2.7379107215424869E-2</v>
      </c>
      <c r="Q506" s="7">
        <v>4.6482981165864093E-2</v>
      </c>
      <c r="R506" s="7">
        <v>3.4824384295924497E-3</v>
      </c>
      <c r="S506" s="7">
        <v>-9.6615054702397177E-3</v>
      </c>
      <c r="T506" s="7">
        <v>1.7626506756202101E-3</v>
      </c>
      <c r="U506" s="7">
        <v>5.2780645150489996E-2</v>
      </c>
      <c r="V506" s="7">
        <v>4.8642889957997053E-3</v>
      </c>
      <c r="W506" s="7">
        <v>8.4616854617735483E-3</v>
      </c>
      <c r="X506" s="7">
        <v>1.917081112882139E-2</v>
      </c>
      <c r="Y506" s="7">
        <v>2.5983953020347953E-2</v>
      </c>
      <c r="Z506" s="7">
        <v>2.0340549818745411E-2</v>
      </c>
      <c r="AA506" s="7">
        <v>2.2395984265766205E-2</v>
      </c>
      <c r="AB506" s="7">
        <v>4.1302156989402629E-3</v>
      </c>
      <c r="AC506" s="7">
        <v>3.4944755259906759E-3</v>
      </c>
      <c r="AD506" s="7">
        <v>1.0238428253825146E-2</v>
      </c>
      <c r="AE506" s="7">
        <v>5.1224079781394824E-3</v>
      </c>
      <c r="AF506" s="7">
        <v>1.2125656745252161E-2</v>
      </c>
      <c r="AG506" s="7">
        <v>8.144149752240995E-3</v>
      </c>
      <c r="AH506" s="7">
        <v>8.4169015349532406E-3</v>
      </c>
      <c r="AI506" s="7">
        <v>1.6867756279949669E-2</v>
      </c>
      <c r="AJ506" s="7">
        <v>3.068092073349129E-3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Tickers</vt:lpstr>
      <vt:lpstr>Sector TotRetIndx</vt:lpstr>
      <vt:lpstr>Sector Returns</vt:lpstr>
      <vt:lpstr>Stock TotRetIndx</vt:lpstr>
      <vt:lpstr>T-Bills</vt:lpstr>
      <vt:lpstr>Beta</vt:lpstr>
      <vt:lpstr>Formulas</vt:lpstr>
      <vt:lpstr>Static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Rush</dc:creator>
  <cp:lastModifiedBy>Stephen Rush</cp:lastModifiedBy>
  <dcterms:created xsi:type="dcterms:W3CDTF">2023-03-16T14:34:43Z</dcterms:created>
  <dcterms:modified xsi:type="dcterms:W3CDTF">2023-03-16T16:24:41Z</dcterms:modified>
</cp:coreProperties>
</file>