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 20-21\CMP304-AI\docs\"/>
    </mc:Choice>
  </mc:AlternateContent>
  <xr:revisionPtr revIDLastSave="0" documentId="13_ncr:1_{867A14BC-F5F0-4471-B806-7ACFD0CD8D6E}" xr6:coauthVersionLast="46" xr6:coauthVersionMax="46" xr10:uidLastSave="{00000000-0000-0000-0000-000000000000}"/>
  <bookViews>
    <workbookView xWindow="-120" yWindow="-120" windowWidth="29040" windowHeight="15840" xr2:uid="{82A89B87-0247-47FD-A467-74D1AA2AE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O38" i="1"/>
  <c r="P38" i="1"/>
  <c r="Q38" i="1"/>
  <c r="R38" i="1"/>
  <c r="N38" i="1"/>
  <c r="U4" i="1"/>
  <c r="V4" i="1"/>
  <c r="W4" i="1"/>
  <c r="X4" i="1"/>
  <c r="T4" i="1"/>
  <c r="I4" i="1"/>
  <c r="G4" i="1"/>
  <c r="H4" i="1" s="1"/>
  <c r="C10" i="1"/>
  <c r="U9" i="1" s="1"/>
  <c r="D10" i="1"/>
  <c r="V9" i="1" s="1"/>
  <c r="E10" i="1"/>
  <c r="W9" i="1" s="1"/>
  <c r="F10" i="1"/>
  <c r="X9" i="1" s="1"/>
  <c r="B10" i="1"/>
  <c r="C8" i="1"/>
  <c r="C19" i="1" s="1"/>
  <c r="U19" i="1" s="1"/>
  <c r="D8" i="1"/>
  <c r="D19" i="1" s="1"/>
  <c r="E8" i="1"/>
  <c r="E19" i="1" s="1"/>
  <c r="W19" i="1" s="1"/>
  <c r="F8" i="1"/>
  <c r="F19" i="1" s="1"/>
  <c r="X19" i="1" s="1"/>
  <c r="B8" i="1"/>
  <c r="B19" i="1" s="1"/>
  <c r="T19" i="1" s="1"/>
  <c r="B11" i="1" l="1"/>
  <c r="T10" i="1" s="1"/>
  <c r="T8" i="1"/>
  <c r="E9" i="1"/>
  <c r="W11" i="1" s="1"/>
  <c r="F9" i="1"/>
  <c r="X11" i="1" s="1"/>
  <c r="B9" i="1"/>
  <c r="T11" i="1" s="1"/>
  <c r="D9" i="1"/>
  <c r="V11" i="1" s="1"/>
  <c r="F11" i="1"/>
  <c r="V8" i="1"/>
  <c r="D11" i="1"/>
  <c r="C11" i="1"/>
  <c r="E11" i="1"/>
  <c r="U8" i="1"/>
  <c r="X8" i="1"/>
  <c r="I10" i="1"/>
  <c r="Q10" i="1" s="1"/>
  <c r="Z4" i="1"/>
  <c r="AA4" i="1" s="1"/>
  <c r="J4" i="1" s="1"/>
  <c r="B12" i="1" s="1"/>
  <c r="W8" i="1"/>
  <c r="G19" i="1"/>
  <c r="H19" i="1" s="1"/>
  <c r="V19" i="1"/>
  <c r="Z19" i="1" s="1"/>
  <c r="AA19" i="1" s="1"/>
  <c r="J19" i="1" s="1"/>
  <c r="T9" i="1"/>
  <c r="Z9" i="1" s="1"/>
  <c r="AA9" i="1" s="1"/>
  <c r="I19" i="1"/>
  <c r="G10" i="1"/>
  <c r="H10" i="1" s="1"/>
  <c r="C9" i="1"/>
  <c r="U11" i="1" s="1"/>
  <c r="I8" i="1"/>
  <c r="Q8" i="1" s="1"/>
  <c r="G8" i="1"/>
  <c r="D12" i="1" l="1"/>
  <c r="E12" i="1"/>
  <c r="F12" i="1"/>
  <c r="C12" i="1"/>
  <c r="Z11" i="1"/>
  <c r="AA11" i="1" s="1"/>
  <c r="Z8" i="1"/>
  <c r="AA8" i="1" s="1"/>
  <c r="V10" i="1"/>
  <c r="X10" i="1"/>
  <c r="U10" i="1"/>
  <c r="W10" i="1"/>
  <c r="H8" i="1"/>
  <c r="O8" i="1" s="1"/>
  <c r="I11" i="1"/>
  <c r="G11" i="1"/>
  <c r="O11" i="1" s="1"/>
  <c r="I9" i="1"/>
  <c r="Q9" i="1" s="1"/>
  <c r="G9" i="1"/>
  <c r="H9" i="1" s="1"/>
  <c r="H11" i="1" l="1"/>
  <c r="Z10" i="1"/>
  <c r="AA10" i="1" s="1"/>
  <c r="G12" i="1"/>
  <c r="O12" i="1" s="1"/>
  <c r="I12" i="1"/>
  <c r="H12" i="1" l="1"/>
</calcChain>
</file>

<file path=xl/sharedStrings.xml><?xml version="1.0" encoding="utf-8"?>
<sst xmlns="http://schemas.openxmlformats.org/spreadsheetml/2006/main" count="27" uniqueCount="17">
  <si>
    <t>Sum</t>
  </si>
  <si>
    <t>Biggest</t>
  </si>
  <si>
    <t>Input</t>
  </si>
  <si>
    <t>Ranges</t>
  </si>
  <si>
    <t>Weighted</t>
  </si>
  <si>
    <t>Not-Biggest</t>
  </si>
  <si>
    <t>Weighted/SumInput</t>
  </si>
  <si>
    <t>Average</t>
  </si>
  <si>
    <t>(Clamped)</t>
  </si>
  <si>
    <t>Weighted/MagInput</t>
  </si>
  <si>
    <t>Mag</t>
  </si>
  <si>
    <t>Cutoff ws</t>
  </si>
  <si>
    <t>Exact value from biggest input</t>
  </si>
  <si>
    <t>Weighted sum by input sum</t>
  </si>
  <si>
    <t>Weighted sum by input magnitude</t>
  </si>
  <si>
    <t>Weighted average</t>
  </si>
  <si>
    <t>Clamped weighted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</si>
</sst>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1" fillId="4" borderId="0" xfId="3"/>
    <xf numFmtId="0" fontId="1" fillId="5" borderId="0" xfId="4"/>
    <xf numFmtId="0" fontId="0" fillId="4" borderId="0" xfId="3" applyFont="1"/>
    <xf numFmtId="0" fontId="1" fillId="7" borderId="0" xfId="6"/>
    <xf numFmtId="0" fontId="1" fillId="6" borderId="0" xfId="5"/>
    <xf numFmtId="0" fontId="1" fillId="3" borderId="0" xfId="2"/>
    <xf numFmtId="0" fontId="0" fillId="3" borderId="0" xfId="2" applyFont="1"/>
    <xf numFmtId="0" fontId="0" fillId="5" borderId="0" xfId="4" applyFont="1"/>
  </cellXfs>
  <cellStyles count="7">
    <cellStyle name="20% - Accent1" xfId="1" builtinId="30"/>
    <cellStyle name="20% - Accent5" xfId="5" builtinId="46"/>
    <cellStyle name="40% - Accent1" xfId="2" builtinId="31"/>
    <cellStyle name="40% - Accent4" xfId="4" builtinId="43"/>
    <cellStyle name="40% - Accent6" xfId="6" builtinId="51"/>
    <cellStyle name="60% - Accent1" xfId="3" builtinId="32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Input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Sheet1!$B$5:$F$5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0.71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845-804D-F331F210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77656"/>
        <c:axId val="721177336"/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77656"/>
        <c:axId val="721177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Cutoff ws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B837-43FE-BAF0-6C7E760B81A0}"/>
                    </c:ext>
                  </c:extLst>
                </c:dPt>
                <c:cat>
                  <c:numLit>
                    <c:formatCode>General</c:formatCode>
                    <c:ptCount val="1"/>
                    <c:pt idx="0">
                      <c:v>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E5F-4845-804D-F331F210151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1"/>
                    <c:pt idx="0">
                      <c:v>0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5F-4845-804D-F331F21015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Sheet1!$D$5:$E$5</c15:sqref>
                        </c15:formulaRef>
                      </c:ext>
                    </c:extLst>
                    <c:strCache>
                      <c:ptCount val="2"/>
                      <c:pt idx="0">
                        <c:v>0</c:v>
                      </c:pt>
                      <c:pt idx="1">
                        <c:v>0.5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4"/>
                      </a:solidFill>
                      <a:ln w="9525">
                        <a:solidFill>
                          <a:schemeClr val="accent4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chemeClr val="accent4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B837-43FE-BAF0-6C7E760B81A0}"/>
                    </c:ext>
                  </c:extLst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(Sheet1!$D$5,Sheet1!$O$8)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5F-4845-804D-F331F2101510}"/>
                  </c:ext>
                </c:extLst>
              </c15:ser>
            </c15:filteredLineSeries>
          </c:ext>
        </c:extLst>
      </c:lineChart>
      <c:catAx>
        <c:axId val="721177656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7336"/>
        <c:crosses val="autoZero"/>
        <c:auto val="1"/>
        <c:lblAlgn val="ctr"/>
        <c:lblOffset val="100"/>
        <c:tickLblSkip val="1"/>
        <c:noMultiLvlLbl val="0"/>
      </c:catAx>
      <c:valAx>
        <c:axId val="721177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Defuzification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noFill/>
                <a:round/>
              </a:ln>
              <a:effectLst/>
            </c:spPr>
          </c:marker>
          <c:xVal>
            <c:numRef>
              <c:f>Sheet1!$B$5:$F$5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0.71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6-4A30-95C7-3C23B7B521D3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Clamped weighted sum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Sheet1!$O$8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A30-95C7-3C23B7B521D3}"/>
            </c:ext>
          </c:extLst>
        </c:ser>
        <c:ser>
          <c:idx val="6"/>
          <c:order val="2"/>
          <c:tx>
            <c:strRef>
              <c:f>Sheet1!$R$9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Sheet1!$Q$8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Sheet1!$N$38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F6-4A30-95C7-3C23B7B521D3}"/>
            </c:ext>
          </c:extLst>
        </c:ser>
        <c:ser>
          <c:idx val="2"/>
          <c:order val="3"/>
          <c:tx>
            <c:strRef>
              <c:f>Sheet1!$M$9</c:f>
              <c:strCache>
                <c:ptCount val="1"/>
                <c:pt idx="0">
                  <c:v>Weighted average cuttoff (0.5)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Sheet1!$Q$9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6-4A30-95C7-3C23B7B521D3}"/>
            </c:ext>
          </c:extLst>
        </c:ser>
        <c:ser>
          <c:idx val="3"/>
          <c:order val="4"/>
          <c:tx>
            <c:strRef>
              <c:f>Sheet1!$M$10</c:f>
              <c:strCache>
                <c:ptCount val="1"/>
                <c:pt idx="0">
                  <c:v>Exact value from biggest input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Sheet1!$Q$10</c:f>
              <c:numCache>
                <c:formatCode>General</c:formatCode>
                <c:ptCount val="1"/>
                <c:pt idx="0">
                  <c:v>-1</c:v>
                </c:pt>
              </c:numCache>
            </c:numRef>
          </c:xVal>
          <c:yVal>
            <c:numRef>
              <c:f>Sheet1!$N$38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F6-4A30-95C7-3C23B7B521D3}"/>
            </c:ext>
          </c:extLst>
        </c:ser>
        <c:ser>
          <c:idx val="4"/>
          <c:order val="5"/>
          <c:tx>
            <c:strRef>
              <c:f>Sheet1!$M$11</c:f>
              <c:strCache>
                <c:ptCount val="1"/>
                <c:pt idx="0">
                  <c:v>Weighted sum by input sum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Sheet1!$N$38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F6-4A30-95C7-3C23B7B521D3}"/>
            </c:ext>
          </c:extLst>
        </c:ser>
        <c:ser>
          <c:idx val="5"/>
          <c:order val="6"/>
          <c:tx>
            <c:strRef>
              <c:f>Sheet1!$M$12</c:f>
              <c:strCache>
                <c:ptCount val="1"/>
                <c:pt idx="0">
                  <c:v>Weighted sum by input magnitude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Sheet1!$O$12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F6-4A30-95C7-3C23B7B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32760"/>
        <c:axId val="770631800"/>
      </c:scatterChart>
      <c:valAx>
        <c:axId val="77063276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800"/>
        <c:crosses val="autoZero"/>
        <c:crossBetween val="midCat"/>
        <c:minorUnit val="5.000000000000001E-2"/>
      </c:valAx>
      <c:valAx>
        <c:axId val="770631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14</xdr:row>
      <xdr:rowOff>42862</xdr:rowOff>
    </xdr:from>
    <xdr:to>
      <xdr:col>17</xdr:col>
      <xdr:colOff>33337</xdr:colOff>
      <xdr:row>28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0DC3DF-24F5-4DD6-90B0-DFD497D1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836751</xdr:colOff>
      <xdr:row>20</xdr:row>
      <xdr:rowOff>67296</xdr:rowOff>
    </xdr:from>
    <xdr:to>
      <xdr:col>7</xdr:col>
      <xdr:colOff>495093</xdr:colOff>
      <xdr:row>34</xdr:row>
      <xdr:rowOff>143496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F6AFBF-6073-4A36-A5FA-7AD3695E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87-DD1B-4873-9B17-7A3CAA9057BF}">
  <dimension ref="A3:AA38"/>
  <sheetViews>
    <sheetView tabSelected="1" topLeftCell="A2" zoomScale="115" zoomScaleNormal="115" workbookViewId="0">
      <selection activeCell="B5" sqref="B5"/>
    </sheetView>
  </sheetViews>
  <sheetFormatPr defaultRowHeight="15" x14ac:dyDescent="0.25"/>
  <cols>
    <col min="1" max="1" width="18.85546875" customWidth="1"/>
    <col min="8" max="8" width="10.140625" customWidth="1"/>
    <col min="13" max="13" width="31.85546875" customWidth="1"/>
  </cols>
  <sheetData>
    <row r="3" spans="1:27" x14ac:dyDescent="0.25">
      <c r="G3" s="7" t="s">
        <v>0</v>
      </c>
      <c r="H3" s="7" t="s">
        <v>8</v>
      </c>
      <c r="I3" s="7" t="s">
        <v>7</v>
      </c>
      <c r="J3" s="8" t="s">
        <v>10</v>
      </c>
      <c r="R3">
        <v>0</v>
      </c>
      <c r="S3">
        <v>1</v>
      </c>
    </row>
    <row r="4" spans="1:27" x14ac:dyDescent="0.25">
      <c r="A4" t="s">
        <v>2</v>
      </c>
      <c r="B4" s="3">
        <v>0.71</v>
      </c>
      <c r="C4" s="3">
        <v>0.4</v>
      </c>
      <c r="D4" s="3">
        <v>0.5</v>
      </c>
      <c r="E4" s="3">
        <v>0.6</v>
      </c>
      <c r="F4" s="9">
        <v>0.7</v>
      </c>
      <c r="G4" s="6">
        <f>SUM(B4:F4)</f>
        <v>2.91</v>
      </c>
      <c r="H4" s="6">
        <f xml:space="preserve"> MEDIAN(G4,-1,1)</f>
        <v>1</v>
      </c>
      <c r="I4" s="6">
        <f>AVERAGE(B4:F4)</f>
        <v>0.58200000000000007</v>
      </c>
      <c r="J4" s="6">
        <f>AA4</f>
        <v>1.3281942628998213</v>
      </c>
      <c r="T4">
        <f>POWER(B4,2)</f>
        <v>0.50409999999999999</v>
      </c>
      <c r="U4">
        <f t="shared" ref="U4:X4" si="0">POWER(C4,2)</f>
        <v>0.16000000000000003</v>
      </c>
      <c r="V4">
        <f t="shared" si="0"/>
        <v>0.25</v>
      </c>
      <c r="W4">
        <f t="shared" si="0"/>
        <v>0.36</v>
      </c>
      <c r="X4">
        <f t="shared" si="0"/>
        <v>0.48999999999999994</v>
      </c>
      <c r="Z4">
        <f>SUM(T4:X4)</f>
        <v>1.7641</v>
      </c>
      <c r="AA4">
        <f>SQRT(Z4)</f>
        <v>1.3281942628998213</v>
      </c>
    </row>
    <row r="5" spans="1:27" x14ac:dyDescent="0.25">
      <c r="A5" t="s">
        <v>3</v>
      </c>
      <c r="B5" s="5">
        <v>-1</v>
      </c>
      <c r="C5" s="5">
        <v>-0.5</v>
      </c>
      <c r="D5" s="5">
        <v>0</v>
      </c>
      <c r="E5" s="5">
        <v>0.5</v>
      </c>
      <c r="F5" s="5">
        <v>1</v>
      </c>
    </row>
    <row r="7" spans="1:27" x14ac:dyDescent="0.25">
      <c r="N7" s="2"/>
      <c r="O7" s="2"/>
      <c r="P7" s="2"/>
      <c r="Q7" s="2"/>
    </row>
    <row r="8" spans="1:27" x14ac:dyDescent="0.25">
      <c r="A8" t="s">
        <v>4</v>
      </c>
      <c r="B8">
        <f>B5*B4</f>
        <v>-0.71</v>
      </c>
      <c r="C8">
        <f>C5*C4</f>
        <v>-0.2</v>
      </c>
      <c r="D8">
        <f>D5*D4</f>
        <v>0</v>
      </c>
      <c r="E8">
        <f>E5*E4</f>
        <v>0.3</v>
      </c>
      <c r="F8">
        <f>F5*F4</f>
        <v>0.7</v>
      </c>
      <c r="G8" s="6">
        <f>SUM(B8:F8)</f>
        <v>9.000000000000008E-2</v>
      </c>
      <c r="H8" s="7">
        <f xml:space="preserve"> MEDIAN(G8,-1,1)</f>
        <v>9.000000000000008E-2</v>
      </c>
      <c r="I8" s="7">
        <f>AVERAGE(B8:F8)</f>
        <v>1.8000000000000016E-2</v>
      </c>
      <c r="M8" t="s">
        <v>16</v>
      </c>
      <c r="N8" s="2" t="s">
        <v>0</v>
      </c>
      <c r="O8" s="1">
        <f>ROUND(H8,1)</f>
        <v>0.1</v>
      </c>
      <c r="P8" s="4" t="s">
        <v>7</v>
      </c>
      <c r="Q8" s="1">
        <f>ROUND(I8,1)</f>
        <v>0</v>
      </c>
      <c r="T8">
        <f t="shared" ref="T8:T19" si="1">POWER(B8,2)</f>
        <v>0.50409999999999999</v>
      </c>
      <c r="U8">
        <f t="shared" ref="U8:U19" si="2">POWER(C8,2)</f>
        <v>4.0000000000000008E-2</v>
      </c>
      <c r="V8">
        <f t="shared" ref="V8:V19" si="3">POWER(D8,2)</f>
        <v>0</v>
      </c>
      <c r="W8">
        <f t="shared" ref="W8:W19" si="4">POWER(E8,2)</f>
        <v>0.09</v>
      </c>
      <c r="X8">
        <f t="shared" ref="X8:X19" si="5">POWER(F8,2)</f>
        <v>0.48999999999999994</v>
      </c>
      <c r="Z8">
        <f t="shared" ref="Z8:Z19" si="6">SUM(T8:X8)</f>
        <v>1.1240999999999999</v>
      </c>
      <c r="AA8">
        <f t="shared" ref="AA8:AA19" si="7">SQRT(Z8)</f>
        <v>1.0602358228243374</v>
      </c>
    </row>
    <row r="9" spans="1:27" x14ac:dyDescent="0.25">
      <c r="A9" t="s">
        <v>11</v>
      </c>
      <c r="B9">
        <f>IF(ABS(B4)&gt;=$K$9,B8,FALSE)</f>
        <v>-0.71</v>
      </c>
      <c r="C9" t="b">
        <f>IF(ABS(C4)&gt;=$K$9,C8,FALSE)</f>
        <v>0</v>
      </c>
      <c r="D9">
        <f>IF(ABS(D4)&gt;=$K$9,D8,FALSE)</f>
        <v>0</v>
      </c>
      <c r="E9">
        <f>IF(ABS(E4)&gt;=$K$9,E8,FALSE)</f>
        <v>0.3</v>
      </c>
      <c r="F9">
        <f>IF(ABS(F4)&gt;=$K$9,F8,FALSE)</f>
        <v>0.7</v>
      </c>
      <c r="G9" s="6">
        <f>SUM(B9:F9)</f>
        <v>0.28999999999999998</v>
      </c>
      <c r="H9" s="6">
        <f xml:space="preserve"> MEDIAN(G9,-1,1)</f>
        <v>0.28999999999999998</v>
      </c>
      <c r="I9" s="7">
        <f>AVERAGE(B9:F9)</f>
        <v>7.2499999999999995E-2</v>
      </c>
      <c r="K9">
        <v>0.5</v>
      </c>
      <c r="M9" t="str">
        <f>_xlfn.CONCAT("Weighted average cuttoff (", _xlfn.VALUETOTEXT(K9),")")</f>
        <v>Weighted average cuttoff (0.5)</v>
      </c>
      <c r="N9" s="2" t="s">
        <v>0</v>
      </c>
      <c r="O9" s="1"/>
      <c r="P9" s="4" t="s">
        <v>7</v>
      </c>
      <c r="Q9" s="1">
        <f>ROUND(I9,1)</f>
        <v>0.1</v>
      </c>
      <c r="R9" t="s">
        <v>15</v>
      </c>
      <c r="T9">
        <f t="shared" ref="T9:X10" si="8">POWER(B10,2)</f>
        <v>1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Z9">
        <f t="shared" si="6"/>
        <v>1</v>
      </c>
      <c r="AA9">
        <f t="shared" si="7"/>
        <v>1</v>
      </c>
    </row>
    <row r="10" spans="1:27" x14ac:dyDescent="0.25">
      <c r="A10" t="s">
        <v>1</v>
      </c>
      <c r="B10">
        <f>IF((MAX($B4:$F4)=B4),B5,FALSE)</f>
        <v>-1</v>
      </c>
      <c r="C10" t="b">
        <f>IF((MAX($B4:$F4)=C4),C5,FALSE)</f>
        <v>0</v>
      </c>
      <c r="D10" t="b">
        <f>IF((MAX($B4:$F4)=D4),D5,FALSE)</f>
        <v>0</v>
      </c>
      <c r="E10" t="b">
        <f>IF((MAX($B4:$F4)=E4),E5,FALSE)</f>
        <v>0</v>
      </c>
      <c r="F10" t="b">
        <f>IF((MAX($B4:$F4)=F4),F5,FALSE)</f>
        <v>0</v>
      </c>
      <c r="G10" s="6">
        <f>SUM(B10:F10)</f>
        <v>-1</v>
      </c>
      <c r="H10" s="6">
        <f xml:space="preserve"> MEDIAN(G10,-1,1)</f>
        <v>-1</v>
      </c>
      <c r="I10" s="7">
        <f>AVERAGE(B10:F10)</f>
        <v>-1</v>
      </c>
      <c r="M10" t="s">
        <v>12</v>
      </c>
      <c r="N10" s="2" t="s">
        <v>0</v>
      </c>
      <c r="O10" s="1"/>
      <c r="P10" s="4" t="s">
        <v>7</v>
      </c>
      <c r="Q10" s="1">
        <f>ROUND(I10,1)</f>
        <v>-1</v>
      </c>
      <c r="T10">
        <f t="shared" si="8"/>
        <v>5.9529292285164306E-2</v>
      </c>
      <c r="U10">
        <f t="shared" si="8"/>
        <v>4.7236097825958607E-3</v>
      </c>
      <c r="V10">
        <f t="shared" si="8"/>
        <v>0</v>
      </c>
      <c r="W10">
        <f t="shared" si="8"/>
        <v>1.0628122010840683E-2</v>
      </c>
      <c r="X10">
        <f t="shared" si="8"/>
        <v>5.786421983679927E-2</v>
      </c>
      <c r="Z10">
        <f t="shared" si="6"/>
        <v>0.13274524391540013</v>
      </c>
      <c r="AA10">
        <f t="shared" si="7"/>
        <v>0.36434220715612969</v>
      </c>
    </row>
    <row r="11" spans="1:27" x14ac:dyDescent="0.25">
      <c r="A11" t="s">
        <v>6</v>
      </c>
      <c r="B11">
        <f>B8/$G$4</f>
        <v>-0.24398625429553261</v>
      </c>
      <c r="C11">
        <f>C8/$G$4</f>
        <v>-6.8728522336769765E-2</v>
      </c>
      <c r="D11">
        <f>D8/$G$4</f>
        <v>0</v>
      </c>
      <c r="E11">
        <f>E8/$G$4</f>
        <v>0.10309278350515463</v>
      </c>
      <c r="F11">
        <f>F8/$G$4</f>
        <v>0.24054982817869414</v>
      </c>
      <c r="G11" s="7">
        <f>SUM(B11:F11)</f>
        <v>3.0927835051546365E-2</v>
      </c>
      <c r="H11" s="6">
        <f xml:space="preserve"> MEDIAN(G11,-1,1)</f>
        <v>3.0927835051546365E-2</v>
      </c>
      <c r="I11" s="6">
        <f>AVERAGE(B11:F11)</f>
        <v>6.1855670103092729E-3</v>
      </c>
      <c r="M11" t="s">
        <v>13</v>
      </c>
      <c r="N11" s="2" t="s">
        <v>0</v>
      </c>
      <c r="O11" s="1">
        <f>ROUND(G11,1)</f>
        <v>0</v>
      </c>
      <c r="P11" s="4" t="s">
        <v>7</v>
      </c>
      <c r="Q11" s="1"/>
      <c r="T11">
        <f>POWER(B9,2)</f>
        <v>0.50409999999999999</v>
      </c>
      <c r="U11">
        <f>POWER(C9,2)</f>
        <v>0</v>
      </c>
      <c r="V11">
        <f>POWER(D9,2)</f>
        <v>0</v>
      </c>
      <c r="W11">
        <f>POWER(E9,2)</f>
        <v>0.09</v>
      </c>
      <c r="X11">
        <f>POWER(F9,2)</f>
        <v>0.48999999999999994</v>
      </c>
      <c r="Z11">
        <f t="shared" si="6"/>
        <v>1.0840999999999998</v>
      </c>
      <c r="AA11">
        <f t="shared" si="7"/>
        <v>1.0412012293500232</v>
      </c>
    </row>
    <row r="12" spans="1:27" x14ac:dyDescent="0.25">
      <c r="A12" t="s">
        <v>9</v>
      </c>
      <c r="B12">
        <f>B8/$J$4</f>
        <v>-0.53456035749610187</v>
      </c>
      <c r="C12">
        <f t="shared" ref="C12:F12" si="9">C8/$J$4</f>
        <v>-0.15058038239326813</v>
      </c>
      <c r="D12">
        <f t="shared" si="9"/>
        <v>0</v>
      </c>
      <c r="E12">
        <f t="shared" si="9"/>
        <v>0.22587057358990217</v>
      </c>
      <c r="F12">
        <f t="shared" si="9"/>
        <v>0.52703133837643845</v>
      </c>
      <c r="G12" s="7">
        <f>SUM(B12:F12)</f>
        <v>6.7761172076970633E-2</v>
      </c>
      <c r="H12" s="6">
        <f xml:space="preserve"> MEDIAN(G12,-1,1)</f>
        <v>6.7761172076970633E-2</v>
      </c>
      <c r="I12" s="6">
        <f>AVERAGE(B12:F12)</f>
        <v>1.3552234415394127E-2</v>
      </c>
      <c r="M12" t="s">
        <v>14</v>
      </c>
      <c r="N12" s="2" t="s">
        <v>0</v>
      </c>
      <c r="O12" s="1">
        <f>ROUND(G12,1)</f>
        <v>0.1</v>
      </c>
      <c r="P12" s="4" t="s">
        <v>7</v>
      </c>
      <c r="Q12" s="1"/>
    </row>
    <row r="18" spans="1:27" x14ac:dyDescent="0.25">
      <c r="J18" s="6"/>
    </row>
    <row r="19" spans="1:27" x14ac:dyDescent="0.25">
      <c r="A19" t="s">
        <v>5</v>
      </c>
      <c r="B19" t="b">
        <f>IF((MAX($B4:$F4)=B4),FALSE,B8)</f>
        <v>0</v>
      </c>
      <c r="C19">
        <f>IF((MAX($B4:$F4)=C4),FALSE,C8)</f>
        <v>-0.2</v>
      </c>
      <c r="D19">
        <f>IF((MAX($B4:$F4)=D4),FALSE,D8)</f>
        <v>0</v>
      </c>
      <c r="E19">
        <f>IF((MAX($B4:$F4)=E4),FALSE,E8)</f>
        <v>0.3</v>
      </c>
      <c r="F19">
        <f>IF((MAX($B4:$F4)=F4),FALSE,F8)</f>
        <v>0.7</v>
      </c>
      <c r="G19" s="6">
        <f>SUM(B19:F19)</f>
        <v>0.79999999999999993</v>
      </c>
      <c r="H19" s="6">
        <f xml:space="preserve"> MEDIAN(G19,-1,1)</f>
        <v>0.79999999999999993</v>
      </c>
      <c r="I19" s="6">
        <f>AVERAGE(B19:F19)</f>
        <v>0.19999999999999998</v>
      </c>
      <c r="J19" s="6">
        <f t="shared" ref="J19" si="10">AA19</f>
        <v>0.78740078740118102</v>
      </c>
      <c r="T19">
        <f t="shared" si="1"/>
        <v>0</v>
      </c>
      <c r="U19">
        <f t="shared" si="2"/>
        <v>4.0000000000000008E-2</v>
      </c>
      <c r="V19">
        <f t="shared" si="3"/>
        <v>0</v>
      </c>
      <c r="W19">
        <f t="shared" si="4"/>
        <v>0.09</v>
      </c>
      <c r="X19">
        <f t="shared" si="5"/>
        <v>0.48999999999999994</v>
      </c>
      <c r="Z19">
        <f t="shared" si="6"/>
        <v>0.61999999999999988</v>
      </c>
      <c r="AA19">
        <f t="shared" si="7"/>
        <v>0.78740078740118102</v>
      </c>
    </row>
    <row r="38" spans="14:18" x14ac:dyDescent="0.25">
      <c r="N38">
        <f>$K$9</f>
        <v>0.5</v>
      </c>
      <c r="O38">
        <f t="shared" ref="O38:R38" si="11">$K$9</f>
        <v>0.5</v>
      </c>
      <c r="P38">
        <f t="shared" si="11"/>
        <v>0.5</v>
      </c>
      <c r="Q38">
        <f t="shared" si="11"/>
        <v>0.5</v>
      </c>
      <c r="R38">
        <f t="shared" si="11"/>
        <v>0.5</v>
      </c>
    </row>
  </sheetData>
  <conditionalFormatting sqref="O13 Q13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JakeBretherton</dc:creator>
  <cp:lastModifiedBy>JakeBretherton</cp:lastModifiedBy>
  <dcterms:created xsi:type="dcterms:W3CDTF">2021-03-19T15:57:58Z</dcterms:created>
  <dcterms:modified xsi:type="dcterms:W3CDTF">2021-03-24T13:36:58Z</dcterms:modified>
</cp:coreProperties>
</file>