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ien\Desktop\"/>
    </mc:Choice>
  </mc:AlternateContent>
  <xr:revisionPtr revIDLastSave="0" documentId="13_ncr:1_{7720F181-22A4-44A4-B19F-04E17F1AF219}" xr6:coauthVersionLast="46" xr6:coauthVersionMax="46" xr10:uidLastSave="{00000000-0000-0000-0000-000000000000}"/>
  <bookViews>
    <workbookView xWindow="-120" yWindow="-120" windowWidth="20730" windowHeight="11310" tabRatio="604" xr2:uid="{00000000-000D-0000-FFFF-FFFF00000000}"/>
  </bookViews>
  <sheets>
    <sheet name="Tổng Quỹ" sheetId="10" r:id="rId1"/>
    <sheet name="T012021" sheetId="23" r:id="rId2"/>
    <sheet name="T022021" sheetId="24" r:id="rId3"/>
  </sheets>
  <definedNames>
    <definedName name="_xlnm._FilterDatabase" localSheetId="1" hidden="1">'T012021'!$A$2:$D$20</definedName>
    <definedName name="_xlnm._FilterDatabase" localSheetId="2" hidden="1">'T022021'!$A$2:$D$20</definedName>
    <definedName name="_xlnm._FilterDatabase" localSheetId="0" hidden="1">'Tổng Quỹ'!$A$1:$D$13</definedName>
    <definedName name="_xlnm.Print_Area" localSheetId="1">'T012021'!$A$1:$D$21</definedName>
    <definedName name="_xlnm.Print_Area" localSheetId="2">'T022021'!$A$1:$D$21</definedName>
    <definedName name="_xlnm.Print_Area" localSheetId="0">'Tổng Quỹ'!$A$1:$O$24</definedName>
  </definedNames>
  <calcPr calcId="191029"/>
</workbook>
</file>

<file path=xl/calcChain.xml><?xml version="1.0" encoding="utf-8"?>
<calcChain xmlns="http://schemas.openxmlformats.org/spreadsheetml/2006/main">
  <c r="E2" i="10" l="1"/>
  <c r="D28" i="24"/>
  <c r="C23" i="10" s="1"/>
  <c r="D27" i="24"/>
  <c r="C22" i="10" s="1"/>
  <c r="D26" i="24"/>
  <c r="C21" i="10" s="1"/>
  <c r="D25" i="24"/>
  <c r="C20" i="10" s="1"/>
  <c r="D24" i="24"/>
  <c r="C19" i="10" s="1"/>
  <c r="D23" i="24"/>
  <c r="C18" i="10" s="1"/>
  <c r="D21" i="24"/>
  <c r="C3" i="10"/>
  <c r="C14" i="10" s="1"/>
  <c r="D28" i="23"/>
  <c r="D27" i="23"/>
  <c r="D26" i="23"/>
  <c r="D25" i="23"/>
  <c r="D24" i="23"/>
  <c r="D23" i="23"/>
  <c r="D21" i="23"/>
  <c r="D2" i="10" s="1"/>
  <c r="D29" i="24" l="1"/>
  <c r="D29" i="23"/>
  <c r="E3" i="10" l="1"/>
  <c r="F3" i="10" l="1"/>
  <c r="G3" i="10"/>
  <c r="H3" i="10"/>
  <c r="I3" i="10"/>
  <c r="J3" i="10"/>
  <c r="K3" i="10"/>
  <c r="L3" i="10"/>
  <c r="M3" i="10"/>
  <c r="N3" i="10"/>
  <c r="O3" i="10"/>
  <c r="D3" i="10"/>
  <c r="D14" i="10" s="1"/>
  <c r="E14" i="10" l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C24" i="10" l="1"/>
  <c r="D22" i="10" s="1"/>
  <c r="D21" i="10" l="1"/>
  <c r="D20" i="10"/>
  <c r="D18" i="10"/>
  <c r="D19" i="10"/>
  <c r="D23" i="10"/>
</calcChain>
</file>

<file path=xl/sharedStrings.xml><?xml version="1.0" encoding="utf-8"?>
<sst xmlns="http://schemas.openxmlformats.org/spreadsheetml/2006/main" count="108" uniqueCount="67">
  <si>
    <t>Tên</t>
  </si>
  <si>
    <t>NGUYỄN MINH THÚY NGA</t>
  </si>
  <si>
    <t>HUỲNH THIỆN HƯNG</t>
  </si>
  <si>
    <t>PHẠM LÊ HOÀNG</t>
  </si>
  <si>
    <t>NGUYỄN VĂN TÀI</t>
  </si>
  <si>
    <t>STT</t>
  </si>
  <si>
    <t>Trừ đi trễ</t>
  </si>
  <si>
    <t>CỘNG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</si>
  <si>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</si>
  <si>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</si>
  <si>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</si>
  <si>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</si>
  <si>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</si>
  <si>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</si>
  <si>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</si>
  <si>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</si>
  <si>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</si>
  <si>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</si>
  <si>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</si>
  <si>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</si>
  <si>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Chỉ tiêu</t>
  </si>
  <si>
    <t>Tồn Quỹ (Lũy kế)</t>
  </si>
  <si>
    <t>Mạnh thường quân đóng góp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</si>
  <si>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</si>
  <si>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</si>
  <si>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</si>
  <si>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</si>
  <si>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</si>
  <si>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</si>
  <si>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</si>
  <si>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</si>
  <si>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</si>
  <si>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</si>
  <si>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Hoạt động 3</t>
  </si>
  <si>
    <t>Hoạt động 4</t>
  </si>
  <si>
    <t>Hoạt động 5</t>
  </si>
  <si>
    <t>Hoạt động 6</t>
  </si>
  <si>
    <t>Hoạt động 7</t>
  </si>
  <si>
    <t>Hoạt động 8</t>
  </si>
  <si>
    <t>Hoạt động 9</t>
  </si>
  <si>
    <t>Hoạt động 10</t>
  </si>
  <si>
    <t>Sử dụng quỹ cho các hoạt động:</t>
  </si>
  <si>
    <t>TRẦN MINH CHƯƠNG</t>
  </si>
  <si>
    <t>TRẦN THANH DUY</t>
  </si>
  <si>
    <t>TRẦN HOÀI PHONG</t>
  </si>
  <si>
    <t>NGUYỄN THỊ KIM ANH</t>
  </si>
  <si>
    <t>ĐỖ TRUNG ĐÔNG</t>
  </si>
  <si>
    <t>TRƯƠNG TẤN THÀNH</t>
  </si>
  <si>
    <t>NGUYỄN  LONG</t>
  </si>
  <si>
    <t>CAR</t>
  </si>
  <si>
    <t>DA</t>
  </si>
  <si>
    <t>R&amp;D</t>
  </si>
  <si>
    <t>KT</t>
  </si>
  <si>
    <t>SAL</t>
  </si>
  <si>
    <t>MAR</t>
  </si>
  <si>
    <t>LÒ XUÂN LỘC</t>
  </si>
  <si>
    <t>Phòng ban</t>
  </si>
  <si>
    <t>%</t>
  </si>
  <si>
    <t>Cộng</t>
  </si>
  <si>
    <t>Số tiền</t>
  </si>
  <si>
    <t>Mạnh thường quân theo phòng ban</t>
  </si>
  <si>
    <t>DANH SÁCH MẠNH THƯỜNG QUÂN T01/2021</t>
  </si>
  <si>
    <t>Kỳ trước chuyển sang</t>
  </si>
  <si>
    <t>Hoạt động 2</t>
  </si>
  <si>
    <t>Hoạt động 1</t>
  </si>
  <si>
    <t>DANH SÁCH MẠNH THƯỜNG QUÂN T02/2021</t>
  </si>
  <si>
    <t>NGUYỄN ĐOÀN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</si>
</sst>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8"/>
      <name val="ARIAL"/>
      <charset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>
      <alignment vertical="top"/>
    </xf>
    <xf numFmtId="0" fontId="4" fillId="0" borderId="0">
      <alignment vertical="top"/>
    </xf>
    <xf numFmtId="43" fontId="4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4" fillId="0" borderId="0" applyFont="0" applyFill="0" applyBorder="0" applyAlignment="0" applyProtection="0">
      <alignment vertical="top"/>
    </xf>
    <xf numFmtId="0" fontId="2" fillId="0" borderId="0"/>
    <xf numFmtId="43" fontId="4" fillId="0" borderId="0" applyFont="0" applyFill="0" applyBorder="0" applyAlignment="0" applyProtection="0">
      <alignment vertical="top"/>
    </xf>
    <xf numFmtId="9" fontId="2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>
      <alignment vertical="top"/>
    </xf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top"/>
    </xf>
    <xf numFmtId="0" fontId="1" fillId="0" borderId="0"/>
    <xf numFmtId="43" fontId="3" fillId="0" borderId="0" applyFont="0" applyFill="0" applyBorder="0" applyAlignment="0" applyProtection="0">
      <alignment vertical="top"/>
    </xf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>
      <alignment vertical="top"/>
    </xf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2">
    <xf numFmtId="0" fontId="0" fillId="0" borderId="0" xfId="0">
      <alignment vertical="top"/>
    </xf>
    <xf numFmtId="0" fontId="9" fillId="0" borderId="1" xfId="0" applyFont="1" applyBorder="1">
      <alignment vertical="top"/>
    </xf>
    <xf numFmtId="164" fontId="9" fillId="0" borderId="1" xfId="18" applyNumberFormat="1" applyFont="1" applyBorder="1" applyAlignment="1">
      <alignment vertical="top"/>
    </xf>
    <xf numFmtId="0" fontId="10" fillId="3" borderId="1" xfId="9" applyFont="1" applyFill="1" applyBorder="1" applyAlignment="1">
      <alignment horizontal="center" vertical="center" wrapText="1"/>
    </xf>
    <xf numFmtId="164" fontId="10" fillId="3" borderId="1" xfId="10" applyNumberFormat="1" applyFont="1" applyFill="1" applyBorder="1" applyAlignment="1">
      <alignment horizontal="center" vertical="center" wrapText="1"/>
    </xf>
    <xf numFmtId="0" fontId="10" fillId="0" borderId="0" xfId="9" applyFont="1" applyFill="1" applyAlignment="1">
      <alignment horizontal="center" vertical="center" wrapText="1"/>
    </xf>
    <xf numFmtId="0" fontId="10" fillId="0" borderId="0" xfId="9" applyFont="1" applyAlignment="1">
      <alignment horizontal="center" vertical="center" wrapText="1"/>
    </xf>
    <xf numFmtId="3" fontId="10" fillId="0" borderId="1" xfId="9" applyNumberFormat="1" applyFont="1" applyBorder="1">
      <alignment vertical="top"/>
    </xf>
    <xf numFmtId="0" fontId="10" fillId="0" borderId="1" xfId="9" applyFont="1" applyBorder="1">
      <alignment vertical="top"/>
    </xf>
    <xf numFmtId="164" fontId="10" fillId="0" borderId="1" xfId="10" applyNumberFormat="1" applyFont="1" applyBorder="1">
      <alignment vertical="top"/>
    </xf>
    <xf numFmtId="0" fontId="10" fillId="0" borderId="0" xfId="9" applyFont="1" applyFill="1">
      <alignment vertical="top"/>
    </xf>
    <xf numFmtId="0" fontId="10" fillId="0" borderId="0" xfId="9" applyFont="1">
      <alignment vertical="top"/>
    </xf>
    <xf numFmtId="3" fontId="11" fillId="0" borderId="1" xfId="9" quotePrefix="1" applyNumberFormat="1" applyFont="1" applyBorder="1" applyAlignment="1">
      <alignment horizontal="right" vertical="top"/>
    </xf>
    <xf numFmtId="0" fontId="11" fillId="0" borderId="1" xfId="9" applyFont="1" applyBorder="1">
      <alignment vertical="top"/>
    </xf>
    <xf numFmtId="164" fontId="11" fillId="0" borderId="1" xfId="10" applyNumberFormat="1" applyFont="1" applyBorder="1">
      <alignment vertical="top"/>
    </xf>
    <xf numFmtId="0" fontId="11" fillId="0" borderId="0" xfId="9" applyFont="1" applyFill="1">
      <alignment vertical="top"/>
    </xf>
    <xf numFmtId="0" fontId="11" fillId="0" borderId="0" xfId="9" applyFont="1">
      <alignment vertical="top"/>
    </xf>
    <xf numFmtId="164" fontId="10" fillId="2" borderId="1" xfId="10" applyNumberFormat="1" applyFont="1" applyFill="1" applyBorder="1" applyAlignment="1">
      <alignment vertical="center"/>
    </xf>
    <xf numFmtId="0" fontId="10" fillId="0" borderId="0" xfId="9" applyFont="1" applyFill="1" applyAlignment="1">
      <alignment vertical="center"/>
    </xf>
    <xf numFmtId="0" fontId="10" fillId="3" borderId="0" xfId="9" applyFont="1" applyFill="1" applyAlignment="1">
      <alignment vertical="center"/>
    </xf>
    <xf numFmtId="0" fontId="9" fillId="0" borderId="0" xfId="9" applyFont="1">
      <alignment vertical="top"/>
    </xf>
    <xf numFmtId="164" fontId="9" fillId="0" borderId="0" xfId="10" applyNumberFormat="1" applyFont="1">
      <alignment vertical="top"/>
    </xf>
    <xf numFmtId="164" fontId="10" fillId="0" borderId="0" xfId="10" applyNumberFormat="1" applyFont="1" applyAlignment="1">
      <alignment horizontal="center" vertical="top"/>
    </xf>
    <xf numFmtId="0" fontId="9" fillId="0" borderId="0" xfId="9" applyFont="1" applyFill="1">
      <alignment vertical="top"/>
    </xf>
    <xf numFmtId="164" fontId="10" fillId="0" borderId="1" xfId="10" applyNumberFormat="1" applyFont="1" applyBorder="1" applyAlignment="1">
      <alignment horizontal="center" vertical="top"/>
    </xf>
    <xf numFmtId="0" fontId="9" fillId="0" borderId="1" xfId="9" applyFont="1" applyBorder="1">
      <alignment vertical="top"/>
    </xf>
    <xf numFmtId="164" fontId="9" fillId="0" borderId="1" xfId="10" applyNumberFormat="1" applyFont="1" applyBorder="1">
      <alignment vertical="top"/>
    </xf>
    <xf numFmtId="9" fontId="9" fillId="0" borderId="1" xfId="19" applyFont="1" applyBorder="1" applyAlignment="1">
      <alignment vertical="top"/>
    </xf>
    <xf numFmtId="164" fontId="10" fillId="0" borderId="0" xfId="10" applyNumberFormat="1" applyFont="1">
      <alignment vertical="top"/>
    </xf>
    <xf numFmtId="3" fontId="9" fillId="0" borderId="1" xfId="9" applyNumberFormat="1" applyFont="1" applyBorder="1">
      <alignment vertical="top"/>
    </xf>
    <xf numFmtId="43" fontId="10" fillId="2" borderId="1" xfId="18" applyFont="1" applyFill="1" applyBorder="1" applyAlignment="1">
      <alignment vertical="top"/>
    </xf>
    <xf numFmtId="43" fontId="10" fillId="2" borderId="1" xfId="18" applyFont="1" applyFill="1" applyBorder="1" applyAlignment="1">
      <alignment horizontal="right" vertical="top"/>
    </xf>
    <xf numFmtId="164" fontId="10" fillId="2" borderId="1" xfId="10" applyNumberFormat="1" applyFont="1" applyFill="1" applyBorder="1">
      <alignment vertical="top"/>
    </xf>
    <xf numFmtId="0" fontId="9" fillId="0" borderId="0" xfId="9" applyFont="1" applyBorder="1">
      <alignment vertical="top"/>
    </xf>
    <xf numFmtId="164" fontId="9" fillId="0" borderId="0" xfId="10" applyNumberFormat="1" applyFont="1" applyBorder="1">
      <alignment vertical="top"/>
    </xf>
    <xf numFmtId="0" fontId="10" fillId="0" borderId="1" xfId="9" applyFont="1" applyBorder="1" applyAlignment="1">
      <alignment horizontal="center" vertical="top"/>
    </xf>
    <xf numFmtId="0" fontId="9" fillId="0" borderId="1" xfId="9" applyFont="1" applyBorder="1" applyAlignment="1">
      <alignment horizontal="center" vertical="top"/>
    </xf>
    <xf numFmtId="0" fontId="10" fillId="2" borderId="2" xfId="9" applyFont="1" applyFill="1" applyBorder="1" applyAlignment="1">
      <alignment horizontal="center" vertical="center"/>
    </xf>
    <xf numFmtId="0" fontId="10" fillId="2" borderId="3" xfId="9" applyFont="1" applyFill="1" applyBorder="1" applyAlignment="1">
      <alignment horizontal="center" vertical="center"/>
    </xf>
    <xf numFmtId="0" fontId="10" fillId="3" borderId="1" xfId="9" applyFont="1" applyFill="1" applyBorder="1" applyAlignment="1">
      <alignment horizontal="center" vertical="top"/>
    </xf>
    <xf numFmtId="164" fontId="10" fillId="2" borderId="1" xfId="10" applyNumberFormat="1" applyFont="1" applyFill="1" applyBorder="1" applyAlignment="1">
      <alignment horizontal="center" vertical="top"/>
    </xf>
    <xf numFmtId="0" fontId="12" fillId="0" borderId="4" xfId="9" applyFont="1" applyBorder="1" applyAlignment="1">
      <alignment horizontal="center" vertical="center"/>
    </xf>
  </cellXfs>
  <cellStyles count="20">
    <cellStyle name="Comma" xfId="18" builtinId="3"/>
    <cellStyle name="Comma 2" xfId="17" xr:uid="{4E94D745-2725-4D4C-974D-94DD94D9F59F}"/>
    <cellStyle name="Comma 2 2" xfId="2" xr:uid="{6B5DDC02-C3D3-43BE-B8A1-6F8B70BFA74B}"/>
    <cellStyle name="Comma 2 2 2" xfId="10" xr:uid="{FA4AE2CD-A691-45B8-A9D7-A49015BA65B4}"/>
    <cellStyle name="Comma 3 2" xfId="4" xr:uid="{3EB7DF40-B730-4C1E-AA97-413191067E0F}"/>
    <cellStyle name="Comma 3 3 2 2 2 2 2 2" xfId="3" xr:uid="{D3723E45-C92F-4F23-9618-4B5782958E89}"/>
    <cellStyle name="Comma 3 3 2 2 2 2 2 2 2" xfId="12" xr:uid="{52821706-2761-4726-9CD6-78A1E40A13FD}"/>
    <cellStyle name="Comma 4" xfId="7" xr:uid="{F54D4258-B06E-42C8-BD5A-6CA3D1A95896}"/>
    <cellStyle name="Comma 4 2" xfId="15" xr:uid="{30A9C74E-FD50-44C5-8FBA-684AF0D38FBE}"/>
    <cellStyle name="Normal" xfId="0" builtinId="0"/>
    <cellStyle name="Normal 2 2 2" xfId="1" xr:uid="{6E83B23B-C8A8-4745-80C4-19D3563C0B73}"/>
    <cellStyle name="Normal 2 2 2 2" xfId="9" xr:uid="{5DD5003D-F12B-484F-94EE-06CA4E89FBEA}"/>
    <cellStyle name="Normal 7 2 2 2 2 2 2 2" xfId="6" xr:uid="{E9F7C2E0-AC45-41C8-83E8-FE0481349511}"/>
    <cellStyle name="Normal 7 2 2 2 2 2 2 2 2" xfId="14" xr:uid="{CB65F6DD-E094-4932-AA07-BE602998C63E}"/>
    <cellStyle name="Percent" xfId="19" builtinId="5"/>
    <cellStyle name="Percent 2" xfId="11" xr:uid="{4753334A-DCC6-4703-839E-66B45C589737}"/>
    <cellStyle name="Percent 2 2" xfId="5" xr:uid="{75888199-902E-4464-BC43-222B30EBDA41}"/>
    <cellStyle name="Percent 2 2 2" xfId="13" xr:uid="{EAF0334B-722E-4DDE-810B-D26FC3E7437F}"/>
    <cellStyle name="Percent 3 2 2 2 2 2 2 2" xfId="8" xr:uid="{E4507163-08C3-4E23-8DB9-17168422C2A1}"/>
    <cellStyle name="Percent 3 2 2 2 2 2 2 2 2" xfId="16" xr:uid="{AAEC48EB-E2AA-47BE-BE1E-C5A3F0EFC4D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0C77-0065-4806-826C-DA5151B3E88C}">
  <sheetPr>
    <tabColor rgb="FFFF0000"/>
  </sheetPr>
  <dimension ref="A1:EO24"/>
  <sheetViews>
    <sheetView tabSelected="1" showOutlineSymbols="0" view="pageBreakPreview" zoomScaleNormal="100" zoomScaleSheetLayoutView="100" workbookViewId="0">
      <pane ySplit="1" topLeftCell="A2" activePane="bottomLeft" state="frozen"/>
      <selection pane="bottomLeft" activeCell="D10" sqref="D10"/>
    </sheetView>
  </sheetViews>
  <sheetFormatPr defaultRowHeight="12.75" customHeight="1" x14ac:dyDescent="0.2"/>
  <cols>
    <col min="1" max="1" width="6.7109375" style="20" customWidth="1"/>
    <col min="2" max="2" width="30.85546875" style="20" customWidth="1"/>
    <col min="3" max="3" width="18.7109375" style="21" customWidth="1"/>
    <col min="4" max="5" width="16.5703125" style="21" customWidth="1"/>
    <col min="6" max="15" width="16.5703125" style="21" hidden="1" customWidth="1"/>
    <col min="16" max="145" width="6.85546875" style="23" customWidth="1"/>
    <col min="146" max="219" width="6.85546875" style="20" customWidth="1"/>
    <col min="220" max="220" width="10.140625" style="20" customWidth="1"/>
    <col min="221" max="221" width="27.5703125" style="20" bestFit="1" customWidth="1"/>
    <col min="222" max="241" width="0" style="20" hidden="1" customWidth="1"/>
    <col min="242" max="242" width="13.140625" style="20" customWidth="1"/>
    <col min="243" max="243" width="13.85546875" style="20" customWidth="1"/>
    <col min="244" max="247" width="13.140625" style="20" customWidth="1"/>
    <col min="248" max="475" width="6.85546875" style="20" customWidth="1"/>
    <col min="476" max="476" width="10.140625" style="20" customWidth="1"/>
    <col min="477" max="477" width="27.5703125" style="20" bestFit="1" customWidth="1"/>
    <col min="478" max="497" width="0" style="20" hidden="1" customWidth="1"/>
    <col min="498" max="498" width="13.140625" style="20" customWidth="1"/>
    <col min="499" max="499" width="13.85546875" style="20" customWidth="1"/>
    <col min="500" max="503" width="13.140625" style="20" customWidth="1"/>
    <col min="504" max="731" width="6.85546875" style="20" customWidth="1"/>
    <col min="732" max="732" width="10.140625" style="20" customWidth="1"/>
    <col min="733" max="733" width="27.5703125" style="20" bestFit="1" customWidth="1"/>
    <col min="734" max="753" width="0" style="20" hidden="1" customWidth="1"/>
    <col min="754" max="754" width="13.140625" style="20" customWidth="1"/>
    <col min="755" max="755" width="13.85546875" style="20" customWidth="1"/>
    <col min="756" max="759" width="13.140625" style="20" customWidth="1"/>
    <col min="760" max="987" width="6.85546875" style="20" customWidth="1"/>
    <col min="988" max="988" width="10.140625" style="20" customWidth="1"/>
    <col min="989" max="989" width="27.5703125" style="20" bestFit="1" customWidth="1"/>
    <col min="990" max="1009" width="0" style="20" hidden="1" customWidth="1"/>
    <col min="1010" max="1010" width="13.140625" style="20" customWidth="1"/>
    <col min="1011" max="1011" width="13.85546875" style="20" customWidth="1"/>
    <col min="1012" max="1015" width="13.140625" style="20" customWidth="1"/>
    <col min="1016" max="1243" width="6.85546875" style="20" customWidth="1"/>
    <col min="1244" max="1244" width="10.140625" style="20" customWidth="1"/>
    <col min="1245" max="1245" width="27.5703125" style="20" bestFit="1" customWidth="1"/>
    <col min="1246" max="1265" width="0" style="20" hidden="1" customWidth="1"/>
    <col min="1266" max="1266" width="13.140625" style="20" customWidth="1"/>
    <col min="1267" max="1267" width="13.85546875" style="20" customWidth="1"/>
    <col min="1268" max="1271" width="13.140625" style="20" customWidth="1"/>
    <col min="1272" max="1499" width="6.85546875" style="20" customWidth="1"/>
    <col min="1500" max="1500" width="10.140625" style="20" customWidth="1"/>
    <col min="1501" max="1501" width="27.5703125" style="20" bestFit="1" customWidth="1"/>
    <col min="1502" max="1521" width="0" style="20" hidden="1" customWidth="1"/>
    <col min="1522" max="1522" width="13.140625" style="20" customWidth="1"/>
    <col min="1523" max="1523" width="13.85546875" style="20" customWidth="1"/>
    <col min="1524" max="1527" width="13.140625" style="20" customWidth="1"/>
    <col min="1528" max="1755" width="6.85546875" style="20" customWidth="1"/>
    <col min="1756" max="1756" width="10.140625" style="20" customWidth="1"/>
    <col min="1757" max="1757" width="27.5703125" style="20" bestFit="1" customWidth="1"/>
    <col min="1758" max="1777" width="0" style="20" hidden="1" customWidth="1"/>
    <col min="1778" max="1778" width="13.140625" style="20" customWidth="1"/>
    <col min="1779" max="1779" width="13.85546875" style="20" customWidth="1"/>
    <col min="1780" max="1783" width="13.140625" style="20" customWidth="1"/>
    <col min="1784" max="2011" width="6.85546875" style="20" customWidth="1"/>
    <col min="2012" max="2012" width="10.140625" style="20" customWidth="1"/>
    <col min="2013" max="2013" width="27.5703125" style="20" bestFit="1" customWidth="1"/>
    <col min="2014" max="2033" width="0" style="20" hidden="1" customWidth="1"/>
    <col min="2034" max="2034" width="13.140625" style="20" customWidth="1"/>
    <col min="2035" max="2035" width="13.85546875" style="20" customWidth="1"/>
    <col min="2036" max="2039" width="13.140625" style="20" customWidth="1"/>
    <col min="2040" max="2267" width="6.85546875" style="20" customWidth="1"/>
    <col min="2268" max="2268" width="10.140625" style="20" customWidth="1"/>
    <col min="2269" max="2269" width="27.5703125" style="20" bestFit="1" customWidth="1"/>
    <col min="2270" max="2289" width="0" style="20" hidden="1" customWidth="1"/>
    <col min="2290" max="2290" width="13.140625" style="20" customWidth="1"/>
    <col min="2291" max="2291" width="13.85546875" style="20" customWidth="1"/>
    <col min="2292" max="2295" width="13.140625" style="20" customWidth="1"/>
    <col min="2296" max="2523" width="6.85546875" style="20" customWidth="1"/>
    <col min="2524" max="2524" width="10.140625" style="20" customWidth="1"/>
    <col min="2525" max="2525" width="27.5703125" style="20" bestFit="1" customWidth="1"/>
    <col min="2526" max="2545" width="0" style="20" hidden="1" customWidth="1"/>
    <col min="2546" max="2546" width="13.140625" style="20" customWidth="1"/>
    <col min="2547" max="2547" width="13.85546875" style="20" customWidth="1"/>
    <col min="2548" max="2551" width="13.140625" style="20" customWidth="1"/>
    <col min="2552" max="2779" width="6.85546875" style="20" customWidth="1"/>
    <col min="2780" max="2780" width="10.140625" style="20" customWidth="1"/>
    <col min="2781" max="2781" width="27.5703125" style="20" bestFit="1" customWidth="1"/>
    <col min="2782" max="2801" width="0" style="20" hidden="1" customWidth="1"/>
    <col min="2802" max="2802" width="13.140625" style="20" customWidth="1"/>
    <col min="2803" max="2803" width="13.85546875" style="20" customWidth="1"/>
    <col min="2804" max="2807" width="13.140625" style="20" customWidth="1"/>
    <col min="2808" max="3035" width="6.85546875" style="20" customWidth="1"/>
    <col min="3036" max="3036" width="10.140625" style="20" customWidth="1"/>
    <col min="3037" max="3037" width="27.5703125" style="20" bestFit="1" customWidth="1"/>
    <col min="3038" max="3057" width="0" style="20" hidden="1" customWidth="1"/>
    <col min="3058" max="3058" width="13.140625" style="20" customWidth="1"/>
    <col min="3059" max="3059" width="13.85546875" style="20" customWidth="1"/>
    <col min="3060" max="3063" width="13.140625" style="20" customWidth="1"/>
    <col min="3064" max="3291" width="6.85546875" style="20" customWidth="1"/>
    <col min="3292" max="3292" width="10.140625" style="20" customWidth="1"/>
    <col min="3293" max="3293" width="27.5703125" style="20" bestFit="1" customWidth="1"/>
    <col min="3294" max="3313" width="0" style="20" hidden="1" customWidth="1"/>
    <col min="3314" max="3314" width="13.140625" style="20" customWidth="1"/>
    <col min="3315" max="3315" width="13.85546875" style="20" customWidth="1"/>
    <col min="3316" max="3319" width="13.140625" style="20" customWidth="1"/>
    <col min="3320" max="3547" width="6.85546875" style="20" customWidth="1"/>
    <col min="3548" max="3548" width="10.140625" style="20" customWidth="1"/>
    <col min="3549" max="3549" width="27.5703125" style="20" bestFit="1" customWidth="1"/>
    <col min="3550" max="3569" width="0" style="20" hidden="1" customWidth="1"/>
    <col min="3570" max="3570" width="13.140625" style="20" customWidth="1"/>
    <col min="3571" max="3571" width="13.85546875" style="20" customWidth="1"/>
    <col min="3572" max="3575" width="13.140625" style="20" customWidth="1"/>
    <col min="3576" max="3803" width="6.85546875" style="20" customWidth="1"/>
    <col min="3804" max="3804" width="10.140625" style="20" customWidth="1"/>
    <col min="3805" max="3805" width="27.5703125" style="20" bestFit="1" customWidth="1"/>
    <col min="3806" max="3825" width="0" style="20" hidden="1" customWidth="1"/>
    <col min="3826" max="3826" width="13.140625" style="20" customWidth="1"/>
    <col min="3827" max="3827" width="13.85546875" style="20" customWidth="1"/>
    <col min="3828" max="3831" width="13.140625" style="20" customWidth="1"/>
    <col min="3832" max="4059" width="6.85546875" style="20" customWidth="1"/>
    <col min="4060" max="4060" width="10.140625" style="20" customWidth="1"/>
    <col min="4061" max="4061" width="27.5703125" style="20" bestFit="1" customWidth="1"/>
    <col min="4062" max="4081" width="0" style="20" hidden="1" customWidth="1"/>
    <col min="4082" max="4082" width="13.140625" style="20" customWidth="1"/>
    <col min="4083" max="4083" width="13.85546875" style="20" customWidth="1"/>
    <col min="4084" max="4087" width="13.140625" style="20" customWidth="1"/>
    <col min="4088" max="4315" width="6.85546875" style="20" customWidth="1"/>
    <col min="4316" max="4316" width="10.140625" style="20" customWidth="1"/>
    <col min="4317" max="4317" width="27.5703125" style="20" bestFit="1" customWidth="1"/>
    <col min="4318" max="4337" width="0" style="20" hidden="1" customWidth="1"/>
    <col min="4338" max="4338" width="13.140625" style="20" customWidth="1"/>
    <col min="4339" max="4339" width="13.85546875" style="20" customWidth="1"/>
    <col min="4340" max="4343" width="13.140625" style="20" customWidth="1"/>
    <col min="4344" max="4571" width="6.85546875" style="20" customWidth="1"/>
    <col min="4572" max="4572" width="10.140625" style="20" customWidth="1"/>
    <col min="4573" max="4573" width="27.5703125" style="20" bestFit="1" customWidth="1"/>
    <col min="4574" max="4593" width="0" style="20" hidden="1" customWidth="1"/>
    <col min="4594" max="4594" width="13.140625" style="20" customWidth="1"/>
    <col min="4595" max="4595" width="13.85546875" style="20" customWidth="1"/>
    <col min="4596" max="4599" width="13.140625" style="20" customWidth="1"/>
    <col min="4600" max="4827" width="6.85546875" style="20" customWidth="1"/>
    <col min="4828" max="4828" width="10.140625" style="20" customWidth="1"/>
    <col min="4829" max="4829" width="27.5703125" style="20" bestFit="1" customWidth="1"/>
    <col min="4830" max="4849" width="0" style="20" hidden="1" customWidth="1"/>
    <col min="4850" max="4850" width="13.140625" style="20" customWidth="1"/>
    <col min="4851" max="4851" width="13.85546875" style="20" customWidth="1"/>
    <col min="4852" max="4855" width="13.140625" style="20" customWidth="1"/>
    <col min="4856" max="5083" width="6.85546875" style="20" customWidth="1"/>
    <col min="5084" max="5084" width="10.140625" style="20" customWidth="1"/>
    <col min="5085" max="5085" width="27.5703125" style="20" bestFit="1" customWidth="1"/>
    <col min="5086" max="5105" width="0" style="20" hidden="1" customWidth="1"/>
    <col min="5106" max="5106" width="13.140625" style="20" customWidth="1"/>
    <col min="5107" max="5107" width="13.85546875" style="20" customWidth="1"/>
    <col min="5108" max="5111" width="13.140625" style="20" customWidth="1"/>
    <col min="5112" max="5339" width="6.85546875" style="20" customWidth="1"/>
    <col min="5340" max="5340" width="10.140625" style="20" customWidth="1"/>
    <col min="5341" max="5341" width="27.5703125" style="20" bestFit="1" customWidth="1"/>
    <col min="5342" max="5361" width="0" style="20" hidden="1" customWidth="1"/>
    <col min="5362" max="5362" width="13.140625" style="20" customWidth="1"/>
    <col min="5363" max="5363" width="13.85546875" style="20" customWidth="1"/>
    <col min="5364" max="5367" width="13.140625" style="20" customWidth="1"/>
    <col min="5368" max="5595" width="6.85546875" style="20" customWidth="1"/>
    <col min="5596" max="5596" width="10.140625" style="20" customWidth="1"/>
    <col min="5597" max="5597" width="27.5703125" style="20" bestFit="1" customWidth="1"/>
    <col min="5598" max="5617" width="0" style="20" hidden="1" customWidth="1"/>
    <col min="5618" max="5618" width="13.140625" style="20" customWidth="1"/>
    <col min="5619" max="5619" width="13.85546875" style="20" customWidth="1"/>
    <col min="5620" max="5623" width="13.140625" style="20" customWidth="1"/>
    <col min="5624" max="5851" width="6.85546875" style="20" customWidth="1"/>
    <col min="5852" max="5852" width="10.140625" style="20" customWidth="1"/>
    <col min="5853" max="5853" width="27.5703125" style="20" bestFit="1" customWidth="1"/>
    <col min="5854" max="5873" width="0" style="20" hidden="1" customWidth="1"/>
    <col min="5874" max="5874" width="13.140625" style="20" customWidth="1"/>
    <col min="5875" max="5875" width="13.85546875" style="20" customWidth="1"/>
    <col min="5876" max="5879" width="13.140625" style="20" customWidth="1"/>
    <col min="5880" max="6107" width="6.85546875" style="20" customWidth="1"/>
    <col min="6108" max="6108" width="10.140625" style="20" customWidth="1"/>
    <col min="6109" max="6109" width="27.5703125" style="20" bestFit="1" customWidth="1"/>
    <col min="6110" max="6129" width="0" style="20" hidden="1" customWidth="1"/>
    <col min="6130" max="6130" width="13.140625" style="20" customWidth="1"/>
    <col min="6131" max="6131" width="13.85546875" style="20" customWidth="1"/>
    <col min="6132" max="6135" width="13.140625" style="20" customWidth="1"/>
    <col min="6136" max="6363" width="6.85546875" style="20" customWidth="1"/>
    <col min="6364" max="6364" width="10.140625" style="20" customWidth="1"/>
    <col min="6365" max="6365" width="27.5703125" style="20" bestFit="1" customWidth="1"/>
    <col min="6366" max="6385" width="0" style="20" hidden="1" customWidth="1"/>
    <col min="6386" max="6386" width="13.140625" style="20" customWidth="1"/>
    <col min="6387" max="6387" width="13.85546875" style="20" customWidth="1"/>
    <col min="6388" max="6391" width="13.140625" style="20" customWidth="1"/>
    <col min="6392" max="6619" width="6.85546875" style="20" customWidth="1"/>
    <col min="6620" max="6620" width="10.140625" style="20" customWidth="1"/>
    <col min="6621" max="6621" width="27.5703125" style="20" bestFit="1" customWidth="1"/>
    <col min="6622" max="6641" width="0" style="20" hidden="1" customWidth="1"/>
    <col min="6642" max="6642" width="13.140625" style="20" customWidth="1"/>
    <col min="6643" max="6643" width="13.85546875" style="20" customWidth="1"/>
    <col min="6644" max="6647" width="13.140625" style="20" customWidth="1"/>
    <col min="6648" max="6875" width="6.85546875" style="20" customWidth="1"/>
    <col min="6876" max="6876" width="10.140625" style="20" customWidth="1"/>
    <col min="6877" max="6877" width="27.5703125" style="20" bestFit="1" customWidth="1"/>
    <col min="6878" max="6897" width="0" style="20" hidden="1" customWidth="1"/>
    <col min="6898" max="6898" width="13.140625" style="20" customWidth="1"/>
    <col min="6899" max="6899" width="13.85546875" style="20" customWidth="1"/>
    <col min="6900" max="6903" width="13.140625" style="20" customWidth="1"/>
    <col min="6904" max="7131" width="6.85546875" style="20" customWidth="1"/>
    <col min="7132" max="7132" width="10.140625" style="20" customWidth="1"/>
    <col min="7133" max="7133" width="27.5703125" style="20" bestFit="1" customWidth="1"/>
    <col min="7134" max="7153" width="0" style="20" hidden="1" customWidth="1"/>
    <col min="7154" max="7154" width="13.140625" style="20" customWidth="1"/>
    <col min="7155" max="7155" width="13.85546875" style="20" customWidth="1"/>
    <col min="7156" max="7159" width="13.140625" style="20" customWidth="1"/>
    <col min="7160" max="7387" width="6.85546875" style="20" customWidth="1"/>
    <col min="7388" max="7388" width="10.140625" style="20" customWidth="1"/>
    <col min="7389" max="7389" width="27.5703125" style="20" bestFit="1" customWidth="1"/>
    <col min="7390" max="7409" width="0" style="20" hidden="1" customWidth="1"/>
    <col min="7410" max="7410" width="13.140625" style="20" customWidth="1"/>
    <col min="7411" max="7411" width="13.85546875" style="20" customWidth="1"/>
    <col min="7412" max="7415" width="13.140625" style="20" customWidth="1"/>
    <col min="7416" max="7643" width="6.85546875" style="20" customWidth="1"/>
    <col min="7644" max="7644" width="10.140625" style="20" customWidth="1"/>
    <col min="7645" max="7645" width="27.5703125" style="20" bestFit="1" customWidth="1"/>
    <col min="7646" max="7665" width="0" style="20" hidden="1" customWidth="1"/>
    <col min="7666" max="7666" width="13.140625" style="20" customWidth="1"/>
    <col min="7667" max="7667" width="13.85546875" style="20" customWidth="1"/>
    <col min="7668" max="7671" width="13.140625" style="20" customWidth="1"/>
    <col min="7672" max="7899" width="6.85546875" style="20" customWidth="1"/>
    <col min="7900" max="7900" width="10.140625" style="20" customWidth="1"/>
    <col min="7901" max="7901" width="27.5703125" style="20" bestFit="1" customWidth="1"/>
    <col min="7902" max="7921" width="0" style="20" hidden="1" customWidth="1"/>
    <col min="7922" max="7922" width="13.140625" style="20" customWidth="1"/>
    <col min="7923" max="7923" width="13.85546875" style="20" customWidth="1"/>
    <col min="7924" max="7927" width="13.140625" style="20" customWidth="1"/>
    <col min="7928" max="8155" width="6.85546875" style="20" customWidth="1"/>
    <col min="8156" max="8156" width="10.140625" style="20" customWidth="1"/>
    <col min="8157" max="8157" width="27.5703125" style="20" bestFit="1" customWidth="1"/>
    <col min="8158" max="8177" width="0" style="20" hidden="1" customWidth="1"/>
    <col min="8178" max="8178" width="13.140625" style="20" customWidth="1"/>
    <col min="8179" max="8179" width="13.85546875" style="20" customWidth="1"/>
    <col min="8180" max="8183" width="13.140625" style="20" customWidth="1"/>
    <col min="8184" max="8411" width="6.85546875" style="20" customWidth="1"/>
    <col min="8412" max="8412" width="10.140625" style="20" customWidth="1"/>
    <col min="8413" max="8413" width="27.5703125" style="20" bestFit="1" customWidth="1"/>
    <col min="8414" max="8433" width="0" style="20" hidden="1" customWidth="1"/>
    <col min="8434" max="8434" width="13.140625" style="20" customWidth="1"/>
    <col min="8435" max="8435" width="13.85546875" style="20" customWidth="1"/>
    <col min="8436" max="8439" width="13.140625" style="20" customWidth="1"/>
    <col min="8440" max="8667" width="6.85546875" style="20" customWidth="1"/>
    <col min="8668" max="8668" width="10.140625" style="20" customWidth="1"/>
    <col min="8669" max="8669" width="27.5703125" style="20" bestFit="1" customWidth="1"/>
    <col min="8670" max="8689" width="0" style="20" hidden="1" customWidth="1"/>
    <col min="8690" max="8690" width="13.140625" style="20" customWidth="1"/>
    <col min="8691" max="8691" width="13.85546875" style="20" customWidth="1"/>
    <col min="8692" max="8695" width="13.140625" style="20" customWidth="1"/>
    <col min="8696" max="8923" width="6.85546875" style="20" customWidth="1"/>
    <col min="8924" max="8924" width="10.140625" style="20" customWidth="1"/>
    <col min="8925" max="8925" width="27.5703125" style="20" bestFit="1" customWidth="1"/>
    <col min="8926" max="8945" width="0" style="20" hidden="1" customWidth="1"/>
    <col min="8946" max="8946" width="13.140625" style="20" customWidth="1"/>
    <col min="8947" max="8947" width="13.85546875" style="20" customWidth="1"/>
    <col min="8948" max="8951" width="13.140625" style="20" customWidth="1"/>
    <col min="8952" max="9179" width="6.85546875" style="20" customWidth="1"/>
    <col min="9180" max="9180" width="10.140625" style="20" customWidth="1"/>
    <col min="9181" max="9181" width="27.5703125" style="20" bestFit="1" customWidth="1"/>
    <col min="9182" max="9201" width="0" style="20" hidden="1" customWidth="1"/>
    <col min="9202" max="9202" width="13.140625" style="20" customWidth="1"/>
    <col min="9203" max="9203" width="13.85546875" style="20" customWidth="1"/>
    <col min="9204" max="9207" width="13.140625" style="20" customWidth="1"/>
    <col min="9208" max="9435" width="6.85546875" style="20" customWidth="1"/>
    <col min="9436" max="9436" width="10.140625" style="20" customWidth="1"/>
    <col min="9437" max="9437" width="27.5703125" style="20" bestFit="1" customWidth="1"/>
    <col min="9438" max="9457" width="0" style="20" hidden="1" customWidth="1"/>
    <col min="9458" max="9458" width="13.140625" style="20" customWidth="1"/>
    <col min="9459" max="9459" width="13.85546875" style="20" customWidth="1"/>
    <col min="9460" max="9463" width="13.140625" style="20" customWidth="1"/>
    <col min="9464" max="9691" width="6.85546875" style="20" customWidth="1"/>
    <col min="9692" max="9692" width="10.140625" style="20" customWidth="1"/>
    <col min="9693" max="9693" width="27.5703125" style="20" bestFit="1" customWidth="1"/>
    <col min="9694" max="9713" width="0" style="20" hidden="1" customWidth="1"/>
    <col min="9714" max="9714" width="13.140625" style="20" customWidth="1"/>
    <col min="9715" max="9715" width="13.85546875" style="20" customWidth="1"/>
    <col min="9716" max="9719" width="13.140625" style="20" customWidth="1"/>
    <col min="9720" max="9947" width="6.85546875" style="20" customWidth="1"/>
    <col min="9948" max="9948" width="10.140625" style="20" customWidth="1"/>
    <col min="9949" max="9949" width="27.5703125" style="20" bestFit="1" customWidth="1"/>
    <col min="9950" max="9969" width="0" style="20" hidden="1" customWidth="1"/>
    <col min="9970" max="9970" width="13.140625" style="20" customWidth="1"/>
    <col min="9971" max="9971" width="13.85546875" style="20" customWidth="1"/>
    <col min="9972" max="9975" width="13.140625" style="20" customWidth="1"/>
    <col min="9976" max="10203" width="6.85546875" style="20" customWidth="1"/>
    <col min="10204" max="10204" width="10.140625" style="20" customWidth="1"/>
    <col min="10205" max="10205" width="27.5703125" style="20" bestFit="1" customWidth="1"/>
    <col min="10206" max="10225" width="0" style="20" hidden="1" customWidth="1"/>
    <col min="10226" max="10226" width="13.140625" style="20" customWidth="1"/>
    <col min="10227" max="10227" width="13.85546875" style="20" customWidth="1"/>
    <col min="10228" max="10231" width="13.140625" style="20" customWidth="1"/>
    <col min="10232" max="10459" width="6.85546875" style="20" customWidth="1"/>
    <col min="10460" max="10460" width="10.140625" style="20" customWidth="1"/>
    <col min="10461" max="10461" width="27.5703125" style="20" bestFit="1" customWidth="1"/>
    <col min="10462" max="10481" width="0" style="20" hidden="1" customWidth="1"/>
    <col min="10482" max="10482" width="13.140625" style="20" customWidth="1"/>
    <col min="10483" max="10483" width="13.85546875" style="20" customWidth="1"/>
    <col min="10484" max="10487" width="13.140625" style="20" customWidth="1"/>
    <col min="10488" max="10715" width="6.85546875" style="20" customWidth="1"/>
    <col min="10716" max="10716" width="10.140625" style="20" customWidth="1"/>
    <col min="10717" max="10717" width="27.5703125" style="20" bestFit="1" customWidth="1"/>
    <col min="10718" max="10737" width="0" style="20" hidden="1" customWidth="1"/>
    <col min="10738" max="10738" width="13.140625" style="20" customWidth="1"/>
    <col min="10739" max="10739" width="13.85546875" style="20" customWidth="1"/>
    <col min="10740" max="10743" width="13.140625" style="20" customWidth="1"/>
    <col min="10744" max="10971" width="6.85546875" style="20" customWidth="1"/>
    <col min="10972" max="10972" width="10.140625" style="20" customWidth="1"/>
    <col min="10973" max="10973" width="27.5703125" style="20" bestFit="1" customWidth="1"/>
    <col min="10974" max="10993" width="0" style="20" hidden="1" customWidth="1"/>
    <col min="10994" max="10994" width="13.140625" style="20" customWidth="1"/>
    <col min="10995" max="10995" width="13.85546875" style="20" customWidth="1"/>
    <col min="10996" max="10999" width="13.140625" style="20" customWidth="1"/>
    <col min="11000" max="11227" width="6.85546875" style="20" customWidth="1"/>
    <col min="11228" max="11228" width="10.140625" style="20" customWidth="1"/>
    <col min="11229" max="11229" width="27.5703125" style="20" bestFit="1" customWidth="1"/>
    <col min="11230" max="11249" width="0" style="20" hidden="1" customWidth="1"/>
    <col min="11250" max="11250" width="13.140625" style="20" customWidth="1"/>
    <col min="11251" max="11251" width="13.85546875" style="20" customWidth="1"/>
    <col min="11252" max="11255" width="13.140625" style="20" customWidth="1"/>
    <col min="11256" max="11483" width="6.85546875" style="20" customWidth="1"/>
    <col min="11484" max="11484" width="10.140625" style="20" customWidth="1"/>
    <col min="11485" max="11485" width="27.5703125" style="20" bestFit="1" customWidth="1"/>
    <col min="11486" max="11505" width="0" style="20" hidden="1" customWidth="1"/>
    <col min="11506" max="11506" width="13.140625" style="20" customWidth="1"/>
    <col min="11507" max="11507" width="13.85546875" style="20" customWidth="1"/>
    <col min="11508" max="11511" width="13.140625" style="20" customWidth="1"/>
    <col min="11512" max="11739" width="6.85546875" style="20" customWidth="1"/>
    <col min="11740" max="11740" width="10.140625" style="20" customWidth="1"/>
    <col min="11741" max="11741" width="27.5703125" style="20" bestFit="1" customWidth="1"/>
    <col min="11742" max="11761" width="0" style="20" hidden="1" customWidth="1"/>
    <col min="11762" max="11762" width="13.140625" style="20" customWidth="1"/>
    <col min="11763" max="11763" width="13.85546875" style="20" customWidth="1"/>
    <col min="11764" max="11767" width="13.140625" style="20" customWidth="1"/>
    <col min="11768" max="11995" width="6.85546875" style="20" customWidth="1"/>
    <col min="11996" max="11996" width="10.140625" style="20" customWidth="1"/>
    <col min="11997" max="11997" width="27.5703125" style="20" bestFit="1" customWidth="1"/>
    <col min="11998" max="12017" width="0" style="20" hidden="1" customWidth="1"/>
    <col min="12018" max="12018" width="13.140625" style="20" customWidth="1"/>
    <col min="12019" max="12019" width="13.85546875" style="20" customWidth="1"/>
    <col min="12020" max="12023" width="13.140625" style="20" customWidth="1"/>
    <col min="12024" max="12251" width="6.85546875" style="20" customWidth="1"/>
    <col min="12252" max="12252" width="10.140625" style="20" customWidth="1"/>
    <col min="12253" max="12253" width="27.5703125" style="20" bestFit="1" customWidth="1"/>
    <col min="12254" max="12273" width="0" style="20" hidden="1" customWidth="1"/>
    <col min="12274" max="12274" width="13.140625" style="20" customWidth="1"/>
    <col min="12275" max="12275" width="13.85546875" style="20" customWidth="1"/>
    <col min="12276" max="12279" width="13.140625" style="20" customWidth="1"/>
    <col min="12280" max="12507" width="6.85546875" style="20" customWidth="1"/>
    <col min="12508" max="12508" width="10.140625" style="20" customWidth="1"/>
    <col min="12509" max="12509" width="27.5703125" style="20" bestFit="1" customWidth="1"/>
    <col min="12510" max="12529" width="0" style="20" hidden="1" customWidth="1"/>
    <col min="12530" max="12530" width="13.140625" style="20" customWidth="1"/>
    <col min="12531" max="12531" width="13.85546875" style="20" customWidth="1"/>
    <col min="12532" max="12535" width="13.140625" style="20" customWidth="1"/>
    <col min="12536" max="12763" width="6.85546875" style="20" customWidth="1"/>
    <col min="12764" max="12764" width="10.140625" style="20" customWidth="1"/>
    <col min="12765" max="12765" width="27.5703125" style="20" bestFit="1" customWidth="1"/>
    <col min="12766" max="12785" width="0" style="20" hidden="1" customWidth="1"/>
    <col min="12786" max="12786" width="13.140625" style="20" customWidth="1"/>
    <col min="12787" max="12787" width="13.85546875" style="20" customWidth="1"/>
    <col min="12788" max="12791" width="13.140625" style="20" customWidth="1"/>
    <col min="12792" max="13019" width="6.85546875" style="20" customWidth="1"/>
    <col min="13020" max="13020" width="10.140625" style="20" customWidth="1"/>
    <col min="13021" max="13021" width="27.5703125" style="20" bestFit="1" customWidth="1"/>
    <col min="13022" max="13041" width="0" style="20" hidden="1" customWidth="1"/>
    <col min="13042" max="13042" width="13.140625" style="20" customWidth="1"/>
    <col min="13043" max="13043" width="13.85546875" style="20" customWidth="1"/>
    <col min="13044" max="13047" width="13.140625" style="20" customWidth="1"/>
    <col min="13048" max="13275" width="6.85546875" style="20" customWidth="1"/>
    <col min="13276" max="13276" width="10.140625" style="20" customWidth="1"/>
    <col min="13277" max="13277" width="27.5703125" style="20" bestFit="1" customWidth="1"/>
    <col min="13278" max="13297" width="0" style="20" hidden="1" customWidth="1"/>
    <col min="13298" max="13298" width="13.140625" style="20" customWidth="1"/>
    <col min="13299" max="13299" width="13.85546875" style="20" customWidth="1"/>
    <col min="13300" max="13303" width="13.140625" style="20" customWidth="1"/>
    <col min="13304" max="13531" width="6.85546875" style="20" customWidth="1"/>
    <col min="13532" max="13532" width="10.140625" style="20" customWidth="1"/>
    <col min="13533" max="13533" width="27.5703125" style="20" bestFit="1" customWidth="1"/>
    <col min="13534" max="13553" width="0" style="20" hidden="1" customWidth="1"/>
    <col min="13554" max="13554" width="13.140625" style="20" customWidth="1"/>
    <col min="13555" max="13555" width="13.85546875" style="20" customWidth="1"/>
    <col min="13556" max="13559" width="13.140625" style="20" customWidth="1"/>
    <col min="13560" max="13787" width="6.85546875" style="20" customWidth="1"/>
    <col min="13788" max="13788" width="10.140625" style="20" customWidth="1"/>
    <col min="13789" max="13789" width="27.5703125" style="20" bestFit="1" customWidth="1"/>
    <col min="13790" max="13809" width="0" style="20" hidden="1" customWidth="1"/>
    <col min="13810" max="13810" width="13.140625" style="20" customWidth="1"/>
    <col min="13811" max="13811" width="13.85546875" style="20" customWidth="1"/>
    <col min="13812" max="13815" width="13.140625" style="20" customWidth="1"/>
    <col min="13816" max="14043" width="6.85546875" style="20" customWidth="1"/>
    <col min="14044" max="14044" width="10.140625" style="20" customWidth="1"/>
    <col min="14045" max="14045" width="27.5703125" style="20" bestFit="1" customWidth="1"/>
    <col min="14046" max="14065" width="0" style="20" hidden="1" customWidth="1"/>
    <col min="14066" max="14066" width="13.140625" style="20" customWidth="1"/>
    <col min="14067" max="14067" width="13.85546875" style="20" customWidth="1"/>
    <col min="14068" max="14071" width="13.140625" style="20" customWidth="1"/>
    <col min="14072" max="14299" width="6.85546875" style="20" customWidth="1"/>
    <col min="14300" max="14300" width="10.140625" style="20" customWidth="1"/>
    <col min="14301" max="14301" width="27.5703125" style="20" bestFit="1" customWidth="1"/>
    <col min="14302" max="14321" width="0" style="20" hidden="1" customWidth="1"/>
    <col min="14322" max="14322" width="13.140625" style="20" customWidth="1"/>
    <col min="14323" max="14323" width="13.85546875" style="20" customWidth="1"/>
    <col min="14324" max="14327" width="13.140625" style="20" customWidth="1"/>
    <col min="14328" max="14555" width="6.85546875" style="20" customWidth="1"/>
    <col min="14556" max="14556" width="10.140625" style="20" customWidth="1"/>
    <col min="14557" max="14557" width="27.5703125" style="20" bestFit="1" customWidth="1"/>
    <col min="14558" max="14577" width="0" style="20" hidden="1" customWidth="1"/>
    <col min="14578" max="14578" width="13.140625" style="20" customWidth="1"/>
    <col min="14579" max="14579" width="13.85546875" style="20" customWidth="1"/>
    <col min="14580" max="14583" width="13.140625" style="20" customWidth="1"/>
    <col min="14584" max="14811" width="6.85546875" style="20" customWidth="1"/>
    <col min="14812" max="14812" width="10.140625" style="20" customWidth="1"/>
    <col min="14813" max="14813" width="27.5703125" style="20" bestFit="1" customWidth="1"/>
    <col min="14814" max="14833" width="0" style="20" hidden="1" customWidth="1"/>
    <col min="14834" max="14834" width="13.140625" style="20" customWidth="1"/>
    <col min="14835" max="14835" width="13.85546875" style="20" customWidth="1"/>
    <col min="14836" max="14839" width="13.140625" style="20" customWidth="1"/>
    <col min="14840" max="15067" width="6.85546875" style="20" customWidth="1"/>
    <col min="15068" max="15068" width="10.140625" style="20" customWidth="1"/>
    <col min="15069" max="15069" width="27.5703125" style="20" bestFit="1" customWidth="1"/>
    <col min="15070" max="15089" width="0" style="20" hidden="1" customWidth="1"/>
    <col min="15090" max="15090" width="13.140625" style="20" customWidth="1"/>
    <col min="15091" max="15091" width="13.85546875" style="20" customWidth="1"/>
    <col min="15092" max="15095" width="13.140625" style="20" customWidth="1"/>
    <col min="15096" max="15323" width="6.85546875" style="20" customWidth="1"/>
    <col min="15324" max="15324" width="10.140625" style="20" customWidth="1"/>
    <col min="15325" max="15325" width="27.5703125" style="20" bestFit="1" customWidth="1"/>
    <col min="15326" max="15345" width="0" style="20" hidden="1" customWidth="1"/>
    <col min="15346" max="15346" width="13.140625" style="20" customWidth="1"/>
    <col min="15347" max="15347" width="13.85546875" style="20" customWidth="1"/>
    <col min="15348" max="15351" width="13.140625" style="20" customWidth="1"/>
    <col min="15352" max="15579" width="6.85546875" style="20" customWidth="1"/>
    <col min="15580" max="15580" width="10.140625" style="20" customWidth="1"/>
    <col min="15581" max="15581" width="27.5703125" style="20" bestFit="1" customWidth="1"/>
    <col min="15582" max="15601" width="0" style="20" hidden="1" customWidth="1"/>
    <col min="15602" max="15602" width="13.140625" style="20" customWidth="1"/>
    <col min="15603" max="15603" width="13.85546875" style="20" customWidth="1"/>
    <col min="15604" max="15607" width="13.140625" style="20" customWidth="1"/>
    <col min="15608" max="15835" width="6.85546875" style="20" customWidth="1"/>
    <col min="15836" max="15836" width="10.140625" style="20" customWidth="1"/>
    <col min="15837" max="15837" width="27.5703125" style="20" bestFit="1" customWidth="1"/>
    <col min="15838" max="15857" width="0" style="20" hidden="1" customWidth="1"/>
    <col min="15858" max="15858" width="13.140625" style="20" customWidth="1"/>
    <col min="15859" max="15859" width="13.85546875" style="20" customWidth="1"/>
    <col min="15860" max="15863" width="13.140625" style="20" customWidth="1"/>
    <col min="15864" max="16091" width="6.85546875" style="20" customWidth="1"/>
    <col min="16092" max="16092" width="10.140625" style="20" customWidth="1"/>
    <col min="16093" max="16093" width="27.5703125" style="20" bestFit="1" customWidth="1"/>
    <col min="16094" max="16113" width="0" style="20" hidden="1" customWidth="1"/>
    <col min="16114" max="16114" width="13.140625" style="20" customWidth="1"/>
    <col min="16115" max="16115" width="13.85546875" style="20" customWidth="1"/>
    <col min="16116" max="16119" width="13.140625" style="20" customWidth="1"/>
    <col min="16120" max="16384" width="6.85546875" style="20" customWidth="1"/>
  </cols>
  <sheetData>
    <row r="1" spans="1:145" s="6" customFormat="1" ht="18.75" customHeight="1" x14ac:dyDescent="0.2">
      <c r="A1" s="3" t="s">
        <v>5</v>
      </c>
      <c r="B1" s="3" t="s">
        <v>20</v>
      </c>
      <c r="C1" s="4" t="s">
        <v>62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</row>
    <row r="2" spans="1:145" s="11" customFormat="1" ht="18.75" customHeight="1" x14ac:dyDescent="0.2">
      <c r="A2" s="7">
        <v>1</v>
      </c>
      <c r="B2" s="8" t="s">
        <v>22</v>
      </c>
      <c r="C2" s="9">
        <v>20102157.032319997</v>
      </c>
      <c r="D2" s="9">
        <f>'T012021'!D21</f>
        <v>3025119.0476229996</v>
      </c>
      <c r="E2" s="9">
        <f>'T022021'!D21</f>
        <v>1102875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</row>
    <row r="3" spans="1:145" s="11" customFormat="1" ht="18.75" customHeight="1" x14ac:dyDescent="0.2">
      <c r="A3" s="7">
        <v>2</v>
      </c>
      <c r="B3" s="8" t="s">
        <v>41</v>
      </c>
      <c r="C3" s="9">
        <f>SUM(C4:C13)</f>
        <v>0</v>
      </c>
      <c r="D3" s="9">
        <f>SUM(D4:D13)</f>
        <v>0</v>
      </c>
      <c r="E3" s="9">
        <f>SUM(E4:E13)</f>
        <v>0</v>
      </c>
      <c r="F3" s="9">
        <f t="shared" ref="F3:O3" si="0">SUM(F4:F13)</f>
        <v>0</v>
      </c>
      <c r="G3" s="9">
        <f t="shared" si="0"/>
        <v>0</v>
      </c>
      <c r="H3" s="9">
        <f t="shared" si="0"/>
        <v>0</v>
      </c>
      <c r="I3" s="9">
        <f t="shared" si="0"/>
        <v>0</v>
      </c>
      <c r="J3" s="9">
        <f t="shared" si="0"/>
        <v>0</v>
      </c>
      <c r="K3" s="9">
        <f t="shared" si="0"/>
        <v>0</v>
      </c>
      <c r="L3" s="9">
        <f t="shared" si="0"/>
        <v>0</v>
      </c>
      <c r="M3" s="9">
        <f t="shared" si="0"/>
        <v>0</v>
      </c>
      <c r="N3" s="9">
        <f t="shared" si="0"/>
        <v>0</v>
      </c>
      <c r="O3" s="9">
        <f t="shared" si="0"/>
        <v>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</row>
    <row r="4" spans="1:145" s="16" customFormat="1" ht="18.75" customHeight="1" x14ac:dyDescent="0.2">
      <c r="A4" s="12" t="s">
        <v>23</v>
      </c>
      <c r="B4" s="13" t="s">
        <v>64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</row>
    <row r="5" spans="1:145" s="16" customFormat="1" ht="18.75" customHeight="1" x14ac:dyDescent="0.2">
      <c r="A5" s="12" t="s">
        <v>24</v>
      </c>
      <c r="B5" s="13" t="s">
        <v>63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</row>
    <row r="6" spans="1:145" s="16" customFormat="1" ht="18.75" customHeight="1" x14ac:dyDescent="0.2">
      <c r="A6" s="12" t="s">
        <v>25</v>
      </c>
      <c r="B6" s="13" t="s">
        <v>33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</row>
    <row r="7" spans="1:145" s="16" customFormat="1" ht="18.75" customHeight="1" x14ac:dyDescent="0.2">
      <c r="A7" s="12" t="s">
        <v>26</v>
      </c>
      <c r="B7" s="13" t="s">
        <v>34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</row>
    <row r="8" spans="1:145" s="16" customFormat="1" ht="18.75" customHeight="1" x14ac:dyDescent="0.2">
      <c r="A8" s="12" t="s">
        <v>27</v>
      </c>
      <c r="B8" s="13" t="s">
        <v>35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</row>
    <row r="9" spans="1:145" s="16" customFormat="1" ht="18.75" customHeight="1" x14ac:dyDescent="0.2">
      <c r="A9" s="12" t="s">
        <v>28</v>
      </c>
      <c r="B9" s="13" t="s">
        <v>36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</row>
    <row r="10" spans="1:145" s="16" customFormat="1" ht="18.75" customHeight="1" x14ac:dyDescent="0.2">
      <c r="A10" s="12" t="s">
        <v>29</v>
      </c>
      <c r="B10" s="13" t="s">
        <v>37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</row>
    <row r="11" spans="1:145" s="16" customFormat="1" ht="18.75" customHeight="1" x14ac:dyDescent="0.2">
      <c r="A11" s="12" t="s">
        <v>30</v>
      </c>
      <c r="B11" s="13" t="s">
        <v>38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</row>
    <row r="12" spans="1:145" s="16" customFormat="1" ht="18.75" customHeight="1" x14ac:dyDescent="0.2">
      <c r="A12" s="12" t="s">
        <v>31</v>
      </c>
      <c r="B12" s="13" t="s">
        <v>39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</row>
    <row r="13" spans="1:145" s="16" customFormat="1" ht="18.75" customHeight="1" x14ac:dyDescent="0.2">
      <c r="A13" s="12" t="s">
        <v>32</v>
      </c>
      <c r="B13" s="13" t="s">
        <v>40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</row>
    <row r="14" spans="1:145" s="19" customFormat="1" ht="18.75" customHeight="1" x14ac:dyDescent="0.2">
      <c r="A14" s="37" t="s">
        <v>21</v>
      </c>
      <c r="B14" s="38"/>
      <c r="C14" s="17">
        <f>C2-C3</f>
        <v>20102157.032319997</v>
      </c>
      <c r="D14" s="17">
        <f>D2+C14-D3</f>
        <v>23127276.079942998</v>
      </c>
      <c r="E14" s="17">
        <f>E2+D14-E3</f>
        <v>24230151.079942998</v>
      </c>
      <c r="F14" s="17">
        <f t="shared" ref="F14:O14" si="1">F2+E14-F3</f>
        <v>24230151.079942998</v>
      </c>
      <c r="G14" s="17">
        <f t="shared" si="1"/>
        <v>24230151.079942998</v>
      </c>
      <c r="H14" s="17">
        <f t="shared" si="1"/>
        <v>24230151.079942998</v>
      </c>
      <c r="I14" s="17">
        <f t="shared" si="1"/>
        <v>24230151.079942998</v>
      </c>
      <c r="J14" s="17">
        <f t="shared" si="1"/>
        <v>24230151.079942998</v>
      </c>
      <c r="K14" s="17">
        <f t="shared" si="1"/>
        <v>24230151.079942998</v>
      </c>
      <c r="L14" s="17">
        <f t="shared" si="1"/>
        <v>24230151.079942998</v>
      </c>
      <c r="M14" s="17">
        <f t="shared" si="1"/>
        <v>24230151.079942998</v>
      </c>
      <c r="N14" s="17">
        <f t="shared" si="1"/>
        <v>24230151.079942998</v>
      </c>
      <c r="O14" s="17">
        <f t="shared" si="1"/>
        <v>24230151.079942998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</row>
    <row r="15" spans="1:145" ht="12.75" customHeight="1" x14ac:dyDescent="0.2">
      <c r="F15" s="22"/>
      <c r="G15" s="22"/>
    </row>
    <row r="16" spans="1:145" ht="17.25" customHeight="1" x14ac:dyDescent="0.2">
      <c r="A16" s="39" t="s">
        <v>60</v>
      </c>
      <c r="B16" s="39"/>
      <c r="C16" s="39"/>
      <c r="D16" s="39"/>
    </row>
    <row r="17" spans="1:7" ht="17.25" customHeight="1" x14ac:dyDescent="0.2">
      <c r="A17" s="35" t="s">
        <v>5</v>
      </c>
      <c r="B17" s="24" t="s">
        <v>56</v>
      </c>
      <c r="C17" s="24" t="s">
        <v>59</v>
      </c>
      <c r="D17" s="24" t="s">
        <v>57</v>
      </c>
    </row>
    <row r="18" spans="1:7" ht="17.25" customHeight="1" x14ac:dyDescent="0.2">
      <c r="A18" s="36">
        <v>1</v>
      </c>
      <c r="B18" s="25" t="s">
        <v>49</v>
      </c>
      <c r="C18" s="26">
        <f>'T012021'!D23+'T022021'!D23</f>
        <v>2633142.8571450002</v>
      </c>
      <c r="D18" s="27">
        <f t="shared" ref="D18:D23" si="2">C18/$C$24</f>
        <v>0.63787467393787267</v>
      </c>
    </row>
    <row r="19" spans="1:7" ht="17.25" customHeight="1" x14ac:dyDescent="0.2">
      <c r="A19" s="36">
        <v>2</v>
      </c>
      <c r="B19" s="25" t="s">
        <v>50</v>
      </c>
      <c r="C19" s="26">
        <f>'T012021'!D24+'T022021'!D24</f>
        <v>659410.714286</v>
      </c>
      <c r="D19" s="27">
        <f t="shared" si="2"/>
        <v>0.15974119794714936</v>
      </c>
    </row>
    <row r="20" spans="1:7" ht="17.25" customHeight="1" x14ac:dyDescent="0.2">
      <c r="A20" s="36">
        <v>3</v>
      </c>
      <c r="B20" s="25" t="s">
        <v>53</v>
      </c>
      <c r="C20" s="26">
        <f>'T012021'!D25+'T022021'!D25</f>
        <v>173571.42857299998</v>
      </c>
      <c r="D20" s="27">
        <f t="shared" si="2"/>
        <v>4.2047402823399575E-2</v>
      </c>
      <c r="F20" s="28"/>
      <c r="G20" s="28"/>
    </row>
    <row r="21" spans="1:7" ht="17.25" customHeight="1" x14ac:dyDescent="0.2">
      <c r="A21" s="36">
        <v>4</v>
      </c>
      <c r="B21" s="25" t="s">
        <v>52</v>
      </c>
      <c r="C21" s="26">
        <f>'T012021'!D26+'T022021'!D26</f>
        <v>151904.76190499999</v>
      </c>
      <c r="D21" s="27">
        <f t="shared" si="2"/>
        <v>3.6798687244345825E-2</v>
      </c>
    </row>
    <row r="22" spans="1:7" ht="17.25" customHeight="1" x14ac:dyDescent="0.2">
      <c r="A22" s="36">
        <v>5</v>
      </c>
      <c r="B22" s="25" t="s">
        <v>54</v>
      </c>
      <c r="C22" s="26">
        <f>'T012021'!D27+'T022021'!D27</f>
        <v>259089.285714</v>
      </c>
      <c r="D22" s="27">
        <f t="shared" si="2"/>
        <v>6.2763967855813632E-2</v>
      </c>
    </row>
    <row r="23" spans="1:7" ht="17.25" customHeight="1" x14ac:dyDescent="0.2">
      <c r="A23" s="36">
        <v>6</v>
      </c>
      <c r="B23" s="25" t="s">
        <v>51</v>
      </c>
      <c r="C23" s="26">
        <f>'T012021'!D28+'T022021'!D28</f>
        <v>250875</v>
      </c>
      <c r="D23" s="27">
        <f t="shared" si="2"/>
        <v>6.0774070191418991E-2</v>
      </c>
    </row>
    <row r="24" spans="1:7" ht="17.25" customHeight="1" x14ac:dyDescent="0.2">
      <c r="A24" s="40" t="s">
        <v>58</v>
      </c>
      <c r="B24" s="40"/>
      <c r="C24" s="32">
        <f>SUM(C18:C23)</f>
        <v>4127994.0476230001</v>
      </c>
      <c r="D24" s="32"/>
    </row>
  </sheetData>
  <mergeCells count="3">
    <mergeCell ref="A14:B14"/>
    <mergeCell ref="A16:D16"/>
    <mergeCell ref="A24:B24"/>
  </mergeCells>
  <phoneticPr fontId="7" type="noConversion"/>
  <pageMargins left="0" right="0" top="0" bottom="0" header="0" footer="0"/>
  <pageSetup paperSize="63" scale="27" fitToWidth="0" fitToHeight="0" orientation="landscape" r:id="rId1"/>
  <headerFooter alignWithMargins="0"/>
  <ignoredErrors>
    <ignoredError sqref="A4:A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1919-136D-409A-96F4-5BC9C41AB91C}">
  <dimension ref="A1:EQ30"/>
  <sheetViews>
    <sheetView showOutlineSymbols="0" view="pageBreakPreview" zoomScaleNormal="100" zoomScaleSheetLayoutView="100" workbookViewId="0">
      <pane ySplit="2" topLeftCell="A3" activePane="bottomLeft" state="frozen"/>
      <selection pane="bottomLeft" activeCell="B37" sqref="B37"/>
    </sheetView>
  </sheetViews>
  <sheetFormatPr defaultRowHeight="12.75" customHeight="1" x14ac:dyDescent="0.2"/>
  <cols>
    <col min="1" max="1" width="10.140625" style="20" customWidth="1"/>
    <col min="2" max="3" width="28.85546875" style="20" customWidth="1"/>
    <col min="4" max="4" width="14.140625" style="21" customWidth="1"/>
    <col min="5" max="147" width="6.85546875" style="23" customWidth="1"/>
    <col min="148" max="221" width="6.85546875" style="20" customWidth="1"/>
    <col min="222" max="222" width="10.140625" style="20" customWidth="1"/>
    <col min="223" max="223" width="27.5703125" style="20" bestFit="1" customWidth="1"/>
    <col min="224" max="243" width="0" style="20" hidden="1" customWidth="1"/>
    <col min="244" max="244" width="13.140625" style="20" customWidth="1"/>
    <col min="245" max="245" width="13.85546875" style="20" customWidth="1"/>
    <col min="246" max="249" width="13.140625" style="20" customWidth="1"/>
    <col min="250" max="477" width="6.85546875" style="20" customWidth="1"/>
    <col min="478" max="478" width="10.140625" style="20" customWidth="1"/>
    <col min="479" max="479" width="27.5703125" style="20" bestFit="1" customWidth="1"/>
    <col min="480" max="499" width="0" style="20" hidden="1" customWidth="1"/>
    <col min="500" max="500" width="13.140625" style="20" customWidth="1"/>
    <col min="501" max="501" width="13.85546875" style="20" customWidth="1"/>
    <col min="502" max="505" width="13.140625" style="20" customWidth="1"/>
    <col min="506" max="733" width="6.85546875" style="20" customWidth="1"/>
    <col min="734" max="734" width="10.140625" style="20" customWidth="1"/>
    <col min="735" max="735" width="27.5703125" style="20" bestFit="1" customWidth="1"/>
    <col min="736" max="755" width="0" style="20" hidden="1" customWidth="1"/>
    <col min="756" max="756" width="13.140625" style="20" customWidth="1"/>
    <col min="757" max="757" width="13.85546875" style="20" customWidth="1"/>
    <col min="758" max="761" width="13.140625" style="20" customWidth="1"/>
    <col min="762" max="989" width="6.85546875" style="20" customWidth="1"/>
    <col min="990" max="990" width="10.140625" style="20" customWidth="1"/>
    <col min="991" max="991" width="27.5703125" style="20" bestFit="1" customWidth="1"/>
    <col min="992" max="1011" width="0" style="20" hidden="1" customWidth="1"/>
    <col min="1012" max="1012" width="13.140625" style="20" customWidth="1"/>
    <col min="1013" max="1013" width="13.85546875" style="20" customWidth="1"/>
    <col min="1014" max="1017" width="13.140625" style="20" customWidth="1"/>
    <col min="1018" max="1245" width="6.85546875" style="20" customWidth="1"/>
    <col min="1246" max="1246" width="10.140625" style="20" customWidth="1"/>
    <col min="1247" max="1247" width="27.5703125" style="20" bestFit="1" customWidth="1"/>
    <col min="1248" max="1267" width="0" style="20" hidden="1" customWidth="1"/>
    <col min="1268" max="1268" width="13.140625" style="20" customWidth="1"/>
    <col min="1269" max="1269" width="13.85546875" style="20" customWidth="1"/>
    <col min="1270" max="1273" width="13.140625" style="20" customWidth="1"/>
    <col min="1274" max="1501" width="6.85546875" style="20" customWidth="1"/>
    <col min="1502" max="1502" width="10.140625" style="20" customWidth="1"/>
    <col min="1503" max="1503" width="27.5703125" style="20" bestFit="1" customWidth="1"/>
    <col min="1504" max="1523" width="0" style="20" hidden="1" customWidth="1"/>
    <col min="1524" max="1524" width="13.140625" style="20" customWidth="1"/>
    <col min="1525" max="1525" width="13.85546875" style="20" customWidth="1"/>
    <col min="1526" max="1529" width="13.140625" style="20" customWidth="1"/>
    <col min="1530" max="1757" width="6.85546875" style="20" customWidth="1"/>
    <col min="1758" max="1758" width="10.140625" style="20" customWidth="1"/>
    <col min="1759" max="1759" width="27.5703125" style="20" bestFit="1" customWidth="1"/>
    <col min="1760" max="1779" width="0" style="20" hidden="1" customWidth="1"/>
    <col min="1780" max="1780" width="13.140625" style="20" customWidth="1"/>
    <col min="1781" max="1781" width="13.85546875" style="20" customWidth="1"/>
    <col min="1782" max="1785" width="13.140625" style="20" customWidth="1"/>
    <col min="1786" max="2013" width="6.85546875" style="20" customWidth="1"/>
    <col min="2014" max="2014" width="10.140625" style="20" customWidth="1"/>
    <col min="2015" max="2015" width="27.5703125" style="20" bestFit="1" customWidth="1"/>
    <col min="2016" max="2035" width="0" style="20" hidden="1" customWidth="1"/>
    <col min="2036" max="2036" width="13.140625" style="20" customWidth="1"/>
    <col min="2037" max="2037" width="13.85546875" style="20" customWidth="1"/>
    <col min="2038" max="2041" width="13.140625" style="20" customWidth="1"/>
    <col min="2042" max="2269" width="6.85546875" style="20" customWidth="1"/>
    <col min="2270" max="2270" width="10.140625" style="20" customWidth="1"/>
    <col min="2271" max="2271" width="27.5703125" style="20" bestFit="1" customWidth="1"/>
    <col min="2272" max="2291" width="0" style="20" hidden="1" customWidth="1"/>
    <col min="2292" max="2292" width="13.140625" style="20" customWidth="1"/>
    <col min="2293" max="2293" width="13.85546875" style="20" customWidth="1"/>
    <col min="2294" max="2297" width="13.140625" style="20" customWidth="1"/>
    <col min="2298" max="2525" width="6.85546875" style="20" customWidth="1"/>
    <col min="2526" max="2526" width="10.140625" style="20" customWidth="1"/>
    <col min="2527" max="2527" width="27.5703125" style="20" bestFit="1" customWidth="1"/>
    <col min="2528" max="2547" width="0" style="20" hidden="1" customWidth="1"/>
    <col min="2548" max="2548" width="13.140625" style="20" customWidth="1"/>
    <col min="2549" max="2549" width="13.85546875" style="20" customWidth="1"/>
    <col min="2550" max="2553" width="13.140625" style="20" customWidth="1"/>
    <col min="2554" max="2781" width="6.85546875" style="20" customWidth="1"/>
    <col min="2782" max="2782" width="10.140625" style="20" customWidth="1"/>
    <col min="2783" max="2783" width="27.5703125" style="20" bestFit="1" customWidth="1"/>
    <col min="2784" max="2803" width="0" style="20" hidden="1" customWidth="1"/>
    <col min="2804" max="2804" width="13.140625" style="20" customWidth="1"/>
    <col min="2805" max="2805" width="13.85546875" style="20" customWidth="1"/>
    <col min="2806" max="2809" width="13.140625" style="20" customWidth="1"/>
    <col min="2810" max="3037" width="6.85546875" style="20" customWidth="1"/>
    <col min="3038" max="3038" width="10.140625" style="20" customWidth="1"/>
    <col min="3039" max="3039" width="27.5703125" style="20" bestFit="1" customWidth="1"/>
    <col min="3040" max="3059" width="0" style="20" hidden="1" customWidth="1"/>
    <col min="3060" max="3060" width="13.140625" style="20" customWidth="1"/>
    <col min="3061" max="3061" width="13.85546875" style="20" customWidth="1"/>
    <col min="3062" max="3065" width="13.140625" style="20" customWidth="1"/>
    <col min="3066" max="3293" width="6.85546875" style="20" customWidth="1"/>
    <col min="3294" max="3294" width="10.140625" style="20" customWidth="1"/>
    <col min="3295" max="3295" width="27.5703125" style="20" bestFit="1" customWidth="1"/>
    <col min="3296" max="3315" width="0" style="20" hidden="1" customWidth="1"/>
    <col min="3316" max="3316" width="13.140625" style="20" customWidth="1"/>
    <col min="3317" max="3317" width="13.85546875" style="20" customWidth="1"/>
    <col min="3318" max="3321" width="13.140625" style="20" customWidth="1"/>
    <col min="3322" max="3549" width="6.85546875" style="20" customWidth="1"/>
    <col min="3550" max="3550" width="10.140625" style="20" customWidth="1"/>
    <col min="3551" max="3551" width="27.5703125" style="20" bestFit="1" customWidth="1"/>
    <col min="3552" max="3571" width="0" style="20" hidden="1" customWidth="1"/>
    <col min="3572" max="3572" width="13.140625" style="20" customWidth="1"/>
    <col min="3573" max="3573" width="13.85546875" style="20" customWidth="1"/>
    <col min="3574" max="3577" width="13.140625" style="20" customWidth="1"/>
    <col min="3578" max="3805" width="6.85546875" style="20" customWidth="1"/>
    <col min="3806" max="3806" width="10.140625" style="20" customWidth="1"/>
    <col min="3807" max="3807" width="27.5703125" style="20" bestFit="1" customWidth="1"/>
    <col min="3808" max="3827" width="0" style="20" hidden="1" customWidth="1"/>
    <col min="3828" max="3828" width="13.140625" style="20" customWidth="1"/>
    <col min="3829" max="3829" width="13.85546875" style="20" customWidth="1"/>
    <col min="3830" max="3833" width="13.140625" style="20" customWidth="1"/>
    <col min="3834" max="4061" width="6.85546875" style="20" customWidth="1"/>
    <col min="4062" max="4062" width="10.140625" style="20" customWidth="1"/>
    <col min="4063" max="4063" width="27.5703125" style="20" bestFit="1" customWidth="1"/>
    <col min="4064" max="4083" width="0" style="20" hidden="1" customWidth="1"/>
    <col min="4084" max="4084" width="13.140625" style="20" customWidth="1"/>
    <col min="4085" max="4085" width="13.85546875" style="20" customWidth="1"/>
    <col min="4086" max="4089" width="13.140625" style="20" customWidth="1"/>
    <col min="4090" max="4317" width="6.85546875" style="20" customWidth="1"/>
    <col min="4318" max="4318" width="10.140625" style="20" customWidth="1"/>
    <col min="4319" max="4319" width="27.5703125" style="20" bestFit="1" customWidth="1"/>
    <col min="4320" max="4339" width="0" style="20" hidden="1" customWidth="1"/>
    <col min="4340" max="4340" width="13.140625" style="20" customWidth="1"/>
    <col min="4341" max="4341" width="13.85546875" style="20" customWidth="1"/>
    <col min="4342" max="4345" width="13.140625" style="20" customWidth="1"/>
    <col min="4346" max="4573" width="6.85546875" style="20" customWidth="1"/>
    <col min="4574" max="4574" width="10.140625" style="20" customWidth="1"/>
    <col min="4575" max="4575" width="27.5703125" style="20" bestFit="1" customWidth="1"/>
    <col min="4576" max="4595" width="0" style="20" hidden="1" customWidth="1"/>
    <col min="4596" max="4596" width="13.140625" style="20" customWidth="1"/>
    <col min="4597" max="4597" width="13.85546875" style="20" customWidth="1"/>
    <col min="4598" max="4601" width="13.140625" style="20" customWidth="1"/>
    <col min="4602" max="4829" width="6.85546875" style="20" customWidth="1"/>
    <col min="4830" max="4830" width="10.140625" style="20" customWidth="1"/>
    <col min="4831" max="4831" width="27.5703125" style="20" bestFit="1" customWidth="1"/>
    <col min="4832" max="4851" width="0" style="20" hidden="1" customWidth="1"/>
    <col min="4852" max="4852" width="13.140625" style="20" customWidth="1"/>
    <col min="4853" max="4853" width="13.85546875" style="20" customWidth="1"/>
    <col min="4854" max="4857" width="13.140625" style="20" customWidth="1"/>
    <col min="4858" max="5085" width="6.85546875" style="20" customWidth="1"/>
    <col min="5086" max="5086" width="10.140625" style="20" customWidth="1"/>
    <col min="5087" max="5087" width="27.5703125" style="20" bestFit="1" customWidth="1"/>
    <col min="5088" max="5107" width="0" style="20" hidden="1" customWidth="1"/>
    <col min="5108" max="5108" width="13.140625" style="20" customWidth="1"/>
    <col min="5109" max="5109" width="13.85546875" style="20" customWidth="1"/>
    <col min="5110" max="5113" width="13.140625" style="20" customWidth="1"/>
    <col min="5114" max="5341" width="6.85546875" style="20" customWidth="1"/>
    <col min="5342" max="5342" width="10.140625" style="20" customWidth="1"/>
    <col min="5343" max="5343" width="27.5703125" style="20" bestFit="1" customWidth="1"/>
    <col min="5344" max="5363" width="0" style="20" hidden="1" customWidth="1"/>
    <col min="5364" max="5364" width="13.140625" style="20" customWidth="1"/>
    <col min="5365" max="5365" width="13.85546875" style="20" customWidth="1"/>
    <col min="5366" max="5369" width="13.140625" style="20" customWidth="1"/>
    <col min="5370" max="5597" width="6.85546875" style="20" customWidth="1"/>
    <col min="5598" max="5598" width="10.140625" style="20" customWidth="1"/>
    <col min="5599" max="5599" width="27.5703125" style="20" bestFit="1" customWidth="1"/>
    <col min="5600" max="5619" width="0" style="20" hidden="1" customWidth="1"/>
    <col min="5620" max="5620" width="13.140625" style="20" customWidth="1"/>
    <col min="5621" max="5621" width="13.85546875" style="20" customWidth="1"/>
    <col min="5622" max="5625" width="13.140625" style="20" customWidth="1"/>
    <col min="5626" max="5853" width="6.85546875" style="20" customWidth="1"/>
    <col min="5854" max="5854" width="10.140625" style="20" customWidth="1"/>
    <col min="5855" max="5855" width="27.5703125" style="20" bestFit="1" customWidth="1"/>
    <col min="5856" max="5875" width="0" style="20" hidden="1" customWidth="1"/>
    <col min="5876" max="5876" width="13.140625" style="20" customWidth="1"/>
    <col min="5877" max="5877" width="13.85546875" style="20" customWidth="1"/>
    <col min="5878" max="5881" width="13.140625" style="20" customWidth="1"/>
    <col min="5882" max="6109" width="6.85546875" style="20" customWidth="1"/>
    <col min="6110" max="6110" width="10.140625" style="20" customWidth="1"/>
    <col min="6111" max="6111" width="27.5703125" style="20" bestFit="1" customWidth="1"/>
    <col min="6112" max="6131" width="0" style="20" hidden="1" customWidth="1"/>
    <col min="6132" max="6132" width="13.140625" style="20" customWidth="1"/>
    <col min="6133" max="6133" width="13.85546875" style="20" customWidth="1"/>
    <col min="6134" max="6137" width="13.140625" style="20" customWidth="1"/>
    <col min="6138" max="6365" width="6.85546875" style="20" customWidth="1"/>
    <col min="6366" max="6366" width="10.140625" style="20" customWidth="1"/>
    <col min="6367" max="6367" width="27.5703125" style="20" bestFit="1" customWidth="1"/>
    <col min="6368" max="6387" width="0" style="20" hidden="1" customWidth="1"/>
    <col min="6388" max="6388" width="13.140625" style="20" customWidth="1"/>
    <col min="6389" max="6389" width="13.85546875" style="20" customWidth="1"/>
    <col min="6390" max="6393" width="13.140625" style="20" customWidth="1"/>
    <col min="6394" max="6621" width="6.85546875" style="20" customWidth="1"/>
    <col min="6622" max="6622" width="10.140625" style="20" customWidth="1"/>
    <col min="6623" max="6623" width="27.5703125" style="20" bestFit="1" customWidth="1"/>
    <col min="6624" max="6643" width="0" style="20" hidden="1" customWidth="1"/>
    <col min="6644" max="6644" width="13.140625" style="20" customWidth="1"/>
    <col min="6645" max="6645" width="13.85546875" style="20" customWidth="1"/>
    <col min="6646" max="6649" width="13.140625" style="20" customWidth="1"/>
    <col min="6650" max="6877" width="6.85546875" style="20" customWidth="1"/>
    <col min="6878" max="6878" width="10.140625" style="20" customWidth="1"/>
    <col min="6879" max="6879" width="27.5703125" style="20" bestFit="1" customWidth="1"/>
    <col min="6880" max="6899" width="0" style="20" hidden="1" customWidth="1"/>
    <col min="6900" max="6900" width="13.140625" style="20" customWidth="1"/>
    <col min="6901" max="6901" width="13.85546875" style="20" customWidth="1"/>
    <col min="6902" max="6905" width="13.140625" style="20" customWidth="1"/>
    <col min="6906" max="7133" width="6.85546875" style="20" customWidth="1"/>
    <col min="7134" max="7134" width="10.140625" style="20" customWidth="1"/>
    <col min="7135" max="7135" width="27.5703125" style="20" bestFit="1" customWidth="1"/>
    <col min="7136" max="7155" width="0" style="20" hidden="1" customWidth="1"/>
    <col min="7156" max="7156" width="13.140625" style="20" customWidth="1"/>
    <col min="7157" max="7157" width="13.85546875" style="20" customWidth="1"/>
    <col min="7158" max="7161" width="13.140625" style="20" customWidth="1"/>
    <col min="7162" max="7389" width="6.85546875" style="20" customWidth="1"/>
    <col min="7390" max="7390" width="10.140625" style="20" customWidth="1"/>
    <col min="7391" max="7391" width="27.5703125" style="20" bestFit="1" customWidth="1"/>
    <col min="7392" max="7411" width="0" style="20" hidden="1" customWidth="1"/>
    <col min="7412" max="7412" width="13.140625" style="20" customWidth="1"/>
    <col min="7413" max="7413" width="13.85546875" style="20" customWidth="1"/>
    <col min="7414" max="7417" width="13.140625" style="20" customWidth="1"/>
    <col min="7418" max="7645" width="6.85546875" style="20" customWidth="1"/>
    <col min="7646" max="7646" width="10.140625" style="20" customWidth="1"/>
    <col min="7647" max="7647" width="27.5703125" style="20" bestFit="1" customWidth="1"/>
    <col min="7648" max="7667" width="0" style="20" hidden="1" customWidth="1"/>
    <col min="7668" max="7668" width="13.140625" style="20" customWidth="1"/>
    <col min="7669" max="7669" width="13.85546875" style="20" customWidth="1"/>
    <col min="7670" max="7673" width="13.140625" style="20" customWidth="1"/>
    <col min="7674" max="7901" width="6.85546875" style="20" customWidth="1"/>
    <col min="7902" max="7902" width="10.140625" style="20" customWidth="1"/>
    <col min="7903" max="7903" width="27.5703125" style="20" bestFit="1" customWidth="1"/>
    <col min="7904" max="7923" width="0" style="20" hidden="1" customWidth="1"/>
    <col min="7924" max="7924" width="13.140625" style="20" customWidth="1"/>
    <col min="7925" max="7925" width="13.85546875" style="20" customWidth="1"/>
    <col min="7926" max="7929" width="13.140625" style="20" customWidth="1"/>
    <col min="7930" max="8157" width="6.85546875" style="20" customWidth="1"/>
    <col min="8158" max="8158" width="10.140625" style="20" customWidth="1"/>
    <col min="8159" max="8159" width="27.5703125" style="20" bestFit="1" customWidth="1"/>
    <col min="8160" max="8179" width="0" style="20" hidden="1" customWidth="1"/>
    <col min="8180" max="8180" width="13.140625" style="20" customWidth="1"/>
    <col min="8181" max="8181" width="13.85546875" style="20" customWidth="1"/>
    <col min="8182" max="8185" width="13.140625" style="20" customWidth="1"/>
    <col min="8186" max="8413" width="6.85546875" style="20" customWidth="1"/>
    <col min="8414" max="8414" width="10.140625" style="20" customWidth="1"/>
    <col min="8415" max="8415" width="27.5703125" style="20" bestFit="1" customWidth="1"/>
    <col min="8416" max="8435" width="0" style="20" hidden="1" customWidth="1"/>
    <col min="8436" max="8436" width="13.140625" style="20" customWidth="1"/>
    <col min="8437" max="8437" width="13.85546875" style="20" customWidth="1"/>
    <col min="8438" max="8441" width="13.140625" style="20" customWidth="1"/>
    <col min="8442" max="8669" width="6.85546875" style="20" customWidth="1"/>
    <col min="8670" max="8670" width="10.140625" style="20" customWidth="1"/>
    <col min="8671" max="8671" width="27.5703125" style="20" bestFit="1" customWidth="1"/>
    <col min="8672" max="8691" width="0" style="20" hidden="1" customWidth="1"/>
    <col min="8692" max="8692" width="13.140625" style="20" customWidth="1"/>
    <col min="8693" max="8693" width="13.85546875" style="20" customWidth="1"/>
    <col min="8694" max="8697" width="13.140625" style="20" customWidth="1"/>
    <col min="8698" max="8925" width="6.85546875" style="20" customWidth="1"/>
    <col min="8926" max="8926" width="10.140625" style="20" customWidth="1"/>
    <col min="8927" max="8927" width="27.5703125" style="20" bestFit="1" customWidth="1"/>
    <col min="8928" max="8947" width="0" style="20" hidden="1" customWidth="1"/>
    <col min="8948" max="8948" width="13.140625" style="20" customWidth="1"/>
    <col min="8949" max="8949" width="13.85546875" style="20" customWidth="1"/>
    <col min="8950" max="8953" width="13.140625" style="20" customWidth="1"/>
    <col min="8954" max="9181" width="6.85546875" style="20" customWidth="1"/>
    <col min="9182" max="9182" width="10.140625" style="20" customWidth="1"/>
    <col min="9183" max="9183" width="27.5703125" style="20" bestFit="1" customWidth="1"/>
    <col min="9184" max="9203" width="0" style="20" hidden="1" customWidth="1"/>
    <col min="9204" max="9204" width="13.140625" style="20" customWidth="1"/>
    <col min="9205" max="9205" width="13.85546875" style="20" customWidth="1"/>
    <col min="9206" max="9209" width="13.140625" style="20" customWidth="1"/>
    <col min="9210" max="9437" width="6.85546875" style="20" customWidth="1"/>
    <col min="9438" max="9438" width="10.140625" style="20" customWidth="1"/>
    <col min="9439" max="9439" width="27.5703125" style="20" bestFit="1" customWidth="1"/>
    <col min="9440" max="9459" width="0" style="20" hidden="1" customWidth="1"/>
    <col min="9460" max="9460" width="13.140625" style="20" customWidth="1"/>
    <col min="9461" max="9461" width="13.85546875" style="20" customWidth="1"/>
    <col min="9462" max="9465" width="13.140625" style="20" customWidth="1"/>
    <col min="9466" max="9693" width="6.85546875" style="20" customWidth="1"/>
    <col min="9694" max="9694" width="10.140625" style="20" customWidth="1"/>
    <col min="9695" max="9695" width="27.5703125" style="20" bestFit="1" customWidth="1"/>
    <col min="9696" max="9715" width="0" style="20" hidden="1" customWidth="1"/>
    <col min="9716" max="9716" width="13.140625" style="20" customWidth="1"/>
    <col min="9717" max="9717" width="13.85546875" style="20" customWidth="1"/>
    <col min="9718" max="9721" width="13.140625" style="20" customWidth="1"/>
    <col min="9722" max="9949" width="6.85546875" style="20" customWidth="1"/>
    <col min="9950" max="9950" width="10.140625" style="20" customWidth="1"/>
    <col min="9951" max="9951" width="27.5703125" style="20" bestFit="1" customWidth="1"/>
    <col min="9952" max="9971" width="0" style="20" hidden="1" customWidth="1"/>
    <col min="9972" max="9972" width="13.140625" style="20" customWidth="1"/>
    <col min="9973" max="9973" width="13.85546875" style="20" customWidth="1"/>
    <col min="9974" max="9977" width="13.140625" style="20" customWidth="1"/>
    <col min="9978" max="10205" width="6.85546875" style="20" customWidth="1"/>
    <col min="10206" max="10206" width="10.140625" style="20" customWidth="1"/>
    <col min="10207" max="10207" width="27.5703125" style="20" bestFit="1" customWidth="1"/>
    <col min="10208" max="10227" width="0" style="20" hidden="1" customWidth="1"/>
    <col min="10228" max="10228" width="13.140625" style="20" customWidth="1"/>
    <col min="10229" max="10229" width="13.85546875" style="20" customWidth="1"/>
    <col min="10230" max="10233" width="13.140625" style="20" customWidth="1"/>
    <col min="10234" max="10461" width="6.85546875" style="20" customWidth="1"/>
    <col min="10462" max="10462" width="10.140625" style="20" customWidth="1"/>
    <col min="10463" max="10463" width="27.5703125" style="20" bestFit="1" customWidth="1"/>
    <col min="10464" max="10483" width="0" style="20" hidden="1" customWidth="1"/>
    <col min="10484" max="10484" width="13.140625" style="20" customWidth="1"/>
    <col min="10485" max="10485" width="13.85546875" style="20" customWidth="1"/>
    <col min="10486" max="10489" width="13.140625" style="20" customWidth="1"/>
    <col min="10490" max="10717" width="6.85546875" style="20" customWidth="1"/>
    <col min="10718" max="10718" width="10.140625" style="20" customWidth="1"/>
    <col min="10719" max="10719" width="27.5703125" style="20" bestFit="1" customWidth="1"/>
    <col min="10720" max="10739" width="0" style="20" hidden="1" customWidth="1"/>
    <col min="10740" max="10740" width="13.140625" style="20" customWidth="1"/>
    <col min="10741" max="10741" width="13.85546875" style="20" customWidth="1"/>
    <col min="10742" max="10745" width="13.140625" style="20" customWidth="1"/>
    <col min="10746" max="10973" width="6.85546875" style="20" customWidth="1"/>
    <col min="10974" max="10974" width="10.140625" style="20" customWidth="1"/>
    <col min="10975" max="10975" width="27.5703125" style="20" bestFit="1" customWidth="1"/>
    <col min="10976" max="10995" width="0" style="20" hidden="1" customWidth="1"/>
    <col min="10996" max="10996" width="13.140625" style="20" customWidth="1"/>
    <col min="10997" max="10997" width="13.85546875" style="20" customWidth="1"/>
    <col min="10998" max="11001" width="13.140625" style="20" customWidth="1"/>
    <col min="11002" max="11229" width="6.85546875" style="20" customWidth="1"/>
    <col min="11230" max="11230" width="10.140625" style="20" customWidth="1"/>
    <col min="11231" max="11231" width="27.5703125" style="20" bestFit="1" customWidth="1"/>
    <col min="11232" max="11251" width="0" style="20" hidden="1" customWidth="1"/>
    <col min="11252" max="11252" width="13.140625" style="20" customWidth="1"/>
    <col min="11253" max="11253" width="13.85546875" style="20" customWidth="1"/>
    <col min="11254" max="11257" width="13.140625" style="20" customWidth="1"/>
    <col min="11258" max="11485" width="6.85546875" style="20" customWidth="1"/>
    <col min="11486" max="11486" width="10.140625" style="20" customWidth="1"/>
    <col min="11487" max="11487" width="27.5703125" style="20" bestFit="1" customWidth="1"/>
    <col min="11488" max="11507" width="0" style="20" hidden="1" customWidth="1"/>
    <col min="11508" max="11508" width="13.140625" style="20" customWidth="1"/>
    <col min="11509" max="11509" width="13.85546875" style="20" customWidth="1"/>
    <col min="11510" max="11513" width="13.140625" style="20" customWidth="1"/>
    <col min="11514" max="11741" width="6.85546875" style="20" customWidth="1"/>
    <col min="11742" max="11742" width="10.140625" style="20" customWidth="1"/>
    <col min="11743" max="11743" width="27.5703125" style="20" bestFit="1" customWidth="1"/>
    <col min="11744" max="11763" width="0" style="20" hidden="1" customWidth="1"/>
    <col min="11764" max="11764" width="13.140625" style="20" customWidth="1"/>
    <col min="11765" max="11765" width="13.85546875" style="20" customWidth="1"/>
    <col min="11766" max="11769" width="13.140625" style="20" customWidth="1"/>
    <col min="11770" max="11997" width="6.85546875" style="20" customWidth="1"/>
    <col min="11998" max="11998" width="10.140625" style="20" customWidth="1"/>
    <col min="11999" max="11999" width="27.5703125" style="20" bestFit="1" customWidth="1"/>
    <col min="12000" max="12019" width="0" style="20" hidden="1" customWidth="1"/>
    <col min="12020" max="12020" width="13.140625" style="20" customWidth="1"/>
    <col min="12021" max="12021" width="13.85546875" style="20" customWidth="1"/>
    <col min="12022" max="12025" width="13.140625" style="20" customWidth="1"/>
    <col min="12026" max="12253" width="6.85546875" style="20" customWidth="1"/>
    <col min="12254" max="12254" width="10.140625" style="20" customWidth="1"/>
    <col min="12255" max="12255" width="27.5703125" style="20" bestFit="1" customWidth="1"/>
    <col min="12256" max="12275" width="0" style="20" hidden="1" customWidth="1"/>
    <col min="12276" max="12276" width="13.140625" style="20" customWidth="1"/>
    <col min="12277" max="12277" width="13.85546875" style="20" customWidth="1"/>
    <col min="12278" max="12281" width="13.140625" style="20" customWidth="1"/>
    <col min="12282" max="12509" width="6.85546875" style="20" customWidth="1"/>
    <col min="12510" max="12510" width="10.140625" style="20" customWidth="1"/>
    <col min="12511" max="12511" width="27.5703125" style="20" bestFit="1" customWidth="1"/>
    <col min="12512" max="12531" width="0" style="20" hidden="1" customWidth="1"/>
    <col min="12532" max="12532" width="13.140625" style="20" customWidth="1"/>
    <col min="12533" max="12533" width="13.85546875" style="20" customWidth="1"/>
    <col min="12534" max="12537" width="13.140625" style="20" customWidth="1"/>
    <col min="12538" max="12765" width="6.85546875" style="20" customWidth="1"/>
    <col min="12766" max="12766" width="10.140625" style="20" customWidth="1"/>
    <col min="12767" max="12767" width="27.5703125" style="20" bestFit="1" customWidth="1"/>
    <col min="12768" max="12787" width="0" style="20" hidden="1" customWidth="1"/>
    <col min="12788" max="12788" width="13.140625" style="20" customWidth="1"/>
    <col min="12789" max="12789" width="13.85546875" style="20" customWidth="1"/>
    <col min="12790" max="12793" width="13.140625" style="20" customWidth="1"/>
    <col min="12794" max="13021" width="6.85546875" style="20" customWidth="1"/>
    <col min="13022" max="13022" width="10.140625" style="20" customWidth="1"/>
    <col min="13023" max="13023" width="27.5703125" style="20" bestFit="1" customWidth="1"/>
    <col min="13024" max="13043" width="0" style="20" hidden="1" customWidth="1"/>
    <col min="13044" max="13044" width="13.140625" style="20" customWidth="1"/>
    <col min="13045" max="13045" width="13.85546875" style="20" customWidth="1"/>
    <col min="13046" max="13049" width="13.140625" style="20" customWidth="1"/>
    <col min="13050" max="13277" width="6.85546875" style="20" customWidth="1"/>
    <col min="13278" max="13278" width="10.140625" style="20" customWidth="1"/>
    <col min="13279" max="13279" width="27.5703125" style="20" bestFit="1" customWidth="1"/>
    <col min="13280" max="13299" width="0" style="20" hidden="1" customWidth="1"/>
    <col min="13300" max="13300" width="13.140625" style="20" customWidth="1"/>
    <col min="13301" max="13301" width="13.85546875" style="20" customWidth="1"/>
    <col min="13302" max="13305" width="13.140625" style="20" customWidth="1"/>
    <col min="13306" max="13533" width="6.85546875" style="20" customWidth="1"/>
    <col min="13534" max="13534" width="10.140625" style="20" customWidth="1"/>
    <col min="13535" max="13535" width="27.5703125" style="20" bestFit="1" customWidth="1"/>
    <col min="13536" max="13555" width="0" style="20" hidden="1" customWidth="1"/>
    <col min="13556" max="13556" width="13.140625" style="20" customWidth="1"/>
    <col min="13557" max="13557" width="13.85546875" style="20" customWidth="1"/>
    <col min="13558" max="13561" width="13.140625" style="20" customWidth="1"/>
    <col min="13562" max="13789" width="6.85546875" style="20" customWidth="1"/>
    <col min="13790" max="13790" width="10.140625" style="20" customWidth="1"/>
    <col min="13791" max="13791" width="27.5703125" style="20" bestFit="1" customWidth="1"/>
    <col min="13792" max="13811" width="0" style="20" hidden="1" customWidth="1"/>
    <col min="13812" max="13812" width="13.140625" style="20" customWidth="1"/>
    <col min="13813" max="13813" width="13.85546875" style="20" customWidth="1"/>
    <col min="13814" max="13817" width="13.140625" style="20" customWidth="1"/>
    <col min="13818" max="14045" width="6.85546875" style="20" customWidth="1"/>
    <col min="14046" max="14046" width="10.140625" style="20" customWidth="1"/>
    <col min="14047" max="14047" width="27.5703125" style="20" bestFit="1" customWidth="1"/>
    <col min="14048" max="14067" width="0" style="20" hidden="1" customWidth="1"/>
    <col min="14068" max="14068" width="13.140625" style="20" customWidth="1"/>
    <col min="14069" max="14069" width="13.85546875" style="20" customWidth="1"/>
    <col min="14070" max="14073" width="13.140625" style="20" customWidth="1"/>
    <col min="14074" max="14301" width="6.85546875" style="20" customWidth="1"/>
    <col min="14302" max="14302" width="10.140625" style="20" customWidth="1"/>
    <col min="14303" max="14303" width="27.5703125" style="20" bestFit="1" customWidth="1"/>
    <col min="14304" max="14323" width="0" style="20" hidden="1" customWidth="1"/>
    <col min="14324" max="14324" width="13.140625" style="20" customWidth="1"/>
    <col min="14325" max="14325" width="13.85546875" style="20" customWidth="1"/>
    <col min="14326" max="14329" width="13.140625" style="20" customWidth="1"/>
    <col min="14330" max="14557" width="6.85546875" style="20" customWidth="1"/>
    <col min="14558" max="14558" width="10.140625" style="20" customWidth="1"/>
    <col min="14559" max="14559" width="27.5703125" style="20" bestFit="1" customWidth="1"/>
    <col min="14560" max="14579" width="0" style="20" hidden="1" customWidth="1"/>
    <col min="14580" max="14580" width="13.140625" style="20" customWidth="1"/>
    <col min="14581" max="14581" width="13.85546875" style="20" customWidth="1"/>
    <col min="14582" max="14585" width="13.140625" style="20" customWidth="1"/>
    <col min="14586" max="14813" width="6.85546875" style="20" customWidth="1"/>
    <col min="14814" max="14814" width="10.140625" style="20" customWidth="1"/>
    <col min="14815" max="14815" width="27.5703125" style="20" bestFit="1" customWidth="1"/>
    <col min="14816" max="14835" width="0" style="20" hidden="1" customWidth="1"/>
    <col min="14836" max="14836" width="13.140625" style="20" customWidth="1"/>
    <col min="14837" max="14837" width="13.85546875" style="20" customWidth="1"/>
    <col min="14838" max="14841" width="13.140625" style="20" customWidth="1"/>
    <col min="14842" max="15069" width="6.85546875" style="20" customWidth="1"/>
    <col min="15070" max="15070" width="10.140625" style="20" customWidth="1"/>
    <col min="15071" max="15071" width="27.5703125" style="20" bestFit="1" customWidth="1"/>
    <col min="15072" max="15091" width="0" style="20" hidden="1" customWidth="1"/>
    <col min="15092" max="15092" width="13.140625" style="20" customWidth="1"/>
    <col min="15093" max="15093" width="13.85546875" style="20" customWidth="1"/>
    <col min="15094" max="15097" width="13.140625" style="20" customWidth="1"/>
    <col min="15098" max="15325" width="6.85546875" style="20" customWidth="1"/>
    <col min="15326" max="15326" width="10.140625" style="20" customWidth="1"/>
    <col min="15327" max="15327" width="27.5703125" style="20" bestFit="1" customWidth="1"/>
    <col min="15328" max="15347" width="0" style="20" hidden="1" customWidth="1"/>
    <col min="15348" max="15348" width="13.140625" style="20" customWidth="1"/>
    <col min="15349" max="15349" width="13.85546875" style="20" customWidth="1"/>
    <col min="15350" max="15353" width="13.140625" style="20" customWidth="1"/>
    <col min="15354" max="15581" width="6.85546875" style="20" customWidth="1"/>
    <col min="15582" max="15582" width="10.140625" style="20" customWidth="1"/>
    <col min="15583" max="15583" width="27.5703125" style="20" bestFit="1" customWidth="1"/>
    <col min="15584" max="15603" width="0" style="20" hidden="1" customWidth="1"/>
    <col min="15604" max="15604" width="13.140625" style="20" customWidth="1"/>
    <col min="15605" max="15605" width="13.85546875" style="20" customWidth="1"/>
    <col min="15606" max="15609" width="13.140625" style="20" customWidth="1"/>
    <col min="15610" max="15837" width="6.85546875" style="20" customWidth="1"/>
    <col min="15838" max="15838" width="10.140625" style="20" customWidth="1"/>
    <col min="15839" max="15839" width="27.5703125" style="20" bestFit="1" customWidth="1"/>
    <col min="15840" max="15859" width="0" style="20" hidden="1" customWidth="1"/>
    <col min="15860" max="15860" width="13.140625" style="20" customWidth="1"/>
    <col min="15861" max="15861" width="13.85546875" style="20" customWidth="1"/>
    <col min="15862" max="15865" width="13.140625" style="20" customWidth="1"/>
    <col min="15866" max="16093" width="6.85546875" style="20" customWidth="1"/>
    <col min="16094" max="16094" width="10.140625" style="20" customWidth="1"/>
    <col min="16095" max="16095" width="27.5703125" style="20" bestFit="1" customWidth="1"/>
    <col min="16096" max="16115" width="0" style="20" hidden="1" customWidth="1"/>
    <col min="16116" max="16116" width="13.140625" style="20" customWidth="1"/>
    <col min="16117" max="16117" width="13.85546875" style="20" customWidth="1"/>
    <col min="16118" max="16121" width="13.140625" style="20" customWidth="1"/>
    <col min="16122" max="16384" width="6.85546875" style="20" customWidth="1"/>
  </cols>
  <sheetData>
    <row r="1" spans="1:147" ht="23.25" customHeight="1" x14ac:dyDescent="0.2">
      <c r="A1" s="41" t="s">
        <v>61</v>
      </c>
      <c r="B1" s="41"/>
      <c r="C1" s="41"/>
      <c r="D1" s="41"/>
    </row>
    <row r="2" spans="1:147" s="6" customFormat="1" x14ac:dyDescent="0.2">
      <c r="A2" s="3" t="s">
        <v>5</v>
      </c>
      <c r="B2" s="3" t="s">
        <v>0</v>
      </c>
      <c r="C2" s="3" t="s">
        <v>56</v>
      </c>
      <c r="D2" s="4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</row>
    <row r="3" spans="1:147" x14ac:dyDescent="0.2">
      <c r="A3" s="29">
        <v>1</v>
      </c>
      <c r="B3" s="25" t="s">
        <v>46</v>
      </c>
      <c r="C3" s="25" t="s">
        <v>49</v>
      </c>
      <c r="D3" s="26">
        <v>71785.714286000002</v>
      </c>
    </row>
    <row r="4" spans="1:147" x14ac:dyDescent="0.2">
      <c r="A4" s="29">
        <v>2</v>
      </c>
      <c r="B4" s="25" t="s">
        <v>1</v>
      </c>
      <c r="C4" s="25" t="s">
        <v>49</v>
      </c>
      <c r="D4" s="26">
        <v>208928.571429</v>
      </c>
    </row>
    <row r="5" spans="1:147" x14ac:dyDescent="0.2">
      <c r="A5" s="29">
        <v>3</v>
      </c>
      <c r="B5" s="25" t="s">
        <v>42</v>
      </c>
      <c r="C5" s="25" t="s">
        <v>49</v>
      </c>
      <c r="D5" s="26">
        <v>309642.85714400001</v>
      </c>
    </row>
    <row r="6" spans="1:147" x14ac:dyDescent="0.2">
      <c r="A6" s="29">
        <v>4</v>
      </c>
      <c r="B6" s="25" t="s">
        <v>4</v>
      </c>
      <c r="C6" s="25" t="s">
        <v>49</v>
      </c>
      <c r="D6" s="26">
        <v>1331785.714286</v>
      </c>
    </row>
    <row r="7" spans="1:147" x14ac:dyDescent="0.2">
      <c r="A7" s="29">
        <v>5</v>
      </c>
      <c r="B7" s="25" t="s">
        <v>48</v>
      </c>
      <c r="C7" s="25" t="s">
        <v>50</v>
      </c>
      <c r="D7" s="26">
        <v>74642.857143000001</v>
      </c>
    </row>
    <row r="8" spans="1:147" x14ac:dyDescent="0.2">
      <c r="A8" s="29">
        <v>6</v>
      </c>
      <c r="B8" s="25" t="s">
        <v>3</v>
      </c>
      <c r="C8" s="25" t="s">
        <v>50</v>
      </c>
      <c r="D8" s="26">
        <v>327142.857143</v>
      </c>
    </row>
    <row r="9" spans="1:147" x14ac:dyDescent="0.2">
      <c r="A9" s="29">
        <v>7</v>
      </c>
      <c r="B9" s="25" t="s">
        <v>2</v>
      </c>
      <c r="C9" s="25" t="s">
        <v>52</v>
      </c>
      <c r="D9" s="26">
        <v>151904.76190499999</v>
      </c>
    </row>
    <row r="10" spans="1:147" x14ac:dyDescent="0.2">
      <c r="A10" s="29">
        <v>8</v>
      </c>
      <c r="B10" s="25" t="s">
        <v>55</v>
      </c>
      <c r="C10" s="25" t="s">
        <v>54</v>
      </c>
      <c r="D10" s="26">
        <v>67500</v>
      </c>
    </row>
    <row r="11" spans="1:147" x14ac:dyDescent="0.2">
      <c r="A11" s="29">
        <v>9</v>
      </c>
      <c r="B11" s="1" t="s">
        <v>45</v>
      </c>
      <c r="C11" s="25" t="s">
        <v>54</v>
      </c>
      <c r="D11" s="2">
        <v>120714.285714</v>
      </c>
    </row>
    <row r="12" spans="1:147" x14ac:dyDescent="0.2">
      <c r="A12" s="29">
        <v>10</v>
      </c>
      <c r="B12" s="25" t="s">
        <v>43</v>
      </c>
      <c r="C12" s="1" t="s">
        <v>53</v>
      </c>
      <c r="D12" s="26">
        <v>70357.142857999992</v>
      </c>
    </row>
    <row r="13" spans="1:147" x14ac:dyDescent="0.2">
      <c r="A13" s="29">
        <v>11</v>
      </c>
      <c r="B13" s="25" t="s">
        <v>44</v>
      </c>
      <c r="C13" s="1" t="s">
        <v>53</v>
      </c>
      <c r="D13" s="26">
        <v>103214.28571499999</v>
      </c>
    </row>
    <row r="14" spans="1:147" x14ac:dyDescent="0.2">
      <c r="A14" s="29">
        <v>12</v>
      </c>
      <c r="B14" s="25" t="s">
        <v>47</v>
      </c>
      <c r="C14" s="25" t="s">
        <v>51</v>
      </c>
      <c r="D14" s="26">
        <v>187500</v>
      </c>
    </row>
    <row r="15" spans="1:147" x14ac:dyDescent="0.2">
      <c r="A15" s="29">
        <v>13</v>
      </c>
      <c r="B15" s="25"/>
      <c r="C15" s="25"/>
      <c r="D15" s="26"/>
    </row>
    <row r="16" spans="1:147" x14ac:dyDescent="0.2">
      <c r="A16" s="29">
        <v>14</v>
      </c>
      <c r="B16" s="25"/>
      <c r="C16" s="25"/>
      <c r="D16" s="26"/>
    </row>
    <row r="17" spans="1:4" s="23" customFormat="1" x14ac:dyDescent="0.2">
      <c r="A17" s="29">
        <v>15</v>
      </c>
      <c r="B17" s="25"/>
      <c r="C17" s="25"/>
      <c r="D17" s="26"/>
    </row>
    <row r="18" spans="1:4" x14ac:dyDescent="0.2">
      <c r="A18" s="29">
        <v>16</v>
      </c>
      <c r="B18" s="25"/>
      <c r="C18" s="25"/>
      <c r="D18" s="26"/>
    </row>
    <row r="19" spans="1:4" s="23" customFormat="1" x14ac:dyDescent="0.2">
      <c r="A19" s="29">
        <v>17</v>
      </c>
      <c r="B19" s="25"/>
      <c r="C19" s="25"/>
      <c r="D19" s="26"/>
    </row>
    <row r="20" spans="1:4" s="23" customFormat="1" x14ac:dyDescent="0.2">
      <c r="A20" s="29">
        <v>18</v>
      </c>
      <c r="B20" s="25"/>
      <c r="C20" s="25"/>
      <c r="D20" s="26"/>
    </row>
    <row r="21" spans="1:4" s="23" customFormat="1" x14ac:dyDescent="0.2">
      <c r="A21" s="30"/>
      <c r="B21" s="31" t="s">
        <v>7</v>
      </c>
      <c r="C21" s="31"/>
      <c r="D21" s="32">
        <f>SUM(D3:D20)</f>
        <v>3025119.0476229996</v>
      </c>
    </row>
    <row r="22" spans="1:4" s="23" customFormat="1" ht="12.75" hidden="1" customHeight="1" x14ac:dyDescent="0.2">
      <c r="A22" s="20"/>
      <c r="B22" s="20"/>
    </row>
    <row r="23" spans="1:4" s="23" customFormat="1" ht="12.75" hidden="1" customHeight="1" x14ac:dyDescent="0.2">
      <c r="A23" s="20"/>
      <c r="B23" s="20"/>
      <c r="C23" s="20" t="s">
        <v>49</v>
      </c>
      <c r="D23" s="21">
        <f t="shared" ref="D23:D28" si="0">SUMIF($C$3:$C$20,C23,$D$3:$D$20)</f>
        <v>1922142.857145</v>
      </c>
    </row>
    <row r="24" spans="1:4" s="23" customFormat="1" ht="12.75" hidden="1" customHeight="1" x14ac:dyDescent="0.2">
      <c r="A24" s="33"/>
      <c r="B24" s="33"/>
      <c r="C24" s="20" t="s">
        <v>50</v>
      </c>
      <c r="D24" s="21">
        <f t="shared" si="0"/>
        <v>401785.714286</v>
      </c>
    </row>
    <row r="25" spans="1:4" s="23" customFormat="1" ht="12.75" hidden="1" customHeight="1" x14ac:dyDescent="0.2">
      <c r="A25" s="33"/>
      <c r="B25" s="33"/>
      <c r="C25" s="33" t="s">
        <v>53</v>
      </c>
      <c r="D25" s="34">
        <f t="shared" si="0"/>
        <v>173571.42857299998</v>
      </c>
    </row>
    <row r="26" spans="1:4" s="23" customFormat="1" ht="12.75" hidden="1" customHeight="1" x14ac:dyDescent="0.2">
      <c r="A26" s="33"/>
      <c r="B26" s="33"/>
      <c r="C26" s="33" t="s">
        <v>52</v>
      </c>
      <c r="D26" s="34">
        <f t="shared" si="0"/>
        <v>151904.76190499999</v>
      </c>
    </row>
    <row r="27" spans="1:4" s="23" customFormat="1" ht="12.75" hidden="1" customHeight="1" x14ac:dyDescent="0.2">
      <c r="A27" s="33"/>
      <c r="B27" s="33"/>
      <c r="C27" s="33" t="s">
        <v>54</v>
      </c>
      <c r="D27" s="34">
        <f t="shared" si="0"/>
        <v>188214.285714</v>
      </c>
    </row>
    <row r="28" spans="1:4" s="23" customFormat="1" ht="12.75" hidden="1" customHeight="1" x14ac:dyDescent="0.2">
      <c r="A28" s="20"/>
      <c r="B28" s="20"/>
      <c r="C28" s="33" t="s">
        <v>51</v>
      </c>
      <c r="D28" s="34">
        <f t="shared" si="0"/>
        <v>187500</v>
      </c>
    </row>
    <row r="29" spans="1:4" ht="12.75" hidden="1" customHeight="1" x14ac:dyDescent="0.2">
      <c r="D29" s="28">
        <f>SUM(D23:D28)</f>
        <v>3025119.0476229996</v>
      </c>
    </row>
    <row r="30" spans="1:4" ht="12.75" hidden="1" customHeight="1" x14ac:dyDescent="0.2"/>
  </sheetData>
  <autoFilter ref="A2:D20" xr:uid="{104B49A3-7144-486C-98AD-C18E3DC6860B}">
    <sortState xmlns:xlrd2="http://schemas.microsoft.com/office/spreadsheetml/2017/richdata2" ref="A3:D21">
      <sortCondition ref="D2:D20"/>
    </sortState>
  </autoFilter>
  <mergeCells count="1">
    <mergeCell ref="A1:D1"/>
  </mergeCells>
  <pageMargins left="0" right="0" top="0" bottom="0" header="0" footer="0"/>
  <pageSetup paperSize="63" scale="27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4E15-646D-4405-AD5D-E1F0C1AECE8C}">
  <dimension ref="A1:EQ29"/>
  <sheetViews>
    <sheetView showOutlineSymbols="0" view="pageBreakPreview" zoomScaleNormal="100" zoomScaleSheetLayoutView="100" workbookViewId="0">
      <pane ySplit="2" topLeftCell="A3" activePane="bottomLeft" state="frozen"/>
      <selection pane="bottomLeft" activeCell="D13" sqref="D13"/>
    </sheetView>
  </sheetViews>
  <sheetFormatPr defaultRowHeight="12.75" customHeight="1" x14ac:dyDescent="0.2"/>
  <cols>
    <col min="1" max="1" width="10.140625" style="20" customWidth="1"/>
    <col min="2" max="3" width="28.85546875" style="20" customWidth="1"/>
    <col min="4" max="4" width="14.140625" style="21" customWidth="1"/>
    <col min="5" max="147" width="6.85546875" style="23" customWidth="1"/>
    <col min="148" max="221" width="6.85546875" style="20" customWidth="1"/>
    <col min="222" max="222" width="10.140625" style="20" customWidth="1"/>
    <col min="223" max="223" width="27.5703125" style="20" bestFit="1" customWidth="1"/>
    <col min="224" max="243" width="0" style="20" hidden="1" customWidth="1"/>
    <col min="244" max="244" width="13.140625" style="20" customWidth="1"/>
    <col min="245" max="245" width="13.85546875" style="20" customWidth="1"/>
    <col min="246" max="249" width="13.140625" style="20" customWidth="1"/>
    <col min="250" max="477" width="6.85546875" style="20" customWidth="1"/>
    <col min="478" max="478" width="10.140625" style="20" customWidth="1"/>
    <col min="479" max="479" width="27.5703125" style="20" bestFit="1" customWidth="1"/>
    <col min="480" max="499" width="0" style="20" hidden="1" customWidth="1"/>
    <col min="500" max="500" width="13.140625" style="20" customWidth="1"/>
    <col min="501" max="501" width="13.85546875" style="20" customWidth="1"/>
    <col min="502" max="505" width="13.140625" style="20" customWidth="1"/>
    <col min="506" max="733" width="6.85546875" style="20" customWidth="1"/>
    <col min="734" max="734" width="10.140625" style="20" customWidth="1"/>
    <col min="735" max="735" width="27.5703125" style="20" bestFit="1" customWidth="1"/>
    <col min="736" max="755" width="0" style="20" hidden="1" customWidth="1"/>
    <col min="756" max="756" width="13.140625" style="20" customWidth="1"/>
    <col min="757" max="757" width="13.85546875" style="20" customWidth="1"/>
    <col min="758" max="761" width="13.140625" style="20" customWidth="1"/>
    <col min="762" max="989" width="6.85546875" style="20" customWidth="1"/>
    <col min="990" max="990" width="10.140625" style="20" customWidth="1"/>
    <col min="991" max="991" width="27.5703125" style="20" bestFit="1" customWidth="1"/>
    <col min="992" max="1011" width="0" style="20" hidden="1" customWidth="1"/>
    <col min="1012" max="1012" width="13.140625" style="20" customWidth="1"/>
    <col min="1013" max="1013" width="13.85546875" style="20" customWidth="1"/>
    <col min="1014" max="1017" width="13.140625" style="20" customWidth="1"/>
    <col min="1018" max="1245" width="6.85546875" style="20" customWidth="1"/>
    <col min="1246" max="1246" width="10.140625" style="20" customWidth="1"/>
    <col min="1247" max="1247" width="27.5703125" style="20" bestFit="1" customWidth="1"/>
    <col min="1248" max="1267" width="0" style="20" hidden="1" customWidth="1"/>
    <col min="1268" max="1268" width="13.140625" style="20" customWidth="1"/>
    <col min="1269" max="1269" width="13.85546875" style="20" customWidth="1"/>
    <col min="1270" max="1273" width="13.140625" style="20" customWidth="1"/>
    <col min="1274" max="1501" width="6.85546875" style="20" customWidth="1"/>
    <col min="1502" max="1502" width="10.140625" style="20" customWidth="1"/>
    <col min="1503" max="1503" width="27.5703125" style="20" bestFit="1" customWidth="1"/>
    <col min="1504" max="1523" width="0" style="20" hidden="1" customWidth="1"/>
    <col min="1524" max="1524" width="13.140625" style="20" customWidth="1"/>
    <col min="1525" max="1525" width="13.85546875" style="20" customWidth="1"/>
    <col min="1526" max="1529" width="13.140625" style="20" customWidth="1"/>
    <col min="1530" max="1757" width="6.85546875" style="20" customWidth="1"/>
    <col min="1758" max="1758" width="10.140625" style="20" customWidth="1"/>
    <col min="1759" max="1759" width="27.5703125" style="20" bestFit="1" customWidth="1"/>
    <col min="1760" max="1779" width="0" style="20" hidden="1" customWidth="1"/>
    <col min="1780" max="1780" width="13.140625" style="20" customWidth="1"/>
    <col min="1781" max="1781" width="13.85546875" style="20" customWidth="1"/>
    <col min="1782" max="1785" width="13.140625" style="20" customWidth="1"/>
    <col min="1786" max="2013" width="6.85546875" style="20" customWidth="1"/>
    <col min="2014" max="2014" width="10.140625" style="20" customWidth="1"/>
    <col min="2015" max="2015" width="27.5703125" style="20" bestFit="1" customWidth="1"/>
    <col min="2016" max="2035" width="0" style="20" hidden="1" customWidth="1"/>
    <col min="2036" max="2036" width="13.140625" style="20" customWidth="1"/>
    <col min="2037" max="2037" width="13.85546875" style="20" customWidth="1"/>
    <col min="2038" max="2041" width="13.140625" style="20" customWidth="1"/>
    <col min="2042" max="2269" width="6.85546875" style="20" customWidth="1"/>
    <col min="2270" max="2270" width="10.140625" style="20" customWidth="1"/>
    <col min="2271" max="2271" width="27.5703125" style="20" bestFit="1" customWidth="1"/>
    <col min="2272" max="2291" width="0" style="20" hidden="1" customWidth="1"/>
    <col min="2292" max="2292" width="13.140625" style="20" customWidth="1"/>
    <col min="2293" max="2293" width="13.85546875" style="20" customWidth="1"/>
    <col min="2294" max="2297" width="13.140625" style="20" customWidth="1"/>
    <col min="2298" max="2525" width="6.85546875" style="20" customWidth="1"/>
    <col min="2526" max="2526" width="10.140625" style="20" customWidth="1"/>
    <col min="2527" max="2527" width="27.5703125" style="20" bestFit="1" customWidth="1"/>
    <col min="2528" max="2547" width="0" style="20" hidden="1" customWidth="1"/>
    <col min="2548" max="2548" width="13.140625" style="20" customWidth="1"/>
    <col min="2549" max="2549" width="13.85546875" style="20" customWidth="1"/>
    <col min="2550" max="2553" width="13.140625" style="20" customWidth="1"/>
    <col min="2554" max="2781" width="6.85546875" style="20" customWidth="1"/>
    <col min="2782" max="2782" width="10.140625" style="20" customWidth="1"/>
    <col min="2783" max="2783" width="27.5703125" style="20" bestFit="1" customWidth="1"/>
    <col min="2784" max="2803" width="0" style="20" hidden="1" customWidth="1"/>
    <col min="2804" max="2804" width="13.140625" style="20" customWidth="1"/>
    <col min="2805" max="2805" width="13.85546875" style="20" customWidth="1"/>
    <col min="2806" max="2809" width="13.140625" style="20" customWidth="1"/>
    <col min="2810" max="3037" width="6.85546875" style="20" customWidth="1"/>
    <col min="3038" max="3038" width="10.140625" style="20" customWidth="1"/>
    <col min="3039" max="3039" width="27.5703125" style="20" bestFit="1" customWidth="1"/>
    <col min="3040" max="3059" width="0" style="20" hidden="1" customWidth="1"/>
    <col min="3060" max="3060" width="13.140625" style="20" customWidth="1"/>
    <col min="3061" max="3061" width="13.85546875" style="20" customWidth="1"/>
    <col min="3062" max="3065" width="13.140625" style="20" customWidth="1"/>
    <col min="3066" max="3293" width="6.85546875" style="20" customWidth="1"/>
    <col min="3294" max="3294" width="10.140625" style="20" customWidth="1"/>
    <col min="3295" max="3295" width="27.5703125" style="20" bestFit="1" customWidth="1"/>
    <col min="3296" max="3315" width="0" style="20" hidden="1" customWidth="1"/>
    <col min="3316" max="3316" width="13.140625" style="20" customWidth="1"/>
    <col min="3317" max="3317" width="13.85546875" style="20" customWidth="1"/>
    <col min="3318" max="3321" width="13.140625" style="20" customWidth="1"/>
    <col min="3322" max="3549" width="6.85546875" style="20" customWidth="1"/>
    <col min="3550" max="3550" width="10.140625" style="20" customWidth="1"/>
    <col min="3551" max="3551" width="27.5703125" style="20" bestFit="1" customWidth="1"/>
    <col min="3552" max="3571" width="0" style="20" hidden="1" customWidth="1"/>
    <col min="3572" max="3572" width="13.140625" style="20" customWidth="1"/>
    <col min="3573" max="3573" width="13.85546875" style="20" customWidth="1"/>
    <col min="3574" max="3577" width="13.140625" style="20" customWidth="1"/>
    <col min="3578" max="3805" width="6.85546875" style="20" customWidth="1"/>
    <col min="3806" max="3806" width="10.140625" style="20" customWidth="1"/>
    <col min="3807" max="3807" width="27.5703125" style="20" bestFit="1" customWidth="1"/>
    <col min="3808" max="3827" width="0" style="20" hidden="1" customWidth="1"/>
    <col min="3828" max="3828" width="13.140625" style="20" customWidth="1"/>
    <col min="3829" max="3829" width="13.85546875" style="20" customWidth="1"/>
    <col min="3830" max="3833" width="13.140625" style="20" customWidth="1"/>
    <col min="3834" max="4061" width="6.85546875" style="20" customWidth="1"/>
    <col min="4062" max="4062" width="10.140625" style="20" customWidth="1"/>
    <col min="4063" max="4063" width="27.5703125" style="20" bestFit="1" customWidth="1"/>
    <col min="4064" max="4083" width="0" style="20" hidden="1" customWidth="1"/>
    <col min="4084" max="4084" width="13.140625" style="20" customWidth="1"/>
    <col min="4085" max="4085" width="13.85546875" style="20" customWidth="1"/>
    <col min="4086" max="4089" width="13.140625" style="20" customWidth="1"/>
    <col min="4090" max="4317" width="6.85546875" style="20" customWidth="1"/>
    <col min="4318" max="4318" width="10.140625" style="20" customWidth="1"/>
    <col min="4319" max="4319" width="27.5703125" style="20" bestFit="1" customWidth="1"/>
    <col min="4320" max="4339" width="0" style="20" hidden="1" customWidth="1"/>
    <col min="4340" max="4340" width="13.140625" style="20" customWidth="1"/>
    <col min="4341" max="4341" width="13.85546875" style="20" customWidth="1"/>
    <col min="4342" max="4345" width="13.140625" style="20" customWidth="1"/>
    <col min="4346" max="4573" width="6.85546875" style="20" customWidth="1"/>
    <col min="4574" max="4574" width="10.140625" style="20" customWidth="1"/>
    <col min="4575" max="4575" width="27.5703125" style="20" bestFit="1" customWidth="1"/>
    <col min="4576" max="4595" width="0" style="20" hidden="1" customWidth="1"/>
    <col min="4596" max="4596" width="13.140625" style="20" customWidth="1"/>
    <col min="4597" max="4597" width="13.85546875" style="20" customWidth="1"/>
    <col min="4598" max="4601" width="13.140625" style="20" customWidth="1"/>
    <col min="4602" max="4829" width="6.85546875" style="20" customWidth="1"/>
    <col min="4830" max="4830" width="10.140625" style="20" customWidth="1"/>
    <col min="4831" max="4831" width="27.5703125" style="20" bestFit="1" customWidth="1"/>
    <col min="4832" max="4851" width="0" style="20" hidden="1" customWidth="1"/>
    <col min="4852" max="4852" width="13.140625" style="20" customWidth="1"/>
    <col min="4853" max="4853" width="13.85546875" style="20" customWidth="1"/>
    <col min="4854" max="4857" width="13.140625" style="20" customWidth="1"/>
    <col min="4858" max="5085" width="6.85546875" style="20" customWidth="1"/>
    <col min="5086" max="5086" width="10.140625" style="20" customWidth="1"/>
    <col min="5087" max="5087" width="27.5703125" style="20" bestFit="1" customWidth="1"/>
    <col min="5088" max="5107" width="0" style="20" hidden="1" customWidth="1"/>
    <col min="5108" max="5108" width="13.140625" style="20" customWidth="1"/>
    <col min="5109" max="5109" width="13.85546875" style="20" customWidth="1"/>
    <col min="5110" max="5113" width="13.140625" style="20" customWidth="1"/>
    <col min="5114" max="5341" width="6.85546875" style="20" customWidth="1"/>
    <col min="5342" max="5342" width="10.140625" style="20" customWidth="1"/>
    <col min="5343" max="5343" width="27.5703125" style="20" bestFit="1" customWidth="1"/>
    <col min="5344" max="5363" width="0" style="20" hidden="1" customWidth="1"/>
    <col min="5364" max="5364" width="13.140625" style="20" customWidth="1"/>
    <col min="5365" max="5365" width="13.85546875" style="20" customWidth="1"/>
    <col min="5366" max="5369" width="13.140625" style="20" customWidth="1"/>
    <col min="5370" max="5597" width="6.85546875" style="20" customWidth="1"/>
    <col min="5598" max="5598" width="10.140625" style="20" customWidth="1"/>
    <col min="5599" max="5599" width="27.5703125" style="20" bestFit="1" customWidth="1"/>
    <col min="5600" max="5619" width="0" style="20" hidden="1" customWidth="1"/>
    <col min="5620" max="5620" width="13.140625" style="20" customWidth="1"/>
    <col min="5621" max="5621" width="13.85546875" style="20" customWidth="1"/>
    <col min="5622" max="5625" width="13.140625" style="20" customWidth="1"/>
    <col min="5626" max="5853" width="6.85546875" style="20" customWidth="1"/>
    <col min="5854" max="5854" width="10.140625" style="20" customWidth="1"/>
    <col min="5855" max="5855" width="27.5703125" style="20" bestFit="1" customWidth="1"/>
    <col min="5856" max="5875" width="0" style="20" hidden="1" customWidth="1"/>
    <col min="5876" max="5876" width="13.140625" style="20" customWidth="1"/>
    <col min="5877" max="5877" width="13.85546875" style="20" customWidth="1"/>
    <col min="5878" max="5881" width="13.140625" style="20" customWidth="1"/>
    <col min="5882" max="6109" width="6.85546875" style="20" customWidth="1"/>
    <col min="6110" max="6110" width="10.140625" style="20" customWidth="1"/>
    <col min="6111" max="6111" width="27.5703125" style="20" bestFit="1" customWidth="1"/>
    <col min="6112" max="6131" width="0" style="20" hidden="1" customWidth="1"/>
    <col min="6132" max="6132" width="13.140625" style="20" customWidth="1"/>
    <col min="6133" max="6133" width="13.85546875" style="20" customWidth="1"/>
    <col min="6134" max="6137" width="13.140625" style="20" customWidth="1"/>
    <col min="6138" max="6365" width="6.85546875" style="20" customWidth="1"/>
    <col min="6366" max="6366" width="10.140625" style="20" customWidth="1"/>
    <col min="6367" max="6367" width="27.5703125" style="20" bestFit="1" customWidth="1"/>
    <col min="6368" max="6387" width="0" style="20" hidden="1" customWidth="1"/>
    <col min="6388" max="6388" width="13.140625" style="20" customWidth="1"/>
    <col min="6389" max="6389" width="13.85546875" style="20" customWidth="1"/>
    <col min="6390" max="6393" width="13.140625" style="20" customWidth="1"/>
    <col min="6394" max="6621" width="6.85546875" style="20" customWidth="1"/>
    <col min="6622" max="6622" width="10.140625" style="20" customWidth="1"/>
    <col min="6623" max="6623" width="27.5703125" style="20" bestFit="1" customWidth="1"/>
    <col min="6624" max="6643" width="0" style="20" hidden="1" customWidth="1"/>
    <col min="6644" max="6644" width="13.140625" style="20" customWidth="1"/>
    <col min="6645" max="6645" width="13.85546875" style="20" customWidth="1"/>
    <col min="6646" max="6649" width="13.140625" style="20" customWidth="1"/>
    <col min="6650" max="6877" width="6.85546875" style="20" customWidth="1"/>
    <col min="6878" max="6878" width="10.140625" style="20" customWidth="1"/>
    <col min="6879" max="6879" width="27.5703125" style="20" bestFit="1" customWidth="1"/>
    <col min="6880" max="6899" width="0" style="20" hidden="1" customWidth="1"/>
    <col min="6900" max="6900" width="13.140625" style="20" customWidth="1"/>
    <col min="6901" max="6901" width="13.85546875" style="20" customWidth="1"/>
    <col min="6902" max="6905" width="13.140625" style="20" customWidth="1"/>
    <col min="6906" max="7133" width="6.85546875" style="20" customWidth="1"/>
    <col min="7134" max="7134" width="10.140625" style="20" customWidth="1"/>
    <col min="7135" max="7135" width="27.5703125" style="20" bestFit="1" customWidth="1"/>
    <col min="7136" max="7155" width="0" style="20" hidden="1" customWidth="1"/>
    <col min="7156" max="7156" width="13.140625" style="20" customWidth="1"/>
    <col min="7157" max="7157" width="13.85546875" style="20" customWidth="1"/>
    <col min="7158" max="7161" width="13.140625" style="20" customWidth="1"/>
    <col min="7162" max="7389" width="6.85546875" style="20" customWidth="1"/>
    <col min="7390" max="7390" width="10.140625" style="20" customWidth="1"/>
    <col min="7391" max="7391" width="27.5703125" style="20" bestFit="1" customWidth="1"/>
    <col min="7392" max="7411" width="0" style="20" hidden="1" customWidth="1"/>
    <col min="7412" max="7412" width="13.140625" style="20" customWidth="1"/>
    <col min="7413" max="7413" width="13.85546875" style="20" customWidth="1"/>
    <col min="7414" max="7417" width="13.140625" style="20" customWidth="1"/>
    <col min="7418" max="7645" width="6.85546875" style="20" customWidth="1"/>
    <col min="7646" max="7646" width="10.140625" style="20" customWidth="1"/>
    <col min="7647" max="7647" width="27.5703125" style="20" bestFit="1" customWidth="1"/>
    <col min="7648" max="7667" width="0" style="20" hidden="1" customWidth="1"/>
    <col min="7668" max="7668" width="13.140625" style="20" customWidth="1"/>
    <col min="7669" max="7669" width="13.85546875" style="20" customWidth="1"/>
    <col min="7670" max="7673" width="13.140625" style="20" customWidth="1"/>
    <col min="7674" max="7901" width="6.85546875" style="20" customWidth="1"/>
    <col min="7902" max="7902" width="10.140625" style="20" customWidth="1"/>
    <col min="7903" max="7903" width="27.5703125" style="20" bestFit="1" customWidth="1"/>
    <col min="7904" max="7923" width="0" style="20" hidden="1" customWidth="1"/>
    <col min="7924" max="7924" width="13.140625" style="20" customWidth="1"/>
    <col min="7925" max="7925" width="13.85546875" style="20" customWidth="1"/>
    <col min="7926" max="7929" width="13.140625" style="20" customWidth="1"/>
    <col min="7930" max="8157" width="6.85546875" style="20" customWidth="1"/>
    <col min="8158" max="8158" width="10.140625" style="20" customWidth="1"/>
    <col min="8159" max="8159" width="27.5703125" style="20" bestFit="1" customWidth="1"/>
    <col min="8160" max="8179" width="0" style="20" hidden="1" customWidth="1"/>
    <col min="8180" max="8180" width="13.140625" style="20" customWidth="1"/>
    <col min="8181" max="8181" width="13.85546875" style="20" customWidth="1"/>
    <col min="8182" max="8185" width="13.140625" style="20" customWidth="1"/>
    <col min="8186" max="8413" width="6.85546875" style="20" customWidth="1"/>
    <col min="8414" max="8414" width="10.140625" style="20" customWidth="1"/>
    <col min="8415" max="8415" width="27.5703125" style="20" bestFit="1" customWidth="1"/>
    <col min="8416" max="8435" width="0" style="20" hidden="1" customWidth="1"/>
    <col min="8436" max="8436" width="13.140625" style="20" customWidth="1"/>
    <col min="8437" max="8437" width="13.85546875" style="20" customWidth="1"/>
    <col min="8438" max="8441" width="13.140625" style="20" customWidth="1"/>
    <col min="8442" max="8669" width="6.85546875" style="20" customWidth="1"/>
    <col min="8670" max="8670" width="10.140625" style="20" customWidth="1"/>
    <col min="8671" max="8671" width="27.5703125" style="20" bestFit="1" customWidth="1"/>
    <col min="8672" max="8691" width="0" style="20" hidden="1" customWidth="1"/>
    <col min="8692" max="8692" width="13.140625" style="20" customWidth="1"/>
    <col min="8693" max="8693" width="13.85546875" style="20" customWidth="1"/>
    <col min="8694" max="8697" width="13.140625" style="20" customWidth="1"/>
    <col min="8698" max="8925" width="6.85546875" style="20" customWidth="1"/>
    <col min="8926" max="8926" width="10.140625" style="20" customWidth="1"/>
    <col min="8927" max="8927" width="27.5703125" style="20" bestFit="1" customWidth="1"/>
    <col min="8928" max="8947" width="0" style="20" hidden="1" customWidth="1"/>
    <col min="8948" max="8948" width="13.140625" style="20" customWidth="1"/>
    <col min="8949" max="8949" width="13.85546875" style="20" customWidth="1"/>
    <col min="8950" max="8953" width="13.140625" style="20" customWidth="1"/>
    <col min="8954" max="9181" width="6.85546875" style="20" customWidth="1"/>
    <col min="9182" max="9182" width="10.140625" style="20" customWidth="1"/>
    <col min="9183" max="9183" width="27.5703125" style="20" bestFit="1" customWidth="1"/>
    <col min="9184" max="9203" width="0" style="20" hidden="1" customWidth="1"/>
    <col min="9204" max="9204" width="13.140625" style="20" customWidth="1"/>
    <col min="9205" max="9205" width="13.85546875" style="20" customWidth="1"/>
    <col min="9206" max="9209" width="13.140625" style="20" customWidth="1"/>
    <col min="9210" max="9437" width="6.85546875" style="20" customWidth="1"/>
    <col min="9438" max="9438" width="10.140625" style="20" customWidth="1"/>
    <col min="9439" max="9439" width="27.5703125" style="20" bestFit="1" customWidth="1"/>
    <col min="9440" max="9459" width="0" style="20" hidden="1" customWidth="1"/>
    <col min="9460" max="9460" width="13.140625" style="20" customWidth="1"/>
    <col min="9461" max="9461" width="13.85546875" style="20" customWidth="1"/>
    <col min="9462" max="9465" width="13.140625" style="20" customWidth="1"/>
    <col min="9466" max="9693" width="6.85546875" style="20" customWidth="1"/>
    <col min="9694" max="9694" width="10.140625" style="20" customWidth="1"/>
    <col min="9695" max="9695" width="27.5703125" style="20" bestFit="1" customWidth="1"/>
    <col min="9696" max="9715" width="0" style="20" hidden="1" customWidth="1"/>
    <col min="9716" max="9716" width="13.140625" style="20" customWidth="1"/>
    <col min="9717" max="9717" width="13.85546875" style="20" customWidth="1"/>
    <col min="9718" max="9721" width="13.140625" style="20" customWidth="1"/>
    <col min="9722" max="9949" width="6.85546875" style="20" customWidth="1"/>
    <col min="9950" max="9950" width="10.140625" style="20" customWidth="1"/>
    <col min="9951" max="9951" width="27.5703125" style="20" bestFit="1" customWidth="1"/>
    <col min="9952" max="9971" width="0" style="20" hidden="1" customWidth="1"/>
    <col min="9972" max="9972" width="13.140625" style="20" customWidth="1"/>
    <col min="9973" max="9973" width="13.85546875" style="20" customWidth="1"/>
    <col min="9974" max="9977" width="13.140625" style="20" customWidth="1"/>
    <col min="9978" max="10205" width="6.85546875" style="20" customWidth="1"/>
    <col min="10206" max="10206" width="10.140625" style="20" customWidth="1"/>
    <col min="10207" max="10207" width="27.5703125" style="20" bestFit="1" customWidth="1"/>
    <col min="10208" max="10227" width="0" style="20" hidden="1" customWidth="1"/>
    <col min="10228" max="10228" width="13.140625" style="20" customWidth="1"/>
    <col min="10229" max="10229" width="13.85546875" style="20" customWidth="1"/>
    <col min="10230" max="10233" width="13.140625" style="20" customWidth="1"/>
    <col min="10234" max="10461" width="6.85546875" style="20" customWidth="1"/>
    <col min="10462" max="10462" width="10.140625" style="20" customWidth="1"/>
    <col min="10463" max="10463" width="27.5703125" style="20" bestFit="1" customWidth="1"/>
    <col min="10464" max="10483" width="0" style="20" hidden="1" customWidth="1"/>
    <col min="10484" max="10484" width="13.140625" style="20" customWidth="1"/>
    <col min="10485" max="10485" width="13.85546875" style="20" customWidth="1"/>
    <col min="10486" max="10489" width="13.140625" style="20" customWidth="1"/>
    <col min="10490" max="10717" width="6.85546875" style="20" customWidth="1"/>
    <col min="10718" max="10718" width="10.140625" style="20" customWidth="1"/>
    <col min="10719" max="10719" width="27.5703125" style="20" bestFit="1" customWidth="1"/>
    <col min="10720" max="10739" width="0" style="20" hidden="1" customWidth="1"/>
    <col min="10740" max="10740" width="13.140625" style="20" customWidth="1"/>
    <col min="10741" max="10741" width="13.85546875" style="20" customWidth="1"/>
    <col min="10742" max="10745" width="13.140625" style="20" customWidth="1"/>
    <col min="10746" max="10973" width="6.85546875" style="20" customWidth="1"/>
    <col min="10974" max="10974" width="10.140625" style="20" customWidth="1"/>
    <col min="10975" max="10975" width="27.5703125" style="20" bestFit="1" customWidth="1"/>
    <col min="10976" max="10995" width="0" style="20" hidden="1" customWidth="1"/>
    <col min="10996" max="10996" width="13.140625" style="20" customWidth="1"/>
    <col min="10997" max="10997" width="13.85546875" style="20" customWidth="1"/>
    <col min="10998" max="11001" width="13.140625" style="20" customWidth="1"/>
    <col min="11002" max="11229" width="6.85546875" style="20" customWidth="1"/>
    <col min="11230" max="11230" width="10.140625" style="20" customWidth="1"/>
    <col min="11231" max="11231" width="27.5703125" style="20" bestFit="1" customWidth="1"/>
    <col min="11232" max="11251" width="0" style="20" hidden="1" customWidth="1"/>
    <col min="11252" max="11252" width="13.140625" style="20" customWidth="1"/>
    <col min="11253" max="11253" width="13.85546875" style="20" customWidth="1"/>
    <col min="11254" max="11257" width="13.140625" style="20" customWidth="1"/>
    <col min="11258" max="11485" width="6.85546875" style="20" customWidth="1"/>
    <col min="11486" max="11486" width="10.140625" style="20" customWidth="1"/>
    <col min="11487" max="11487" width="27.5703125" style="20" bestFit="1" customWidth="1"/>
    <col min="11488" max="11507" width="0" style="20" hidden="1" customWidth="1"/>
    <col min="11508" max="11508" width="13.140625" style="20" customWidth="1"/>
    <col min="11509" max="11509" width="13.85546875" style="20" customWidth="1"/>
    <col min="11510" max="11513" width="13.140625" style="20" customWidth="1"/>
    <col min="11514" max="11741" width="6.85546875" style="20" customWidth="1"/>
    <col min="11742" max="11742" width="10.140625" style="20" customWidth="1"/>
    <col min="11743" max="11743" width="27.5703125" style="20" bestFit="1" customWidth="1"/>
    <col min="11744" max="11763" width="0" style="20" hidden="1" customWidth="1"/>
    <col min="11764" max="11764" width="13.140625" style="20" customWidth="1"/>
    <col min="11765" max="11765" width="13.85546875" style="20" customWidth="1"/>
    <col min="11766" max="11769" width="13.140625" style="20" customWidth="1"/>
    <col min="11770" max="11997" width="6.85546875" style="20" customWidth="1"/>
    <col min="11998" max="11998" width="10.140625" style="20" customWidth="1"/>
    <col min="11999" max="11999" width="27.5703125" style="20" bestFit="1" customWidth="1"/>
    <col min="12000" max="12019" width="0" style="20" hidden="1" customWidth="1"/>
    <col min="12020" max="12020" width="13.140625" style="20" customWidth="1"/>
    <col min="12021" max="12021" width="13.85546875" style="20" customWidth="1"/>
    <col min="12022" max="12025" width="13.140625" style="20" customWidth="1"/>
    <col min="12026" max="12253" width="6.85546875" style="20" customWidth="1"/>
    <col min="12254" max="12254" width="10.140625" style="20" customWidth="1"/>
    <col min="12255" max="12255" width="27.5703125" style="20" bestFit="1" customWidth="1"/>
    <col min="12256" max="12275" width="0" style="20" hidden="1" customWidth="1"/>
    <col min="12276" max="12276" width="13.140625" style="20" customWidth="1"/>
    <col min="12277" max="12277" width="13.85546875" style="20" customWidth="1"/>
    <col min="12278" max="12281" width="13.140625" style="20" customWidth="1"/>
    <col min="12282" max="12509" width="6.85546875" style="20" customWidth="1"/>
    <col min="12510" max="12510" width="10.140625" style="20" customWidth="1"/>
    <col min="12511" max="12511" width="27.5703125" style="20" bestFit="1" customWidth="1"/>
    <col min="12512" max="12531" width="0" style="20" hidden="1" customWidth="1"/>
    <col min="12532" max="12532" width="13.140625" style="20" customWidth="1"/>
    <col min="12533" max="12533" width="13.85546875" style="20" customWidth="1"/>
    <col min="12534" max="12537" width="13.140625" style="20" customWidth="1"/>
    <col min="12538" max="12765" width="6.85546875" style="20" customWidth="1"/>
    <col min="12766" max="12766" width="10.140625" style="20" customWidth="1"/>
    <col min="12767" max="12767" width="27.5703125" style="20" bestFit="1" customWidth="1"/>
    <col min="12768" max="12787" width="0" style="20" hidden="1" customWidth="1"/>
    <col min="12788" max="12788" width="13.140625" style="20" customWidth="1"/>
    <col min="12789" max="12789" width="13.85546875" style="20" customWidth="1"/>
    <col min="12790" max="12793" width="13.140625" style="20" customWidth="1"/>
    <col min="12794" max="13021" width="6.85546875" style="20" customWidth="1"/>
    <col min="13022" max="13022" width="10.140625" style="20" customWidth="1"/>
    <col min="13023" max="13023" width="27.5703125" style="20" bestFit="1" customWidth="1"/>
    <col min="13024" max="13043" width="0" style="20" hidden="1" customWidth="1"/>
    <col min="13044" max="13044" width="13.140625" style="20" customWidth="1"/>
    <col min="13045" max="13045" width="13.85546875" style="20" customWidth="1"/>
    <col min="13046" max="13049" width="13.140625" style="20" customWidth="1"/>
    <col min="13050" max="13277" width="6.85546875" style="20" customWidth="1"/>
    <col min="13278" max="13278" width="10.140625" style="20" customWidth="1"/>
    <col min="13279" max="13279" width="27.5703125" style="20" bestFit="1" customWidth="1"/>
    <col min="13280" max="13299" width="0" style="20" hidden="1" customWidth="1"/>
    <col min="13300" max="13300" width="13.140625" style="20" customWidth="1"/>
    <col min="13301" max="13301" width="13.85546875" style="20" customWidth="1"/>
    <col min="13302" max="13305" width="13.140625" style="20" customWidth="1"/>
    <col min="13306" max="13533" width="6.85546875" style="20" customWidth="1"/>
    <col min="13534" max="13534" width="10.140625" style="20" customWidth="1"/>
    <col min="13535" max="13535" width="27.5703125" style="20" bestFit="1" customWidth="1"/>
    <col min="13536" max="13555" width="0" style="20" hidden="1" customWidth="1"/>
    <col min="13556" max="13556" width="13.140625" style="20" customWidth="1"/>
    <col min="13557" max="13557" width="13.85546875" style="20" customWidth="1"/>
    <col min="13558" max="13561" width="13.140625" style="20" customWidth="1"/>
    <col min="13562" max="13789" width="6.85546875" style="20" customWidth="1"/>
    <col min="13790" max="13790" width="10.140625" style="20" customWidth="1"/>
    <col min="13791" max="13791" width="27.5703125" style="20" bestFit="1" customWidth="1"/>
    <col min="13792" max="13811" width="0" style="20" hidden="1" customWidth="1"/>
    <col min="13812" max="13812" width="13.140625" style="20" customWidth="1"/>
    <col min="13813" max="13813" width="13.85546875" style="20" customWidth="1"/>
    <col min="13814" max="13817" width="13.140625" style="20" customWidth="1"/>
    <col min="13818" max="14045" width="6.85546875" style="20" customWidth="1"/>
    <col min="14046" max="14046" width="10.140625" style="20" customWidth="1"/>
    <col min="14047" max="14047" width="27.5703125" style="20" bestFit="1" customWidth="1"/>
    <col min="14048" max="14067" width="0" style="20" hidden="1" customWidth="1"/>
    <col min="14068" max="14068" width="13.140625" style="20" customWidth="1"/>
    <col min="14069" max="14069" width="13.85546875" style="20" customWidth="1"/>
    <col min="14070" max="14073" width="13.140625" style="20" customWidth="1"/>
    <col min="14074" max="14301" width="6.85546875" style="20" customWidth="1"/>
    <col min="14302" max="14302" width="10.140625" style="20" customWidth="1"/>
    <col min="14303" max="14303" width="27.5703125" style="20" bestFit="1" customWidth="1"/>
    <col min="14304" max="14323" width="0" style="20" hidden="1" customWidth="1"/>
    <col min="14324" max="14324" width="13.140625" style="20" customWidth="1"/>
    <col min="14325" max="14325" width="13.85546875" style="20" customWidth="1"/>
    <col min="14326" max="14329" width="13.140625" style="20" customWidth="1"/>
    <col min="14330" max="14557" width="6.85546875" style="20" customWidth="1"/>
    <col min="14558" max="14558" width="10.140625" style="20" customWidth="1"/>
    <col min="14559" max="14559" width="27.5703125" style="20" bestFit="1" customWidth="1"/>
    <col min="14560" max="14579" width="0" style="20" hidden="1" customWidth="1"/>
    <col min="14580" max="14580" width="13.140625" style="20" customWidth="1"/>
    <col min="14581" max="14581" width="13.85546875" style="20" customWidth="1"/>
    <col min="14582" max="14585" width="13.140625" style="20" customWidth="1"/>
    <col min="14586" max="14813" width="6.85546875" style="20" customWidth="1"/>
    <col min="14814" max="14814" width="10.140625" style="20" customWidth="1"/>
    <col min="14815" max="14815" width="27.5703125" style="20" bestFit="1" customWidth="1"/>
    <col min="14816" max="14835" width="0" style="20" hidden="1" customWidth="1"/>
    <col min="14836" max="14836" width="13.140625" style="20" customWidth="1"/>
    <col min="14837" max="14837" width="13.85546875" style="20" customWidth="1"/>
    <col min="14838" max="14841" width="13.140625" style="20" customWidth="1"/>
    <col min="14842" max="15069" width="6.85546875" style="20" customWidth="1"/>
    <col min="15070" max="15070" width="10.140625" style="20" customWidth="1"/>
    <col min="15071" max="15071" width="27.5703125" style="20" bestFit="1" customWidth="1"/>
    <col min="15072" max="15091" width="0" style="20" hidden="1" customWidth="1"/>
    <col min="15092" max="15092" width="13.140625" style="20" customWidth="1"/>
    <col min="15093" max="15093" width="13.85546875" style="20" customWidth="1"/>
    <col min="15094" max="15097" width="13.140625" style="20" customWidth="1"/>
    <col min="15098" max="15325" width="6.85546875" style="20" customWidth="1"/>
    <col min="15326" max="15326" width="10.140625" style="20" customWidth="1"/>
    <col min="15327" max="15327" width="27.5703125" style="20" bestFit="1" customWidth="1"/>
    <col min="15328" max="15347" width="0" style="20" hidden="1" customWidth="1"/>
    <col min="15348" max="15348" width="13.140625" style="20" customWidth="1"/>
    <col min="15349" max="15349" width="13.85546875" style="20" customWidth="1"/>
    <col min="15350" max="15353" width="13.140625" style="20" customWidth="1"/>
    <col min="15354" max="15581" width="6.85546875" style="20" customWidth="1"/>
    <col min="15582" max="15582" width="10.140625" style="20" customWidth="1"/>
    <col min="15583" max="15583" width="27.5703125" style="20" bestFit="1" customWidth="1"/>
    <col min="15584" max="15603" width="0" style="20" hidden="1" customWidth="1"/>
    <col min="15604" max="15604" width="13.140625" style="20" customWidth="1"/>
    <col min="15605" max="15605" width="13.85546875" style="20" customWidth="1"/>
    <col min="15606" max="15609" width="13.140625" style="20" customWidth="1"/>
    <col min="15610" max="15837" width="6.85546875" style="20" customWidth="1"/>
    <col min="15838" max="15838" width="10.140625" style="20" customWidth="1"/>
    <col min="15839" max="15839" width="27.5703125" style="20" bestFit="1" customWidth="1"/>
    <col min="15840" max="15859" width="0" style="20" hidden="1" customWidth="1"/>
    <col min="15860" max="15860" width="13.140625" style="20" customWidth="1"/>
    <col min="15861" max="15861" width="13.85546875" style="20" customWidth="1"/>
    <col min="15862" max="15865" width="13.140625" style="20" customWidth="1"/>
    <col min="15866" max="16093" width="6.85546875" style="20" customWidth="1"/>
    <col min="16094" max="16094" width="10.140625" style="20" customWidth="1"/>
    <col min="16095" max="16095" width="27.5703125" style="20" bestFit="1" customWidth="1"/>
    <col min="16096" max="16115" width="0" style="20" hidden="1" customWidth="1"/>
    <col min="16116" max="16116" width="13.140625" style="20" customWidth="1"/>
    <col min="16117" max="16117" width="13.85546875" style="20" customWidth="1"/>
    <col min="16118" max="16121" width="13.140625" style="20" customWidth="1"/>
    <col min="16122" max="16384" width="6.85546875" style="20" customWidth="1"/>
  </cols>
  <sheetData>
    <row r="1" spans="1:147" ht="23.25" customHeight="1" x14ac:dyDescent="0.2">
      <c r="A1" s="41" t="s">
        <v>65</v>
      </c>
      <c r="B1" s="41"/>
      <c r="C1" s="41"/>
      <c r="D1" s="41"/>
    </row>
    <row r="2" spans="1:147" s="6" customFormat="1" x14ac:dyDescent="0.2">
      <c r="A2" s="3" t="s">
        <v>5</v>
      </c>
      <c r="B2" s="3" t="s">
        <v>0</v>
      </c>
      <c r="C2" s="3" t="s">
        <v>56</v>
      </c>
      <c r="D2" s="4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</row>
    <row r="3" spans="1:147" x14ac:dyDescent="0.2">
      <c r="A3" s="29">
        <v>1</v>
      </c>
      <c r="B3" s="25" t="s">
        <v>4</v>
      </c>
      <c r="C3" s="25" t="s">
        <v>49</v>
      </c>
      <c r="D3" s="26">
        <v>635625</v>
      </c>
    </row>
    <row r="4" spans="1:147" x14ac:dyDescent="0.2">
      <c r="A4" s="29">
        <v>2</v>
      </c>
      <c r="B4" s="25" t="s">
        <v>46</v>
      </c>
      <c r="C4" s="25" t="s">
        <v>49</v>
      </c>
      <c r="D4" s="26">
        <v>75375</v>
      </c>
    </row>
    <row r="5" spans="1:147" x14ac:dyDescent="0.2">
      <c r="A5" s="29">
        <v>3</v>
      </c>
      <c r="B5" s="25" t="s">
        <v>66</v>
      </c>
      <c r="C5" s="25" t="s">
        <v>51</v>
      </c>
      <c r="D5" s="26">
        <v>63375</v>
      </c>
    </row>
    <row r="6" spans="1:147" x14ac:dyDescent="0.2">
      <c r="A6" s="29">
        <v>4</v>
      </c>
      <c r="B6" s="25" t="s">
        <v>3</v>
      </c>
      <c r="C6" s="25" t="s">
        <v>50</v>
      </c>
      <c r="D6" s="26">
        <v>257625</v>
      </c>
    </row>
    <row r="7" spans="1:147" x14ac:dyDescent="0.2">
      <c r="A7" s="29">
        <v>5</v>
      </c>
      <c r="B7" s="25" t="s">
        <v>55</v>
      </c>
      <c r="C7" s="25" t="s">
        <v>54</v>
      </c>
      <c r="D7" s="26">
        <v>70875</v>
      </c>
    </row>
    <row r="8" spans="1:147" x14ac:dyDescent="0.2">
      <c r="A8" s="29">
        <v>6</v>
      </c>
      <c r="C8" s="25"/>
    </row>
    <row r="9" spans="1:147" x14ac:dyDescent="0.2">
      <c r="A9" s="29">
        <v>7</v>
      </c>
      <c r="B9" s="25"/>
      <c r="C9" s="25"/>
      <c r="D9" s="26"/>
    </row>
    <row r="10" spans="1:147" x14ac:dyDescent="0.2">
      <c r="A10" s="29">
        <v>8</v>
      </c>
      <c r="B10" s="25"/>
      <c r="C10" s="25"/>
      <c r="D10" s="26"/>
    </row>
    <row r="11" spans="1:147" x14ac:dyDescent="0.2">
      <c r="A11" s="29">
        <v>9</v>
      </c>
      <c r="B11" s="1"/>
      <c r="C11" s="25"/>
      <c r="D11" s="2"/>
    </row>
    <row r="12" spans="1:147" x14ac:dyDescent="0.2">
      <c r="A12" s="29">
        <v>10</v>
      </c>
      <c r="B12" s="25"/>
      <c r="C12" s="1"/>
      <c r="D12" s="26"/>
    </row>
    <row r="13" spans="1:147" x14ac:dyDescent="0.2">
      <c r="A13" s="29">
        <v>11</v>
      </c>
      <c r="B13" s="25"/>
      <c r="C13" s="1"/>
      <c r="D13" s="26"/>
    </row>
    <row r="14" spans="1:147" x14ac:dyDescent="0.2">
      <c r="A14" s="29">
        <v>12</v>
      </c>
      <c r="B14" s="25"/>
      <c r="C14" s="25"/>
      <c r="D14" s="26"/>
    </row>
    <row r="15" spans="1:147" x14ac:dyDescent="0.2">
      <c r="A15" s="29">
        <v>13</v>
      </c>
      <c r="B15" s="25"/>
      <c r="C15" s="25"/>
      <c r="D15" s="26"/>
    </row>
    <row r="16" spans="1:147" x14ac:dyDescent="0.2">
      <c r="A16" s="29">
        <v>14</v>
      </c>
      <c r="B16" s="25"/>
      <c r="C16" s="25"/>
      <c r="D16" s="26"/>
    </row>
    <row r="17" spans="1:4" s="23" customFormat="1" x14ac:dyDescent="0.2">
      <c r="A17" s="29">
        <v>15</v>
      </c>
      <c r="B17" s="25"/>
      <c r="C17" s="25"/>
      <c r="D17" s="26"/>
    </row>
    <row r="18" spans="1:4" x14ac:dyDescent="0.2">
      <c r="A18" s="29">
        <v>16</v>
      </c>
      <c r="B18" s="25"/>
      <c r="C18" s="25"/>
      <c r="D18" s="26"/>
    </row>
    <row r="19" spans="1:4" s="23" customFormat="1" x14ac:dyDescent="0.2">
      <c r="A19" s="29">
        <v>17</v>
      </c>
      <c r="B19" s="25"/>
      <c r="C19" s="25"/>
      <c r="D19" s="26"/>
    </row>
    <row r="20" spans="1:4" s="23" customFormat="1" x14ac:dyDescent="0.2">
      <c r="A20" s="29">
        <v>18</v>
      </c>
      <c r="B20" s="25"/>
      <c r="C20" s="25"/>
      <c r="D20" s="26"/>
    </row>
    <row r="21" spans="1:4" s="23" customFormat="1" x14ac:dyDescent="0.2">
      <c r="A21" s="30"/>
      <c r="B21" s="31" t="s">
        <v>7</v>
      </c>
      <c r="C21" s="31"/>
      <c r="D21" s="32">
        <f>SUM(D3:D20)</f>
        <v>1102875</v>
      </c>
    </row>
    <row r="22" spans="1:4" s="23" customFormat="1" ht="12.75" hidden="1" customHeight="1" x14ac:dyDescent="0.2">
      <c r="A22" s="20"/>
      <c r="B22" s="20"/>
    </row>
    <row r="23" spans="1:4" s="23" customFormat="1" ht="12.75" hidden="1" customHeight="1" x14ac:dyDescent="0.2">
      <c r="A23" s="20"/>
      <c r="B23" s="20"/>
      <c r="C23" s="20" t="s">
        <v>49</v>
      </c>
      <c r="D23" s="21">
        <f t="shared" ref="D23:D28" si="0">SUMIF($C$3:$C$20,C23,$D$3:$D$20)</f>
        <v>711000</v>
      </c>
    </row>
    <row r="24" spans="1:4" s="23" customFormat="1" ht="12.75" hidden="1" customHeight="1" x14ac:dyDescent="0.2">
      <c r="A24" s="33"/>
      <c r="B24" s="33"/>
      <c r="C24" s="20" t="s">
        <v>50</v>
      </c>
      <c r="D24" s="21">
        <f t="shared" si="0"/>
        <v>257625</v>
      </c>
    </row>
    <row r="25" spans="1:4" s="23" customFormat="1" ht="12.75" hidden="1" customHeight="1" x14ac:dyDescent="0.2">
      <c r="A25" s="33"/>
      <c r="B25" s="33"/>
      <c r="C25" s="33" t="s">
        <v>53</v>
      </c>
      <c r="D25" s="34">
        <f t="shared" si="0"/>
        <v>0</v>
      </c>
    </row>
    <row r="26" spans="1:4" s="23" customFormat="1" ht="12.75" hidden="1" customHeight="1" x14ac:dyDescent="0.2">
      <c r="A26" s="33"/>
      <c r="B26" s="33"/>
      <c r="C26" s="33" t="s">
        <v>52</v>
      </c>
      <c r="D26" s="34">
        <f t="shared" si="0"/>
        <v>0</v>
      </c>
    </row>
    <row r="27" spans="1:4" s="23" customFormat="1" ht="12.75" hidden="1" customHeight="1" x14ac:dyDescent="0.2">
      <c r="A27" s="33"/>
      <c r="B27" s="33"/>
      <c r="C27" s="33" t="s">
        <v>54</v>
      </c>
      <c r="D27" s="34">
        <f t="shared" si="0"/>
        <v>70875</v>
      </c>
    </row>
    <row r="28" spans="1:4" s="23" customFormat="1" ht="12.75" hidden="1" customHeight="1" x14ac:dyDescent="0.2">
      <c r="A28" s="20"/>
      <c r="B28" s="20"/>
      <c r="C28" s="33" t="s">
        <v>51</v>
      </c>
      <c r="D28" s="34">
        <f t="shared" si="0"/>
        <v>63375</v>
      </c>
    </row>
    <row r="29" spans="1:4" ht="12.75" hidden="1" customHeight="1" x14ac:dyDescent="0.2">
      <c r="D29" s="28">
        <f>SUM(D23:D28)</f>
        <v>1102875</v>
      </c>
    </row>
  </sheetData>
  <autoFilter ref="A2:D20" xr:uid="{104B49A3-7144-486C-98AD-C18E3DC6860B}">
    <sortState xmlns:xlrd2="http://schemas.microsoft.com/office/spreadsheetml/2017/richdata2" ref="A3:D21">
      <sortCondition ref="D2:D20"/>
    </sortState>
  </autoFilter>
  <mergeCells count="1">
    <mergeCell ref="A1:D1"/>
  </mergeCells>
  <pageMargins left="0" right="0" top="0" bottom="0" header="0" footer="0"/>
  <pageSetup paperSize="63" scale="27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Tổng Quỹ</vt:lpstr>
      <vt:lpstr>T012021</vt:lpstr>
      <vt:lpstr>T022021</vt:lpstr>
      <vt:lpstr>'T012021'!Print_Area</vt:lpstr>
      <vt:lpstr>'T022021'!Print_Area</vt:lpstr>
      <vt:lpstr>'Tổng Quỹ'!Print_Area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Huỳnh Thiện Hưng</cp:lastModifiedBy>
  <dcterms:created xsi:type="dcterms:W3CDTF">2019-11-07T11:53:19Z</dcterms:created>
  <dcterms:modified xsi:type="dcterms:W3CDTF">2021-03-09T14:04:31Z</dcterms:modified>
</cp:coreProperties>
</file>