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ars0010\Documents\GitHub\prof-sears.github.io\liberal_arts_math\"/>
    </mc:Choice>
  </mc:AlternateContent>
  <xr:revisionPtr revIDLastSave="0" documentId="13_ncr:1_{11472406-0EAF-4CD0-9D89-244AD72702DC}" xr6:coauthVersionLast="47" xr6:coauthVersionMax="47" xr10:uidLastSave="{00000000-0000-0000-0000-000000000000}"/>
  <bookViews>
    <workbookView xWindow="-19310" yWindow="-110" windowWidth="19420" windowHeight="11020" activeTab="1" xr2:uid="{280A5A9B-CE03-4714-A6F4-FD3EC1062FF5}"/>
  </bookViews>
  <sheets>
    <sheet name="Hamilton's Method" sheetId="1" r:id="rId1"/>
    <sheet name="Jefferson's Meth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G5" i="2"/>
  <c r="G6" i="2"/>
  <c r="G4" i="2"/>
  <c r="F5" i="2"/>
  <c r="F6" i="2"/>
  <c r="F4" i="2"/>
  <c r="F1" i="2"/>
  <c r="E5" i="2"/>
  <c r="E6" i="2"/>
  <c r="E4" i="2"/>
  <c r="C6" i="2"/>
  <c r="D6" i="2" s="1"/>
  <c r="C5" i="2"/>
  <c r="D5" i="2" s="1"/>
  <c r="B2" i="2"/>
  <c r="B1" i="2"/>
  <c r="D5" i="1"/>
  <c r="D9" i="1"/>
  <c r="D4" i="1"/>
  <c r="C5" i="1"/>
  <c r="C6" i="1"/>
  <c r="D6" i="1" s="1"/>
  <c r="C7" i="1"/>
  <c r="D7" i="1" s="1"/>
  <c r="C8" i="1"/>
  <c r="D8" i="1" s="1"/>
  <c r="C9" i="1"/>
  <c r="C4" i="1"/>
  <c r="C2" i="1" l="1"/>
  <c r="E7" i="1" s="1"/>
  <c r="F7" i="1" s="1"/>
  <c r="E8" i="1"/>
  <c r="F8" i="1" s="1"/>
  <c r="E5" i="1"/>
  <c r="F5" i="1" s="1"/>
  <c r="E4" i="1"/>
  <c r="F4" i="1" s="1"/>
  <c r="E9" i="1" l="1"/>
  <c r="F9" i="1" s="1"/>
  <c r="E6" i="1"/>
  <c r="F6" i="1" s="1"/>
  <c r="E2" i="1"/>
  <c r="C4" i="2" l="1"/>
  <c r="D4" i="2" s="1"/>
  <c r="D2" i="2" l="1"/>
</calcChain>
</file>

<file path=xl/sharedStrings.xml><?xml version="1.0" encoding="utf-8"?>
<sst xmlns="http://schemas.openxmlformats.org/spreadsheetml/2006/main" count="34" uniqueCount="21">
  <si>
    <t>State</t>
  </si>
  <si>
    <t>A</t>
  </si>
  <si>
    <t>B</t>
  </si>
  <si>
    <t>C</t>
  </si>
  <si>
    <t>D</t>
  </si>
  <si>
    <t>E</t>
  </si>
  <si>
    <t>F</t>
  </si>
  <si>
    <t>Standard Quota</t>
  </si>
  <si>
    <t>Number of Seats</t>
  </si>
  <si>
    <t>Lower Quota</t>
  </si>
  <si>
    <t>Total of Lower Quotas</t>
  </si>
  <si>
    <t>Remainder</t>
  </si>
  <si>
    <t>Extra</t>
  </si>
  <si>
    <t>Final</t>
  </si>
  <si>
    <t>Total Apportioned</t>
  </si>
  <si>
    <t>Population</t>
  </si>
  <si>
    <t>Total Population</t>
  </si>
  <si>
    <t>Standard Divisor</t>
  </si>
  <si>
    <t>Modified Quota</t>
  </si>
  <si>
    <t>Modifided Divisor</t>
  </si>
  <si>
    <t>Modified Divisors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</si>
</sst>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4A17-6798-4997-BF6B-169F9CAAEB1C}">
  <dimension ref="A1:F9"/>
  <sheetViews>
    <sheetView zoomScale="200" zoomScaleNormal="200" workbookViewId="0">
      <selection activeCell="C2" sqref="C2"/>
    </sheetView>
  </sheetViews>
  <sheetFormatPr defaultRowHeight="14.4" x14ac:dyDescent="0.3"/>
  <cols>
    <col min="1" max="1" width="5.109375" bestFit="1" customWidth="1"/>
    <col min="2" max="2" width="18.6640625" bestFit="1" customWidth="1"/>
    <col min="3" max="3" width="11.21875" bestFit="1" customWidth="1"/>
    <col min="4" max="4" width="15.44140625" bestFit="1" customWidth="1"/>
  </cols>
  <sheetData>
    <row r="1" spans="1:6" x14ac:dyDescent="0.3">
      <c r="B1" t="s">
        <v>8</v>
      </c>
      <c r="C1">
        <v>125</v>
      </c>
    </row>
    <row r="2" spans="1:6" x14ac:dyDescent="0.3">
      <c r="B2" t="s">
        <v>10</v>
      </c>
      <c r="C2">
        <f>SUM(C4:C100)</f>
        <v>121</v>
      </c>
      <c r="D2" t="s">
        <v>14</v>
      </c>
      <c r="E2">
        <f>SUM(F4:F100)</f>
        <v>125</v>
      </c>
    </row>
    <row r="3" spans="1:6" x14ac:dyDescent="0.3">
      <c r="A3" t="s">
        <v>0</v>
      </c>
      <c r="B3" t="s">
        <v>7</v>
      </c>
      <c r="C3" t="s">
        <v>9</v>
      </c>
      <c r="D3" t="s">
        <v>11</v>
      </c>
      <c r="E3" t="s">
        <v>12</v>
      </c>
      <c r="F3" t="s">
        <v>13</v>
      </c>
    </row>
    <row r="4" spans="1:6" x14ac:dyDescent="0.3">
      <c r="A4" t="s">
        <v>1</v>
      </c>
      <c r="B4">
        <v>12.37</v>
      </c>
      <c r="C4">
        <f>_xlfn.FLOOR.MATH(B4)</f>
        <v>12</v>
      </c>
      <c r="D4">
        <f>B4-C4</f>
        <v>0.36999999999999922</v>
      </c>
      <c r="E4">
        <f>IF(_xlfn.RANK.EQ(D4,D$4:D$100)&lt;=C$1-C$2,1,0)</f>
        <v>0</v>
      </c>
      <c r="F4">
        <f>C4+E4</f>
        <v>12</v>
      </c>
    </row>
    <row r="5" spans="1:6" x14ac:dyDescent="0.3">
      <c r="A5" t="s">
        <v>2</v>
      </c>
      <c r="B5">
        <v>7.59</v>
      </c>
      <c r="C5">
        <f t="shared" ref="C5:C9" si="0">_xlfn.FLOOR.MATH(B5)</f>
        <v>7</v>
      </c>
      <c r="D5">
        <f t="shared" ref="D5:D9" si="1">B5-C5</f>
        <v>0.58999999999999986</v>
      </c>
      <c r="E5">
        <f t="shared" ref="E5:E9" si="2">IF(_xlfn.RANK.EQ(D5,D$4:D$100)&lt;=C$1-C$2,1,0)</f>
        <v>0</v>
      </c>
      <c r="F5">
        <f t="shared" ref="F5:F9" si="3">C5+E5</f>
        <v>7</v>
      </c>
    </row>
    <row r="6" spans="1:6" x14ac:dyDescent="0.3">
      <c r="A6" t="s">
        <v>3</v>
      </c>
      <c r="B6">
        <v>71.709999999999994</v>
      </c>
      <c r="C6">
        <f t="shared" si="0"/>
        <v>71</v>
      </c>
      <c r="D6">
        <f t="shared" si="1"/>
        <v>0.70999999999999375</v>
      </c>
      <c r="E6">
        <f t="shared" si="2"/>
        <v>1</v>
      </c>
      <c r="F6">
        <f t="shared" si="3"/>
        <v>72</v>
      </c>
    </row>
    <row r="7" spans="1:6" x14ac:dyDescent="0.3">
      <c r="A7" t="s">
        <v>4</v>
      </c>
      <c r="B7">
        <v>6.75</v>
      </c>
      <c r="C7">
        <f t="shared" si="0"/>
        <v>6</v>
      </c>
      <c r="D7">
        <f t="shared" si="1"/>
        <v>0.75</v>
      </c>
      <c r="E7">
        <f t="shared" si="2"/>
        <v>1</v>
      </c>
      <c r="F7">
        <f t="shared" si="3"/>
        <v>7</v>
      </c>
    </row>
    <row r="8" spans="1:6" x14ac:dyDescent="0.3">
      <c r="A8" t="s">
        <v>5</v>
      </c>
      <c r="B8">
        <v>5.76</v>
      </c>
      <c r="C8">
        <f t="shared" si="0"/>
        <v>5</v>
      </c>
      <c r="D8">
        <f t="shared" si="1"/>
        <v>0.75999999999999979</v>
      </c>
      <c r="E8">
        <f t="shared" si="2"/>
        <v>1</v>
      </c>
      <c r="F8">
        <f t="shared" si="3"/>
        <v>6</v>
      </c>
    </row>
    <row r="9" spans="1:6" x14ac:dyDescent="0.3">
      <c r="A9" t="s">
        <v>6</v>
      </c>
      <c r="B9">
        <v>20.81</v>
      </c>
      <c r="C9">
        <f t="shared" si="0"/>
        <v>20</v>
      </c>
      <c r="D9">
        <f t="shared" si="1"/>
        <v>0.80999999999999872</v>
      </c>
      <c r="E9">
        <f t="shared" si="2"/>
        <v>1</v>
      </c>
      <c r="F9">
        <f t="shared" si="3"/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166-45AC-4389-8A2B-0CBACCC643CB}">
  <dimension ref="A1:G9"/>
  <sheetViews>
    <sheetView tabSelected="1" topLeftCell="B1" zoomScale="200" zoomScaleNormal="200" workbookViewId="0">
      <selection activeCell="F3" sqref="F3"/>
    </sheetView>
  </sheetViews>
  <sheetFormatPr defaultRowHeight="14.4" x14ac:dyDescent="0.3"/>
  <cols>
    <col min="1" max="1" width="14.21875" bestFit="1" customWidth="1"/>
    <col min="2" max="2" width="11" bestFit="1" customWidth="1"/>
    <col min="3" max="3" width="18.6640625" bestFit="1" customWidth="1"/>
    <col min="4" max="4" width="11.21875" bestFit="1" customWidth="1"/>
    <col min="5" max="5" width="15.44140625" bestFit="1" customWidth="1"/>
    <col min="6" max="6" width="13.21875" bestFit="1" customWidth="1"/>
  </cols>
  <sheetData>
    <row r="1" spans="1:7" x14ac:dyDescent="0.3">
      <c r="A1" t="s">
        <v>16</v>
      </c>
      <c r="B1">
        <f>SUM(B4:B100)</f>
        <v>973764</v>
      </c>
      <c r="C1" t="s">
        <v>8</v>
      </c>
      <c r="D1">
        <v>2000</v>
      </c>
      <c r="E1" t="s">
        <v>19</v>
      </c>
      <c r="F1">
        <f>LARGE(E4:E100,D1-D2)</f>
        <v>486.71864111498257</v>
      </c>
    </row>
    <row r="2" spans="1:7" x14ac:dyDescent="0.3">
      <c r="A2" t="s">
        <v>17</v>
      </c>
      <c r="B2">
        <f>B1/D1</f>
        <v>486.88200000000001</v>
      </c>
      <c r="C2" t="s">
        <v>10</v>
      </c>
      <c r="D2">
        <f>SUM(D4:D100)</f>
        <v>1999</v>
      </c>
      <c r="E2" t="s">
        <v>14</v>
      </c>
      <c r="F2">
        <f>SUM(G4:G100)</f>
        <v>2000</v>
      </c>
    </row>
    <row r="3" spans="1:7" x14ac:dyDescent="0.3">
      <c r="A3" t="s">
        <v>0</v>
      </c>
      <c r="B3" t="s">
        <v>15</v>
      </c>
      <c r="C3" t="s">
        <v>7</v>
      </c>
      <c r="D3" t="s">
        <v>9</v>
      </c>
      <c r="E3" t="s">
        <v>20</v>
      </c>
      <c r="F3" t="s">
        <v>18</v>
      </c>
      <c r="G3" t="s">
        <v>13</v>
      </c>
    </row>
    <row r="4" spans="1:7" x14ac:dyDescent="0.3">
      <c r="A4" t="s">
        <v>1</v>
      </c>
      <c r="B4">
        <v>558753</v>
      </c>
      <c r="C4">
        <f>B4/B$2</f>
        <v>1147.614822482655</v>
      </c>
      <c r="D4">
        <f>_xlfn.FLOOR.MATH(C4)</f>
        <v>1147</v>
      </c>
      <c r="E4">
        <f>B4/(D4+1)</f>
        <v>486.71864111498257</v>
      </c>
      <c r="F4">
        <f>B4/F$1</f>
        <v>1148</v>
      </c>
      <c r="G4">
        <f>_xlfn.FLOOR.MATH(F4)</f>
        <v>1148</v>
      </c>
    </row>
    <row r="5" spans="1:7" x14ac:dyDescent="0.3">
      <c r="A5" t="s">
        <v>2</v>
      </c>
      <c r="B5">
        <v>180786</v>
      </c>
      <c r="C5">
        <f t="shared" ref="C5:C6" si="0">B5/B$2</f>
        <v>371.31378855657016</v>
      </c>
      <c r="D5">
        <f t="shared" ref="D5:D6" si="1">_xlfn.FLOOR.MATH(C5)</f>
        <v>371</v>
      </c>
      <c r="E5">
        <f t="shared" ref="E5:E9" si="2">B5/(D5+1)</f>
        <v>485.98387096774195</v>
      </c>
      <c r="F5">
        <f t="shared" ref="F5:F6" si="3">B5/F$1</f>
        <v>371.43841375348319</v>
      </c>
      <c r="G5">
        <f t="shared" ref="G5:G6" si="4">_xlfn.FLOOR.MATH(F5)</f>
        <v>371</v>
      </c>
    </row>
    <row r="6" spans="1:7" x14ac:dyDescent="0.3">
      <c r="A6" t="s">
        <v>3</v>
      </c>
      <c r="B6">
        <v>234225</v>
      </c>
      <c r="C6">
        <f t="shared" si="0"/>
        <v>481.07138896077487</v>
      </c>
      <c r="D6">
        <f t="shared" si="1"/>
        <v>481</v>
      </c>
      <c r="E6">
        <f t="shared" si="2"/>
        <v>485.94398340248961</v>
      </c>
      <c r="F6">
        <f t="shared" si="3"/>
        <v>481.23285244106074</v>
      </c>
      <c r="G6">
        <f t="shared" si="4"/>
        <v>481</v>
      </c>
    </row>
    <row r="7" spans="1:7" x14ac:dyDescent="0.3">
      <c r="A7" t="s">
        <v>4</v>
      </c>
    </row>
    <row r="8" spans="1:7" x14ac:dyDescent="0.3">
      <c r="A8" t="s">
        <v>5</v>
      </c>
    </row>
    <row r="9" spans="1:7" x14ac:dyDescent="0.3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Hamilton's Method</vt:lpstr>
      <vt:lpstr>Jefferson's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Sears, Christopher M (Maysville)</dc:creator>
  <cp:lastModifiedBy>Sears, Christopher M (Maysville)</cp:lastModifiedBy>
  <dcterms:created xsi:type="dcterms:W3CDTF">2025-04-19T17:40:35Z</dcterms:created>
  <dcterms:modified xsi:type="dcterms:W3CDTF">2025-04-20T02:41:34Z</dcterms:modified>
</cp:coreProperties>
</file>