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https://jonpertweephotography-my.sharepoint.com/personal/jon_jonpertwee_net/Documents/Downloads/"/>
    </mc:Choice>
  </mc:AlternateContent>
  <xr:revisionPtr revIDLastSave="624" documentId="8_{2F272C1C-3D5A-4B37-83D0-B800B94655DD}" xr6:coauthVersionLast="47" xr6:coauthVersionMax="47" xr10:uidLastSave="{1B034566-7F25-4A15-B5F0-578F77F0D352}"/>
  <bookViews>
    <workbookView xWindow="-110" yWindow="-110" windowWidth="38620" windowHeight="21100" activeTab="1" xr2:uid="{00000000-000D-0000-FFFF-FFFF00000000}"/>
  </bookViews>
  <sheets>
    <sheet name="README" sheetId="1" r:id="rId1"/>
    <sheet name="Service Dependency Matrix" sheetId="10" r:id="rId2"/>
    <sheet name="People List" sheetId="3" r:id="rId3"/>
    <sheet name="Team List" sheetId="24" r:id="rId4"/>
    <sheet name="Role List" sheetId="6" r:id="rId5"/>
    <sheet name="Service List" sheetId="34" r:id="rId6"/>
    <sheet name="Layer List" sheetId="35" r:id="rId7"/>
    <sheet name="Service Type List" sheetId="2" r:id="rId8"/>
    <sheet name="Supplier List" sheetId="5" r:id="rId9"/>
    <sheet name="VM Inf List" sheetId="4" r:id="rId10"/>
    <sheet name="Compute Hardware List" sheetId="7" r:id="rId11"/>
    <sheet name="VM List" sheetId="8" r:id="rId12"/>
    <sheet name="Priority List" sheetId="28" r:id="rId13"/>
    <sheet name="Network HW List" sheetId="9" r:id="rId14"/>
    <sheet name="Network Hardware Role List" sheetId="36" r:id="rId15"/>
    <sheet name="Service Dependency Matrix (Del)" sheetId="15" r:id="rId16"/>
    <sheet name="People Team Matrix" sheetId="11" r:id="rId17"/>
    <sheet name="People Role Matrix" sheetId="12" r:id="rId18"/>
    <sheet name="People Service Matrix" sheetId="14" r:id="rId19"/>
    <sheet name="Team Service matrix" sheetId="13" r:id="rId20"/>
    <sheet name="Service Priority Matrix" sheetId="17" r:id="rId21"/>
    <sheet name="VM People Matrix" sheetId="19"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9" l="1"/>
  <c r="B4" i="19"/>
  <c r="B5" i="19"/>
  <c r="B6" i="19"/>
  <c r="B7" i="19"/>
  <c r="B8" i="19"/>
  <c r="B9" i="19"/>
  <c r="B10" i="19"/>
  <c r="B11" i="19"/>
  <c r="B12" i="19"/>
  <c r="B13" i="19"/>
  <c r="B14" i="19"/>
  <c r="B15" i="19"/>
  <c r="B16" i="19"/>
  <c r="B17" i="19"/>
  <c r="B18" i="19"/>
  <c r="B19" i="19"/>
  <c r="B20" i="19"/>
  <c r="B21" i="19"/>
  <c r="B22" i="19"/>
  <c r="B23" i="19"/>
  <c r="B24" i="19"/>
  <c r="B25" i="19"/>
  <c r="B26" i="19"/>
  <c r="B27" i="19"/>
  <c r="B28" i="19"/>
  <c r="B29" i="19"/>
  <c r="B30" i="19"/>
  <c r="B31" i="19"/>
  <c r="B32" i="19"/>
  <c r="B33" i="19"/>
  <c r="B34" i="19"/>
  <c r="B35" i="19"/>
  <c r="B36" i="19"/>
  <c r="B37" i="19"/>
  <c r="B38" i="19"/>
  <c r="B39" i="19"/>
  <c r="B40" i="19"/>
  <c r="B41" i="19"/>
  <c r="B42" i="19"/>
  <c r="B43" i="19"/>
  <c r="B44" i="19"/>
  <c r="B45" i="19"/>
  <c r="B46" i="19"/>
  <c r="B47" i="19"/>
  <c r="B48" i="19"/>
  <c r="B49" i="19"/>
  <c r="B50" i="19"/>
  <c r="B51" i="19"/>
  <c r="B52" i="19"/>
  <c r="B53" i="19"/>
  <c r="B54" i="19"/>
  <c r="B55" i="19"/>
  <c r="B56" i="19"/>
  <c r="B57" i="19"/>
  <c r="B58" i="19"/>
  <c r="B59" i="19"/>
  <c r="B60" i="19"/>
  <c r="B61" i="19"/>
  <c r="B62" i="19"/>
  <c r="B63" i="19"/>
  <c r="B64" i="19"/>
  <c r="B65" i="19"/>
  <c r="B66" i="19"/>
  <c r="B67" i="19"/>
  <c r="B68" i="19"/>
  <c r="B69" i="19"/>
  <c r="B70" i="19"/>
  <c r="B71" i="19"/>
  <c r="B72" i="19"/>
  <c r="B73" i="19"/>
  <c r="B74" i="19"/>
  <c r="B75" i="19"/>
  <c r="B76" i="19"/>
  <c r="B77" i="19"/>
  <c r="B78" i="19"/>
  <c r="B79" i="19"/>
  <c r="B80" i="19"/>
  <c r="B81" i="19"/>
  <c r="B82" i="19"/>
  <c r="B83" i="19"/>
  <c r="B84" i="19"/>
  <c r="B85" i="19"/>
  <c r="B86" i="19"/>
  <c r="B87" i="19"/>
  <c r="B88" i="19"/>
  <c r="B89" i="19"/>
  <c r="B90" i="19"/>
  <c r="B91" i="19"/>
  <c r="B92" i="19"/>
  <c r="B93" i="19"/>
  <c r="B94" i="19"/>
  <c r="B95" i="19"/>
  <c r="B96" i="19"/>
  <c r="B97" i="19"/>
  <c r="B98" i="19"/>
  <c r="B99" i="19"/>
  <c r="B100" i="19"/>
  <c r="B101" i="19"/>
  <c r="B102" i="19"/>
  <c r="B103" i="19"/>
  <c r="B104" i="19"/>
  <c r="B105" i="19"/>
  <c r="B106" i="19"/>
  <c r="B107" i="19"/>
  <c r="B108" i="19"/>
  <c r="B109" i="19"/>
  <c r="B110" i="19"/>
  <c r="B111" i="19"/>
  <c r="B112" i="19"/>
  <c r="B113" i="19"/>
  <c r="B114" i="19"/>
  <c r="B115" i="19"/>
  <c r="B116" i="19"/>
  <c r="B117" i="19"/>
  <c r="B118" i="19"/>
  <c r="B119" i="19"/>
  <c r="B120" i="19"/>
  <c r="B121" i="19"/>
  <c r="B122" i="19"/>
  <c r="B123" i="19"/>
  <c r="B124" i="19"/>
  <c r="B125" i="19"/>
  <c r="B126" i="19"/>
  <c r="B127" i="19"/>
  <c r="B128" i="19"/>
  <c r="B129" i="19"/>
  <c r="B130" i="19"/>
  <c r="B131" i="19"/>
  <c r="B132" i="19"/>
  <c r="B133" i="19"/>
  <c r="B134" i="19"/>
  <c r="B135" i="19"/>
  <c r="B136" i="19"/>
  <c r="B137" i="19"/>
  <c r="B138" i="19"/>
  <c r="B139" i="19"/>
  <c r="B140" i="19"/>
  <c r="B141" i="19"/>
  <c r="B142" i="19"/>
  <c r="B143" i="19"/>
  <c r="B144" i="19"/>
  <c r="B145" i="19"/>
  <c r="B146" i="19"/>
  <c r="B147" i="19"/>
  <c r="B148" i="19"/>
  <c r="B149" i="19"/>
  <c r="B150" i="19"/>
  <c r="B151" i="19"/>
  <c r="B152" i="19"/>
  <c r="B153" i="19"/>
  <c r="B154" i="19"/>
  <c r="B155" i="19"/>
  <c r="B156" i="19"/>
  <c r="B157" i="19"/>
  <c r="B158" i="19"/>
  <c r="B159" i="19"/>
  <c r="B160" i="19"/>
  <c r="B161" i="19"/>
  <c r="B162" i="19"/>
  <c r="B163" i="19"/>
  <c r="B164" i="19"/>
  <c r="B165" i="19"/>
  <c r="B166" i="19"/>
  <c r="B167" i="19"/>
  <c r="B168" i="19"/>
  <c r="B169" i="19"/>
  <c r="B170" i="19"/>
  <c r="B171" i="19"/>
  <c r="B172" i="19"/>
  <c r="B173" i="19"/>
  <c r="B174" i="19"/>
  <c r="B175" i="19"/>
  <c r="B176" i="19"/>
  <c r="B177" i="19"/>
  <c r="B178" i="19"/>
  <c r="B179" i="19"/>
  <c r="B180" i="19"/>
  <c r="B181" i="19"/>
  <c r="B182" i="19"/>
  <c r="B183" i="19"/>
  <c r="B184" i="19"/>
  <c r="B185" i="19"/>
  <c r="B186" i="19"/>
  <c r="B187" i="19"/>
  <c r="B188" i="19"/>
  <c r="B189" i="19"/>
  <c r="B190" i="19"/>
  <c r="B191" i="19"/>
  <c r="B192" i="19"/>
  <c r="B193" i="19"/>
  <c r="B194" i="19"/>
  <c r="B195" i="19"/>
  <c r="B196" i="19"/>
  <c r="B197" i="19"/>
  <c r="B198" i="19"/>
  <c r="B199" i="19"/>
  <c r="B200" i="19"/>
  <c r="B201" i="19"/>
  <c r="B202" i="19"/>
  <c r="B203" i="19"/>
  <c r="B204" i="19"/>
  <c r="B205" i="19"/>
  <c r="B206" i="19"/>
  <c r="B207" i="19"/>
  <c r="B208" i="19"/>
  <c r="B209" i="19"/>
  <c r="B210" i="19"/>
  <c r="B211" i="19"/>
  <c r="B212" i="19"/>
  <c r="B213" i="19"/>
  <c r="B214" i="19"/>
  <c r="B215" i="19"/>
  <c r="B216" i="19"/>
  <c r="B217" i="19"/>
  <c r="B218" i="19"/>
  <c r="B219" i="19"/>
  <c r="B220" i="19"/>
  <c r="B221" i="19"/>
  <c r="B222" i="19"/>
  <c r="B223" i="19"/>
  <c r="B224" i="19"/>
  <c r="B225" i="19"/>
  <c r="B226" i="19"/>
  <c r="B227" i="19"/>
  <c r="B228" i="19"/>
  <c r="B229" i="19"/>
  <c r="B230" i="19"/>
  <c r="B231" i="19"/>
  <c r="B232" i="19"/>
  <c r="B233" i="19"/>
  <c r="B234" i="19"/>
  <c r="B235" i="19"/>
  <c r="B236" i="19"/>
  <c r="B237" i="19"/>
  <c r="B238" i="19"/>
  <c r="B239" i="19"/>
  <c r="B240" i="19"/>
  <c r="B241" i="19"/>
  <c r="B242" i="19"/>
  <c r="B243" i="19"/>
  <c r="B244" i="19"/>
  <c r="B245" i="19"/>
  <c r="B246" i="19"/>
  <c r="B247" i="19"/>
  <c r="B248" i="19"/>
  <c r="B249" i="19"/>
  <c r="B250" i="19"/>
  <c r="B251" i="19"/>
  <c r="B252" i="19"/>
  <c r="B253" i="19"/>
  <c r="B254" i="19"/>
  <c r="B255" i="19"/>
  <c r="B256" i="19"/>
  <c r="B257" i="19"/>
  <c r="B258" i="19"/>
  <c r="B259" i="19"/>
  <c r="B260" i="19"/>
  <c r="B261" i="19"/>
  <c r="B262" i="19"/>
  <c r="B263" i="19"/>
  <c r="B264" i="19"/>
  <c r="B265" i="19"/>
  <c r="B266" i="19"/>
  <c r="B267" i="19"/>
  <c r="B268" i="19"/>
  <c r="B269" i="19"/>
  <c r="B270" i="19"/>
  <c r="B271" i="19"/>
  <c r="B272" i="19"/>
  <c r="B273" i="19"/>
  <c r="B274" i="19"/>
  <c r="B275" i="19"/>
  <c r="B276" i="19"/>
  <c r="B277" i="19"/>
  <c r="B278" i="19"/>
  <c r="B279" i="19"/>
  <c r="B280" i="19"/>
  <c r="B281" i="19"/>
  <c r="B282" i="19"/>
  <c r="B283" i="19"/>
  <c r="B284" i="19"/>
  <c r="B285" i="19"/>
  <c r="B286" i="19"/>
  <c r="B287" i="19"/>
  <c r="B288" i="19"/>
  <c r="B289" i="19"/>
  <c r="B290" i="19"/>
  <c r="B291" i="19"/>
  <c r="B292" i="19"/>
  <c r="B293" i="19"/>
  <c r="B294" i="19"/>
  <c r="B295" i="19"/>
  <c r="B296" i="19"/>
  <c r="B297" i="19"/>
  <c r="B298" i="19"/>
  <c r="B299" i="19"/>
  <c r="B300" i="19"/>
  <c r="B301" i="19"/>
  <c r="B302" i="19"/>
  <c r="B303" i="19"/>
  <c r="B304" i="19"/>
  <c r="B305" i="19"/>
  <c r="B306" i="19"/>
  <c r="B307" i="19"/>
  <c r="B308" i="19"/>
  <c r="B309" i="19"/>
  <c r="B310" i="19"/>
  <c r="B311" i="19"/>
  <c r="B312" i="19"/>
  <c r="B313" i="19"/>
  <c r="B314" i="19"/>
  <c r="B315" i="19"/>
  <c r="B316" i="19"/>
  <c r="B317" i="19"/>
  <c r="B318" i="19"/>
  <c r="B319" i="19"/>
  <c r="B320" i="19"/>
  <c r="B321" i="19"/>
  <c r="B322" i="19"/>
  <c r="B323" i="19"/>
  <c r="B324" i="19"/>
  <c r="B325" i="19"/>
  <c r="B326" i="19"/>
  <c r="B327" i="19"/>
  <c r="B328" i="19"/>
  <c r="B329" i="19"/>
  <c r="B330" i="19"/>
  <c r="B331" i="19"/>
  <c r="B332" i="19"/>
  <c r="B333" i="19"/>
  <c r="B334" i="19"/>
  <c r="B335" i="19"/>
  <c r="B336" i="19"/>
  <c r="B337" i="19"/>
  <c r="B338" i="19"/>
  <c r="B339" i="19"/>
  <c r="B340" i="19"/>
  <c r="B341" i="19"/>
  <c r="B342" i="19"/>
  <c r="B343" i="19"/>
  <c r="B344" i="19"/>
  <c r="B345" i="19"/>
  <c r="B346" i="19"/>
  <c r="B347" i="19"/>
  <c r="B348" i="19"/>
  <c r="B349" i="19"/>
  <c r="B350" i="19"/>
  <c r="B351" i="19"/>
  <c r="B352" i="19"/>
  <c r="B353" i="19"/>
  <c r="B354" i="19"/>
  <c r="B355" i="19"/>
  <c r="B356" i="19"/>
  <c r="B357" i="19"/>
  <c r="B358" i="19"/>
  <c r="B359" i="19"/>
  <c r="B360" i="19"/>
  <c r="B361" i="19"/>
  <c r="B362" i="19"/>
  <c r="B363" i="19"/>
  <c r="B2" i="19"/>
  <c r="C1" i="19" a="1"/>
  <c r="C1" i="19" s="1"/>
  <c r="A2" i="19" a="1"/>
  <c r="A2" i="19" s="1"/>
  <c r="B1" i="17" a="1"/>
  <c r="B1" i="17" s="1"/>
  <c r="A2" i="17" a="1"/>
  <c r="A2" i="17" s="1"/>
  <c r="B2" i="10" a="1"/>
  <c r="B2" i="10" s="1"/>
  <c r="D1" i="14" a="1"/>
  <c r="D1" i="14" s="1"/>
  <c r="D2" i="14" s="1" a="1"/>
  <c r="D2" i="14" s="1"/>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 i="14"/>
  <c r="E3" i="14"/>
  <c r="F3" i="14"/>
  <c r="G3" i="14"/>
  <c r="H3" i="14"/>
  <c r="I3" i="14"/>
  <c r="J3" i="14"/>
  <c r="K3" i="14"/>
  <c r="L3" i="14"/>
  <c r="M3" i="14"/>
  <c r="N3" i="14"/>
  <c r="O3" i="14"/>
  <c r="P3" i="14"/>
  <c r="Q3" i="14"/>
  <c r="R3" i="14"/>
  <c r="S3" i="14"/>
  <c r="T3" i="14"/>
  <c r="U3" i="14"/>
  <c r="V3" i="14"/>
  <c r="W3" i="14"/>
  <c r="X3" i="14"/>
  <c r="Y3" i="14"/>
  <c r="Z3" i="14"/>
  <c r="AA3" i="14"/>
  <c r="AB3" i="14"/>
  <c r="AC3" i="14"/>
  <c r="AD3" i="14"/>
  <c r="AE3" i="14"/>
  <c r="AF3" i="14"/>
  <c r="AG3" i="14"/>
  <c r="AH3" i="14"/>
  <c r="AI3" i="14"/>
  <c r="AJ3" i="14"/>
  <c r="AK3" i="14"/>
  <c r="AL3" i="14"/>
  <c r="AM3" i="14"/>
  <c r="AN3" i="14"/>
  <c r="AO3" i="14"/>
  <c r="AP3" i="14"/>
  <c r="AQ3" i="14"/>
  <c r="AR3" i="14"/>
  <c r="AS3" i="14"/>
  <c r="AT3" i="14"/>
  <c r="AU3" i="14"/>
  <c r="AV3" i="14"/>
  <c r="AW3" i="14"/>
  <c r="AX3" i="14"/>
  <c r="AY3" i="14"/>
  <c r="AZ3" i="14"/>
  <c r="BA3" i="14"/>
  <c r="BB3" i="14"/>
  <c r="BC3" i="14"/>
  <c r="BD3" i="14"/>
  <c r="BE3" i="14"/>
  <c r="BF3" i="14"/>
  <c r="BG3" i="14"/>
  <c r="BH3" i="14"/>
  <c r="BI3" i="14"/>
  <c r="BJ3" i="14"/>
  <c r="BK3" i="14"/>
  <c r="BL3" i="14"/>
  <c r="BM3" i="14"/>
  <c r="BN3" i="14"/>
  <c r="BO3" i="14"/>
  <c r="BP3" i="14"/>
  <c r="BQ3" i="14"/>
  <c r="BR3" i="14"/>
  <c r="BS3" i="14"/>
  <c r="BT3" i="14"/>
  <c r="BU3" i="14"/>
  <c r="BV3" i="14"/>
  <c r="BW3" i="14"/>
  <c r="BX3" i="14"/>
  <c r="BY3" i="14"/>
  <c r="BZ3" i="14"/>
  <c r="CA3" i="14"/>
  <c r="CB3" i="14"/>
  <c r="CC3" i="14"/>
  <c r="CD3" i="14"/>
  <c r="CE3" i="14"/>
  <c r="CF3" i="14"/>
  <c r="CG3" i="14"/>
  <c r="CH3" i="14"/>
  <c r="CI3" i="14"/>
  <c r="CJ3" i="14"/>
  <c r="CK3" i="14"/>
  <c r="CL3" i="14"/>
  <c r="CM3" i="14"/>
  <c r="CN3" i="14"/>
  <c r="CO3" i="14"/>
  <c r="CP3" i="14"/>
  <c r="CQ3" i="14"/>
  <c r="CR3" i="14"/>
  <c r="CS3" i="14"/>
  <c r="CT3" i="14"/>
  <c r="CU3" i="14"/>
  <c r="A4" i="14" a="1"/>
  <c r="A4" i="14" s="1"/>
  <c r="B4" i="14" s="1"/>
  <c r="B1" i="13" a="1"/>
  <c r="B1" i="13" s="1"/>
  <c r="A2" i="13" a="1"/>
  <c r="A2" i="13" s="1"/>
  <c r="A2" i="11" a="1"/>
  <c r="A2" i="11" s="1"/>
  <c r="A2" i="12" a="1"/>
  <c r="A2" i="12" s="1"/>
  <c r="B1" i="12" a="1"/>
  <c r="B1" i="12" s="1"/>
  <c r="B1" i="11" a="1"/>
  <c r="B1" i="11" s="1"/>
  <c r="B1" i="10" a="1"/>
  <c r="B1" i="10" s="1"/>
  <c r="A3" i="10" a="1"/>
  <c r="A3" i="10" s="1"/>
  <c r="B39" i="14" l="1"/>
  <c r="B38" i="14"/>
  <c r="B37" i="14"/>
  <c r="B27" i="14"/>
  <c r="B26" i="14"/>
  <c r="B25" i="14"/>
  <c r="B15" i="14"/>
  <c r="B14" i="14"/>
  <c r="B13" i="14"/>
  <c r="B36" i="14"/>
  <c r="B24" i="14"/>
  <c r="B12" i="14"/>
  <c r="B35" i="14"/>
  <c r="B23" i="14"/>
  <c r="B11" i="14"/>
  <c r="B46" i="14"/>
  <c r="B34" i="14"/>
  <c r="B22" i="14"/>
  <c r="B10" i="14"/>
  <c r="B45" i="14"/>
  <c r="B33" i="14"/>
  <c r="B21" i="14"/>
  <c r="B9" i="14"/>
  <c r="B44" i="14"/>
  <c r="B32" i="14"/>
  <c r="B20" i="14"/>
  <c r="B8" i="14"/>
  <c r="B43" i="14"/>
  <c r="B31" i="14"/>
  <c r="B19" i="14"/>
  <c r="B7" i="14"/>
  <c r="B42" i="14"/>
  <c r="B30" i="14"/>
  <c r="B18" i="14"/>
  <c r="B6" i="14"/>
  <c r="B41" i="14"/>
  <c r="B29" i="14"/>
  <c r="B17" i="14"/>
  <c r="B5" i="14"/>
  <c r="B40" i="14"/>
  <c r="B28" i="14"/>
  <c r="B16" i="14"/>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186" i="8"/>
  <c r="E187" i="8"/>
  <c r="E188" i="8"/>
  <c r="E189" i="8"/>
  <c r="E190" i="8"/>
  <c r="E191" i="8"/>
  <c r="E192" i="8"/>
  <c r="E193" i="8"/>
  <c r="E194" i="8"/>
  <c r="E195" i="8"/>
  <c r="E196" i="8"/>
  <c r="E197" i="8"/>
  <c r="E198" i="8"/>
  <c r="E199" i="8"/>
  <c r="E200" i="8"/>
  <c r="E201" i="8"/>
  <c r="E202" i="8"/>
  <c r="E203" i="8"/>
  <c r="E204" i="8"/>
  <c r="E205" i="8"/>
  <c r="E206" i="8"/>
  <c r="E207" i="8"/>
  <c r="E208" i="8"/>
  <c r="E209" i="8"/>
  <c r="E210" i="8"/>
  <c r="E211" i="8"/>
  <c r="E212" i="8"/>
  <c r="E213" i="8"/>
  <c r="E214" i="8"/>
  <c r="E215" i="8"/>
  <c r="E216" i="8"/>
  <c r="E217" i="8"/>
  <c r="E218" i="8"/>
  <c r="E219" i="8"/>
  <c r="E220" i="8"/>
  <c r="E221" i="8"/>
  <c r="E222" i="8"/>
  <c r="E223" i="8"/>
  <c r="E224" i="8"/>
  <c r="E225" i="8"/>
  <c r="E226" i="8"/>
  <c r="E227" i="8"/>
  <c r="E228" i="8"/>
  <c r="E229" i="8"/>
  <c r="E230" i="8"/>
  <c r="E231" i="8"/>
  <c r="E232" i="8"/>
  <c r="E233" i="8"/>
  <c r="E234" i="8"/>
  <c r="E235" i="8"/>
  <c r="E236" i="8"/>
  <c r="E237" i="8"/>
  <c r="E238" i="8"/>
  <c r="E239" i="8"/>
  <c r="E240" i="8"/>
  <c r="E241" i="8"/>
  <c r="E242" i="8"/>
  <c r="E243" i="8"/>
  <c r="E244" i="8"/>
  <c r="E245" i="8"/>
  <c r="E246" i="8"/>
  <c r="E247" i="8"/>
  <c r="E248" i="8"/>
  <c r="E249" i="8"/>
  <c r="E250" i="8"/>
  <c r="E251" i="8"/>
  <c r="E252" i="8"/>
  <c r="E253" i="8"/>
  <c r="E254" i="8"/>
  <c r="E255" i="8"/>
  <c r="E256" i="8"/>
  <c r="E257" i="8"/>
  <c r="E258" i="8"/>
  <c r="E259" i="8"/>
  <c r="E260" i="8"/>
  <c r="E261" i="8"/>
  <c r="E262" i="8"/>
  <c r="E263" i="8"/>
  <c r="E264" i="8"/>
  <c r="E265" i="8"/>
  <c r="E266" i="8"/>
  <c r="E267" i="8"/>
  <c r="E268" i="8"/>
  <c r="E269" i="8"/>
  <c r="E270" i="8"/>
  <c r="E271" i="8"/>
  <c r="E272" i="8"/>
  <c r="E273" i="8"/>
  <c r="E274" i="8"/>
  <c r="E275" i="8"/>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2" i="8"/>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2" i="3"/>
  <c r="C3" i="35"/>
  <c r="C4" i="35"/>
  <c r="C5" i="35"/>
  <c r="C6" i="35"/>
  <c r="C7" i="35"/>
  <c r="C8" i="35"/>
  <c r="C9" i="35"/>
  <c r="C10" i="35"/>
  <c r="C11" i="35"/>
  <c r="C2" i="3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<sst xmlns="http://schemas.openxmlformats.org/spreadsheetml/2006/main" count="7999" uniqueCount="1061">
  <si>
    <t>Anonymised Workbook</t>
  </si>
  <si>
    <t>Service (Vendor Code)</t>
  </si>
  <si>
    <t>Hosting type</t>
  </si>
  <si>
    <t>Hosted by</t>
  </si>
  <si>
    <t>Team Code</t>
  </si>
  <si>
    <t>SVP001</t>
  </si>
  <si>
    <t>[redacted]</t>
  </si>
  <si>
    <t>SaaS</t>
  </si>
  <si>
    <t>SUP006</t>
  </si>
  <si>
    <t>T017</t>
  </si>
  <si>
    <t>SVP002</t>
  </si>
  <si>
    <t>Physical</t>
  </si>
  <si>
    <t>NGO</t>
  </si>
  <si>
    <t>T003</t>
  </si>
  <si>
    <t>SVP003</t>
  </si>
  <si>
    <t>VM</t>
  </si>
  <si>
    <t>T004</t>
  </si>
  <si>
    <t>SVP004</t>
  </si>
  <si>
    <t>Cloud</t>
  </si>
  <si>
    <t>SUP007</t>
  </si>
  <si>
    <t>T009</t>
  </si>
  <si>
    <t>SVP005</t>
  </si>
  <si>
    <t>Both</t>
  </si>
  <si>
    <t>SVP006</t>
  </si>
  <si>
    <t>SVP007</t>
  </si>
  <si>
    <t>SVP008</t>
  </si>
  <si>
    <t>SVP009</t>
  </si>
  <si>
    <t>SVP010</t>
  </si>
  <si>
    <t>SVP011</t>
  </si>
  <si>
    <t>SUP008</t>
  </si>
  <si>
    <t>T010</t>
  </si>
  <si>
    <t>SVP012</t>
  </si>
  <si>
    <t>SVP013</t>
  </si>
  <si>
    <t>SVP014</t>
  </si>
  <si>
    <t>SVP015</t>
  </si>
  <si>
    <t>SVP016</t>
  </si>
  <si>
    <t>T016</t>
  </si>
  <si>
    <t>SVP017</t>
  </si>
  <si>
    <t>SVP018</t>
  </si>
  <si>
    <t>?</t>
  </si>
  <si>
    <t>SVP019</t>
  </si>
  <si>
    <t>SUP009</t>
  </si>
  <si>
    <t>SVP020</t>
  </si>
  <si>
    <t>SUP010</t>
  </si>
  <si>
    <t>SVP021</t>
  </si>
  <si>
    <t>SUP011</t>
  </si>
  <si>
    <t>SVP022</t>
  </si>
  <si>
    <t>SUP012</t>
  </si>
  <si>
    <t>SVP023</t>
  </si>
  <si>
    <t>SVP024</t>
  </si>
  <si>
    <t>SUP013</t>
  </si>
  <si>
    <t>SVP025</t>
  </si>
  <si>
    <t>SUP014</t>
  </si>
  <si>
    <t>SVP026</t>
  </si>
  <si>
    <t>SVP027</t>
  </si>
  <si>
    <t>SUP015</t>
  </si>
  <si>
    <t>SVP028</t>
  </si>
  <si>
    <t>SVP029</t>
  </si>
  <si>
    <t>T005</t>
  </si>
  <si>
    <t>SVP030</t>
  </si>
  <si>
    <t>Sharepoint</t>
  </si>
  <si>
    <t>SUP016</t>
  </si>
  <si>
    <t>SVP031</t>
  </si>
  <si>
    <t>SVP032</t>
  </si>
  <si>
    <t>SUP017</t>
  </si>
  <si>
    <t>T006</t>
  </si>
  <si>
    <t>SVP033</t>
  </si>
  <si>
    <t>SUP018</t>
  </si>
  <si>
    <t>SVP034</t>
  </si>
  <si>
    <t>T015</t>
  </si>
  <si>
    <t>SVP035</t>
  </si>
  <si>
    <t>SVP036</t>
  </si>
  <si>
    <t>SVP037</t>
  </si>
  <si>
    <t>SVP038</t>
  </si>
  <si>
    <t>SVP039</t>
  </si>
  <si>
    <t>SVP040</t>
  </si>
  <si>
    <t>SVP041</t>
  </si>
  <si>
    <t>SUP019</t>
  </si>
  <si>
    <t>SVP042</t>
  </si>
  <si>
    <t>SUP020</t>
  </si>
  <si>
    <t>SVP043</t>
  </si>
  <si>
    <t>SVP044</t>
  </si>
  <si>
    <t>SVP045</t>
  </si>
  <si>
    <t>SVP046</t>
  </si>
  <si>
    <t>SUP021</t>
  </si>
  <si>
    <t>T011</t>
  </si>
  <si>
    <t>SVP047</t>
  </si>
  <si>
    <t>SUP022</t>
  </si>
  <si>
    <t>T014</t>
  </si>
  <si>
    <t>SVP048</t>
  </si>
  <si>
    <t>SVP049</t>
  </si>
  <si>
    <t>SVP050</t>
  </si>
  <si>
    <t>SVP051</t>
  </si>
  <si>
    <t>SVP052</t>
  </si>
  <si>
    <t>SUP023</t>
  </si>
  <si>
    <t>SVP053</t>
  </si>
  <si>
    <t>SVP054</t>
  </si>
  <si>
    <t>SUP024</t>
  </si>
  <si>
    <t>SVP055</t>
  </si>
  <si>
    <t>SVP056</t>
  </si>
  <si>
    <t>SVP057</t>
  </si>
  <si>
    <t>SVP058</t>
  </si>
  <si>
    <t>SVP059</t>
  </si>
  <si>
    <t>SVP060</t>
  </si>
  <si>
    <t>SVP061</t>
  </si>
  <si>
    <t>SVP062</t>
  </si>
  <si>
    <t>SVP063</t>
  </si>
  <si>
    <t>SVP064</t>
  </si>
  <si>
    <t>SVP065</t>
  </si>
  <si>
    <t>SVP066</t>
  </si>
  <si>
    <t>SUP025</t>
  </si>
  <si>
    <t>SVP067</t>
  </si>
  <si>
    <t>SVP068</t>
  </si>
  <si>
    <t>SUP026</t>
  </si>
  <si>
    <t>SVP069</t>
  </si>
  <si>
    <t>SVP070</t>
  </si>
  <si>
    <t>SVP071</t>
  </si>
  <si>
    <t>SUP027</t>
  </si>
  <si>
    <t>SVP072</t>
  </si>
  <si>
    <t>SVP073</t>
  </si>
  <si>
    <t>SVP074</t>
  </si>
  <si>
    <t>SVP075</t>
  </si>
  <si>
    <t>SUP028</t>
  </si>
  <si>
    <t>SVP076</t>
  </si>
  <si>
    <t>SVP077</t>
  </si>
  <si>
    <t>SVP078</t>
  </si>
  <si>
    <t>SVP079</t>
  </si>
  <si>
    <t>SVP080</t>
  </si>
  <si>
    <t>SVP081</t>
  </si>
  <si>
    <t>SUP029</t>
  </si>
  <si>
    <t>SVP082</t>
  </si>
  <si>
    <t>SUP030</t>
  </si>
  <si>
    <t>SVP083</t>
  </si>
  <si>
    <t>SUP031</t>
  </si>
  <si>
    <t>SVP084</t>
  </si>
  <si>
    <t>SVP085</t>
  </si>
  <si>
    <t>SVP086</t>
  </si>
  <si>
    <t>SVP087</t>
  </si>
  <si>
    <t>SVP088</t>
  </si>
  <si>
    <t>SUP032</t>
  </si>
  <si>
    <t>SVP089</t>
  </si>
  <si>
    <t>SUP033</t>
  </si>
  <si>
    <t>SVP090</t>
  </si>
  <si>
    <t>SVP091</t>
  </si>
  <si>
    <t>SVP092</t>
  </si>
  <si>
    <t>SVP093</t>
  </si>
  <si>
    <t>T012</t>
  </si>
  <si>
    <t>SVP094</t>
  </si>
  <si>
    <t>SUP034</t>
  </si>
  <si>
    <t>Last Name</t>
  </si>
  <si>
    <t>FirstName</t>
  </si>
  <si>
    <t>LastFirst</t>
  </si>
  <si>
    <t>DR Team</t>
  </si>
  <si>
    <t>Email</t>
  </si>
  <si>
    <t>Description</t>
  </si>
  <si>
    <t>P001</t>
  </si>
  <si>
    <t>Person</t>
  </si>
  <si>
    <t>Yes</t>
  </si>
  <si>
    <t>P002</t>
  </si>
  <si>
    <t>P003</t>
  </si>
  <si>
    <t>P004</t>
  </si>
  <si>
    <t>P005</t>
  </si>
  <si>
    <t>P006</t>
  </si>
  <si>
    <t>P007</t>
  </si>
  <si>
    <t>P008</t>
  </si>
  <si>
    <t>P009</t>
  </si>
  <si>
    <t>P010</t>
  </si>
  <si>
    <t>P011</t>
  </si>
  <si>
    <t>P012</t>
  </si>
  <si>
    <t>P013</t>
  </si>
  <si>
    <t>P014</t>
  </si>
  <si>
    <t>P015</t>
  </si>
  <si>
    <t>P016</t>
  </si>
  <si>
    <t>P017</t>
  </si>
  <si>
    <t>P018</t>
  </si>
  <si>
    <t>No</t>
  </si>
  <si>
    <t>P019</t>
  </si>
  <si>
    <t>P020</t>
  </si>
  <si>
    <t>P021</t>
  </si>
  <si>
    <t>P022</t>
  </si>
  <si>
    <t>P023</t>
  </si>
  <si>
    <t>P024</t>
  </si>
  <si>
    <t>P025</t>
  </si>
  <si>
    <t>P026</t>
  </si>
  <si>
    <t>P027</t>
  </si>
  <si>
    <t>P028</t>
  </si>
  <si>
    <t>P029</t>
  </si>
  <si>
    <t>P030</t>
  </si>
  <si>
    <t>P031</t>
  </si>
  <si>
    <t>P032</t>
  </si>
  <si>
    <t>P033</t>
  </si>
  <si>
    <t>P034</t>
  </si>
  <si>
    <t>P035</t>
  </si>
  <si>
    <t>P036</t>
  </si>
  <si>
    <t>P037</t>
  </si>
  <si>
    <t>P038</t>
  </si>
  <si>
    <t>P039</t>
  </si>
  <si>
    <t>P040</t>
  </si>
  <si>
    <t>P041</t>
  </si>
  <si>
    <t>P042</t>
  </si>
  <si>
    <t>P043</t>
  </si>
  <si>
    <t>Other</t>
  </si>
  <si>
    <t>In Scope</t>
  </si>
  <si>
    <t>Machine Hostname</t>
  </si>
  <si>
    <t>Location</t>
  </si>
  <si>
    <t>Machine Ip</t>
  </si>
  <si>
    <t>Machine Description</t>
  </si>
  <si>
    <t>Machine Brand</t>
  </si>
  <si>
    <t>Manufacturer Version</t>
  </si>
  <si>
    <t>Cluster Group</t>
  </si>
  <si>
    <t>Memory Size (Tb)</t>
  </si>
  <si>
    <t>CPUs</t>
  </si>
  <si>
    <t>NICs</t>
  </si>
  <si>
    <t>Environment</t>
  </si>
  <si>
    <t>Comment</t>
  </si>
  <si>
    <t>VMH001</t>
  </si>
  <si>
    <t>Site A</t>
  </si>
  <si>
    <t>VMH002</t>
  </si>
  <si>
    <t>VMH003</t>
  </si>
  <si>
    <t>VMH004</t>
  </si>
  <si>
    <t>VMH005</t>
  </si>
  <si>
    <t>VMH006</t>
  </si>
  <si>
    <t>Site B</t>
  </si>
  <si>
    <t>VMH007</t>
  </si>
  <si>
    <t>VMH008</t>
  </si>
  <si>
    <t>VMH009</t>
  </si>
  <si>
    <t>VMH010</t>
  </si>
  <si>
    <t>VMH011</t>
  </si>
  <si>
    <t>Site C</t>
  </si>
  <si>
    <t>VMH012</t>
  </si>
  <si>
    <t>VMH013</t>
  </si>
  <si>
    <t>VMH014</t>
  </si>
  <si>
    <t>VMH015</t>
  </si>
  <si>
    <t>VMH016</t>
  </si>
  <si>
    <t>VMH017</t>
  </si>
  <si>
    <t>VMH018</t>
  </si>
  <si>
    <t>VMH019</t>
  </si>
  <si>
    <t>VMH020</t>
  </si>
  <si>
    <t>VMH021</t>
  </si>
  <si>
    <t>VMH022</t>
  </si>
  <si>
    <t>VMH023</t>
  </si>
  <si>
    <t>VMH024</t>
  </si>
  <si>
    <t>VMH025</t>
  </si>
  <si>
    <t>VMH026</t>
  </si>
  <si>
    <t>VMH027</t>
  </si>
  <si>
    <t>Supplier Name</t>
  </si>
  <si>
    <t>Account Details</t>
  </si>
  <si>
    <t>SLA-Type</t>
  </si>
  <si>
    <t>SLA-Disaster</t>
  </si>
  <si>
    <t>SLA- Other</t>
  </si>
  <si>
    <t>Contact Details</t>
  </si>
  <si>
    <t>Status Page</t>
  </si>
  <si>
    <t>RPO</t>
  </si>
  <si>
    <t>RTO</t>
  </si>
  <si>
    <t>SUP001</t>
  </si>
  <si>
    <t>SLA</t>
  </si>
  <si>
    <t>SUP002</t>
  </si>
  <si>
    <t>SLT</t>
  </si>
  <si>
    <t>SUP003</t>
  </si>
  <si>
    <t>None</t>
  </si>
  <si>
    <t>SUP004</t>
  </si>
  <si>
    <t>SUP005</t>
  </si>
  <si>
    <t>Role Code</t>
  </si>
  <si>
    <t>Role Name</t>
  </si>
  <si>
    <t>R001</t>
  </si>
  <si>
    <t>R002</t>
  </si>
  <si>
    <t>R003</t>
  </si>
  <si>
    <t>R004</t>
  </si>
  <si>
    <t>R005</t>
  </si>
  <si>
    <t>R006</t>
  </si>
  <si>
    <t>R007</t>
  </si>
  <si>
    <t>R008</t>
  </si>
  <si>
    <t>R009</t>
  </si>
  <si>
    <t>R010</t>
  </si>
  <si>
    <t>R011</t>
  </si>
  <si>
    <t>R012</t>
  </si>
  <si>
    <t>R013</t>
  </si>
  <si>
    <t>R014</t>
  </si>
  <si>
    <t>R015</t>
  </si>
  <si>
    <t>R016</t>
  </si>
  <si>
    <t>R017</t>
  </si>
  <si>
    <t>R018</t>
  </si>
  <si>
    <t>R019</t>
  </si>
  <si>
    <t>R020</t>
  </si>
  <si>
    <t>R021</t>
  </si>
  <si>
    <t>R022</t>
  </si>
  <si>
    <t>R023</t>
  </si>
  <si>
    <t>R024</t>
  </si>
  <si>
    <t>R025</t>
  </si>
  <si>
    <t>R026</t>
  </si>
  <si>
    <t>R027</t>
  </si>
  <si>
    <t>R028</t>
  </si>
  <si>
    <t>R029</t>
  </si>
  <si>
    <t>R030</t>
  </si>
  <si>
    <t>Name</t>
  </si>
  <si>
    <t>VM?</t>
  </si>
  <si>
    <t>M Ip</t>
  </si>
  <si>
    <t>Network Zone</t>
  </si>
  <si>
    <t>M Description</t>
  </si>
  <si>
    <t>Srv Type</t>
  </si>
  <si>
    <t>Machine Type</t>
  </si>
  <si>
    <t>Responsibles</t>
  </si>
  <si>
    <t>App Resonsible</t>
  </si>
  <si>
    <t>Team (Code)</t>
  </si>
  <si>
    <t>Location2</t>
  </si>
  <si>
    <t>CH001</t>
  </si>
  <si>
    <t>CH002</t>
  </si>
  <si>
    <t>CH003</t>
  </si>
  <si>
    <t>NH009</t>
  </si>
  <si>
    <t>CH005</t>
  </si>
  <si>
    <t>CH006</t>
  </si>
  <si>
    <t>CH007</t>
  </si>
  <si>
    <t>P007:P012</t>
  </si>
  <si>
    <t>CH008</t>
  </si>
  <si>
    <t>CH009</t>
  </si>
  <si>
    <t>CH010</t>
  </si>
  <si>
    <t>CH011</t>
  </si>
  <si>
    <t>CH012</t>
  </si>
  <si>
    <t>CH013</t>
  </si>
  <si>
    <t>CH014</t>
  </si>
  <si>
    <t>CH015</t>
  </si>
  <si>
    <t>CH016</t>
  </si>
  <si>
    <t>P007:P012:P014</t>
  </si>
  <si>
    <t>CH017</t>
  </si>
  <si>
    <t>CH018</t>
  </si>
  <si>
    <t>CH019</t>
  </si>
  <si>
    <t>CH020</t>
  </si>
  <si>
    <t>CH021</t>
  </si>
  <si>
    <t>CH022</t>
  </si>
  <si>
    <t>CH023</t>
  </si>
  <si>
    <t>CH024</t>
  </si>
  <si>
    <t>CH025</t>
  </si>
  <si>
    <t>CH026</t>
  </si>
  <si>
    <t>CH027</t>
  </si>
  <si>
    <t>CH028</t>
  </si>
  <si>
    <t>CH029</t>
  </si>
  <si>
    <t>CH030</t>
  </si>
  <si>
    <t>CH031</t>
  </si>
  <si>
    <t>CH032</t>
  </si>
  <si>
    <t>CH033</t>
  </si>
  <si>
    <t>CH034</t>
  </si>
  <si>
    <t>CH035</t>
  </si>
  <si>
    <t>CH036</t>
  </si>
  <si>
    <t>CH037</t>
  </si>
  <si>
    <t>CH038</t>
  </si>
  <si>
    <t>CH039</t>
  </si>
  <si>
    <t>CH040</t>
  </si>
  <si>
    <t>CH041</t>
  </si>
  <si>
    <t>CH042</t>
  </si>
  <si>
    <t>CH043</t>
  </si>
  <si>
    <t>CH044</t>
  </si>
  <si>
    <t>CH045</t>
  </si>
  <si>
    <t>P007:P008</t>
  </si>
  <si>
    <t>CH046</t>
  </si>
  <si>
    <t>CH047</t>
  </si>
  <si>
    <t>CH048</t>
  </si>
  <si>
    <t>CH049</t>
  </si>
  <si>
    <t>CH050</t>
  </si>
  <si>
    <t>CH051</t>
  </si>
  <si>
    <t>CH052</t>
  </si>
  <si>
    <t>CH053</t>
  </si>
  <si>
    <t>CH054</t>
  </si>
  <si>
    <t>CH055</t>
  </si>
  <si>
    <t>CH056</t>
  </si>
  <si>
    <t>CH057</t>
  </si>
  <si>
    <t>CH058</t>
  </si>
  <si>
    <t>CH059</t>
  </si>
  <si>
    <t>CH060</t>
  </si>
  <si>
    <t>CH061</t>
  </si>
  <si>
    <t>CH062</t>
  </si>
  <si>
    <t>CH063</t>
  </si>
  <si>
    <t>CH064</t>
  </si>
  <si>
    <t>CH065</t>
  </si>
  <si>
    <t>CH066</t>
  </si>
  <si>
    <t>CH067</t>
  </si>
  <si>
    <t>CH068</t>
  </si>
  <si>
    <t>CH069</t>
  </si>
  <si>
    <t>CH070</t>
  </si>
  <si>
    <t>CH071</t>
  </si>
  <si>
    <t>CH072</t>
  </si>
  <si>
    <t>CH073</t>
  </si>
  <si>
    <t>CH074</t>
  </si>
  <si>
    <t>CH075</t>
  </si>
  <si>
    <t>CH076</t>
  </si>
  <si>
    <t>CH077</t>
  </si>
  <si>
    <t>CH078</t>
  </si>
  <si>
    <t>CH079</t>
  </si>
  <si>
    <t>CH080</t>
  </si>
  <si>
    <t>CH081</t>
  </si>
  <si>
    <t>CH082</t>
  </si>
  <si>
    <t>P007:P009</t>
  </si>
  <si>
    <t>CH083</t>
  </si>
  <si>
    <t>CH084</t>
  </si>
  <si>
    <t>CH085</t>
  </si>
  <si>
    <t>CH086</t>
  </si>
  <si>
    <t>CH087</t>
  </si>
  <si>
    <t>CH088</t>
  </si>
  <si>
    <t>CH089</t>
  </si>
  <si>
    <t>CH090</t>
  </si>
  <si>
    <t>CH091</t>
  </si>
  <si>
    <t>CH092</t>
  </si>
  <si>
    <t>CH093</t>
  </si>
  <si>
    <t>CH094</t>
  </si>
  <si>
    <t>Server Name</t>
  </si>
  <si>
    <t>Type</t>
  </si>
  <si>
    <t>Priority</t>
  </si>
  <si>
    <t>Restore order</t>
  </si>
  <si>
    <t>VM001</t>
  </si>
  <si>
    <t>Non Production</t>
  </si>
  <si>
    <t>VM002</t>
  </si>
  <si>
    <t>Medium</t>
  </si>
  <si>
    <t>VM003</t>
  </si>
  <si>
    <t>VM004</t>
  </si>
  <si>
    <t>Low</t>
  </si>
  <si>
    <t>VM005</t>
  </si>
  <si>
    <t>VM006</t>
  </si>
  <si>
    <t>VM007</t>
  </si>
  <si>
    <t>VM008</t>
  </si>
  <si>
    <t>Decomissioned</t>
  </si>
  <si>
    <t>VM009</t>
  </si>
  <si>
    <t>VM010</t>
  </si>
  <si>
    <t>High</t>
  </si>
  <si>
    <t>VM011</t>
  </si>
  <si>
    <t>Special</t>
  </si>
  <si>
    <t>5*</t>
  </si>
  <si>
    <t>VM012</t>
  </si>
  <si>
    <t>VM013</t>
  </si>
  <si>
    <t>VM014</t>
  </si>
  <si>
    <t>VM015</t>
  </si>
  <si>
    <t>VM016</t>
  </si>
  <si>
    <t>VM017</t>
  </si>
  <si>
    <t>VM018</t>
  </si>
  <si>
    <t>VM019</t>
  </si>
  <si>
    <t>VM020</t>
  </si>
  <si>
    <t>VM021</t>
  </si>
  <si>
    <t>VM022</t>
  </si>
  <si>
    <t>VM023</t>
  </si>
  <si>
    <t>VM024</t>
  </si>
  <si>
    <t>VM025</t>
  </si>
  <si>
    <t>VM026</t>
  </si>
  <si>
    <t>VM027</t>
  </si>
  <si>
    <t>VM028</t>
  </si>
  <si>
    <t>VM029</t>
  </si>
  <si>
    <t>VM030</t>
  </si>
  <si>
    <t>VM031</t>
  </si>
  <si>
    <t>VM032</t>
  </si>
  <si>
    <t>VM033</t>
  </si>
  <si>
    <t>VM034</t>
  </si>
  <si>
    <t>VM035</t>
  </si>
  <si>
    <t>VM036</t>
  </si>
  <si>
    <t>VM037</t>
  </si>
  <si>
    <t>Critical</t>
  </si>
  <si>
    <t>VM038</t>
  </si>
  <si>
    <t>VM039</t>
  </si>
  <si>
    <t>VM040</t>
  </si>
  <si>
    <t>VM041</t>
  </si>
  <si>
    <t>VM042</t>
  </si>
  <si>
    <t>VM043</t>
  </si>
  <si>
    <t>VM044</t>
  </si>
  <si>
    <t>VM045</t>
  </si>
  <si>
    <t>Very High</t>
  </si>
  <si>
    <t>VM046</t>
  </si>
  <si>
    <t>VM047</t>
  </si>
  <si>
    <t>VM048</t>
  </si>
  <si>
    <t>VM049</t>
  </si>
  <si>
    <t>VM050</t>
  </si>
  <si>
    <t>VM051</t>
  </si>
  <si>
    <t>VM052</t>
  </si>
  <si>
    <t>VM053</t>
  </si>
  <si>
    <t>VM054</t>
  </si>
  <si>
    <t>VM055</t>
  </si>
  <si>
    <t>VM056</t>
  </si>
  <si>
    <t>VM057</t>
  </si>
  <si>
    <t>VM058</t>
  </si>
  <si>
    <t>VM059</t>
  </si>
  <si>
    <t>VM060</t>
  </si>
  <si>
    <t>VM061</t>
  </si>
  <si>
    <t>VM062</t>
  </si>
  <si>
    <t>VM063</t>
  </si>
  <si>
    <t>VM064</t>
  </si>
  <si>
    <t>VM065</t>
  </si>
  <si>
    <t>VM066</t>
  </si>
  <si>
    <t>VM067</t>
  </si>
  <si>
    <t>VM068</t>
  </si>
  <si>
    <t>VM069</t>
  </si>
  <si>
    <t>VM070</t>
  </si>
  <si>
    <t>VM071</t>
  </si>
  <si>
    <t>VM072</t>
  </si>
  <si>
    <t>VM073</t>
  </si>
  <si>
    <t>VM074</t>
  </si>
  <si>
    <t>VM075</t>
  </si>
  <si>
    <t>VM076</t>
  </si>
  <si>
    <t>VM077</t>
  </si>
  <si>
    <t>VM078</t>
  </si>
  <si>
    <t>VM079</t>
  </si>
  <si>
    <t>VM080</t>
  </si>
  <si>
    <t>VM081</t>
  </si>
  <si>
    <t>VM082</t>
  </si>
  <si>
    <t>VM083</t>
  </si>
  <si>
    <t>VM084</t>
  </si>
  <si>
    <t>VM085</t>
  </si>
  <si>
    <t>VM086</t>
  </si>
  <si>
    <t>VM087</t>
  </si>
  <si>
    <t>VM088</t>
  </si>
  <si>
    <t>VM089</t>
  </si>
  <si>
    <t>VM090</t>
  </si>
  <si>
    <t>VM091</t>
  </si>
  <si>
    <t>VM092</t>
  </si>
  <si>
    <t>VM093</t>
  </si>
  <si>
    <t>VM094</t>
  </si>
  <si>
    <t>VM095</t>
  </si>
  <si>
    <t>VM096</t>
  </si>
  <si>
    <t>VM097</t>
  </si>
  <si>
    <t>VM098</t>
  </si>
  <si>
    <t>VM099</t>
  </si>
  <si>
    <t>VM100</t>
  </si>
  <si>
    <t>VM101</t>
  </si>
  <si>
    <t>VM102</t>
  </si>
  <si>
    <t>VM103</t>
  </si>
  <si>
    <t>VM104</t>
  </si>
  <si>
    <t>VM105</t>
  </si>
  <si>
    <t>VM106</t>
  </si>
  <si>
    <t>VM107</t>
  </si>
  <si>
    <t>VM108</t>
  </si>
  <si>
    <t>VM109</t>
  </si>
  <si>
    <t>VM110</t>
  </si>
  <si>
    <t>VM111</t>
  </si>
  <si>
    <t>VM112</t>
  </si>
  <si>
    <t>VM113</t>
  </si>
  <si>
    <t>VM114</t>
  </si>
  <si>
    <t>VM115</t>
  </si>
  <si>
    <t>VM116</t>
  </si>
  <si>
    <t>VM117</t>
  </si>
  <si>
    <t>VM118</t>
  </si>
  <si>
    <t>VM119</t>
  </si>
  <si>
    <t>VM120</t>
  </si>
  <si>
    <t>VM121</t>
  </si>
  <si>
    <t>VM122</t>
  </si>
  <si>
    <t>VM123</t>
  </si>
  <si>
    <t>VM124</t>
  </si>
  <si>
    <t>VM125</t>
  </si>
  <si>
    <t>VM126</t>
  </si>
  <si>
    <t>VM127</t>
  </si>
  <si>
    <t>VM128</t>
  </si>
  <si>
    <t>VM129</t>
  </si>
  <si>
    <t>VM130</t>
  </si>
  <si>
    <t>VM131</t>
  </si>
  <si>
    <t>VM132</t>
  </si>
  <si>
    <t>VM133</t>
  </si>
  <si>
    <t>VM134</t>
  </si>
  <si>
    <t>VM135</t>
  </si>
  <si>
    <t>VM136</t>
  </si>
  <si>
    <t>VM137</t>
  </si>
  <si>
    <t>VM138</t>
  </si>
  <si>
    <t>VM139</t>
  </si>
  <si>
    <t>VM140</t>
  </si>
  <si>
    <t>VM141</t>
  </si>
  <si>
    <t>VM142</t>
  </si>
  <si>
    <t>VM143</t>
  </si>
  <si>
    <t>VM144</t>
  </si>
  <si>
    <t>VM145</t>
  </si>
  <si>
    <t>VM146</t>
  </si>
  <si>
    <t>VM147</t>
  </si>
  <si>
    <t>VM148</t>
  </si>
  <si>
    <t>VM149</t>
  </si>
  <si>
    <t>VM150</t>
  </si>
  <si>
    <t>VM151</t>
  </si>
  <si>
    <t>VM152</t>
  </si>
  <si>
    <t>VM153</t>
  </si>
  <si>
    <t>VM154</t>
  </si>
  <si>
    <t>VM155</t>
  </si>
  <si>
    <t>VM156</t>
  </si>
  <si>
    <t>VM157</t>
  </si>
  <si>
    <t>VM158</t>
  </si>
  <si>
    <t>VM159</t>
  </si>
  <si>
    <t>VM160</t>
  </si>
  <si>
    <t>VM161</t>
  </si>
  <si>
    <t>VM162</t>
  </si>
  <si>
    <t>VM163</t>
  </si>
  <si>
    <t>VM164</t>
  </si>
  <si>
    <t>VM165</t>
  </si>
  <si>
    <t>VM166</t>
  </si>
  <si>
    <t>VM167</t>
  </si>
  <si>
    <t>VM168</t>
  </si>
  <si>
    <t>VM169</t>
  </si>
  <si>
    <t>VM170</t>
  </si>
  <si>
    <t>VM171</t>
  </si>
  <si>
    <t>VM172</t>
  </si>
  <si>
    <t>VM173</t>
  </si>
  <si>
    <t>VM174</t>
  </si>
  <si>
    <t>VM175</t>
  </si>
  <si>
    <t>VM176</t>
  </si>
  <si>
    <t>VM177</t>
  </si>
  <si>
    <t>VM178</t>
  </si>
  <si>
    <t>VM179</t>
  </si>
  <si>
    <t>VM180</t>
  </si>
  <si>
    <t>VM181</t>
  </si>
  <si>
    <t>VM182</t>
  </si>
  <si>
    <t>VM183</t>
  </si>
  <si>
    <t>VM184</t>
  </si>
  <si>
    <t>VM185</t>
  </si>
  <si>
    <t>VM186</t>
  </si>
  <si>
    <t>VM187</t>
  </si>
  <si>
    <t>VM188</t>
  </si>
  <si>
    <t>VM189</t>
  </si>
  <si>
    <t>VM190</t>
  </si>
  <si>
    <t>VM191</t>
  </si>
  <si>
    <t>VM192</t>
  </si>
  <si>
    <t>VM193</t>
  </si>
  <si>
    <t>VM194</t>
  </si>
  <si>
    <t>VM195</t>
  </si>
  <si>
    <t>VM196</t>
  </si>
  <si>
    <t>VM197</t>
  </si>
  <si>
    <t>VM198</t>
  </si>
  <si>
    <t>VM199</t>
  </si>
  <si>
    <t>VM200</t>
  </si>
  <si>
    <t>VM201</t>
  </si>
  <si>
    <t>VM202</t>
  </si>
  <si>
    <t>VM203</t>
  </si>
  <si>
    <t>VM204</t>
  </si>
  <si>
    <t>VM205</t>
  </si>
  <si>
    <t>VM206</t>
  </si>
  <si>
    <t>VM207</t>
  </si>
  <si>
    <t>VM208</t>
  </si>
  <si>
    <t>VM209</t>
  </si>
  <si>
    <t>VM210</t>
  </si>
  <si>
    <t>VM211</t>
  </si>
  <si>
    <t>VM212</t>
  </si>
  <si>
    <t>VM213</t>
  </si>
  <si>
    <t>VM214</t>
  </si>
  <si>
    <t>VM215</t>
  </si>
  <si>
    <t>VM216</t>
  </si>
  <si>
    <t>VM217</t>
  </si>
  <si>
    <t>VM218</t>
  </si>
  <si>
    <t>VM219</t>
  </si>
  <si>
    <t>VM220</t>
  </si>
  <si>
    <t>VM221</t>
  </si>
  <si>
    <t>VM222</t>
  </si>
  <si>
    <t>VM223</t>
  </si>
  <si>
    <t>VM224</t>
  </si>
  <si>
    <t>VM225</t>
  </si>
  <si>
    <t>VM226</t>
  </si>
  <si>
    <t>VM227</t>
  </si>
  <si>
    <t>VM228</t>
  </si>
  <si>
    <t>VM229</t>
  </si>
  <si>
    <t>VM230</t>
  </si>
  <si>
    <t>VM231</t>
  </si>
  <si>
    <t>VM232</t>
  </si>
  <si>
    <t>VM233</t>
  </si>
  <si>
    <t>VM234</t>
  </si>
  <si>
    <t>VM235</t>
  </si>
  <si>
    <t>VM236</t>
  </si>
  <si>
    <t>VM237</t>
  </si>
  <si>
    <t>VM238</t>
  </si>
  <si>
    <t>VM239</t>
  </si>
  <si>
    <t>VM240</t>
  </si>
  <si>
    <t>VM241</t>
  </si>
  <si>
    <t>VM242</t>
  </si>
  <si>
    <t>VM243</t>
  </si>
  <si>
    <t>VM244</t>
  </si>
  <si>
    <t>VM245</t>
  </si>
  <si>
    <t>VM246</t>
  </si>
  <si>
    <t>VM247</t>
  </si>
  <si>
    <t>VM248</t>
  </si>
  <si>
    <t>VM249</t>
  </si>
  <si>
    <t>VM250</t>
  </si>
  <si>
    <t>VM251</t>
  </si>
  <si>
    <t>VM252</t>
  </si>
  <si>
    <t>VM253</t>
  </si>
  <si>
    <t>VM254</t>
  </si>
  <si>
    <t>VM255</t>
  </si>
  <si>
    <t>VM256</t>
  </si>
  <si>
    <t>VM257</t>
  </si>
  <si>
    <t>VM258</t>
  </si>
  <si>
    <t>VM259</t>
  </si>
  <si>
    <t>VM260</t>
  </si>
  <si>
    <t>VM261</t>
  </si>
  <si>
    <t>VM262</t>
  </si>
  <si>
    <t>VM263</t>
  </si>
  <si>
    <t>VM264</t>
  </si>
  <si>
    <t>VM265</t>
  </si>
  <si>
    <t>VM266</t>
  </si>
  <si>
    <t>VM267</t>
  </si>
  <si>
    <t>VM268</t>
  </si>
  <si>
    <t>VM269</t>
  </si>
  <si>
    <t>VM270</t>
  </si>
  <si>
    <t>VM271</t>
  </si>
  <si>
    <t>VM272</t>
  </si>
  <si>
    <t>VM273</t>
  </si>
  <si>
    <t>VM274</t>
  </si>
  <si>
    <t>VM275</t>
  </si>
  <si>
    <t>VM276</t>
  </si>
  <si>
    <t>VM277</t>
  </si>
  <si>
    <t>VM278</t>
  </si>
  <si>
    <t>VM279</t>
  </si>
  <si>
    <t>VM280</t>
  </si>
  <si>
    <t>VM281</t>
  </si>
  <si>
    <t>VM282</t>
  </si>
  <si>
    <t>VM283</t>
  </si>
  <si>
    <t>VM284</t>
  </si>
  <si>
    <t>VM285</t>
  </si>
  <si>
    <t>VM286</t>
  </si>
  <si>
    <t>VM287</t>
  </si>
  <si>
    <t>VM288</t>
  </si>
  <si>
    <t>VM289</t>
  </si>
  <si>
    <t>VM290</t>
  </si>
  <si>
    <t>VM291</t>
  </si>
  <si>
    <t>VM292</t>
  </si>
  <si>
    <t>VM293</t>
  </si>
  <si>
    <t>VM294</t>
  </si>
  <si>
    <t>VM295</t>
  </si>
  <si>
    <t>VM296</t>
  </si>
  <si>
    <t>VM297</t>
  </si>
  <si>
    <t>VM298</t>
  </si>
  <si>
    <t>VM299</t>
  </si>
  <si>
    <t>VM300</t>
  </si>
  <si>
    <t>VM301</t>
  </si>
  <si>
    <t>VM302</t>
  </si>
  <si>
    <t>VM303</t>
  </si>
  <si>
    <t>VM304</t>
  </si>
  <si>
    <t>VM305</t>
  </si>
  <si>
    <t>VM306</t>
  </si>
  <si>
    <t>VM307</t>
  </si>
  <si>
    <t>VM308</t>
  </si>
  <si>
    <t>VM309</t>
  </si>
  <si>
    <t>VM310</t>
  </si>
  <si>
    <t>VM311</t>
  </si>
  <si>
    <t>VM312</t>
  </si>
  <si>
    <t>VM313</t>
  </si>
  <si>
    <t>VM314</t>
  </si>
  <si>
    <t>VM315</t>
  </si>
  <si>
    <t>VM316</t>
  </si>
  <si>
    <t>VM317</t>
  </si>
  <si>
    <t>VM318</t>
  </si>
  <si>
    <t>VM319</t>
  </si>
  <si>
    <t>VM320</t>
  </si>
  <si>
    <t>VM321</t>
  </si>
  <si>
    <t>VM322</t>
  </si>
  <si>
    <t>VM323</t>
  </si>
  <si>
    <t>VM324</t>
  </si>
  <si>
    <t>VM325</t>
  </si>
  <si>
    <t>VM326</t>
  </si>
  <si>
    <t>VM327</t>
  </si>
  <si>
    <t>VM328</t>
  </si>
  <si>
    <t>VM329</t>
  </si>
  <si>
    <t>VM330</t>
  </si>
  <si>
    <t>VM331</t>
  </si>
  <si>
    <t>VM332</t>
  </si>
  <si>
    <t>VM333</t>
  </si>
  <si>
    <t>VM334</t>
  </si>
  <si>
    <t>VM335</t>
  </si>
  <si>
    <t>VM336</t>
  </si>
  <si>
    <t>VM337</t>
  </si>
  <si>
    <t>VM338</t>
  </si>
  <si>
    <t>VM339</t>
  </si>
  <si>
    <t>VM340</t>
  </si>
  <si>
    <t>VM341</t>
  </si>
  <si>
    <t>VM342</t>
  </si>
  <si>
    <t>VM343</t>
  </si>
  <si>
    <t>VM344</t>
  </si>
  <si>
    <t>VM345</t>
  </si>
  <si>
    <t>VM346</t>
  </si>
  <si>
    <t>VM347</t>
  </si>
  <si>
    <t>VM348</t>
  </si>
  <si>
    <t>VM349</t>
  </si>
  <si>
    <t>VM350</t>
  </si>
  <si>
    <t>VM351</t>
  </si>
  <si>
    <t>VM352</t>
  </si>
  <si>
    <t>VM353</t>
  </si>
  <si>
    <t>VM354</t>
  </si>
  <si>
    <t>VM355</t>
  </si>
  <si>
    <t>VM356</t>
  </si>
  <si>
    <t>VM357</t>
  </si>
  <si>
    <t>VM358</t>
  </si>
  <si>
    <t>VM359</t>
  </si>
  <si>
    <t>VM360</t>
  </si>
  <si>
    <t>VM361</t>
  </si>
  <si>
    <t>VM362</t>
  </si>
  <si>
    <t>rack</t>
  </si>
  <si>
    <t>Role</t>
  </si>
  <si>
    <t>hostname</t>
  </si>
  <si>
    <t>MGT IP</t>
  </si>
  <si>
    <t>reference</t>
  </si>
  <si>
    <t>serial number</t>
  </si>
  <si>
    <t>software level</t>
  </si>
  <si>
    <t>Backbone switch</t>
  </si>
  <si>
    <t>NH001</t>
  </si>
  <si>
    <t>NH002</t>
  </si>
  <si>
    <t>NH003</t>
  </si>
  <si>
    <t>NH004</t>
  </si>
  <si>
    <t>NH005</t>
  </si>
  <si>
    <t>NH006</t>
  </si>
  <si>
    <t>NH007</t>
  </si>
  <si>
    <t>NH008</t>
  </si>
  <si>
    <t>NH010</t>
  </si>
  <si>
    <t>NH011</t>
  </si>
  <si>
    <t>NH012</t>
  </si>
  <si>
    <t>NH013</t>
  </si>
  <si>
    <t>NH014</t>
  </si>
  <si>
    <t>NH015</t>
  </si>
  <si>
    <t>NH016</t>
  </si>
  <si>
    <t>NH017</t>
  </si>
  <si>
    <t>NH018</t>
  </si>
  <si>
    <t>NH019</t>
  </si>
  <si>
    <t>Access Switches</t>
  </si>
  <si>
    <t>NH020</t>
  </si>
  <si>
    <t>NH021</t>
  </si>
  <si>
    <t>NH022</t>
  </si>
  <si>
    <t>NH023</t>
  </si>
  <si>
    <t>NH024</t>
  </si>
  <si>
    <t>NH025</t>
  </si>
  <si>
    <t>NH026</t>
  </si>
  <si>
    <t>NH027</t>
  </si>
  <si>
    <t>NH028</t>
  </si>
  <si>
    <t>NH029</t>
  </si>
  <si>
    <t>NH030</t>
  </si>
  <si>
    <t>NH031</t>
  </si>
  <si>
    <t>NH032</t>
  </si>
  <si>
    <t>NH033</t>
  </si>
  <si>
    <t>NH034</t>
  </si>
  <si>
    <t>NH035</t>
  </si>
  <si>
    <t>NH036</t>
  </si>
  <si>
    <t>NH037</t>
  </si>
  <si>
    <t>NH038</t>
  </si>
  <si>
    <t>NH039</t>
  </si>
  <si>
    <t>NH040</t>
  </si>
  <si>
    <t>NH041</t>
  </si>
  <si>
    <t>NH042</t>
  </si>
  <si>
    <t>NH043</t>
  </si>
  <si>
    <t>NH044</t>
  </si>
  <si>
    <t>NH045</t>
  </si>
  <si>
    <t>NH046</t>
  </si>
  <si>
    <t>NH047</t>
  </si>
  <si>
    <t>NH048</t>
  </si>
  <si>
    <t>NH049</t>
  </si>
  <si>
    <t>NH050</t>
  </si>
  <si>
    <t>NH051</t>
  </si>
  <si>
    <t>NH052</t>
  </si>
  <si>
    <t>NH053</t>
  </si>
  <si>
    <t>NH054</t>
  </si>
  <si>
    <t>NH055</t>
  </si>
  <si>
    <t>NH056</t>
  </si>
  <si>
    <t>Supplier Hardware</t>
  </si>
  <si>
    <t>NH057</t>
  </si>
  <si>
    <t>NH058</t>
  </si>
  <si>
    <t>NH059</t>
  </si>
  <si>
    <t>NH060</t>
  </si>
  <si>
    <t>NH061</t>
  </si>
  <si>
    <t>NH062</t>
  </si>
  <si>
    <t>NH063</t>
  </si>
  <si>
    <t>NH064</t>
  </si>
  <si>
    <t>NH065</t>
  </si>
  <si>
    <t>NH066</t>
  </si>
  <si>
    <t>NH067</t>
  </si>
  <si>
    <t>NH068</t>
  </si>
  <si>
    <t>NH069</t>
  </si>
  <si>
    <t>NH070</t>
  </si>
  <si>
    <t>NH071</t>
  </si>
  <si>
    <t>NH072</t>
  </si>
  <si>
    <t>NH073</t>
  </si>
  <si>
    <t>NH074</t>
  </si>
  <si>
    <t>NH075</t>
  </si>
  <si>
    <t>NH076</t>
  </si>
  <si>
    <t>NH077</t>
  </si>
  <si>
    <t>NH078</t>
  </si>
  <si>
    <t>NH079</t>
  </si>
  <si>
    <t>NH080</t>
  </si>
  <si>
    <t>NH081</t>
  </si>
  <si>
    <t>NH082</t>
  </si>
  <si>
    <t>NH083</t>
  </si>
  <si>
    <t>NH084</t>
  </si>
  <si>
    <t>NH085</t>
  </si>
  <si>
    <t>NH086</t>
  </si>
  <si>
    <t>S030</t>
  </si>
  <si>
    <t>S045</t>
  </si>
  <si>
    <t>S056</t>
  </si>
  <si>
    <t>S098</t>
  </si>
  <si>
    <t>S180</t>
  </si>
  <si>
    <t>S183</t>
  </si>
  <si>
    <t>S185</t>
  </si>
  <si>
    <t>S205</t>
  </si>
  <si>
    <t>S217</t>
  </si>
  <si>
    <t>S219</t>
  </si>
  <si>
    <t>S225</t>
  </si>
  <si>
    <t>S221</t>
  </si>
  <si>
    <t>S247</t>
  </si>
  <si>
    <t>S230</t>
  </si>
  <si>
    <t>S226</t>
  </si>
  <si>
    <t>S258</t>
  </si>
  <si>
    <t>S313</t>
  </si>
  <si>
    <t>S300</t>
  </si>
  <si>
    <t>S301</t>
  </si>
  <si>
    <t>S293</t>
  </si>
  <si>
    <t>S051</t>
  </si>
  <si>
    <t>S299</t>
  </si>
  <si>
    <t>S223</t>
  </si>
  <si>
    <t>S228</t>
  </si>
  <si>
    <t>S123</t>
  </si>
  <si>
    <t>S170</t>
  </si>
  <si>
    <t>S171</t>
  </si>
  <si>
    <t>S175</t>
  </si>
  <si>
    <t>S073</t>
  </si>
  <si>
    <t>S074</t>
  </si>
  <si>
    <t>S067</t>
  </si>
  <si>
    <t>S121</t>
  </si>
  <si>
    <t>S109</t>
  </si>
  <si>
    <t>S114</t>
  </si>
  <si>
    <t>S119</t>
  </si>
  <si>
    <t>S204</t>
  </si>
  <si>
    <t>S141</t>
  </si>
  <si>
    <t>S118</t>
  </si>
  <si>
    <t>S076</t>
  </si>
  <si>
    <t>S166</t>
  </si>
  <si>
    <t>S162</t>
  </si>
  <si>
    <t>S231</t>
  </si>
  <si>
    <t>S092</t>
  </si>
  <si>
    <t>S224</t>
  </si>
  <si>
    <t>x</t>
  </si>
  <si>
    <t>S085</t>
  </si>
  <si>
    <t>S173</t>
  </si>
  <si>
    <t>S028</t>
  </si>
  <si>
    <t>S160</t>
  </si>
  <si>
    <t>S248</t>
  </si>
  <si>
    <t>S116</t>
  </si>
  <si>
    <t>S232</t>
  </si>
  <si>
    <t>S291</t>
  </si>
  <si>
    <t>S041</t>
  </si>
  <si>
    <t>S164</t>
  </si>
  <si>
    <t>B</t>
  </si>
  <si>
    <t>L</t>
  </si>
  <si>
    <t>L (to be moved)</t>
  </si>
  <si>
    <t>L*</t>
  </si>
  <si>
    <t>H</t>
  </si>
  <si>
    <t>S001</t>
  </si>
  <si>
    <t>S143</t>
  </si>
  <si>
    <t>S061</t>
  </si>
  <si>
    <t>S154</t>
  </si>
  <si>
    <t>T007</t>
  </si>
  <si>
    <t>T013</t>
  </si>
  <si>
    <t>T001</t>
  </si>
  <si>
    <t>S233</t>
  </si>
  <si>
    <t>S099</t>
  </si>
  <si>
    <t>S065</t>
  </si>
  <si>
    <t>S058</t>
  </si>
  <si>
    <t>S034</t>
  </si>
  <si>
    <t>S159</t>
  </si>
  <si>
    <t>S122</t>
  </si>
  <si>
    <t>S305</t>
  </si>
  <si>
    <t>S306</t>
  </si>
  <si>
    <t>S244</t>
  </si>
  <si>
    <t>S307</t>
  </si>
  <si>
    <t>S182</t>
  </si>
  <si>
    <t>S234</t>
  </si>
  <si>
    <t>S235</t>
  </si>
  <si>
    <t>S308</t>
  </si>
  <si>
    <t>S236</t>
  </si>
  <si>
    <t>S237</t>
  </si>
  <si>
    <t>S033</t>
  </si>
  <si>
    <t>S246</t>
  </si>
  <si>
    <t>S238</t>
  </si>
  <si>
    <t>S032</t>
  </si>
  <si>
    <t>S309</t>
  </si>
  <si>
    <t>S239</t>
  </si>
  <si>
    <t>S240</t>
  </si>
  <si>
    <t>S310</t>
  </si>
  <si>
    <t>S311</t>
  </si>
  <si>
    <t>S146</t>
  </si>
  <si>
    <t>S145</t>
  </si>
  <si>
    <t>S302</t>
  </si>
  <si>
    <t>S303</t>
  </si>
  <si>
    <t>S169</t>
  </si>
  <si>
    <t>S241</t>
  </si>
  <si>
    <t>S304</t>
  </si>
  <si>
    <t>S212</t>
  </si>
  <si>
    <t>S213</t>
  </si>
  <si>
    <t>S211</t>
  </si>
  <si>
    <t>S295</t>
  </si>
  <si>
    <t>S093</t>
  </si>
  <si>
    <t>S080</t>
  </si>
  <si>
    <t>Number of admins</t>
  </si>
  <si>
    <t>x*</t>
  </si>
  <si>
    <t xml:space="preserve">x </t>
  </si>
  <si>
    <t>S263</t>
  </si>
  <si>
    <t>S078</t>
  </si>
  <si>
    <t>Dependent count</t>
  </si>
  <si>
    <t>Per Service</t>
  </si>
  <si>
    <t>T002</t>
  </si>
  <si>
    <t>T008</t>
  </si>
  <si>
    <t>Mapped Priority</t>
  </si>
  <si>
    <t>Priority Number</t>
  </si>
  <si>
    <t>Service Name</t>
  </si>
  <si>
    <t>Middleware</t>
  </si>
  <si>
    <t>S314</t>
  </si>
  <si>
    <t>Layer</t>
  </si>
  <si>
    <t>Layer 7 - Application Layer</t>
  </si>
  <si>
    <t>Layer 6 - Middleware</t>
  </si>
  <si>
    <t>Layer 3 - Storage and Backup</t>
  </si>
  <si>
    <t>Layer 2 - Network Infrastructure</t>
  </si>
  <si>
    <t>Layer 5 - Operating Systems / PaaS</t>
  </si>
  <si>
    <t>Layer 1 - Physical Infrastructure</t>
  </si>
  <si>
    <t>Layer 8 - Data Management and Security</t>
  </si>
  <si>
    <t>Layer Name</t>
  </si>
  <si>
    <t>Short Description</t>
  </si>
  <si>
    <t>Layer 0</t>
  </si>
  <si>
    <t>Enabling (Governance/Strategy/Policy)</t>
  </si>
  <si>
    <t>Leadership, risk appetite, compliance, scope and responsibilities.</t>
  </si>
  <si>
    <t>Layer 1</t>
  </si>
  <si>
    <t>Physical Infrastructure</t>
  </si>
  <si>
    <t>Facilities, power, HVAC, fire suppression, physical security.</t>
  </si>
  <si>
    <t>Layer 2</t>
  </si>
  <si>
    <t>Network Infrastructure</t>
  </si>
  <si>
    <t>Switches, routers, firewalls, load balancers, WAN/Internet.</t>
  </si>
  <si>
    <t>Layer 3</t>
  </si>
  <si>
    <t>SAN/NAS, backup repositories, tape, recovery media.</t>
  </si>
  <si>
    <t>Layer 4</t>
  </si>
  <si>
    <t>Servers and Virtualisation</t>
  </si>
  <si>
    <t>Physical servers, hypervisors (VMware/Hyper‑V), IaaS.</t>
  </si>
  <si>
    <t>Layer 5</t>
  </si>
  <si>
    <t>Operating Systems / PaaS</t>
  </si>
  <si>
    <t>OS builds and images; platform-as-a-service stacks.</t>
  </si>
  <si>
    <t>Layer 6</t>
  </si>
  <si>
    <t>Directory/DNS/DHCP, DBs, API gateways, messaging, containers/K8s.</t>
  </si>
  <si>
    <t>Layer 7</t>
  </si>
  <si>
    <t>Business applications, SaaS platforms, front-end services.</t>
  </si>
  <si>
    <t>Layer 8</t>
  </si>
  <si>
    <t>Data Management and Security</t>
  </si>
  <si>
    <t>Data governance, classification, encryption, access control.</t>
  </si>
  <si>
    <t>Layer 9</t>
  </si>
  <si>
    <t>Recovery Strategies and Procedures</t>
  </si>
  <si>
    <t>Runbooks, priorities, roles, comms, test schedules, validation.</t>
  </si>
  <si>
    <t>S315</t>
  </si>
  <si>
    <t>S316</t>
  </si>
  <si>
    <t>Merged</t>
  </si>
  <si>
    <t>Layer 4 - Servers and Virtualisation</t>
  </si>
  <si>
    <t>Team</t>
  </si>
  <si>
    <t>Application Layer / SaaS</t>
  </si>
  <si>
    <t>Storage and Backup / IaaS</t>
  </si>
  <si>
    <t>Allocated Team</t>
  </si>
  <si>
    <t>5* - These must be reprioritised to 4 under circumstances outlined in DR plan.</t>
  </si>
  <si>
    <t>Medium Low</t>
  </si>
  <si>
    <t>NWR001</t>
  </si>
  <si>
    <t>NWR002</t>
  </si>
  <si>
    <t>NWR003</t>
  </si>
  <si>
    <t>NWR004</t>
  </si>
  <si>
    <t>NWR005</t>
  </si>
  <si>
    <t>NWR006</t>
  </si>
  <si>
    <t>NWR007</t>
  </si>
  <si>
    <t>Note: VM Restore Priority is based on dependency mapping and BIA output. These priorities do not relate to DR recovery processes, only to the order in which VMs should be restored.</t>
  </si>
  <si>
    <t>Role Description</t>
  </si>
  <si>
    <t>Note: L=Lead, B=Backup</t>
  </si>
  <si>
    <t>Red Cells are unmanaged!</t>
  </si>
  <si>
    <t>All Personal names, Team names, Machine names and so on have been replaced with generic codes</t>
  </si>
  <si>
    <t>Here the service names have been replaced with a code S### for anonymity.</t>
  </si>
  <si>
    <t>and how a dependency diagram can be created from the data.</t>
  </si>
  <si>
    <t>The most important tab in this workbook is Service Dependency Matrix, from which the dependency diagram is created.</t>
  </si>
  <si>
    <t xml:space="preserve">To simplify dependency mapping, Configuration Items were logically grouped into named "services" (With names such as "Datacentre 1" "Backbone Switch DC1", "VMs", "Applications Priority 1" and so on) and asigned  the layer they serve. </t>
  </si>
  <si>
    <t>Ideally this data would have been collected in a relational database, allowing for easier data collection, more in depth analysis, and the automated identification and display of dependency chains.</t>
  </si>
  <si>
    <t>This would then allow the automated identification of complete RTO and RPO for the chain, and alerting when the total RTO falls outside the Maximum Tolerable Downtime (MTDT) for its constituents.</t>
  </si>
  <si>
    <t>As well as allowing granular access control so that users only had access to data they are allowed to, following zero trust principles</t>
  </si>
  <si>
    <r>
      <t>Note:</t>
    </r>
    <r>
      <rPr>
        <sz val="11"/>
        <color theme="1"/>
        <rFont val="Calibri"/>
        <family val="2"/>
        <scheme val="minor"/>
      </rPr>
      <t xml:space="preserve"> Due to the presence of an NDA, and the sensitivity to the organisation of the data gathered, this workbook does not show real data collected. </t>
    </r>
  </si>
  <si>
    <t>The intention is to demonstrate how data was collected (In the list tabs) and the analytics (matrix tabs) are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</si>
</sst>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color theme="1"/>
      <name val="Calibri"/>
      <family val="2"/>
      <scheme val="minor"/>
    </font>
    <font>
      <b/>
      <sz val="11"/>
      <name val="Calibri"/>
      <family val="2"/>
    </font>
    <font>
      <sz val="8"/>
      <name val="Calibri"/>
      <family val="2"/>
      <scheme val="minor"/>
    </font>
    <font>
      <sz val="11"/>
      <color theme="5" tint="-0.249977111117893"/>
      <name val="Calibri"/>
      <family val="2"/>
    </font>
  </fonts>
  <fills count="3">
    <fill>
      <patternFill patternType="none"/>
    </fill>
    <fill>
      <patternFill patternType="gray125"/>
    </fill>
    <fill>
      <patternFill patternType="solid">
        <fgColor theme="5"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horizontal="right"/>
    </xf>
    <xf numFmtId="0" fontId="2" fillId="0" borderId="0" xfId="0" applyFont="1"/>
    <xf numFmtId="0" fontId="1" fillId="0" borderId="3" xfId="0" applyFont="1" applyBorder="1" applyAlignment="1">
      <alignment horizontal="center" vertical="top"/>
    </xf>
    <xf numFmtId="0" fontId="0" fillId="0" borderId="0" xfId="0" applyAlignment="1">
      <alignment horizontal="center"/>
    </xf>
    <xf numFmtId="0" fontId="1" fillId="0" borderId="0" xfId="0" applyFont="1" applyAlignment="1">
      <alignment horizontal="center" vertical="top"/>
    </xf>
    <xf numFmtId="0" fontId="3" fillId="0" borderId="1" xfId="0" applyFont="1" applyBorder="1" applyAlignment="1">
      <alignment horizontal="center" vertical="top"/>
    </xf>
    <xf numFmtId="0" fontId="0" fillId="0" borderId="0" xfId="0" applyAlignment="1">
      <alignment horizontal="left" vertical="top" wrapText="1"/>
    </xf>
    <xf numFmtId="0" fontId="5" fillId="2" borderId="4" xfId="0" applyFont="1" applyFill="1" applyBorder="1" applyAlignment="1">
      <alignment horizontal="center" vertical="top" wrapText="1"/>
    </xf>
    <xf numFmtId="0" fontId="5" fillId="2" borderId="5" xfId="0" applyFont="1" applyFill="1" applyBorder="1" applyAlignment="1">
      <alignment horizontal="center" vertical="top" wrapText="1"/>
    </xf>
  </cellXfs>
  <cellStyles count="1">
    <cellStyle name="Normal" xfId="0" builtinId="0"/>
  </cellStyles>
  <dxfs count="30">
    <dxf>
      <font>
        <color rgb="FF9C0006"/>
      </font>
      <fill>
        <patternFill>
          <bgColor rgb="FFFFC7CE"/>
        </patternFill>
      </fil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18FFE2-F9F4-41CC-9E4D-9D7D55144358}" name="PeopleList" displayName="PeopleList" ref="A1:F44" totalsRowShown="0" headerRowDxfId="29" headerRowBorderDxfId="28" tableBorderDxfId="27">
  <autoFilter ref="A1:F44" xr:uid="{ED18FFE2-F9F4-41CC-9E4D-9D7D55144358}"/>
  <sortState xmlns:xlrd2="http://schemas.microsoft.com/office/spreadsheetml/2017/richdata2" ref="A2:F44">
    <sortCondition ref="A1:A44"/>
  </sortState>
  <tableColumns count="6">
    <tableColumn id="1" xr3:uid="{21381D5F-9387-46BD-A657-9EF9C87AF3DA}" name="Last Name"/>
    <tableColumn id="2" xr3:uid="{33487D5F-38FC-4C7A-82C7-3C5AC203B1D4}" name="FirstName"/>
    <tableColumn id="3" xr3:uid="{F0CF7483-8D7A-4BD5-BA84-5D8C75BD4836}" name="LastFirst">
      <calculatedColumnFormula>_xlfn.CONCAT(PeopleList[[#This Row],[Last Name]], ", ",PeopleList[[#This Row],[FirstName]])</calculatedColumnFormula>
    </tableColumn>
    <tableColumn id="4" xr3:uid="{18CDFD51-778B-4B7A-802F-9844A9B2AA8E}" name="DR Team"/>
    <tableColumn id="5" xr3:uid="{2791D2C1-C475-405D-A404-38D36D4129C8}" name="Email">
      <calculatedColumnFormula>_xlfn.CONCAT(PeopleList[[#This Row],[Last Name]],"@ngo.org")</calculatedColumnFormula>
    </tableColumn>
    <tableColumn id="6" xr3:uid="{203FAA4E-6022-416A-978C-A2957DFD559D}" name="Team"/>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CC4648-8ADE-4078-B5E5-28DEAB184038}" name="TeamList" displayName="TeamList" ref="A1:B18" totalsRowShown="0" headerRowDxfId="26" headerRowBorderDxfId="25" tableBorderDxfId="24">
  <autoFilter ref="A1:B18" xr:uid="{D5CC4648-8ADE-4078-B5E5-28DEAB184038}"/>
  <tableColumns count="2">
    <tableColumn id="1" xr3:uid="{8FF9409E-C5AD-49D3-A59E-204B26A050C2}" name="Team Code"/>
    <tableColumn id="2" xr3:uid="{26DCEB8B-29A0-4F2B-B9BC-1D9EB63A1B36}" name="Descriptio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53C3481-3AAD-4642-B134-F618A51B0D65}" name="RoleList" displayName="RoleList" ref="A1:B31" totalsRowShown="0" headerRowDxfId="23" headerRowBorderDxfId="22" tableBorderDxfId="21">
  <autoFilter ref="A1:B31" xr:uid="{B53C3481-3AAD-4642-B134-F618A51B0D65}"/>
  <tableColumns count="2">
    <tableColumn id="1" xr3:uid="{088AE583-3F4F-4E43-8D74-5409853C4231}" name="Role Name"/>
    <tableColumn id="2" xr3:uid="{6F8A8262-DC94-4D78-A392-F2DD0199B7E4}" name="Descriptio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813540-E414-4655-85C5-012D1253E738}" name="ServiceList" displayName="ServiceList" ref="A1:B97" totalsRowShown="0">
  <autoFilter ref="A1:B97" xr:uid="{D9813540-E414-4655-85C5-012D1253E738}"/>
  <sortState xmlns:xlrd2="http://schemas.microsoft.com/office/spreadsheetml/2017/richdata2" ref="A2:B97">
    <sortCondition ref="A1:A97"/>
  </sortState>
  <tableColumns count="2">
    <tableColumn id="2" xr3:uid="{B71D5D2A-9FE4-4BEA-AC0E-5954532CB38F}" name="Service Name"/>
    <tableColumn id="4" xr3:uid="{34FE8F89-56CB-4310-B3F6-968D24F23BAE}" name="Layer"/>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4AD3F11-5075-4873-A22A-2F92391C469F}" name="LayerList" displayName="LayerList" ref="A1:D11" totalsRowShown="0">
  <autoFilter ref="A1:D11" xr:uid="{B4AD3F11-5075-4873-A22A-2F92391C469F}"/>
  <tableColumns count="4">
    <tableColumn id="1" xr3:uid="{192244C2-4AC0-4C9D-B85E-B799B910D055}" name="Layer"/>
    <tableColumn id="2" xr3:uid="{43C3982C-9780-4AE0-B88E-B96A9A907010}" name="Layer Name"/>
    <tableColumn id="3" xr3:uid="{D9851C3D-4387-48FB-B66C-BE0500B17EE7}" name="Merged">
      <calculatedColumnFormula>_xlfn.CONCAT(A2," - ",B2)</calculatedColumnFormula>
    </tableColumn>
    <tableColumn id="4" xr3:uid="{92B697F0-DDEB-4B25-9BC2-9E64517DE6B8}" name="Short Descriptio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97BA40-6758-4E8E-8757-4F5E31567ED8}" name="ServiceTypeList" displayName="ServiceTypeList" ref="A1:D95" totalsRowShown="0" headerRowDxfId="20">
  <autoFilter ref="A1:D95" xr:uid="{1397BA40-6758-4E8E-8757-4F5E31567ED8}"/>
  <tableColumns count="4">
    <tableColumn id="1" xr3:uid="{A19AA748-B07C-4AC7-8150-1480EABB2F48}" name="Service (Vendor Code)"/>
    <tableColumn id="4" xr3:uid="{5EDB037D-B9D4-4BD1-AD10-9347B762E378}" name="Hosting type"/>
    <tableColumn id="5" xr3:uid="{508690E3-FF2B-4A1A-AA34-4C52253063F7}" name="Hosted by"/>
    <tableColumn id="6" xr3:uid="{FB0260D4-B87F-4152-9596-ED4F6846722D}" name="Allocated Team"/>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3B3275-8917-446D-AB1D-0A99B6A33229}" name="SupplierList" displayName="SupplierList" ref="A1:J35" totalsRowShown="0" headerRowDxfId="19" headerRowBorderDxfId="18" tableBorderDxfId="17">
  <autoFilter ref="A1:J35" xr:uid="{BA3B3275-8917-446D-AB1D-0A99B6A33229}"/>
  <tableColumns count="10">
    <tableColumn id="1" xr3:uid="{0E6A2F44-41EE-49B6-AB71-FF9063565EAB}" name="Supplier Name"/>
    <tableColumn id="3" xr3:uid="{55E726C3-0F34-4521-A2B5-6D2351D5E9A5}" name="Account Details"/>
    <tableColumn id="4" xr3:uid="{8037545B-D3D3-4A86-94A3-C9F79296699F}" name="Description"/>
    <tableColumn id="6" xr3:uid="{87016429-BFE3-4C46-8365-58B9C0280F90}" name="SLA-Type"/>
    <tableColumn id="7" xr3:uid="{8AFCE348-F178-4D81-94D4-365BC1DAE981}" name="SLA-Disaster"/>
    <tableColumn id="8" xr3:uid="{E7DEE4B9-E334-4125-B331-D421E1D0F1FB}" name="SLA- Other"/>
    <tableColumn id="9" xr3:uid="{5A67EFDE-08D8-40DD-80DA-D953A45E367C}" name="Contact Details"/>
    <tableColumn id="10" xr3:uid="{6A743BD0-BDBC-4F48-81B4-9C2006841D9E}" name="Status Page"/>
    <tableColumn id="11" xr3:uid="{5E66039C-9F26-4568-B35E-E4C8A524EE29}" name="RPO"/>
    <tableColumn id="12" xr3:uid="{30E650B1-D0DB-4F70-B0A0-F3A1FD7DE625}" name="RTO"/>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B7EBFD2-2E92-4DB8-A5F8-2D4BDDE56504}" name="VMInfList" displayName="VMInfList" ref="A1:M28" totalsRowShown="0" headerRowDxfId="16" headerRowBorderDxfId="15" tableBorderDxfId="14">
  <autoFilter ref="A1:M28" xr:uid="{6B7EBFD2-2E92-4DB8-A5F8-2D4BDDE56504}"/>
  <tableColumns count="13">
    <tableColumn id="1" xr3:uid="{14864C4C-19F1-4A5B-9A9A-E3A33742E594}" name="In Scope"/>
    <tableColumn id="2" xr3:uid="{41A5B17E-B83A-40EF-B41D-C655970AADF4}" name="Machine Hostname"/>
    <tableColumn id="3" xr3:uid="{BCEC8D4F-3D26-4615-ACB7-54B7090AC166}" name="Location"/>
    <tableColumn id="4" xr3:uid="{2B0EF68C-39F8-4CA6-8192-00961FC8C427}" name="Machine Ip"/>
    <tableColumn id="5" xr3:uid="{449CE97C-2B68-418A-8DD0-5E2E8E0EADF7}" name="Machine Description"/>
    <tableColumn id="6" xr3:uid="{87D049B6-48EE-42D5-8BE0-5B0C4C8545F0}" name="Machine Brand"/>
    <tableColumn id="7" xr3:uid="{E3A8E5BA-02FE-4F84-B0B5-3F3A0C9AA55C}" name="Manufacturer Version"/>
    <tableColumn id="8" xr3:uid="{577840FA-5FC7-4D8F-8677-CC21676428B1}" name="Cluster Group"/>
    <tableColumn id="9" xr3:uid="{C5FD08F7-5F9A-4F5B-9C14-CB2C1FB781AA}" name="Memory Size (Tb)"/>
    <tableColumn id="10" xr3:uid="{1D0CB4CB-29DD-4FEA-B452-E79C04A0DA0D}" name="CPUs"/>
    <tableColumn id="11" xr3:uid="{09371F2D-F163-4E1A-802F-17352AC63B81}" name="NICs"/>
    <tableColumn id="12" xr3:uid="{2DE2E0C3-9268-40FB-A0B3-72F42DD7D907}" name="Environment"/>
    <tableColumn id="13" xr3:uid="{CDE671EC-39AA-43D8-A596-828F97598112}" name="Comment"/>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BFACE-5C55-4C25-91F8-146EB112D95A}" name="ComputeHWList" displayName="ComputeHWList" ref="A1:L95" totalsRowShown="0" headerRowDxfId="13" headerRowBorderDxfId="12" tableBorderDxfId="11">
  <autoFilter ref="A1:L95" xr:uid="{779BFACE-5C55-4C25-91F8-146EB112D95A}"/>
  <tableColumns count="12">
    <tableColumn id="1" xr3:uid="{EAC94F30-1B1C-494E-84DA-C1ECD4939A62}" name="Name"/>
    <tableColumn id="2" xr3:uid="{CABFAC3E-604D-44FE-980B-E2B3E28D4CF5}" name="VM?"/>
    <tableColumn id="3" xr3:uid="{D4BC65F2-4241-4013-A589-80FB3A3F6A9E}" name="M Ip"/>
    <tableColumn id="4" xr3:uid="{6E3955A1-E71E-493C-AB7E-7E15F578AE06}" name="Network Zone"/>
    <tableColumn id="5" xr3:uid="{E194B78D-0598-4B18-82D6-4FCF4857529C}" name="M Description"/>
    <tableColumn id="6" xr3:uid="{EB4DA989-11E2-4F09-93B5-2ACFC9199A60}" name="Srv Type"/>
    <tableColumn id="7" xr3:uid="{0E8D40C6-2675-4E74-B178-8DEDEE7C88E6}" name="Machine Type"/>
    <tableColumn id="8" xr3:uid="{AEBCD56C-B4ED-499D-B0D9-4AA118BAE8FD}" name="Location"/>
    <tableColumn id="9" xr3:uid="{5DD6F023-DBC5-49E1-8348-8DA5402627C8}" name="Responsibles"/>
    <tableColumn id="10" xr3:uid="{B429C160-8B15-4A25-87D4-266440C97780}" name="App Resonsible"/>
    <tableColumn id="11" xr3:uid="{791D47C8-A9B4-4850-9111-2C321CF85A34}" name="Team (Code)"/>
    <tableColumn id="12" xr3:uid="{6DCEC10C-0E9E-43EB-B616-C3EFF6548660}" name="Location2"/>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B9868CC-CDB7-42D0-A252-91F633D29ED9}" name="VMList" displayName="VMList" ref="A1:E363" totalsRowShown="0" headerRowDxfId="10" headerRowBorderDxfId="9" tableBorderDxfId="8">
  <autoFilter ref="A1:E363" xr:uid="{6B9868CC-CDB7-42D0-A252-91F633D29ED9}"/>
  <tableColumns count="5">
    <tableColumn id="1" xr3:uid="{E91885EA-66C6-49B1-9B09-03B28F9FB5C4}" name="Server Name"/>
    <tableColumn id="2" xr3:uid="{0443DE1F-3283-44D3-AD9B-419CC65E2815}" name="Description"/>
    <tableColumn id="3" xr3:uid="{4A4265BA-561F-4BFA-BE6C-83B6FB1AC33C}" name="Type"/>
    <tableColumn id="4" xr3:uid="{0AE6869B-7BBF-4954-B5D0-9AA2FCE247E7}" name="Priority"/>
    <tableColumn id="5" xr3:uid="{46E3ED80-001A-480C-BAC0-0BC50C6F88C2}" name="Restore order" dataDxfId="7">
      <calculatedColumnFormula xml:space="preserve"> _xlfn.XLOOKUP(VMList[[#This Row],[Priority]],PriorityList[Mapped Priority],PriorityList[Priority Number],"Not Found")</calculatedColumnFormula>
    </tableColumn>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5B3EE91-49EE-4150-891C-1E698EAA4485}" name="PriorityList" displayName="PriorityList" ref="A1:B10" totalsRowShown="0" headerRowDxfId="6" headerRowBorderDxfId="5" tableBorderDxfId="4">
  <autoFilter ref="A1:B10" xr:uid="{A5B3EE91-49EE-4150-891C-1E698EAA4485}"/>
  <tableColumns count="2">
    <tableColumn id="1" xr3:uid="{3DAA3C51-B0A0-4DA8-B410-20A6C06EA86D}" name="Mapped Priority"/>
    <tableColumn id="2" xr3:uid="{00E6C43B-9074-4F2A-A2CC-4101890EAB2B}" name="Priority Number"/>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CEE35E6-1C61-4F1D-8F4A-7C07026D7B3D}" name="NetworkHWList" displayName="NetworkHWList" ref="A1:I94" totalsRowShown="0" headerRowDxfId="3" headerRowBorderDxfId="2" tableBorderDxfId="1">
  <autoFilter ref="A1:I94" xr:uid="{0CEE35E6-1C61-4F1D-8F4A-7C07026D7B3D}"/>
  <tableColumns count="9">
    <tableColumn id="1" xr3:uid="{80C4FE1D-7F39-4A9E-9306-1A10FEC588A1}" name="Type"/>
    <tableColumn id="2" xr3:uid="{F0DEFBFC-8368-416B-9A3A-E89D532F6841}" name="Location"/>
    <tableColumn id="3" xr3:uid="{DAB07941-3688-4B2F-820D-7D8BC75084D2}" name="rack"/>
    <tableColumn id="4" xr3:uid="{FC00794A-7006-4893-B4F6-E14F2C3086AF}" name="Role"/>
    <tableColumn id="5" xr3:uid="{6B68C3E4-E761-441E-A0A7-FA695740BF4F}" name="hostname"/>
    <tableColumn id="6" xr3:uid="{EBC9339E-FB4F-4C8D-A1FC-6076436EFAD0}" name="MGT IP"/>
    <tableColumn id="7" xr3:uid="{567FF158-5725-421E-9A0D-D262DE023196}" name="reference"/>
    <tableColumn id="8" xr3:uid="{4135BD7B-DE52-475A-89A8-37A8FA57286E}" name="serial number"/>
    <tableColumn id="9" xr3:uid="{B95BAC49-B57A-49B8-8A05-45F95EB5E9DF}" name="software level"/>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890FAE7-EB10-4A0D-A727-C83436824DEB}" name="NWHWRoleList" displayName="NWHWRoleList" ref="A1:B8" totalsRowShown="0">
  <autoFilter ref="A1:B8" xr:uid="{9890FAE7-EB10-4A0D-A727-C83436824DEB}"/>
  <tableColumns count="2">
    <tableColumn id="1" xr3:uid="{3B4ADDE0-A57C-439F-B71C-601FDCAA136C}" name="Role Code"/>
    <tableColumn id="2" xr3:uid="{84204ED4-CF78-4A80-95FD-76A838D9BE05}" name="Role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election activeCell="A4" sqref="A4"/>
    </sheetView>
  </sheetViews>
  <sheetFormatPr defaultRowHeight="14.5" x14ac:dyDescent="0.35"/>
  <sheetData>
    <row r="1" spans="1:1" x14ac:dyDescent="0.35">
      <c r="A1" t="s">
        <v>0</v>
      </c>
    </row>
    <row r="3" spans="1:1" x14ac:dyDescent="0.35">
      <c r="A3" s="4" t="s">
        <v>1059</v>
      </c>
    </row>
    <row r="5" spans="1:1" x14ac:dyDescent="0.35">
      <c r="A5" t="s">
        <v>1060</v>
      </c>
    </row>
    <row r="6" spans="1:1" x14ac:dyDescent="0.35">
      <c r="A6" t="s">
        <v>1053</v>
      </c>
    </row>
    <row r="7" spans="1:1" x14ac:dyDescent="0.35">
      <c r="A7" t="s">
        <v>1054</v>
      </c>
    </row>
    <row r="9" spans="1:1" x14ac:dyDescent="0.35">
      <c r="A9" t="s">
        <v>1051</v>
      </c>
    </row>
    <row r="10" spans="1:1" x14ac:dyDescent="0.35">
      <c r="A10" t="s">
        <v>1055</v>
      </c>
    </row>
    <row r="11" spans="1:1" x14ac:dyDescent="0.35">
      <c r="A11" t="s">
        <v>1052</v>
      </c>
    </row>
    <row r="13" spans="1:1" x14ac:dyDescent="0.35">
      <c r="A13" t="s">
        <v>1056</v>
      </c>
    </row>
    <row r="14" spans="1:1" x14ac:dyDescent="0.35">
      <c r="A14" t="s">
        <v>1057</v>
      </c>
    </row>
    <row r="15" spans="1:1" x14ac:dyDescent="0.35">
      <c r="A15" t="s">
        <v>1058</v>
      </c>
    </row>
  </sheetData>
  <pageMargins left="0.75" right="0.75" top="1" bottom="1" header="0.5" footer="0.5"/>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S98"/>
  <sheetViews>
    <sheetView tabSelected="1" workbookViewId="0">
      <selection activeCell="CG8" sqref="CG8"/>
    </sheetView>
  </sheetViews>
  <sheetFormatPr defaultRowHeight="14.5" x14ac:dyDescent="0.35"/>
  <cols>
    <col min="1" max="1" width="4.6328125" bestFit="1" customWidth="1"/>
    <col min="2" max="2" width="22.36328125" bestFit="1" customWidth="1"/>
    <col min="3" max="3" width="18" bestFit="1" customWidth="1"/>
    <col min="4" max="6" width="22.36328125" bestFit="1" customWidth="1"/>
    <col min="7" max="7" width="18" bestFit="1" customWidth="1"/>
    <col min="8" max="8" width="24.36328125" bestFit="1" customWidth="1"/>
    <col min="9" max="9" width="18" bestFit="1" customWidth="1"/>
    <col min="10" max="10" width="29.26953125" bestFit="1" customWidth="1"/>
    <col min="11" max="11" width="18" bestFit="1" customWidth="1"/>
    <col min="12" max="12" width="24.36328125" bestFit="1" customWidth="1"/>
    <col min="13" max="13" width="22.36328125" bestFit="1" customWidth="1"/>
    <col min="14" max="16" width="26.453125" bestFit="1" customWidth="1"/>
    <col min="17" max="17" width="22.36328125" bestFit="1" customWidth="1"/>
    <col min="18" max="19" width="26.453125" bestFit="1" customWidth="1"/>
    <col min="20" max="22" width="18" bestFit="1" customWidth="1"/>
    <col min="23" max="23" width="22.36328125" bestFit="1" customWidth="1"/>
    <col min="24" max="24" width="26.453125" bestFit="1" customWidth="1"/>
    <col min="25" max="25" width="27.08984375" bestFit="1" customWidth="1"/>
    <col min="26" max="28" width="22.36328125" bestFit="1" customWidth="1"/>
    <col min="29" max="29" width="27.08984375" bestFit="1" customWidth="1"/>
    <col min="30" max="30" width="18" bestFit="1" customWidth="1"/>
    <col min="31" max="31" width="27.08984375" bestFit="1" customWidth="1"/>
    <col min="32" max="32" width="29.26953125" bestFit="1" customWidth="1"/>
    <col min="33" max="33" width="27.08984375" bestFit="1" customWidth="1"/>
    <col min="34" max="34" width="22.36328125" bestFit="1" customWidth="1"/>
    <col min="35" max="35" width="18" bestFit="1" customWidth="1"/>
    <col min="36" max="36" width="22.36328125" bestFit="1" customWidth="1"/>
    <col min="37" max="38" width="18" bestFit="1" customWidth="1"/>
    <col min="39" max="39" width="29.26953125" bestFit="1" customWidth="1"/>
    <col min="40" max="44" width="27.08984375" bestFit="1" customWidth="1"/>
    <col min="45" max="45" width="18" bestFit="1" customWidth="1"/>
    <col min="46" max="48" width="22.36328125" bestFit="1" customWidth="1"/>
    <col min="49" max="49" width="18" bestFit="1" customWidth="1"/>
    <col min="50" max="52" width="26.453125" bestFit="1" customWidth="1"/>
    <col min="53" max="53" width="18" bestFit="1" customWidth="1"/>
    <col min="54" max="55" width="22.36328125" bestFit="1" customWidth="1"/>
    <col min="56" max="56" width="18" bestFit="1" customWidth="1"/>
    <col min="57" max="57" width="27.08984375" bestFit="1" customWidth="1"/>
    <col min="58" max="58" width="22.36328125" bestFit="1" customWidth="1"/>
    <col min="59" max="59" width="24.36328125" bestFit="1" customWidth="1"/>
    <col min="60" max="61" width="22.36328125" bestFit="1" customWidth="1"/>
    <col min="62" max="62" width="18" bestFit="1" customWidth="1"/>
    <col min="63" max="72" width="22.36328125" bestFit="1" customWidth="1"/>
    <col min="73" max="73" width="18" bestFit="1" customWidth="1"/>
    <col min="74" max="74" width="22.36328125" bestFit="1" customWidth="1"/>
    <col min="75" max="75" width="18" bestFit="1" customWidth="1"/>
    <col min="76" max="78" width="22.36328125" bestFit="1" customWidth="1"/>
    <col min="79" max="79" width="27.08984375" bestFit="1" customWidth="1"/>
    <col min="80" max="80" width="18" bestFit="1" customWidth="1"/>
    <col min="81" max="81" width="29.26953125" bestFit="1" customWidth="1"/>
    <col min="82" max="86" width="22.36328125" bestFit="1" customWidth="1"/>
    <col min="87" max="93" width="21.7265625" bestFit="1" customWidth="1"/>
    <col min="94" max="94" width="28.26953125" bestFit="1" customWidth="1"/>
    <col min="95" max="95" width="21.7265625" bestFit="1" customWidth="1"/>
    <col min="96" max="96" width="33.1796875" bestFit="1" customWidth="1"/>
    <col min="97" max="97" width="21.7265625" bestFit="1" customWidth="1"/>
  </cols>
  <sheetData>
    <row r="1" spans="1:97" x14ac:dyDescent="0.35">
      <c r="A1" s="1"/>
      <c r="B1" s="1" t="str" cm="1">
        <f t="array" ref="B1:CS1">TRANSPOSE(ServiceList[Service Name])</f>
        <v>S028</v>
      </c>
      <c r="C1" s="1" t="str">
        <v>S030</v>
      </c>
      <c r="D1" s="1" t="str">
        <v>S032</v>
      </c>
      <c r="E1" s="1" t="str">
        <v>S033</v>
      </c>
      <c r="F1" s="1" t="str">
        <v>S034</v>
      </c>
      <c r="G1" s="1" t="str">
        <v>S041</v>
      </c>
      <c r="H1" s="1" t="str">
        <v>S045</v>
      </c>
      <c r="I1" s="1" t="str">
        <v>S051</v>
      </c>
      <c r="J1" s="1" t="str">
        <v>S056</v>
      </c>
      <c r="K1" s="1" t="str">
        <v>S058</v>
      </c>
      <c r="L1" s="1" t="str">
        <v>S061</v>
      </c>
      <c r="M1" s="1" t="str">
        <v>S065</v>
      </c>
      <c r="N1" s="1" t="str">
        <v>S067</v>
      </c>
      <c r="O1" s="1" t="str">
        <v>S073</v>
      </c>
      <c r="P1" s="1" t="str">
        <v>S074</v>
      </c>
      <c r="Q1" s="1" t="str">
        <v>S076</v>
      </c>
      <c r="R1" s="1" t="str">
        <v>S080</v>
      </c>
      <c r="S1" s="1" t="str">
        <v>S085</v>
      </c>
      <c r="T1" s="1" t="str">
        <v>S092</v>
      </c>
      <c r="U1" s="1" t="str">
        <v>S093</v>
      </c>
      <c r="V1" s="1" t="str">
        <v>S098</v>
      </c>
      <c r="W1" s="1" t="str">
        <v>S099</v>
      </c>
      <c r="X1" s="1" t="str">
        <v>S109</v>
      </c>
      <c r="Y1" s="1" t="str">
        <v>S114</v>
      </c>
      <c r="Z1" s="1" t="str">
        <v>S116</v>
      </c>
      <c r="AA1" s="1" t="str">
        <v>S118</v>
      </c>
      <c r="AB1" s="1" t="str">
        <v>S119</v>
      </c>
      <c r="AC1" s="1" t="str">
        <v>S121</v>
      </c>
      <c r="AD1" s="1" t="str">
        <v>S122</v>
      </c>
      <c r="AE1" s="1" t="str">
        <v>S123</v>
      </c>
      <c r="AF1" s="1" t="str">
        <v>S141</v>
      </c>
      <c r="AG1" s="1" t="str">
        <v>S143</v>
      </c>
      <c r="AH1" s="1" t="str">
        <v>S145</v>
      </c>
      <c r="AI1" s="1" t="str">
        <v>S146</v>
      </c>
      <c r="AJ1" s="1" t="str">
        <v>S154</v>
      </c>
      <c r="AK1" s="1" t="str">
        <v>S159</v>
      </c>
      <c r="AL1" s="1" t="str">
        <v>S160</v>
      </c>
      <c r="AM1" s="1" t="str">
        <v>S166</v>
      </c>
      <c r="AN1" s="1" t="str">
        <v>S169</v>
      </c>
      <c r="AO1" s="1" t="str">
        <v>S170</v>
      </c>
      <c r="AP1" s="1" t="str">
        <v>S171</v>
      </c>
      <c r="AQ1" s="1" t="str">
        <v>S173</v>
      </c>
      <c r="AR1" s="1" t="str">
        <v>S175</v>
      </c>
      <c r="AS1" s="1" t="str">
        <v>S180</v>
      </c>
      <c r="AT1" s="1" t="str">
        <v>S182</v>
      </c>
      <c r="AU1" s="1" t="str">
        <v>S183</v>
      </c>
      <c r="AV1" s="1" t="str">
        <v>S185</v>
      </c>
      <c r="AW1" s="1" t="str">
        <v>S204</v>
      </c>
      <c r="AX1" s="1" t="str">
        <v>S211</v>
      </c>
      <c r="AY1" s="1" t="str">
        <v>S212</v>
      </c>
      <c r="AZ1" s="1" t="str">
        <v>S213</v>
      </c>
      <c r="BA1" s="1" t="str">
        <v>S217</v>
      </c>
      <c r="BB1" s="1" t="str">
        <v>S219</v>
      </c>
      <c r="BC1" s="1" t="str">
        <v>S221</v>
      </c>
      <c r="BD1" s="1" t="str">
        <v>S223</v>
      </c>
      <c r="BE1" s="1" t="str">
        <v>S224</v>
      </c>
      <c r="BF1" s="1" t="str">
        <v>S225</v>
      </c>
      <c r="BG1" s="1" t="str">
        <v>S226</v>
      </c>
      <c r="BH1" s="1" t="str">
        <v>S228</v>
      </c>
      <c r="BI1" s="1" t="str">
        <v>S230</v>
      </c>
      <c r="BJ1" s="1" t="str">
        <v>S231</v>
      </c>
      <c r="BK1" s="1" t="str">
        <v>S232</v>
      </c>
      <c r="BL1" s="1" t="str">
        <v>S233</v>
      </c>
      <c r="BM1" s="1" t="str">
        <v>S234</v>
      </c>
      <c r="BN1" s="1" t="str">
        <v>S235</v>
      </c>
      <c r="BO1" s="1" t="str">
        <v>S236</v>
      </c>
      <c r="BP1" s="1" t="str">
        <v>S237</v>
      </c>
      <c r="BQ1" s="1" t="str">
        <v>S238</v>
      </c>
      <c r="BR1" s="1" t="str">
        <v>S239</v>
      </c>
      <c r="BS1" s="1" t="str">
        <v>S240</v>
      </c>
      <c r="BT1" s="1" t="str">
        <v>S241</v>
      </c>
      <c r="BU1" s="1" t="str">
        <v>S244</v>
      </c>
      <c r="BV1" s="1" t="str">
        <v>S246</v>
      </c>
      <c r="BW1" s="1" t="str">
        <v>S247</v>
      </c>
      <c r="BX1" s="1" t="str">
        <v>S248</v>
      </c>
      <c r="BY1" s="1" t="str">
        <v>S258</v>
      </c>
      <c r="BZ1" s="1" t="str">
        <v>S291</v>
      </c>
      <c r="CA1" s="1" t="str">
        <v>S293</v>
      </c>
      <c r="CB1" s="1" t="str">
        <v>S295</v>
      </c>
      <c r="CC1" s="1" t="str">
        <v>S299</v>
      </c>
      <c r="CD1" s="1" t="str">
        <v>S300</v>
      </c>
      <c r="CE1" s="1" t="str">
        <v>S301</v>
      </c>
      <c r="CF1" s="1" t="str">
        <v>S302</v>
      </c>
      <c r="CG1" s="1" t="str">
        <v>S303</v>
      </c>
      <c r="CH1" s="1" t="str">
        <v>S304</v>
      </c>
      <c r="CI1" s="1" t="str">
        <v>S305</v>
      </c>
      <c r="CJ1" s="1" t="str">
        <v>S306</v>
      </c>
      <c r="CK1" s="1" t="str">
        <v>S307</v>
      </c>
      <c r="CL1" s="1" t="str">
        <v>S308</v>
      </c>
      <c r="CM1" s="1" t="str">
        <v>S309</v>
      </c>
      <c r="CN1" s="1" t="str">
        <v>S310</v>
      </c>
      <c r="CO1" s="1" t="str">
        <v>S311</v>
      </c>
      <c r="CP1" s="1" t="str">
        <v>S313</v>
      </c>
      <c r="CQ1" s="1" t="str">
        <v>S314</v>
      </c>
      <c r="CR1" s="1" t="str">
        <v>S315</v>
      </c>
      <c r="CS1" s="1" t="str">
        <v>S316</v>
      </c>
    </row>
    <row r="2" spans="1:97" x14ac:dyDescent="0.35">
      <c r="A2" s="7"/>
      <c r="B2" s="7" t="str" cm="1">
        <f t="array" ref="B2:CS2">TRANSPOSE(_xlfn.XLOOKUP(TRANSPOSE(_xlfn.ANCHORARRAY(B1)), ServiceList[Service Name], ServiceList[Layer], "Not found"))</f>
        <v>Layer 7 - Application Layer</v>
      </c>
      <c r="C2" s="7" t="str">
        <v>Layer 6 - Middleware</v>
      </c>
      <c r="D2" s="7" t="str">
        <v>Layer 7 - Application Layer</v>
      </c>
      <c r="E2" s="7" t="str">
        <v>Layer 7 - Application Layer</v>
      </c>
      <c r="F2" s="7" t="str">
        <v>Layer 7 - Application Layer</v>
      </c>
      <c r="G2" s="7" t="str">
        <v>Layer 6 - Middleware</v>
      </c>
      <c r="H2" s="7" t="str">
        <v>Layer 3 - Storage and Backup</v>
      </c>
      <c r="I2" s="7" t="str">
        <v>Layer 6 - Middleware</v>
      </c>
      <c r="J2" s="7" t="str">
        <v>Layer 4 - Servers and Virtualisation</v>
      </c>
      <c r="K2" s="7" t="str">
        <v>Layer 6 - Middleware</v>
      </c>
      <c r="L2" s="7" t="str">
        <v>Layer 3 - Storage and Backup</v>
      </c>
      <c r="M2" s="7" t="str">
        <v>Layer 7 - Application Layer</v>
      </c>
      <c r="N2" s="7" t="str">
        <v>Layer 1 - Physical Infrastructure</v>
      </c>
      <c r="O2" s="7" t="str">
        <v>Layer 1 - Physical Infrastructure</v>
      </c>
      <c r="P2" s="7" t="str">
        <v>Layer 1 - Physical Infrastructure</v>
      </c>
      <c r="Q2" s="7" t="str">
        <v>Layer 7 - Application Layer</v>
      </c>
      <c r="R2" s="7" t="str">
        <v>Layer 1 - Physical Infrastructure</v>
      </c>
      <c r="S2" s="7" t="str">
        <v>Layer 1 - Physical Infrastructure</v>
      </c>
      <c r="T2" s="7" t="str">
        <v>Layer 6 - Middleware</v>
      </c>
      <c r="U2" s="7" t="str">
        <v>Layer 6 - Middleware</v>
      </c>
      <c r="V2" s="7" t="str">
        <v>Layer 6 - Middleware</v>
      </c>
      <c r="W2" s="7" t="str">
        <v>Layer 7 - Application Layer</v>
      </c>
      <c r="X2" s="7" t="str">
        <v>Layer 1 - Physical Infrastructure</v>
      </c>
      <c r="Y2" s="7" t="str">
        <v>Layer 2 - Network Infrastructure</v>
      </c>
      <c r="Z2" s="7" t="str">
        <v>Layer 7 - Application Layer</v>
      </c>
      <c r="AA2" s="7" t="str">
        <v>Layer 7 - Application Layer</v>
      </c>
      <c r="AB2" s="7" t="str">
        <v>Layer 7 - Application Layer</v>
      </c>
      <c r="AC2" s="7" t="str">
        <v>Layer 2 - Network Infrastructure</v>
      </c>
      <c r="AD2" s="7" t="str">
        <v>Layer 6 - Middleware</v>
      </c>
      <c r="AE2" s="7" t="str">
        <v>Layer 2 - Network Infrastructure</v>
      </c>
      <c r="AF2" s="7" t="str">
        <v>Layer 5 - Operating Systems / PaaS</v>
      </c>
      <c r="AG2" s="7" t="str">
        <v>Layer 2 - Network Infrastructure</v>
      </c>
      <c r="AH2" s="7" t="str">
        <v>Layer 7 - Application Layer</v>
      </c>
      <c r="AI2" s="7" t="str">
        <v>Layer 6 - Middleware</v>
      </c>
      <c r="AJ2" s="7" t="str">
        <v>Layer 7 - Application Layer</v>
      </c>
      <c r="AK2" s="7" t="str">
        <v>Layer 6 - Middleware</v>
      </c>
      <c r="AL2" s="7" t="str">
        <v>Layer 6 - Middleware</v>
      </c>
      <c r="AM2" s="7" t="str">
        <v>Layer 4 - Servers and Virtualisation</v>
      </c>
      <c r="AN2" s="7" t="str">
        <v>Layer 2 - Network Infrastructure</v>
      </c>
      <c r="AO2" s="7" t="str">
        <v>Layer 2 - Network Infrastructure</v>
      </c>
      <c r="AP2" s="7" t="str">
        <v>Layer 2 - Network Infrastructure</v>
      </c>
      <c r="AQ2" s="7" t="str">
        <v>Layer 2 - Network Infrastructure</v>
      </c>
      <c r="AR2" s="7" t="str">
        <v>Layer 2 - Network Infrastructure</v>
      </c>
      <c r="AS2" s="7" t="str">
        <v>Layer 6 - Middleware</v>
      </c>
      <c r="AT2" s="7" t="str">
        <v>Layer 7 - Application Layer</v>
      </c>
      <c r="AU2" s="7" t="str">
        <v>Layer 7 - Application Layer</v>
      </c>
      <c r="AV2" s="7" t="str">
        <v>Layer 7 - Application Layer</v>
      </c>
      <c r="AW2" s="7" t="str">
        <v>Layer 6 - Middleware</v>
      </c>
      <c r="AX2" s="7" t="str">
        <v>Layer 1 - Physical Infrastructure</v>
      </c>
      <c r="AY2" s="7" t="str">
        <v>Layer 1 - Physical Infrastructure</v>
      </c>
      <c r="AZ2" s="7" t="str">
        <v>Layer 1 - Physical Infrastructure</v>
      </c>
      <c r="BA2" s="7" t="str">
        <v>Layer 6 - Middleware</v>
      </c>
      <c r="BB2" s="7" t="str">
        <v>Layer 7 - Application Layer</v>
      </c>
      <c r="BC2" s="7" t="str">
        <v>Layer 7 - Application Layer</v>
      </c>
      <c r="BD2" s="7" t="str">
        <v>Layer 6 - Middleware</v>
      </c>
      <c r="BE2" s="7" t="str">
        <v>Layer 2 - Network Infrastructure</v>
      </c>
      <c r="BF2" s="7" t="str">
        <v>Layer 7 - Application Layer</v>
      </c>
      <c r="BG2" s="7" t="str">
        <v>Layer 3 - Storage and Backup</v>
      </c>
      <c r="BH2" s="7" t="str">
        <v>Layer 7 - Application Layer</v>
      </c>
      <c r="BI2" s="7" t="str">
        <v>Layer 7 - Application Layer</v>
      </c>
      <c r="BJ2" s="7" t="str">
        <v>Layer 6 - Middleware</v>
      </c>
      <c r="BK2" s="7" t="str">
        <v>Layer 7 - Application Layer</v>
      </c>
      <c r="BL2" s="7" t="str">
        <v>Layer 7 - Application Layer</v>
      </c>
      <c r="BM2" s="7" t="str">
        <v>Layer 7 - Application Layer</v>
      </c>
      <c r="BN2" s="7" t="str">
        <v>Layer 7 - Application Layer</v>
      </c>
      <c r="BO2" s="7" t="str">
        <v>Layer 7 - Application Layer</v>
      </c>
      <c r="BP2" s="7" t="str">
        <v>Layer 7 - Application Layer</v>
      </c>
      <c r="BQ2" s="7" t="str">
        <v>Layer 7 - Application Layer</v>
      </c>
      <c r="BR2" s="7" t="str">
        <v>Layer 7 - Application Layer</v>
      </c>
      <c r="BS2" s="7" t="str">
        <v>Layer 7 - Application Layer</v>
      </c>
      <c r="BT2" s="7" t="str">
        <v>Layer 7 - Application Layer</v>
      </c>
      <c r="BU2" s="7" t="str">
        <v>Layer 6 - Middleware</v>
      </c>
      <c r="BV2" s="7" t="str">
        <v>Layer 7 - Application Layer</v>
      </c>
      <c r="BW2" s="7" t="str">
        <v>Layer 6 - Middleware</v>
      </c>
      <c r="BX2" s="7" t="str">
        <v>Layer 7 - Application Layer</v>
      </c>
      <c r="BY2" s="7" t="str">
        <v>Layer 7 - Application Layer</v>
      </c>
      <c r="BZ2" s="7" t="str">
        <v>Layer 7 - Application Layer</v>
      </c>
      <c r="CA2" s="7" t="str">
        <v>Layer 2 - Network Infrastructure</v>
      </c>
      <c r="CB2" s="7" t="str">
        <v>Layer 6 - Middleware</v>
      </c>
      <c r="CC2" s="7" t="str">
        <v>Layer 4 - Servers and Virtualisation</v>
      </c>
      <c r="CD2" s="7" t="str">
        <v>Layer 7 - Application Layer</v>
      </c>
      <c r="CE2" s="7" t="str">
        <v>Layer 7 - Application Layer</v>
      </c>
      <c r="CF2" s="7" t="str">
        <v>Layer 7 - Application Layer</v>
      </c>
      <c r="CG2" s="7" t="str">
        <v>Layer 7 - Application Layer</v>
      </c>
      <c r="CH2" s="7" t="str">
        <v>Layer 7 - Application Layer</v>
      </c>
      <c r="CI2" s="4" t="str">
        <v>Layer 7 - Application Layer</v>
      </c>
      <c r="CJ2" s="4" t="str">
        <v>Layer 7 - Application Layer</v>
      </c>
      <c r="CK2" s="4" t="str">
        <v>Layer 7 - Application Layer</v>
      </c>
      <c r="CL2" s="4" t="str">
        <v>Layer 7 - Application Layer</v>
      </c>
      <c r="CM2" s="4" t="str">
        <v>Layer 7 - Application Layer</v>
      </c>
      <c r="CN2" s="4" t="str">
        <v>Layer 7 - Application Layer</v>
      </c>
      <c r="CO2" s="4" t="str">
        <v>Layer 7 - Application Layer</v>
      </c>
      <c r="CP2" s="4" t="str">
        <v>Layer 4 - Servers and Virtualisation</v>
      </c>
      <c r="CQ2" s="4" t="str">
        <v>Layer 7 - Application Layer</v>
      </c>
      <c r="CR2" s="4" t="str">
        <v>Layer 8 - Data Management and Security</v>
      </c>
      <c r="CS2" s="4" t="str">
        <v>Layer 7 - Application Layer</v>
      </c>
    </row>
    <row r="3" spans="1:97" x14ac:dyDescent="0.35">
      <c r="A3" t="str" cm="1">
        <f t="array" ref="A3:A98">ServiceList[Service Name]</f>
        <v>S028</v>
      </c>
      <c r="B3" s="6"/>
    </row>
    <row r="4" spans="1:97" x14ac:dyDescent="0.35">
      <c r="A4" t="str">
        <v>S030</v>
      </c>
      <c r="E4" t="s">
        <v>917</v>
      </c>
      <c r="K4" t="s">
        <v>917</v>
      </c>
      <c r="N4" t="s">
        <v>917</v>
      </c>
      <c r="AK4" t="s">
        <v>917</v>
      </c>
      <c r="AX4" t="s">
        <v>917</v>
      </c>
      <c r="AZ4" t="s">
        <v>917</v>
      </c>
      <c r="BC4" t="s">
        <v>917</v>
      </c>
      <c r="BI4" t="s">
        <v>917</v>
      </c>
      <c r="BJ4" t="s">
        <v>917</v>
      </c>
      <c r="BK4" t="s">
        <v>917</v>
      </c>
      <c r="BL4" t="s">
        <v>917</v>
      </c>
      <c r="BN4" t="s">
        <v>917</v>
      </c>
      <c r="BO4" t="s">
        <v>917</v>
      </c>
      <c r="BP4" t="s">
        <v>917</v>
      </c>
      <c r="BR4" t="s">
        <v>917</v>
      </c>
      <c r="BS4" t="s">
        <v>917</v>
      </c>
      <c r="BY4" t="s">
        <v>917</v>
      </c>
      <c r="BZ4" t="s">
        <v>917</v>
      </c>
    </row>
    <row r="5" spans="1:97" x14ac:dyDescent="0.35">
      <c r="A5" t="str">
        <v>S032</v>
      </c>
      <c r="N5" t="s">
        <v>917</v>
      </c>
      <c r="AK5" t="s">
        <v>917</v>
      </c>
      <c r="AX5" t="s">
        <v>917</v>
      </c>
      <c r="BI5" t="s">
        <v>917</v>
      </c>
      <c r="BJ5" t="s">
        <v>917</v>
      </c>
      <c r="BK5" t="s">
        <v>917</v>
      </c>
      <c r="BL5" t="s">
        <v>917</v>
      </c>
      <c r="BN5" t="s">
        <v>917</v>
      </c>
      <c r="BO5" t="s">
        <v>917</v>
      </c>
      <c r="BP5" t="s">
        <v>917</v>
      </c>
    </row>
    <row r="6" spans="1:97" x14ac:dyDescent="0.35">
      <c r="A6" t="str">
        <v>S033</v>
      </c>
      <c r="N6" t="s">
        <v>917</v>
      </c>
      <c r="AK6" t="s">
        <v>917</v>
      </c>
      <c r="AX6" t="s">
        <v>917</v>
      </c>
      <c r="BI6" t="s">
        <v>917</v>
      </c>
      <c r="BJ6" t="s">
        <v>917</v>
      </c>
      <c r="BK6" t="s">
        <v>917</v>
      </c>
      <c r="BL6" t="s">
        <v>917</v>
      </c>
      <c r="BN6" t="s">
        <v>917</v>
      </c>
      <c r="BO6" t="s">
        <v>917</v>
      </c>
      <c r="BP6" t="s">
        <v>917</v>
      </c>
    </row>
    <row r="7" spans="1:97" x14ac:dyDescent="0.35">
      <c r="A7" t="str">
        <v>S034</v>
      </c>
      <c r="J7" t="s">
        <v>917</v>
      </c>
      <c r="N7" t="s">
        <v>917</v>
      </c>
      <c r="AK7" t="s">
        <v>917</v>
      </c>
      <c r="AX7" t="s">
        <v>917</v>
      </c>
      <c r="BI7" t="s">
        <v>917</v>
      </c>
      <c r="BJ7" t="s">
        <v>917</v>
      </c>
      <c r="BK7" t="s">
        <v>917</v>
      </c>
      <c r="BL7" t="s">
        <v>917</v>
      </c>
      <c r="BN7" t="s">
        <v>917</v>
      </c>
      <c r="BO7" t="s">
        <v>917</v>
      </c>
      <c r="BP7" t="s">
        <v>917</v>
      </c>
    </row>
    <row r="8" spans="1:97" x14ac:dyDescent="0.35">
      <c r="A8" t="str">
        <v>S041</v>
      </c>
      <c r="J8" t="s">
        <v>917</v>
      </c>
      <c r="N8" t="s">
        <v>917</v>
      </c>
      <c r="AK8" t="s">
        <v>917</v>
      </c>
      <c r="AX8" t="s">
        <v>917</v>
      </c>
      <c r="BI8" t="s">
        <v>917</v>
      </c>
      <c r="BJ8" t="s">
        <v>917</v>
      </c>
      <c r="BK8" t="s">
        <v>917</v>
      </c>
      <c r="BL8" t="s">
        <v>917</v>
      </c>
      <c r="BN8" t="s">
        <v>917</v>
      </c>
      <c r="BO8" t="s">
        <v>917</v>
      </c>
      <c r="BP8" t="s">
        <v>917</v>
      </c>
    </row>
    <row r="9" spans="1:97" x14ac:dyDescent="0.35">
      <c r="A9" t="str">
        <v>S045</v>
      </c>
      <c r="N9" t="s">
        <v>917</v>
      </c>
      <c r="AK9" t="s">
        <v>917</v>
      </c>
      <c r="AX9" t="s">
        <v>917</v>
      </c>
      <c r="BI9" t="s">
        <v>917</v>
      </c>
      <c r="BJ9" t="s">
        <v>917</v>
      </c>
      <c r="BK9" t="s">
        <v>917</v>
      </c>
      <c r="BL9" t="s">
        <v>917</v>
      </c>
      <c r="BN9" t="s">
        <v>917</v>
      </c>
      <c r="BO9" t="s">
        <v>917</v>
      </c>
      <c r="BP9" t="s">
        <v>917</v>
      </c>
    </row>
    <row r="10" spans="1:97" x14ac:dyDescent="0.35">
      <c r="A10" t="str">
        <v>S051</v>
      </c>
      <c r="J10" t="s">
        <v>917</v>
      </c>
      <c r="N10" t="s">
        <v>917</v>
      </c>
      <c r="AK10" t="s">
        <v>917</v>
      </c>
      <c r="AX10" t="s">
        <v>917</v>
      </c>
      <c r="BI10" t="s">
        <v>917</v>
      </c>
      <c r="BJ10" t="s">
        <v>917</v>
      </c>
      <c r="BK10" t="s">
        <v>917</v>
      </c>
      <c r="BL10" t="s">
        <v>917</v>
      </c>
      <c r="BN10" t="s">
        <v>917</v>
      </c>
      <c r="BO10" t="s">
        <v>917</v>
      </c>
      <c r="BP10" t="s">
        <v>917</v>
      </c>
    </row>
    <row r="11" spans="1:97" x14ac:dyDescent="0.35">
      <c r="A11" t="str">
        <v>S056</v>
      </c>
      <c r="C11" t="s">
        <v>917</v>
      </c>
      <c r="E11" t="s">
        <v>917</v>
      </c>
      <c r="K11" t="s">
        <v>917</v>
      </c>
      <c r="N11" t="s">
        <v>917</v>
      </c>
      <c r="AK11" t="s">
        <v>917</v>
      </c>
      <c r="AX11" t="s">
        <v>917</v>
      </c>
      <c r="AZ11" t="s">
        <v>917</v>
      </c>
      <c r="BC11" t="s">
        <v>917</v>
      </c>
      <c r="BI11" t="s">
        <v>917</v>
      </c>
      <c r="BJ11" t="s">
        <v>917</v>
      </c>
      <c r="BK11" t="s">
        <v>917</v>
      </c>
      <c r="BL11" t="s">
        <v>917</v>
      </c>
      <c r="BN11" t="s">
        <v>917</v>
      </c>
      <c r="BO11" t="s">
        <v>917</v>
      </c>
      <c r="BP11" t="s">
        <v>917</v>
      </c>
      <c r="BQ11" t="s">
        <v>917</v>
      </c>
      <c r="BR11" t="s">
        <v>917</v>
      </c>
      <c r="BU11" t="s">
        <v>917</v>
      </c>
      <c r="BV11" t="s">
        <v>917</v>
      </c>
      <c r="BY11" t="s">
        <v>917</v>
      </c>
      <c r="BZ11" t="s">
        <v>917</v>
      </c>
    </row>
    <row r="12" spans="1:97" x14ac:dyDescent="0.35">
      <c r="A12" t="str">
        <v>S058</v>
      </c>
      <c r="C12" t="s">
        <v>917</v>
      </c>
      <c r="N12" t="s">
        <v>917</v>
      </c>
      <c r="AK12" t="s">
        <v>917</v>
      </c>
      <c r="AX12" t="s">
        <v>917</v>
      </c>
      <c r="BI12" t="s">
        <v>917</v>
      </c>
      <c r="BJ12" t="s">
        <v>917</v>
      </c>
      <c r="BK12" t="s">
        <v>917</v>
      </c>
      <c r="BL12" t="s">
        <v>917</v>
      </c>
      <c r="BN12" t="s">
        <v>917</v>
      </c>
      <c r="BO12" t="s">
        <v>917</v>
      </c>
      <c r="BP12" t="s">
        <v>917</v>
      </c>
    </row>
    <row r="13" spans="1:97" x14ac:dyDescent="0.35">
      <c r="A13" t="str">
        <v>S061</v>
      </c>
      <c r="J13" t="s">
        <v>917</v>
      </c>
      <c r="N13" t="s">
        <v>917</v>
      </c>
      <c r="AK13" t="s">
        <v>917</v>
      </c>
      <c r="AX13" t="s">
        <v>917</v>
      </c>
      <c r="BI13" t="s">
        <v>917</v>
      </c>
      <c r="BJ13" t="s">
        <v>917</v>
      </c>
      <c r="BK13" t="s">
        <v>917</v>
      </c>
      <c r="BL13" t="s">
        <v>917</v>
      </c>
      <c r="BN13" t="s">
        <v>917</v>
      </c>
      <c r="BO13" t="s">
        <v>917</v>
      </c>
      <c r="BP13" t="s">
        <v>917</v>
      </c>
    </row>
    <row r="14" spans="1:97" x14ac:dyDescent="0.35">
      <c r="A14" t="str">
        <v>S065</v>
      </c>
      <c r="N14" t="s">
        <v>917</v>
      </c>
      <c r="AK14" t="s">
        <v>917</v>
      </c>
      <c r="AX14" t="s">
        <v>917</v>
      </c>
      <c r="BI14" t="s">
        <v>917</v>
      </c>
      <c r="BJ14" t="s">
        <v>917</v>
      </c>
      <c r="BK14" t="s">
        <v>917</v>
      </c>
      <c r="BL14" t="s">
        <v>917</v>
      </c>
      <c r="BN14" t="s">
        <v>917</v>
      </c>
      <c r="BO14" t="s">
        <v>917</v>
      </c>
      <c r="BP14" t="s">
        <v>917</v>
      </c>
    </row>
    <row r="15" spans="1:97" x14ac:dyDescent="0.35">
      <c r="A15" t="str">
        <v>S067</v>
      </c>
    </row>
    <row r="16" spans="1:97" x14ac:dyDescent="0.35">
      <c r="A16" t="str">
        <v>S073</v>
      </c>
      <c r="K16" t="s">
        <v>917</v>
      </c>
      <c r="AG16" t="s">
        <v>917</v>
      </c>
      <c r="AK16" t="s">
        <v>917</v>
      </c>
      <c r="AX16" t="s">
        <v>917</v>
      </c>
      <c r="BJ16" t="s">
        <v>917</v>
      </c>
      <c r="BK16" t="s">
        <v>917</v>
      </c>
      <c r="BL16" t="s">
        <v>917</v>
      </c>
      <c r="BS16" t="s">
        <v>917</v>
      </c>
      <c r="CE16" t="s">
        <v>917</v>
      </c>
    </row>
    <row r="17" spans="1:83" x14ac:dyDescent="0.35">
      <c r="A17" t="str">
        <v>S074</v>
      </c>
      <c r="N17" t="s">
        <v>917</v>
      </c>
      <c r="AK17" t="s">
        <v>39</v>
      </c>
      <c r="AX17" t="s">
        <v>917</v>
      </c>
      <c r="BI17" t="s">
        <v>39</v>
      </c>
      <c r="BJ17" t="s">
        <v>39</v>
      </c>
      <c r="BK17" t="s">
        <v>39</v>
      </c>
      <c r="BL17" t="s">
        <v>39</v>
      </c>
      <c r="BN17" t="s">
        <v>39</v>
      </c>
      <c r="BO17" t="s">
        <v>39</v>
      </c>
      <c r="BP17" t="s">
        <v>39</v>
      </c>
    </row>
    <row r="18" spans="1:83" x14ac:dyDescent="0.35">
      <c r="A18" t="str">
        <v>S076</v>
      </c>
      <c r="N18" t="s">
        <v>917</v>
      </c>
      <c r="AK18" t="s">
        <v>917</v>
      </c>
      <c r="AX18" t="s">
        <v>917</v>
      </c>
      <c r="BI18" t="s">
        <v>917</v>
      </c>
      <c r="BJ18" t="s">
        <v>917</v>
      </c>
      <c r="BK18" t="s">
        <v>917</v>
      </c>
      <c r="BL18" t="s">
        <v>917</v>
      </c>
      <c r="BN18" t="s">
        <v>917</v>
      </c>
      <c r="BO18" t="s">
        <v>917</v>
      </c>
      <c r="BP18" t="s">
        <v>917</v>
      </c>
      <c r="CE18" t="s">
        <v>917</v>
      </c>
    </row>
    <row r="19" spans="1:83" x14ac:dyDescent="0.35">
      <c r="A19" t="str">
        <v>S080</v>
      </c>
      <c r="C19" t="s">
        <v>917</v>
      </c>
      <c r="K19" t="s">
        <v>917</v>
      </c>
      <c r="N19" t="s">
        <v>917</v>
      </c>
      <c r="AK19" t="s">
        <v>917</v>
      </c>
      <c r="AX19" t="s">
        <v>917</v>
      </c>
      <c r="AZ19" t="s">
        <v>917</v>
      </c>
      <c r="BI19" t="s">
        <v>917</v>
      </c>
      <c r="BJ19" t="s">
        <v>917</v>
      </c>
      <c r="BK19" t="s">
        <v>917</v>
      </c>
      <c r="BL19" t="s">
        <v>917</v>
      </c>
      <c r="BN19" t="s">
        <v>917</v>
      </c>
      <c r="BO19" t="s">
        <v>917</v>
      </c>
      <c r="BP19" t="s">
        <v>917</v>
      </c>
      <c r="BR19" t="s">
        <v>917</v>
      </c>
    </row>
    <row r="20" spans="1:83" x14ac:dyDescent="0.35">
      <c r="A20" t="str">
        <v>S085</v>
      </c>
      <c r="J20" t="s">
        <v>917</v>
      </c>
      <c r="N20" t="s">
        <v>917</v>
      </c>
      <c r="AK20" t="s">
        <v>917</v>
      </c>
      <c r="AX20" t="s">
        <v>917</v>
      </c>
      <c r="BI20" t="s">
        <v>917</v>
      </c>
      <c r="BJ20" t="s">
        <v>917</v>
      </c>
      <c r="BK20" t="s">
        <v>917</v>
      </c>
      <c r="BL20" t="s">
        <v>917</v>
      </c>
      <c r="BN20" t="s">
        <v>917</v>
      </c>
      <c r="BO20" t="s">
        <v>917</v>
      </c>
      <c r="BP20" t="s">
        <v>917</v>
      </c>
    </row>
    <row r="21" spans="1:83" x14ac:dyDescent="0.35">
      <c r="A21" t="str">
        <v>S092</v>
      </c>
      <c r="J21" t="s">
        <v>917</v>
      </c>
      <c r="N21" t="s">
        <v>917</v>
      </c>
      <c r="AK21" t="s">
        <v>917</v>
      </c>
      <c r="AX21" t="s">
        <v>917</v>
      </c>
      <c r="BI21" t="s">
        <v>917</v>
      </c>
      <c r="BJ21" t="s">
        <v>917</v>
      </c>
      <c r="BK21" t="s">
        <v>917</v>
      </c>
      <c r="BL21" t="s">
        <v>917</v>
      </c>
      <c r="BN21" t="s">
        <v>917</v>
      </c>
      <c r="BO21" t="s">
        <v>917</v>
      </c>
      <c r="BP21" t="s">
        <v>917</v>
      </c>
      <c r="CE21" t="s">
        <v>917</v>
      </c>
    </row>
    <row r="22" spans="1:83" x14ac:dyDescent="0.35">
      <c r="A22" t="str">
        <v>S093</v>
      </c>
      <c r="N22" t="s">
        <v>917</v>
      </c>
      <c r="AK22" t="s">
        <v>917</v>
      </c>
      <c r="AX22" t="s">
        <v>917</v>
      </c>
      <c r="BI22" t="s">
        <v>917</v>
      </c>
      <c r="BJ22" t="s">
        <v>917</v>
      </c>
      <c r="BK22" t="s">
        <v>917</v>
      </c>
      <c r="BL22" t="s">
        <v>917</v>
      </c>
      <c r="BN22" t="s">
        <v>917</v>
      </c>
      <c r="BO22" t="s">
        <v>917</v>
      </c>
      <c r="BP22" t="s">
        <v>917</v>
      </c>
    </row>
    <row r="23" spans="1:83" x14ac:dyDescent="0.35">
      <c r="A23" t="str">
        <v>S098</v>
      </c>
      <c r="N23" t="s">
        <v>917</v>
      </c>
      <c r="AK23" t="s">
        <v>917</v>
      </c>
      <c r="AX23" t="s">
        <v>917</v>
      </c>
      <c r="BI23" t="s">
        <v>917</v>
      </c>
      <c r="BJ23" t="s">
        <v>917</v>
      </c>
      <c r="BK23" t="s">
        <v>917</v>
      </c>
      <c r="BL23" t="s">
        <v>917</v>
      </c>
      <c r="BN23" t="s">
        <v>917</v>
      </c>
      <c r="BO23" t="s">
        <v>917</v>
      </c>
      <c r="BP23" t="s">
        <v>917</v>
      </c>
      <c r="CE23" t="s">
        <v>917</v>
      </c>
    </row>
    <row r="24" spans="1:83" x14ac:dyDescent="0.35">
      <c r="A24" t="str">
        <v>S099</v>
      </c>
      <c r="J24" t="s">
        <v>917</v>
      </c>
      <c r="N24" t="s">
        <v>917</v>
      </c>
      <c r="AK24" t="s">
        <v>917</v>
      </c>
      <c r="AX24" t="s">
        <v>917</v>
      </c>
      <c r="BI24" t="s">
        <v>917</v>
      </c>
      <c r="BJ24" t="s">
        <v>917</v>
      </c>
      <c r="BK24" t="s">
        <v>917</v>
      </c>
      <c r="BL24" t="s">
        <v>917</v>
      </c>
      <c r="BN24" t="s">
        <v>917</v>
      </c>
      <c r="BO24" t="s">
        <v>917</v>
      </c>
      <c r="BP24" t="s">
        <v>917</v>
      </c>
      <c r="CE24" t="s">
        <v>917</v>
      </c>
    </row>
    <row r="25" spans="1:83" x14ac:dyDescent="0.35">
      <c r="A25" t="str">
        <v>S109</v>
      </c>
      <c r="J25" t="s">
        <v>917</v>
      </c>
      <c r="N25" t="s">
        <v>917</v>
      </c>
      <c r="AK25" t="s">
        <v>917</v>
      </c>
      <c r="AX25" t="s">
        <v>917</v>
      </c>
      <c r="BI25" t="s">
        <v>917</v>
      </c>
      <c r="BJ25" t="s">
        <v>917</v>
      </c>
      <c r="BK25" t="s">
        <v>917</v>
      </c>
      <c r="BL25" t="s">
        <v>917</v>
      </c>
      <c r="BN25" t="s">
        <v>917</v>
      </c>
      <c r="BO25" t="s">
        <v>917</v>
      </c>
      <c r="BP25" t="s">
        <v>917</v>
      </c>
    </row>
    <row r="26" spans="1:83" x14ac:dyDescent="0.35">
      <c r="A26" t="str">
        <v>S114</v>
      </c>
      <c r="N26" t="s">
        <v>917</v>
      </c>
      <c r="AK26" t="s">
        <v>917</v>
      </c>
      <c r="AX26" t="s">
        <v>917</v>
      </c>
      <c r="BI26" t="s">
        <v>917</v>
      </c>
      <c r="BJ26" t="s">
        <v>917</v>
      </c>
      <c r="BK26" t="s">
        <v>917</v>
      </c>
      <c r="BL26" t="s">
        <v>917</v>
      </c>
      <c r="BN26" t="s">
        <v>917</v>
      </c>
      <c r="BO26" t="s">
        <v>917</v>
      </c>
      <c r="BP26" t="s">
        <v>917</v>
      </c>
      <c r="CD26" t="s">
        <v>917</v>
      </c>
      <c r="CE26" t="s">
        <v>917</v>
      </c>
    </row>
    <row r="27" spans="1:83" x14ac:dyDescent="0.35">
      <c r="A27" t="str">
        <v>S116</v>
      </c>
      <c r="J27" t="s">
        <v>917</v>
      </c>
      <c r="N27" t="s">
        <v>917</v>
      </c>
      <c r="AK27" t="s">
        <v>917</v>
      </c>
      <c r="AX27" t="s">
        <v>917</v>
      </c>
      <c r="BI27" t="s">
        <v>917</v>
      </c>
      <c r="BJ27" t="s">
        <v>917</v>
      </c>
      <c r="BK27" t="s">
        <v>917</v>
      </c>
      <c r="BL27" t="s">
        <v>917</v>
      </c>
      <c r="BN27" t="s">
        <v>917</v>
      </c>
      <c r="BO27" t="s">
        <v>917</v>
      </c>
      <c r="BP27" t="s">
        <v>917</v>
      </c>
      <c r="CD27" t="s">
        <v>917</v>
      </c>
      <c r="CE27" t="s">
        <v>917</v>
      </c>
    </row>
    <row r="28" spans="1:83" x14ac:dyDescent="0.35">
      <c r="A28" t="str">
        <v>S118</v>
      </c>
      <c r="J28" t="s">
        <v>917</v>
      </c>
      <c r="N28" t="s">
        <v>917</v>
      </c>
      <c r="AK28" t="s">
        <v>917</v>
      </c>
      <c r="AX28" t="s">
        <v>917</v>
      </c>
      <c r="BI28" t="s">
        <v>917</v>
      </c>
      <c r="BJ28" t="s">
        <v>917</v>
      </c>
      <c r="BK28" t="s">
        <v>917</v>
      </c>
      <c r="BL28" t="s">
        <v>917</v>
      </c>
      <c r="BN28" t="s">
        <v>917</v>
      </c>
      <c r="BO28" t="s">
        <v>917</v>
      </c>
      <c r="BP28" t="s">
        <v>917</v>
      </c>
      <c r="CD28" t="s">
        <v>917</v>
      </c>
      <c r="CE28" t="s">
        <v>917</v>
      </c>
    </row>
    <row r="29" spans="1:83" x14ac:dyDescent="0.35">
      <c r="A29" t="str">
        <v>S119</v>
      </c>
      <c r="N29" t="s">
        <v>917</v>
      </c>
      <c r="AK29" t="s">
        <v>917</v>
      </c>
      <c r="AX29" t="s">
        <v>917</v>
      </c>
      <c r="BI29" t="s">
        <v>917</v>
      </c>
      <c r="BJ29" t="s">
        <v>917</v>
      </c>
      <c r="BK29" t="s">
        <v>917</v>
      </c>
      <c r="BL29" t="s">
        <v>917</v>
      </c>
      <c r="BN29" t="s">
        <v>917</v>
      </c>
      <c r="BO29" t="s">
        <v>917</v>
      </c>
      <c r="BP29" t="s">
        <v>917</v>
      </c>
      <c r="CE29" t="s">
        <v>917</v>
      </c>
    </row>
    <row r="30" spans="1:83" x14ac:dyDescent="0.35">
      <c r="A30" t="str">
        <v>S121</v>
      </c>
      <c r="N30" t="s">
        <v>917</v>
      </c>
      <c r="AK30" t="s">
        <v>917</v>
      </c>
      <c r="AX30" t="s">
        <v>917</v>
      </c>
      <c r="BI30" t="s">
        <v>917</v>
      </c>
      <c r="BJ30" t="s">
        <v>917</v>
      </c>
      <c r="BK30" t="s">
        <v>917</v>
      </c>
      <c r="BL30" t="s">
        <v>917</v>
      </c>
      <c r="BN30" t="s">
        <v>917</v>
      </c>
      <c r="BO30" t="s">
        <v>917</v>
      </c>
      <c r="BP30" t="s">
        <v>917</v>
      </c>
      <c r="CE30" t="s">
        <v>917</v>
      </c>
    </row>
    <row r="31" spans="1:83" x14ac:dyDescent="0.35">
      <c r="A31" t="str">
        <v>S122</v>
      </c>
      <c r="J31" t="s">
        <v>917</v>
      </c>
      <c r="N31" t="s">
        <v>917</v>
      </c>
      <c r="R31" t="s">
        <v>917</v>
      </c>
      <c r="AK31" t="s">
        <v>917</v>
      </c>
      <c r="AX31" t="s">
        <v>917</v>
      </c>
      <c r="BF31" t="s">
        <v>917</v>
      </c>
      <c r="BI31" t="s">
        <v>917</v>
      </c>
      <c r="BJ31" t="s">
        <v>917</v>
      </c>
      <c r="BK31" t="s">
        <v>917</v>
      </c>
      <c r="BL31" t="s">
        <v>917</v>
      </c>
      <c r="BN31" t="s">
        <v>917</v>
      </c>
      <c r="BO31" t="s">
        <v>917</v>
      </c>
      <c r="BP31" t="s">
        <v>917</v>
      </c>
      <c r="CE31" t="s">
        <v>917</v>
      </c>
    </row>
    <row r="32" spans="1:83" x14ac:dyDescent="0.35">
      <c r="A32" t="str">
        <v>S123</v>
      </c>
      <c r="J32" t="s">
        <v>917</v>
      </c>
      <c r="N32" t="s">
        <v>917</v>
      </c>
      <c r="AK32" t="s">
        <v>917</v>
      </c>
      <c r="AX32" t="s">
        <v>917</v>
      </c>
      <c r="BI32" t="s">
        <v>917</v>
      </c>
      <c r="BJ32" t="s">
        <v>917</v>
      </c>
      <c r="BK32" t="s">
        <v>917</v>
      </c>
      <c r="BL32" t="s">
        <v>917</v>
      </c>
      <c r="BN32" t="s">
        <v>917</v>
      </c>
      <c r="BO32" t="s">
        <v>917</v>
      </c>
      <c r="BP32" t="s">
        <v>917</v>
      </c>
    </row>
    <row r="33" spans="1:84" x14ac:dyDescent="0.35">
      <c r="A33" t="str">
        <v>S141</v>
      </c>
      <c r="J33" t="s">
        <v>917</v>
      </c>
      <c r="N33" t="s">
        <v>917</v>
      </c>
      <c r="AK33" t="s">
        <v>917</v>
      </c>
      <c r="AX33" t="s">
        <v>917</v>
      </c>
      <c r="BI33" t="s">
        <v>917</v>
      </c>
      <c r="BJ33" t="s">
        <v>917</v>
      </c>
      <c r="BK33" t="s">
        <v>917</v>
      </c>
      <c r="BL33" t="s">
        <v>917</v>
      </c>
      <c r="BN33" t="s">
        <v>917</v>
      </c>
      <c r="BO33" t="s">
        <v>917</v>
      </c>
      <c r="BP33" t="s">
        <v>917</v>
      </c>
    </row>
    <row r="34" spans="1:84" x14ac:dyDescent="0.35">
      <c r="A34" t="str">
        <v>S143</v>
      </c>
      <c r="C34" t="s">
        <v>917</v>
      </c>
      <c r="N34" t="s">
        <v>917</v>
      </c>
      <c r="AK34" t="s">
        <v>917</v>
      </c>
      <c r="AX34" t="s">
        <v>917</v>
      </c>
      <c r="BI34" t="s">
        <v>917</v>
      </c>
      <c r="BJ34" t="s">
        <v>917</v>
      </c>
      <c r="BK34" t="s">
        <v>917</v>
      </c>
      <c r="BL34" t="s">
        <v>917</v>
      </c>
      <c r="BN34" t="s">
        <v>917</v>
      </c>
      <c r="BO34" t="s">
        <v>917</v>
      </c>
      <c r="BP34" t="s">
        <v>917</v>
      </c>
      <c r="CE34" t="s">
        <v>917</v>
      </c>
    </row>
    <row r="35" spans="1:84" x14ac:dyDescent="0.35">
      <c r="A35" t="str">
        <v>S145</v>
      </c>
      <c r="N35" t="s">
        <v>917</v>
      </c>
      <c r="AK35" t="s">
        <v>917</v>
      </c>
      <c r="AX35" t="s">
        <v>917</v>
      </c>
      <c r="BI35" t="s">
        <v>917</v>
      </c>
      <c r="BJ35" t="s">
        <v>917</v>
      </c>
      <c r="BK35" t="s">
        <v>917</v>
      </c>
      <c r="BL35" t="s">
        <v>917</v>
      </c>
      <c r="BN35" t="s">
        <v>917</v>
      </c>
      <c r="BO35" t="s">
        <v>917</v>
      </c>
      <c r="BP35" t="s">
        <v>917</v>
      </c>
      <c r="CE35" t="s">
        <v>917</v>
      </c>
    </row>
    <row r="36" spans="1:84" x14ac:dyDescent="0.35">
      <c r="A36" t="str">
        <v>S146</v>
      </c>
      <c r="J36" t="s">
        <v>39</v>
      </c>
      <c r="N36" t="s">
        <v>917</v>
      </c>
      <c r="AK36" t="s">
        <v>917</v>
      </c>
      <c r="AX36" t="s">
        <v>917</v>
      </c>
      <c r="BI36" t="s">
        <v>917</v>
      </c>
      <c r="BJ36" t="s">
        <v>917</v>
      </c>
      <c r="BK36" t="s">
        <v>917</v>
      </c>
      <c r="BL36" t="s">
        <v>917</v>
      </c>
      <c r="BN36" t="s">
        <v>917</v>
      </c>
      <c r="BO36" t="s">
        <v>917</v>
      </c>
      <c r="BP36" t="s">
        <v>917</v>
      </c>
    </row>
    <row r="37" spans="1:84" x14ac:dyDescent="0.35">
      <c r="A37" t="str">
        <v>S154</v>
      </c>
      <c r="J37" t="s">
        <v>917</v>
      </c>
      <c r="N37" t="s">
        <v>917</v>
      </c>
      <c r="AK37" t="s">
        <v>917</v>
      </c>
      <c r="AX37" t="s">
        <v>917</v>
      </c>
      <c r="BI37" t="s">
        <v>917</v>
      </c>
      <c r="BJ37" t="s">
        <v>917</v>
      </c>
      <c r="BK37" t="s">
        <v>917</v>
      </c>
      <c r="BL37" t="s">
        <v>917</v>
      </c>
      <c r="BN37" t="s">
        <v>917</v>
      </c>
      <c r="BO37" t="s">
        <v>917</v>
      </c>
      <c r="BP37" t="s">
        <v>917</v>
      </c>
      <c r="CB37" t="s">
        <v>917</v>
      </c>
    </row>
    <row r="38" spans="1:84" x14ac:dyDescent="0.35">
      <c r="A38" t="str">
        <v>S159</v>
      </c>
      <c r="N38" t="s">
        <v>917</v>
      </c>
      <c r="BI38" t="s">
        <v>917</v>
      </c>
      <c r="BJ38" t="s">
        <v>917</v>
      </c>
      <c r="BK38" t="s">
        <v>917</v>
      </c>
      <c r="BL38" t="s">
        <v>917</v>
      </c>
      <c r="BN38" t="s">
        <v>917</v>
      </c>
      <c r="BO38" t="s">
        <v>917</v>
      </c>
      <c r="BP38" t="s">
        <v>917</v>
      </c>
      <c r="BR38" t="s">
        <v>917</v>
      </c>
    </row>
    <row r="39" spans="1:84" x14ac:dyDescent="0.35">
      <c r="A39" t="str">
        <v>S160</v>
      </c>
      <c r="N39" t="s">
        <v>917</v>
      </c>
      <c r="AK39" t="s">
        <v>917</v>
      </c>
      <c r="AX39" t="s">
        <v>917</v>
      </c>
      <c r="BI39" t="s">
        <v>917</v>
      </c>
      <c r="BJ39" t="s">
        <v>917</v>
      </c>
      <c r="BK39" t="s">
        <v>917</v>
      </c>
      <c r="BL39" t="s">
        <v>917</v>
      </c>
      <c r="BN39" t="s">
        <v>917</v>
      </c>
      <c r="BO39" t="s">
        <v>917</v>
      </c>
      <c r="BP39" t="s">
        <v>917</v>
      </c>
      <c r="CE39" t="s">
        <v>917</v>
      </c>
    </row>
    <row r="40" spans="1:84" x14ac:dyDescent="0.35">
      <c r="A40" t="str">
        <v>S166</v>
      </c>
      <c r="C40" t="s">
        <v>39</v>
      </c>
      <c r="J40" t="s">
        <v>917</v>
      </c>
      <c r="N40" t="s">
        <v>917</v>
      </c>
      <c r="AK40" t="s">
        <v>917</v>
      </c>
      <c r="AX40" t="s">
        <v>917</v>
      </c>
      <c r="BI40" t="s">
        <v>917</v>
      </c>
      <c r="BJ40" t="s">
        <v>917</v>
      </c>
      <c r="BK40" t="s">
        <v>917</v>
      </c>
      <c r="BL40" t="s">
        <v>917</v>
      </c>
      <c r="BN40" t="s">
        <v>917</v>
      </c>
      <c r="BO40" t="s">
        <v>917</v>
      </c>
      <c r="BP40" t="s">
        <v>917</v>
      </c>
      <c r="CB40" t="s">
        <v>917</v>
      </c>
      <c r="CE40" t="s">
        <v>39</v>
      </c>
    </row>
    <row r="41" spans="1:84" x14ac:dyDescent="0.35">
      <c r="A41" t="str">
        <v>S169</v>
      </c>
      <c r="N41" t="s">
        <v>917</v>
      </c>
      <c r="AK41" t="s">
        <v>917</v>
      </c>
      <c r="AX41" t="s">
        <v>917</v>
      </c>
      <c r="BI41" t="s">
        <v>917</v>
      </c>
      <c r="BJ41" t="s">
        <v>917</v>
      </c>
      <c r="BK41" t="s">
        <v>917</v>
      </c>
      <c r="BL41" t="s">
        <v>917</v>
      </c>
      <c r="BN41" t="s">
        <v>917</v>
      </c>
      <c r="BO41" t="s">
        <v>917</v>
      </c>
      <c r="BP41" t="s">
        <v>917</v>
      </c>
      <c r="CE41" t="s">
        <v>917</v>
      </c>
    </row>
    <row r="42" spans="1:84" x14ac:dyDescent="0.35">
      <c r="A42" t="str">
        <v>S170</v>
      </c>
      <c r="N42" t="s">
        <v>917</v>
      </c>
      <c r="AK42" t="s">
        <v>917</v>
      </c>
      <c r="AX42" t="s">
        <v>917</v>
      </c>
      <c r="BI42" t="s">
        <v>917</v>
      </c>
      <c r="BJ42" t="s">
        <v>917</v>
      </c>
      <c r="BK42" t="s">
        <v>917</v>
      </c>
      <c r="BL42" t="s">
        <v>917</v>
      </c>
      <c r="BN42" t="s">
        <v>917</v>
      </c>
      <c r="BO42" t="s">
        <v>917</v>
      </c>
      <c r="BP42" t="s">
        <v>917</v>
      </c>
    </row>
    <row r="43" spans="1:84" x14ac:dyDescent="0.35">
      <c r="A43" t="str">
        <v>S171</v>
      </c>
      <c r="N43" t="s">
        <v>917</v>
      </c>
      <c r="AK43" t="s">
        <v>917</v>
      </c>
      <c r="AX43" t="s">
        <v>917</v>
      </c>
      <c r="BI43" t="s">
        <v>917</v>
      </c>
      <c r="BJ43" t="s">
        <v>917</v>
      </c>
      <c r="BK43" t="s">
        <v>917</v>
      </c>
      <c r="BL43" t="s">
        <v>917</v>
      </c>
      <c r="BN43" t="s">
        <v>917</v>
      </c>
      <c r="BO43" t="s">
        <v>917</v>
      </c>
      <c r="BP43" t="s">
        <v>917</v>
      </c>
    </row>
    <row r="44" spans="1:84" x14ac:dyDescent="0.35">
      <c r="A44" t="str">
        <v>S173</v>
      </c>
      <c r="N44" t="s">
        <v>917</v>
      </c>
      <c r="AK44" t="s">
        <v>917</v>
      </c>
      <c r="AX44" t="s">
        <v>917</v>
      </c>
      <c r="BI44" t="s">
        <v>917</v>
      </c>
      <c r="BJ44" t="s">
        <v>917</v>
      </c>
      <c r="BK44" t="s">
        <v>917</v>
      </c>
      <c r="BL44" t="s">
        <v>917</v>
      </c>
      <c r="BN44" t="s">
        <v>917</v>
      </c>
      <c r="BO44" t="s">
        <v>917</v>
      </c>
      <c r="BP44" t="s">
        <v>917</v>
      </c>
      <c r="CC44" t="s">
        <v>917</v>
      </c>
    </row>
    <row r="45" spans="1:84" x14ac:dyDescent="0.35">
      <c r="A45" t="str">
        <v>S175</v>
      </c>
      <c r="C45" t="s">
        <v>917</v>
      </c>
      <c r="H45" t="s">
        <v>917</v>
      </c>
      <c r="K45" t="s">
        <v>917</v>
      </c>
      <c r="N45" t="s">
        <v>917</v>
      </c>
      <c r="AG45" t="s">
        <v>917</v>
      </c>
      <c r="AK45" t="s">
        <v>917</v>
      </c>
      <c r="AX45" t="s">
        <v>917</v>
      </c>
      <c r="AZ45" t="s">
        <v>917</v>
      </c>
      <c r="BF45" t="s">
        <v>917</v>
      </c>
      <c r="BI45" t="s">
        <v>917</v>
      </c>
      <c r="BJ45" t="s">
        <v>917</v>
      </c>
      <c r="BK45" t="s">
        <v>917</v>
      </c>
      <c r="BL45" t="s">
        <v>917</v>
      </c>
      <c r="BN45" t="s">
        <v>917</v>
      </c>
      <c r="BO45" t="s">
        <v>917</v>
      </c>
      <c r="BP45" t="s">
        <v>917</v>
      </c>
    </row>
    <row r="46" spans="1:84" x14ac:dyDescent="0.35">
      <c r="A46" t="str">
        <v>S180</v>
      </c>
      <c r="B46" t="s">
        <v>917</v>
      </c>
      <c r="AX46" t="s">
        <v>917</v>
      </c>
      <c r="BV46" t="s">
        <v>39</v>
      </c>
      <c r="CD46" t="s">
        <v>917</v>
      </c>
      <c r="CF46" t="s">
        <v>917</v>
      </c>
    </row>
    <row r="47" spans="1:84" x14ac:dyDescent="0.35">
      <c r="A47" t="str">
        <v>S182</v>
      </c>
      <c r="J47" t="s">
        <v>39</v>
      </c>
      <c r="N47" t="s">
        <v>917</v>
      </c>
      <c r="AK47" t="s">
        <v>917</v>
      </c>
      <c r="AX47" t="s">
        <v>917</v>
      </c>
      <c r="BI47" t="s">
        <v>917</v>
      </c>
      <c r="BJ47" t="s">
        <v>917</v>
      </c>
      <c r="BK47" t="s">
        <v>917</v>
      </c>
      <c r="BL47" t="s">
        <v>917</v>
      </c>
      <c r="BN47" t="s">
        <v>917</v>
      </c>
      <c r="BO47" t="s">
        <v>917</v>
      </c>
      <c r="BP47" t="s">
        <v>917</v>
      </c>
    </row>
    <row r="48" spans="1:84" x14ac:dyDescent="0.35">
      <c r="A48" t="str">
        <v>S183</v>
      </c>
      <c r="N48" t="s">
        <v>917</v>
      </c>
      <c r="AK48" t="s">
        <v>917</v>
      </c>
      <c r="AX48" t="s">
        <v>917</v>
      </c>
      <c r="BI48" t="s">
        <v>917</v>
      </c>
      <c r="BJ48" t="s">
        <v>917</v>
      </c>
      <c r="BK48" t="s">
        <v>917</v>
      </c>
      <c r="BL48" t="s">
        <v>917</v>
      </c>
      <c r="BN48" t="s">
        <v>917</v>
      </c>
      <c r="BO48" t="s">
        <v>917</v>
      </c>
      <c r="BP48" t="s">
        <v>917</v>
      </c>
    </row>
    <row r="49" spans="1:83" x14ac:dyDescent="0.35">
      <c r="A49" t="str">
        <v>S185</v>
      </c>
      <c r="N49" t="s">
        <v>917</v>
      </c>
      <c r="AK49" t="s">
        <v>917</v>
      </c>
      <c r="AX49" t="s">
        <v>917</v>
      </c>
      <c r="BI49" t="s">
        <v>917</v>
      </c>
      <c r="BJ49" t="s">
        <v>917</v>
      </c>
      <c r="BK49" t="s">
        <v>917</v>
      </c>
      <c r="BL49" t="s">
        <v>917</v>
      </c>
      <c r="BN49" t="s">
        <v>917</v>
      </c>
      <c r="BO49" t="s">
        <v>917</v>
      </c>
      <c r="BP49" t="s">
        <v>917</v>
      </c>
      <c r="CE49" t="s">
        <v>917</v>
      </c>
    </row>
    <row r="50" spans="1:83" x14ac:dyDescent="0.35">
      <c r="A50" t="str">
        <v>S204</v>
      </c>
      <c r="J50" t="s">
        <v>917</v>
      </c>
      <c r="N50" t="s">
        <v>917</v>
      </c>
      <c r="T50" t="s">
        <v>917</v>
      </c>
      <c r="AK50" t="s">
        <v>917</v>
      </c>
      <c r="AV50" t="s">
        <v>917</v>
      </c>
      <c r="AX50" t="s">
        <v>917</v>
      </c>
      <c r="BI50" t="s">
        <v>917</v>
      </c>
      <c r="BJ50" t="s">
        <v>917</v>
      </c>
      <c r="BK50" t="s">
        <v>917</v>
      </c>
      <c r="BL50" t="s">
        <v>917</v>
      </c>
      <c r="BN50" t="s">
        <v>917</v>
      </c>
      <c r="BO50" t="s">
        <v>917</v>
      </c>
      <c r="BP50" t="s">
        <v>917</v>
      </c>
      <c r="CD50" t="s">
        <v>917</v>
      </c>
      <c r="CE50" t="s">
        <v>917</v>
      </c>
    </row>
    <row r="51" spans="1:83" x14ac:dyDescent="0.35">
      <c r="A51" t="str">
        <v>S211</v>
      </c>
      <c r="N51" t="s">
        <v>917</v>
      </c>
      <c r="AK51" t="s">
        <v>917</v>
      </c>
      <c r="BI51" t="s">
        <v>917</v>
      </c>
      <c r="BJ51" t="s">
        <v>917</v>
      </c>
      <c r="BK51" t="s">
        <v>917</v>
      </c>
      <c r="BL51" t="s">
        <v>917</v>
      </c>
      <c r="BN51" t="s">
        <v>917</v>
      </c>
      <c r="BO51" t="s">
        <v>917</v>
      </c>
      <c r="BP51" t="s">
        <v>917</v>
      </c>
    </row>
    <row r="52" spans="1:83" x14ac:dyDescent="0.35">
      <c r="A52" t="str">
        <v>S212</v>
      </c>
      <c r="C52" t="s">
        <v>917</v>
      </c>
      <c r="E52" t="s">
        <v>917</v>
      </c>
      <c r="J52" t="s">
        <v>917</v>
      </c>
      <c r="K52" t="s">
        <v>917</v>
      </c>
      <c r="N52" t="s">
        <v>917</v>
      </c>
      <c r="AK52" t="s">
        <v>917</v>
      </c>
      <c r="AX52" t="s">
        <v>917</v>
      </c>
      <c r="AZ52" t="s">
        <v>917</v>
      </c>
      <c r="BE52" t="s">
        <v>917</v>
      </c>
      <c r="BI52" t="s">
        <v>917</v>
      </c>
      <c r="BJ52" t="s">
        <v>917</v>
      </c>
      <c r="BK52" t="s">
        <v>917</v>
      </c>
      <c r="BL52" t="s">
        <v>917</v>
      </c>
      <c r="BN52" t="s">
        <v>917</v>
      </c>
      <c r="BO52" t="s">
        <v>917</v>
      </c>
      <c r="BP52" t="s">
        <v>917</v>
      </c>
    </row>
    <row r="53" spans="1:83" x14ac:dyDescent="0.35">
      <c r="A53" t="str">
        <v>S213</v>
      </c>
      <c r="C53" t="s">
        <v>917</v>
      </c>
      <c r="E53" t="s">
        <v>917</v>
      </c>
      <c r="N53" t="s">
        <v>917</v>
      </c>
      <c r="AK53" t="s">
        <v>917</v>
      </c>
      <c r="AX53" t="s">
        <v>917</v>
      </c>
      <c r="BI53" t="s">
        <v>917</v>
      </c>
      <c r="BJ53" t="s">
        <v>917</v>
      </c>
      <c r="BK53" t="s">
        <v>917</v>
      </c>
      <c r="BL53" t="s">
        <v>917</v>
      </c>
      <c r="BN53" t="s">
        <v>917</v>
      </c>
      <c r="BO53" t="s">
        <v>917</v>
      </c>
      <c r="BP53" t="s">
        <v>917</v>
      </c>
    </row>
    <row r="54" spans="1:83" x14ac:dyDescent="0.35">
      <c r="A54" t="str">
        <v>S217</v>
      </c>
      <c r="N54" t="s">
        <v>917</v>
      </c>
      <c r="AK54" t="s">
        <v>917</v>
      </c>
      <c r="AX54" t="s">
        <v>917</v>
      </c>
      <c r="BI54" t="s">
        <v>917</v>
      </c>
      <c r="BJ54" t="s">
        <v>917</v>
      </c>
      <c r="BK54" t="s">
        <v>917</v>
      </c>
      <c r="BL54" t="s">
        <v>917</v>
      </c>
      <c r="BN54" t="s">
        <v>917</v>
      </c>
      <c r="BO54" t="s">
        <v>917</v>
      </c>
      <c r="BP54" t="s">
        <v>917</v>
      </c>
    </row>
    <row r="55" spans="1:83" x14ac:dyDescent="0.35">
      <c r="A55" t="str">
        <v>S219</v>
      </c>
      <c r="N55" t="s">
        <v>917</v>
      </c>
      <c r="AK55" t="s">
        <v>917</v>
      </c>
      <c r="AX55" t="s">
        <v>917</v>
      </c>
      <c r="BI55" t="s">
        <v>917</v>
      </c>
      <c r="BJ55" t="s">
        <v>917</v>
      </c>
      <c r="BK55" t="s">
        <v>917</v>
      </c>
      <c r="BL55" t="s">
        <v>917</v>
      </c>
      <c r="BN55" t="s">
        <v>917</v>
      </c>
      <c r="BO55" t="s">
        <v>917</v>
      </c>
      <c r="BP55" t="s">
        <v>917</v>
      </c>
      <c r="CD55" t="s">
        <v>917</v>
      </c>
      <c r="CE55" t="s">
        <v>917</v>
      </c>
    </row>
    <row r="56" spans="1:83" x14ac:dyDescent="0.35">
      <c r="A56" t="str">
        <v>S221</v>
      </c>
      <c r="C56" t="s">
        <v>917</v>
      </c>
      <c r="AK56" t="s">
        <v>917</v>
      </c>
      <c r="BI56" t="s">
        <v>917</v>
      </c>
      <c r="BJ56" t="s">
        <v>917</v>
      </c>
      <c r="BK56" t="s">
        <v>917</v>
      </c>
      <c r="BL56" t="s">
        <v>917</v>
      </c>
      <c r="BN56" t="s">
        <v>917</v>
      </c>
      <c r="BO56" t="s">
        <v>917</v>
      </c>
      <c r="BP56" t="s">
        <v>917</v>
      </c>
    </row>
    <row r="57" spans="1:83" x14ac:dyDescent="0.35">
      <c r="A57" t="str">
        <v>S223</v>
      </c>
    </row>
    <row r="58" spans="1:83" x14ac:dyDescent="0.35">
      <c r="A58" t="str">
        <v>S224</v>
      </c>
      <c r="C58" t="s">
        <v>917</v>
      </c>
      <c r="N58" t="s">
        <v>917</v>
      </c>
    </row>
    <row r="59" spans="1:83" x14ac:dyDescent="0.35">
      <c r="A59" t="str">
        <v>S225</v>
      </c>
      <c r="C59" t="s">
        <v>917</v>
      </c>
      <c r="E59" t="s">
        <v>917</v>
      </c>
      <c r="K59" t="s">
        <v>917</v>
      </c>
      <c r="N59" t="s">
        <v>917</v>
      </c>
      <c r="AK59" t="s">
        <v>917</v>
      </c>
      <c r="AX59" t="s">
        <v>917</v>
      </c>
      <c r="AZ59" t="s">
        <v>917</v>
      </c>
      <c r="BE59" t="s">
        <v>917</v>
      </c>
      <c r="BI59" t="s">
        <v>917</v>
      </c>
      <c r="BJ59" t="s">
        <v>917</v>
      </c>
      <c r="BK59" t="s">
        <v>917</v>
      </c>
      <c r="BL59" t="s">
        <v>917</v>
      </c>
      <c r="BN59" t="s">
        <v>917</v>
      </c>
      <c r="BO59" t="s">
        <v>917</v>
      </c>
      <c r="BP59" t="s">
        <v>917</v>
      </c>
      <c r="BR59" t="s">
        <v>917</v>
      </c>
    </row>
    <row r="60" spans="1:83" x14ac:dyDescent="0.35">
      <c r="A60" t="str">
        <v>S226</v>
      </c>
      <c r="C60" t="s">
        <v>917</v>
      </c>
      <c r="E60" t="s">
        <v>917</v>
      </c>
      <c r="K60" t="s">
        <v>917</v>
      </c>
      <c r="N60" t="s">
        <v>917</v>
      </c>
      <c r="R60" t="s">
        <v>917</v>
      </c>
      <c r="AK60" t="s">
        <v>917</v>
      </c>
      <c r="AX60" t="s">
        <v>917</v>
      </c>
      <c r="AZ60" t="s">
        <v>917</v>
      </c>
      <c r="BF60" t="s">
        <v>917</v>
      </c>
      <c r="BH60" t="s">
        <v>917</v>
      </c>
      <c r="BI60" t="s">
        <v>917</v>
      </c>
      <c r="BJ60" t="s">
        <v>917</v>
      </c>
      <c r="BK60" t="s">
        <v>917</v>
      </c>
      <c r="BL60" t="s">
        <v>917</v>
      </c>
      <c r="BN60" t="s">
        <v>917</v>
      </c>
      <c r="BO60" t="s">
        <v>917</v>
      </c>
      <c r="BP60" t="s">
        <v>917</v>
      </c>
      <c r="BR60" t="s">
        <v>917</v>
      </c>
    </row>
    <row r="61" spans="1:83" x14ac:dyDescent="0.35">
      <c r="A61" t="str">
        <v>S228</v>
      </c>
      <c r="C61" t="s">
        <v>917</v>
      </c>
      <c r="E61" t="s">
        <v>917</v>
      </c>
      <c r="K61" t="s">
        <v>917</v>
      </c>
      <c r="N61" t="s">
        <v>917</v>
      </c>
      <c r="R61" t="s">
        <v>917</v>
      </c>
      <c r="AK61" t="s">
        <v>917</v>
      </c>
      <c r="AX61" t="s">
        <v>917</v>
      </c>
      <c r="AZ61" t="s">
        <v>917</v>
      </c>
      <c r="BF61" t="s">
        <v>917</v>
      </c>
      <c r="BI61" t="s">
        <v>917</v>
      </c>
      <c r="BJ61" t="s">
        <v>917</v>
      </c>
      <c r="BK61" t="s">
        <v>917</v>
      </c>
      <c r="BL61" t="s">
        <v>917</v>
      </c>
      <c r="BN61" t="s">
        <v>917</v>
      </c>
      <c r="BO61" t="s">
        <v>917</v>
      </c>
      <c r="BP61" t="s">
        <v>917</v>
      </c>
      <c r="BR61" t="s">
        <v>917</v>
      </c>
    </row>
    <row r="62" spans="1:83" x14ac:dyDescent="0.35">
      <c r="A62" t="str">
        <v>S230</v>
      </c>
      <c r="N62" t="s">
        <v>917</v>
      </c>
      <c r="BJ62" t="s">
        <v>917</v>
      </c>
      <c r="BN62" t="s">
        <v>917</v>
      </c>
      <c r="BO62" t="s">
        <v>917</v>
      </c>
      <c r="BP62" t="s">
        <v>917</v>
      </c>
      <c r="BR62" t="s">
        <v>917</v>
      </c>
    </row>
    <row r="63" spans="1:83" x14ac:dyDescent="0.35">
      <c r="A63" t="str">
        <v>S231</v>
      </c>
      <c r="N63" t="s">
        <v>917</v>
      </c>
      <c r="BN63" t="s">
        <v>917</v>
      </c>
      <c r="BO63" t="s">
        <v>917</v>
      </c>
      <c r="BP63" t="s">
        <v>917</v>
      </c>
      <c r="BR63" t="s">
        <v>917</v>
      </c>
    </row>
    <row r="64" spans="1:83" x14ac:dyDescent="0.35">
      <c r="A64" t="str">
        <v>S232</v>
      </c>
      <c r="N64" t="s">
        <v>917</v>
      </c>
      <c r="BJ64" t="s">
        <v>917</v>
      </c>
      <c r="BR64" t="s">
        <v>917</v>
      </c>
    </row>
    <row r="65" spans="1:83" x14ac:dyDescent="0.35">
      <c r="A65" t="str">
        <v>S233</v>
      </c>
      <c r="N65" t="s">
        <v>917</v>
      </c>
      <c r="BK65" t="s">
        <v>917</v>
      </c>
    </row>
    <row r="66" spans="1:83" x14ac:dyDescent="0.35">
      <c r="A66" t="str">
        <v>S234</v>
      </c>
      <c r="N66" t="s">
        <v>917</v>
      </c>
      <c r="BI66" t="s">
        <v>917</v>
      </c>
      <c r="BJ66" t="s">
        <v>917</v>
      </c>
      <c r="BK66" t="s">
        <v>917</v>
      </c>
      <c r="BL66" t="s">
        <v>917</v>
      </c>
      <c r="BN66" t="s">
        <v>917</v>
      </c>
      <c r="BR66" t="s">
        <v>917</v>
      </c>
    </row>
    <row r="67" spans="1:83" x14ac:dyDescent="0.35">
      <c r="A67" t="str">
        <v>S235</v>
      </c>
      <c r="N67" t="s">
        <v>917</v>
      </c>
      <c r="BR67" t="s">
        <v>917</v>
      </c>
    </row>
    <row r="68" spans="1:83" x14ac:dyDescent="0.35">
      <c r="A68" t="str">
        <v>S236</v>
      </c>
      <c r="N68" t="s">
        <v>917</v>
      </c>
      <c r="BR68" t="s">
        <v>917</v>
      </c>
    </row>
    <row r="69" spans="1:83" x14ac:dyDescent="0.35">
      <c r="A69" t="str">
        <v>S237</v>
      </c>
      <c r="N69" t="s">
        <v>917</v>
      </c>
      <c r="BR69" t="s">
        <v>917</v>
      </c>
      <c r="BS69" t="s">
        <v>917</v>
      </c>
    </row>
    <row r="70" spans="1:83" x14ac:dyDescent="0.35">
      <c r="A70" t="str">
        <v>S238</v>
      </c>
      <c r="N70" t="s">
        <v>917</v>
      </c>
    </row>
    <row r="71" spans="1:83" x14ac:dyDescent="0.35">
      <c r="A71" t="str">
        <v>S239</v>
      </c>
    </row>
    <row r="72" spans="1:83" x14ac:dyDescent="0.35">
      <c r="A72" t="str">
        <v>S240</v>
      </c>
      <c r="AK72" t="s">
        <v>917</v>
      </c>
      <c r="BI72" t="s">
        <v>917</v>
      </c>
      <c r="BJ72" t="s">
        <v>917</v>
      </c>
      <c r="BK72" t="s">
        <v>917</v>
      </c>
      <c r="BL72" t="s">
        <v>917</v>
      </c>
      <c r="BN72" t="s">
        <v>917</v>
      </c>
      <c r="BO72" t="s">
        <v>917</v>
      </c>
      <c r="BP72" t="s">
        <v>917</v>
      </c>
    </row>
    <row r="73" spans="1:83" x14ac:dyDescent="0.35">
      <c r="A73" t="str">
        <v>S241</v>
      </c>
      <c r="C73" t="s">
        <v>917</v>
      </c>
      <c r="AK73" t="s">
        <v>917</v>
      </c>
      <c r="BI73" t="s">
        <v>917</v>
      </c>
      <c r="BJ73" t="s">
        <v>917</v>
      </c>
      <c r="BK73" t="s">
        <v>917</v>
      </c>
      <c r="BL73" t="s">
        <v>917</v>
      </c>
      <c r="BN73" t="s">
        <v>917</v>
      </c>
      <c r="BO73" t="s">
        <v>917</v>
      </c>
      <c r="BP73" t="s">
        <v>917</v>
      </c>
    </row>
    <row r="74" spans="1:83" x14ac:dyDescent="0.35">
      <c r="A74" t="str">
        <v>S244</v>
      </c>
      <c r="C74" t="s">
        <v>917</v>
      </c>
      <c r="AK74" t="s">
        <v>917</v>
      </c>
      <c r="BI74" t="s">
        <v>917</v>
      </c>
      <c r="BJ74" t="s">
        <v>917</v>
      </c>
      <c r="BK74" t="s">
        <v>917</v>
      </c>
      <c r="BL74" t="s">
        <v>917</v>
      </c>
      <c r="BN74" t="s">
        <v>917</v>
      </c>
      <c r="BO74" t="s">
        <v>917</v>
      </c>
      <c r="BP74" t="s">
        <v>917</v>
      </c>
    </row>
    <row r="75" spans="1:83" x14ac:dyDescent="0.35">
      <c r="A75" t="str">
        <v>S246</v>
      </c>
      <c r="C75" t="s">
        <v>917</v>
      </c>
      <c r="AK75" t="s">
        <v>917</v>
      </c>
      <c r="BI75" t="s">
        <v>917</v>
      </c>
      <c r="BJ75" t="s">
        <v>917</v>
      </c>
      <c r="BK75" t="s">
        <v>917</v>
      </c>
      <c r="BL75" t="s">
        <v>917</v>
      </c>
      <c r="BN75" t="s">
        <v>917</v>
      </c>
      <c r="BO75" t="s">
        <v>917</v>
      </c>
      <c r="BP75" t="s">
        <v>917</v>
      </c>
    </row>
    <row r="76" spans="1:83" x14ac:dyDescent="0.35">
      <c r="A76" t="str">
        <v>S247</v>
      </c>
      <c r="AK76" t="s">
        <v>917</v>
      </c>
      <c r="BI76" t="s">
        <v>917</v>
      </c>
      <c r="BJ76" t="s">
        <v>917</v>
      </c>
      <c r="BK76" t="s">
        <v>917</v>
      </c>
      <c r="BL76" t="s">
        <v>917</v>
      </c>
      <c r="BN76" t="s">
        <v>917</v>
      </c>
      <c r="BO76" t="s">
        <v>917</v>
      </c>
      <c r="BP76" t="s">
        <v>917</v>
      </c>
    </row>
    <row r="77" spans="1:83" x14ac:dyDescent="0.35">
      <c r="A77" t="str">
        <v>S248</v>
      </c>
      <c r="AK77" t="s">
        <v>917</v>
      </c>
      <c r="BI77" t="s">
        <v>917</v>
      </c>
      <c r="BJ77" t="s">
        <v>917</v>
      </c>
      <c r="BK77" t="s">
        <v>917</v>
      </c>
      <c r="BL77" t="s">
        <v>917</v>
      </c>
      <c r="BN77" t="s">
        <v>917</v>
      </c>
      <c r="BO77" t="s">
        <v>917</v>
      </c>
      <c r="BP77" t="s">
        <v>917</v>
      </c>
    </row>
    <row r="78" spans="1:83" x14ac:dyDescent="0.35">
      <c r="A78" t="str">
        <v>S258</v>
      </c>
      <c r="AK78" t="s">
        <v>917</v>
      </c>
      <c r="BI78" t="s">
        <v>917</v>
      </c>
      <c r="BJ78" t="s">
        <v>917</v>
      </c>
      <c r="BK78" t="s">
        <v>917</v>
      </c>
      <c r="BL78" t="s">
        <v>917</v>
      </c>
      <c r="BN78" t="s">
        <v>917</v>
      </c>
      <c r="BO78" t="s">
        <v>917</v>
      </c>
      <c r="BP78" t="s">
        <v>917</v>
      </c>
    </row>
    <row r="79" spans="1:83" x14ac:dyDescent="0.35">
      <c r="A79" t="str">
        <v>S291</v>
      </c>
      <c r="AK79" t="s">
        <v>917</v>
      </c>
      <c r="BI79" t="s">
        <v>917</v>
      </c>
      <c r="BJ79" t="s">
        <v>917</v>
      </c>
      <c r="BK79" t="s">
        <v>917</v>
      </c>
      <c r="BL79" t="s">
        <v>917</v>
      </c>
      <c r="BN79" t="s">
        <v>917</v>
      </c>
      <c r="BO79" t="s">
        <v>917</v>
      </c>
      <c r="BP79" t="s">
        <v>917</v>
      </c>
    </row>
    <row r="80" spans="1:83" x14ac:dyDescent="0.35">
      <c r="A80" t="str">
        <v>S293</v>
      </c>
      <c r="C80" t="s">
        <v>917</v>
      </c>
      <c r="J80" t="s">
        <v>917</v>
      </c>
      <c r="AK80" t="s">
        <v>917</v>
      </c>
      <c r="BI80" t="s">
        <v>917</v>
      </c>
      <c r="BJ80" t="s">
        <v>917</v>
      </c>
      <c r="BK80" t="s">
        <v>917</v>
      </c>
      <c r="BL80" t="s">
        <v>917</v>
      </c>
      <c r="BN80" t="s">
        <v>917</v>
      </c>
      <c r="BO80" t="s">
        <v>917</v>
      </c>
      <c r="BP80" t="s">
        <v>917</v>
      </c>
      <c r="CE80" t="s">
        <v>917</v>
      </c>
    </row>
    <row r="81" spans="1:86" x14ac:dyDescent="0.35">
      <c r="A81" t="str">
        <v>S295</v>
      </c>
      <c r="J81" t="s">
        <v>917</v>
      </c>
      <c r="AK81" t="s">
        <v>917</v>
      </c>
      <c r="BI81" t="s">
        <v>917</v>
      </c>
      <c r="BJ81" t="s">
        <v>917</v>
      </c>
      <c r="BK81" t="s">
        <v>917</v>
      </c>
      <c r="BL81" t="s">
        <v>917</v>
      </c>
      <c r="BN81" t="s">
        <v>917</v>
      </c>
      <c r="BO81" t="s">
        <v>917</v>
      </c>
      <c r="BP81" t="s">
        <v>917</v>
      </c>
    </row>
    <row r="82" spans="1:86" x14ac:dyDescent="0.35">
      <c r="A82" t="str">
        <v>S299</v>
      </c>
      <c r="J82" t="s">
        <v>917</v>
      </c>
      <c r="AK82" t="s">
        <v>917</v>
      </c>
      <c r="BI82" t="s">
        <v>917</v>
      </c>
      <c r="BJ82" t="s">
        <v>917</v>
      </c>
      <c r="BK82" t="s">
        <v>917</v>
      </c>
      <c r="BL82" t="s">
        <v>917</v>
      </c>
      <c r="BN82" t="s">
        <v>917</v>
      </c>
      <c r="BO82" t="s">
        <v>917</v>
      </c>
      <c r="BP82" t="s">
        <v>917</v>
      </c>
    </row>
    <row r="83" spans="1:86" x14ac:dyDescent="0.35">
      <c r="A83" t="str">
        <v>S300</v>
      </c>
      <c r="J83" t="s">
        <v>917</v>
      </c>
      <c r="AK83" t="s">
        <v>917</v>
      </c>
      <c r="BI83" t="s">
        <v>917</v>
      </c>
      <c r="BJ83" t="s">
        <v>917</v>
      </c>
      <c r="BK83" t="s">
        <v>917</v>
      </c>
      <c r="BL83" t="s">
        <v>917</v>
      </c>
      <c r="BN83" t="s">
        <v>917</v>
      </c>
      <c r="BO83" t="s">
        <v>917</v>
      </c>
      <c r="BP83" t="s">
        <v>917</v>
      </c>
    </row>
    <row r="84" spans="1:86" x14ac:dyDescent="0.35">
      <c r="A84" t="str">
        <v>S301</v>
      </c>
      <c r="J84" t="s">
        <v>917</v>
      </c>
      <c r="AK84" t="s">
        <v>917</v>
      </c>
      <c r="BI84" t="s">
        <v>917</v>
      </c>
      <c r="BJ84" t="s">
        <v>917</v>
      </c>
      <c r="BK84" t="s">
        <v>917</v>
      </c>
      <c r="BL84" t="s">
        <v>917</v>
      </c>
      <c r="BN84" t="s">
        <v>917</v>
      </c>
      <c r="BO84" t="s">
        <v>917</v>
      </c>
      <c r="BP84" t="s">
        <v>917</v>
      </c>
    </row>
    <row r="85" spans="1:86" x14ac:dyDescent="0.35">
      <c r="A85" t="str">
        <v>S302</v>
      </c>
      <c r="J85" t="s">
        <v>917</v>
      </c>
      <c r="AK85" t="s">
        <v>917</v>
      </c>
      <c r="BI85" t="s">
        <v>917</v>
      </c>
      <c r="BJ85" t="s">
        <v>917</v>
      </c>
      <c r="BK85" t="s">
        <v>917</v>
      </c>
      <c r="BL85" t="s">
        <v>917</v>
      </c>
      <c r="BN85" t="s">
        <v>917</v>
      </c>
      <c r="BO85" t="s">
        <v>917</v>
      </c>
      <c r="BP85" t="s">
        <v>917</v>
      </c>
    </row>
    <row r="86" spans="1:86" x14ac:dyDescent="0.35">
      <c r="A86" t="str">
        <v>S303</v>
      </c>
      <c r="AK86" t="s">
        <v>917</v>
      </c>
      <c r="BI86" t="s">
        <v>917</v>
      </c>
      <c r="BJ86" t="s">
        <v>917</v>
      </c>
      <c r="BK86" t="s">
        <v>917</v>
      </c>
      <c r="BL86" t="s">
        <v>917</v>
      </c>
      <c r="BN86" t="s">
        <v>917</v>
      </c>
      <c r="BO86" t="s">
        <v>917</v>
      </c>
      <c r="BP86" t="s">
        <v>917</v>
      </c>
    </row>
    <row r="87" spans="1:86" x14ac:dyDescent="0.35">
      <c r="A87" t="str">
        <v>S304</v>
      </c>
      <c r="BK87" t="s">
        <v>917</v>
      </c>
      <c r="BL87" t="s">
        <v>917</v>
      </c>
    </row>
    <row r="88" spans="1:86" x14ac:dyDescent="0.35">
      <c r="A88" t="str">
        <v>S305</v>
      </c>
      <c r="CE88" t="s">
        <v>917</v>
      </c>
    </row>
    <row r="89" spans="1:86" x14ac:dyDescent="0.35">
      <c r="A89" t="str">
        <v>S306</v>
      </c>
      <c r="K89" t="s">
        <v>917</v>
      </c>
      <c r="AK89" t="s">
        <v>917</v>
      </c>
      <c r="BI89" t="s">
        <v>917</v>
      </c>
    </row>
    <row r="90" spans="1:86" x14ac:dyDescent="0.35">
      <c r="A90" t="str">
        <v>S307</v>
      </c>
      <c r="N90" t="s">
        <v>917</v>
      </c>
      <c r="AK90" t="s">
        <v>917</v>
      </c>
      <c r="AZ90" t="s">
        <v>39</v>
      </c>
      <c r="BI90" t="s">
        <v>917</v>
      </c>
      <c r="BJ90" t="s">
        <v>917</v>
      </c>
      <c r="BK90" t="s">
        <v>917</v>
      </c>
      <c r="BN90" t="s">
        <v>39</v>
      </c>
      <c r="BO90" t="s">
        <v>39</v>
      </c>
      <c r="BP90" t="s">
        <v>39</v>
      </c>
      <c r="BQ90" t="s">
        <v>39</v>
      </c>
      <c r="BS90" t="s">
        <v>917</v>
      </c>
      <c r="BY90" t="s">
        <v>39</v>
      </c>
      <c r="BZ90" t="s">
        <v>39</v>
      </c>
      <c r="CB90" t="s">
        <v>917</v>
      </c>
    </row>
    <row r="91" spans="1:86" x14ac:dyDescent="0.35">
      <c r="A91" t="str">
        <v>S308</v>
      </c>
      <c r="B91" t="s">
        <v>917</v>
      </c>
      <c r="AS91" t="s">
        <v>917</v>
      </c>
      <c r="CD91" t="s">
        <v>917</v>
      </c>
      <c r="CF91" t="s">
        <v>917</v>
      </c>
      <c r="CG91" t="s">
        <v>917</v>
      </c>
      <c r="CH91" t="s">
        <v>917</v>
      </c>
    </row>
    <row r="92" spans="1:86" x14ac:dyDescent="0.35">
      <c r="A92" t="str">
        <v>S309</v>
      </c>
    </row>
    <row r="93" spans="1:86" x14ac:dyDescent="0.35">
      <c r="A93" t="str">
        <v>S310</v>
      </c>
    </row>
    <row r="94" spans="1:86" x14ac:dyDescent="0.35">
      <c r="A94" t="str">
        <v>S311</v>
      </c>
    </row>
    <row r="95" spans="1:86" x14ac:dyDescent="0.35">
      <c r="A95" t="str">
        <v>S313</v>
      </c>
    </row>
    <row r="96" spans="1:86" x14ac:dyDescent="0.35">
      <c r="A96" t="str">
        <v>S314</v>
      </c>
    </row>
    <row r="97" spans="1:1" x14ac:dyDescent="0.35">
      <c r="A97" t="str">
        <v>S315</v>
      </c>
    </row>
    <row r="98" spans="1:1" x14ac:dyDescent="0.35">
      <c r="A98" t="str">
        <v>S316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
  <sheetViews>
    <sheetView workbookViewId="0"/>
  </sheetViews>
  <sheetFormatPr defaultRowHeight="14.5" x14ac:dyDescent="0.35"/>
  <cols>
    <col min="1" max="1" width="11.08984375" customWidth="1"/>
    <col min="2" max="2" width="10.81640625" customWidth="1"/>
    <col min="3" max="3" width="11.81640625" bestFit="1" customWidth="1"/>
    <col min="4" max="4" width="9.81640625" customWidth="1"/>
    <col min="5" max="5" width="12.453125" bestFit="1" customWidth="1"/>
    <col min="6" max="6" width="15.36328125" bestFit="1" customWidth="1"/>
  </cols>
  <sheetData>
    <row r="1" spans="1:7" x14ac:dyDescent="0.35">
      <c r="A1" s="2" t="s">
        <v>149</v>
      </c>
      <c r="B1" s="2" t="s">
        <v>150</v>
      </c>
      <c r="C1" s="2" t="s">
        <v>151</v>
      </c>
      <c r="D1" s="2" t="s">
        <v>152</v>
      </c>
      <c r="E1" s="2" t="s">
        <v>153</v>
      </c>
      <c r="F1" s="2" t="s">
        <v>1034</v>
      </c>
      <c r="G1" s="1"/>
    </row>
    <row r="2" spans="1:7" x14ac:dyDescent="0.35">
      <c r="A2" t="s">
        <v>155</v>
      </c>
      <c r="B2" t="s">
        <v>156</v>
      </c>
      <c r="C2" t="str">
        <f>_xlfn.CONCAT(PeopleList[[#This Row],[Last Name]], ", ",PeopleList[[#This Row],[FirstName]])</f>
        <v>P001, Person</v>
      </c>
      <c r="D2" t="s">
        <v>157</v>
      </c>
      <c r="E2" t="str">
        <f>_xlfn.CONCAT(PeopleList[[#This Row],[Last Name]],"@ngo.org")</f>
        <v>P001@ngo.org</v>
      </c>
      <c r="F2" t="s">
        <v>987</v>
      </c>
    </row>
    <row r="3" spans="1:7" x14ac:dyDescent="0.35">
      <c r="A3" t="s">
        <v>158</v>
      </c>
      <c r="B3" t="s">
        <v>156</v>
      </c>
      <c r="C3" t="str">
        <f>_xlfn.CONCAT(PeopleList[[#This Row],[Last Name]], ", ",PeopleList[[#This Row],[FirstName]])</f>
        <v>P002, Person</v>
      </c>
      <c r="D3" t="s">
        <v>157</v>
      </c>
      <c r="E3" t="str">
        <f>_xlfn.CONCAT(PeopleList[[#This Row],[Last Name]],"@ngo.org")</f>
        <v>P002@ngo.org</v>
      </c>
      <c r="F3" t="s">
        <v>65</v>
      </c>
    </row>
    <row r="4" spans="1:7" x14ac:dyDescent="0.35">
      <c r="A4" t="s">
        <v>159</v>
      </c>
      <c r="B4" t="s">
        <v>156</v>
      </c>
      <c r="C4" t="str">
        <f>_xlfn.CONCAT(PeopleList[[#This Row],[Last Name]], ", ",PeopleList[[#This Row],[FirstName]])</f>
        <v>P003, Person</v>
      </c>
      <c r="D4" t="s">
        <v>157</v>
      </c>
      <c r="E4" t="str">
        <f>_xlfn.CONCAT(PeopleList[[#This Row],[Last Name]],"@ngo.org")</f>
        <v>P003@ngo.org</v>
      </c>
      <c r="F4" t="s">
        <v>987</v>
      </c>
    </row>
    <row r="5" spans="1:7" x14ac:dyDescent="0.35">
      <c r="A5" t="s">
        <v>160</v>
      </c>
      <c r="B5" t="s">
        <v>156</v>
      </c>
      <c r="C5" t="str">
        <f>_xlfn.CONCAT(PeopleList[[#This Row],[Last Name]], ", ",PeopleList[[#This Row],[FirstName]])</f>
        <v>P004, Person</v>
      </c>
      <c r="D5" t="s">
        <v>157</v>
      </c>
      <c r="E5" t="str">
        <f>_xlfn.CONCAT(PeopleList[[#This Row],[Last Name]],"@ngo.org")</f>
        <v>P004@ngo.org</v>
      </c>
      <c r="F5" t="s">
        <v>937</v>
      </c>
    </row>
    <row r="6" spans="1:7" x14ac:dyDescent="0.35">
      <c r="A6" t="s">
        <v>161</v>
      </c>
      <c r="B6" t="s">
        <v>156</v>
      </c>
      <c r="C6" t="str">
        <f>_xlfn.CONCAT(PeopleList[[#This Row],[Last Name]], ", ",PeopleList[[#This Row],[FirstName]])</f>
        <v>P005, Person</v>
      </c>
      <c r="D6" t="s">
        <v>157</v>
      </c>
      <c r="E6" t="str">
        <f>_xlfn.CONCAT(PeopleList[[#This Row],[Last Name]],"@ngo.org")</f>
        <v>P005@ngo.org</v>
      </c>
      <c r="F6" t="s">
        <v>65</v>
      </c>
    </row>
    <row r="7" spans="1:7" x14ac:dyDescent="0.35">
      <c r="A7" t="s">
        <v>162</v>
      </c>
      <c r="B7" t="s">
        <v>156</v>
      </c>
      <c r="C7" t="str">
        <f>_xlfn.CONCAT(PeopleList[[#This Row],[Last Name]], ", ",PeopleList[[#This Row],[FirstName]])</f>
        <v>P006, Person</v>
      </c>
      <c r="D7" t="s">
        <v>157</v>
      </c>
      <c r="E7" t="str">
        <f>_xlfn.CONCAT(PeopleList[[#This Row],[Last Name]],"@ngo.org")</f>
        <v>P006@ngo.org</v>
      </c>
      <c r="F7" t="s">
        <v>937</v>
      </c>
    </row>
    <row r="8" spans="1:7" x14ac:dyDescent="0.35">
      <c r="A8" t="s">
        <v>163</v>
      </c>
      <c r="B8" t="s">
        <v>156</v>
      </c>
      <c r="C8" t="str">
        <f>_xlfn.CONCAT(PeopleList[[#This Row],[Last Name]], ", ",PeopleList[[#This Row],[FirstName]])</f>
        <v>P007, Person</v>
      </c>
      <c r="D8" t="s">
        <v>157</v>
      </c>
      <c r="E8" t="str">
        <f>_xlfn.CONCAT(PeopleList[[#This Row],[Last Name]],"@ngo.org")</f>
        <v>P007@ngo.org</v>
      </c>
      <c r="F8" t="s">
        <v>937</v>
      </c>
    </row>
    <row r="9" spans="1:7" x14ac:dyDescent="0.35">
      <c r="A9" t="s">
        <v>164</v>
      </c>
      <c r="B9" t="s">
        <v>156</v>
      </c>
      <c r="C9" t="str">
        <f>_xlfn.CONCAT(PeopleList[[#This Row],[Last Name]], ", ",PeopleList[[#This Row],[FirstName]])</f>
        <v>P008, Person</v>
      </c>
      <c r="D9" t="s">
        <v>157</v>
      </c>
      <c r="E9" t="str">
        <f>_xlfn.CONCAT(PeopleList[[#This Row],[Last Name]],"@ngo.org")</f>
        <v>P008@ngo.org</v>
      </c>
      <c r="F9" t="s">
        <v>937</v>
      </c>
    </row>
    <row r="10" spans="1:7" x14ac:dyDescent="0.35">
      <c r="A10" t="s">
        <v>165</v>
      </c>
      <c r="B10" t="s">
        <v>156</v>
      </c>
      <c r="C10" t="str">
        <f>_xlfn.CONCAT(PeopleList[[#This Row],[Last Name]], ", ",PeopleList[[#This Row],[FirstName]])</f>
        <v>P009, Person</v>
      </c>
      <c r="D10" t="s">
        <v>157</v>
      </c>
      <c r="E10" t="str">
        <f>_xlfn.CONCAT(PeopleList[[#This Row],[Last Name]],"@ngo.org")</f>
        <v>P009@ngo.org</v>
      </c>
      <c r="F10" t="s">
        <v>937</v>
      </c>
    </row>
    <row r="11" spans="1:7" x14ac:dyDescent="0.35">
      <c r="A11" t="s">
        <v>166</v>
      </c>
      <c r="B11" t="s">
        <v>156</v>
      </c>
      <c r="C11" t="str">
        <f>_xlfn.CONCAT(PeopleList[[#This Row],[Last Name]], ", ",PeopleList[[#This Row],[FirstName]])</f>
        <v>P010, Person</v>
      </c>
      <c r="D11" t="s">
        <v>157</v>
      </c>
      <c r="E11" t="str">
        <f>_xlfn.CONCAT(PeopleList[[#This Row],[Last Name]],"@ngo.org")</f>
        <v>P010@ngo.org</v>
      </c>
      <c r="F11" t="s">
        <v>937</v>
      </c>
    </row>
    <row r="12" spans="1:7" x14ac:dyDescent="0.35">
      <c r="A12" t="s">
        <v>167</v>
      </c>
      <c r="B12" t="s">
        <v>156</v>
      </c>
      <c r="C12" t="str">
        <f>_xlfn.CONCAT(PeopleList[[#This Row],[Last Name]], ", ",PeopleList[[#This Row],[FirstName]])</f>
        <v>P011, Person</v>
      </c>
      <c r="D12" t="s">
        <v>157</v>
      </c>
      <c r="E12" t="str">
        <f>_xlfn.CONCAT(PeopleList[[#This Row],[Last Name]],"@ngo.org")</f>
        <v>P011@ngo.org</v>
      </c>
      <c r="F12" t="s">
        <v>987</v>
      </c>
    </row>
    <row r="13" spans="1:7" x14ac:dyDescent="0.35">
      <c r="A13" t="s">
        <v>168</v>
      </c>
      <c r="B13" t="s">
        <v>156</v>
      </c>
      <c r="C13" t="str">
        <f>_xlfn.CONCAT(PeopleList[[#This Row],[Last Name]], ", ",PeopleList[[#This Row],[FirstName]])</f>
        <v>P012, Person</v>
      </c>
      <c r="D13" t="s">
        <v>157</v>
      </c>
      <c r="E13" t="str">
        <f>_xlfn.CONCAT(PeopleList[[#This Row],[Last Name]],"@ngo.org")</f>
        <v>P012@ngo.org</v>
      </c>
      <c r="F13" t="s">
        <v>20</v>
      </c>
    </row>
    <row r="14" spans="1:7" x14ac:dyDescent="0.35">
      <c r="A14" t="s">
        <v>169</v>
      </c>
      <c r="B14" t="s">
        <v>156</v>
      </c>
      <c r="C14" t="str">
        <f>_xlfn.CONCAT(PeopleList[[#This Row],[Last Name]], ", ",PeopleList[[#This Row],[FirstName]])</f>
        <v>P013, Person</v>
      </c>
      <c r="D14" t="s">
        <v>157</v>
      </c>
      <c r="E14" t="str">
        <f>_xlfn.CONCAT(PeopleList[[#This Row],[Last Name]],"@ngo.org")</f>
        <v>P013@ngo.org</v>
      </c>
      <c r="F14" t="s">
        <v>937</v>
      </c>
    </row>
    <row r="15" spans="1:7" x14ac:dyDescent="0.35">
      <c r="A15" t="s">
        <v>170</v>
      </c>
      <c r="B15" t="s">
        <v>156</v>
      </c>
      <c r="C15" t="str">
        <f>_xlfn.CONCAT(PeopleList[[#This Row],[Last Name]], ", ",PeopleList[[#This Row],[FirstName]])</f>
        <v>P014, Person</v>
      </c>
      <c r="D15" t="s">
        <v>157</v>
      </c>
      <c r="E15" t="str">
        <f>_xlfn.CONCAT(PeopleList[[#This Row],[Last Name]],"@ngo.org")</f>
        <v>P014@ngo.org</v>
      </c>
      <c r="F15" t="s">
        <v>937</v>
      </c>
    </row>
    <row r="16" spans="1:7" x14ac:dyDescent="0.35">
      <c r="A16" t="s">
        <v>171</v>
      </c>
      <c r="B16" t="s">
        <v>156</v>
      </c>
      <c r="C16" t="str">
        <f>_xlfn.CONCAT(PeopleList[[#This Row],[Last Name]], ", ",PeopleList[[#This Row],[FirstName]])</f>
        <v>P015, Person</v>
      </c>
      <c r="D16" t="s">
        <v>157</v>
      </c>
      <c r="E16" t="str">
        <f>_xlfn.CONCAT(PeopleList[[#This Row],[Last Name]],"@ngo.org")</f>
        <v>P015@ngo.org</v>
      </c>
      <c r="F16" t="s">
        <v>937</v>
      </c>
    </row>
    <row r="17" spans="1:6" x14ac:dyDescent="0.35">
      <c r="A17" t="s">
        <v>172</v>
      </c>
      <c r="B17" t="s">
        <v>156</v>
      </c>
      <c r="C17" t="str">
        <f>_xlfn.CONCAT(PeopleList[[#This Row],[Last Name]], ", ",PeopleList[[#This Row],[FirstName]])</f>
        <v>P016, Person</v>
      </c>
      <c r="D17" t="s">
        <v>157</v>
      </c>
      <c r="E17" t="str">
        <f>_xlfn.CONCAT(PeopleList[[#This Row],[Last Name]],"@ngo.org")</f>
        <v>P016@ngo.org</v>
      </c>
      <c r="F17" t="s">
        <v>939</v>
      </c>
    </row>
    <row r="18" spans="1:6" x14ac:dyDescent="0.35">
      <c r="A18" t="s">
        <v>173</v>
      </c>
      <c r="B18" t="s">
        <v>156</v>
      </c>
      <c r="C18" t="str">
        <f>_xlfn.CONCAT(PeopleList[[#This Row],[Last Name]], ", ",PeopleList[[#This Row],[FirstName]])</f>
        <v>P017, Person</v>
      </c>
      <c r="D18" t="s">
        <v>157</v>
      </c>
      <c r="E18" t="str">
        <f>_xlfn.CONCAT(PeopleList[[#This Row],[Last Name]],"@ngo.org")</f>
        <v>P017@ngo.org</v>
      </c>
      <c r="F18" t="s">
        <v>69</v>
      </c>
    </row>
    <row r="19" spans="1:6" x14ac:dyDescent="0.35">
      <c r="A19" t="s">
        <v>174</v>
      </c>
      <c r="B19" t="s">
        <v>156</v>
      </c>
      <c r="C19" t="str">
        <f>_xlfn.CONCAT(PeopleList[[#This Row],[Last Name]], ", ",PeopleList[[#This Row],[FirstName]])</f>
        <v>P018, Person</v>
      </c>
      <c r="D19" t="s">
        <v>175</v>
      </c>
      <c r="E19" t="str">
        <f>_xlfn.CONCAT(PeopleList[[#This Row],[Last Name]],"@ngo.org")</f>
        <v>P018@ngo.org</v>
      </c>
      <c r="F19" t="s">
        <v>36</v>
      </c>
    </row>
    <row r="20" spans="1:6" x14ac:dyDescent="0.35">
      <c r="A20" t="s">
        <v>176</v>
      </c>
      <c r="B20" t="s">
        <v>156</v>
      </c>
      <c r="C20" t="str">
        <f>_xlfn.CONCAT(PeopleList[[#This Row],[Last Name]], ", ",PeopleList[[#This Row],[FirstName]])</f>
        <v>P019, Person</v>
      </c>
      <c r="D20" t="s">
        <v>175</v>
      </c>
      <c r="E20" t="str">
        <f>_xlfn.CONCAT(PeopleList[[#This Row],[Last Name]],"@ngo.org")</f>
        <v>P019@ngo.org</v>
      </c>
      <c r="F20" t="s">
        <v>938</v>
      </c>
    </row>
    <row r="21" spans="1:6" x14ac:dyDescent="0.35">
      <c r="A21" t="s">
        <v>177</v>
      </c>
      <c r="B21" t="s">
        <v>156</v>
      </c>
      <c r="C21" t="str">
        <f>_xlfn.CONCAT(PeopleList[[#This Row],[Last Name]], ", ",PeopleList[[#This Row],[FirstName]])</f>
        <v>P020, Person</v>
      </c>
      <c r="D21" t="s">
        <v>175</v>
      </c>
      <c r="E21" t="str">
        <f>_xlfn.CONCAT(PeopleList[[#This Row],[Last Name]],"@ngo.org")</f>
        <v>P020@ngo.org</v>
      </c>
      <c r="F21" t="s">
        <v>69</v>
      </c>
    </row>
    <row r="22" spans="1:6" x14ac:dyDescent="0.35">
      <c r="A22" t="s">
        <v>178</v>
      </c>
      <c r="B22" t="s">
        <v>156</v>
      </c>
      <c r="C22" t="str">
        <f>_xlfn.CONCAT(PeopleList[[#This Row],[Last Name]], ", ",PeopleList[[#This Row],[FirstName]])</f>
        <v>P021, Person</v>
      </c>
      <c r="D22" t="s">
        <v>175</v>
      </c>
      <c r="E22" t="str">
        <f>_xlfn.CONCAT(PeopleList[[#This Row],[Last Name]],"@ngo.org")</f>
        <v>P021@ngo.org</v>
      </c>
      <c r="F22" t="s">
        <v>88</v>
      </c>
    </row>
    <row r="23" spans="1:6" x14ac:dyDescent="0.35">
      <c r="A23" t="s">
        <v>179</v>
      </c>
      <c r="B23" t="s">
        <v>156</v>
      </c>
      <c r="C23" t="str">
        <f>_xlfn.CONCAT(PeopleList[[#This Row],[Last Name]], ", ",PeopleList[[#This Row],[FirstName]])</f>
        <v>P022, Person</v>
      </c>
      <c r="D23" t="s">
        <v>175</v>
      </c>
      <c r="E23" t="str">
        <f>_xlfn.CONCAT(PeopleList[[#This Row],[Last Name]],"@ngo.org")</f>
        <v>P022@ngo.org</v>
      </c>
      <c r="F23" t="s">
        <v>88</v>
      </c>
    </row>
    <row r="24" spans="1:6" x14ac:dyDescent="0.35">
      <c r="A24" t="s">
        <v>180</v>
      </c>
      <c r="B24" t="s">
        <v>156</v>
      </c>
      <c r="C24" t="str">
        <f>_xlfn.CONCAT(PeopleList[[#This Row],[Last Name]], ", ",PeopleList[[#This Row],[FirstName]])</f>
        <v>P023, Person</v>
      </c>
      <c r="D24" t="s">
        <v>175</v>
      </c>
      <c r="E24" t="str">
        <f>_xlfn.CONCAT(PeopleList[[#This Row],[Last Name]],"@ngo.org")</f>
        <v>P023@ngo.org</v>
      </c>
      <c r="F24" t="s">
        <v>85</v>
      </c>
    </row>
    <row r="25" spans="1:6" x14ac:dyDescent="0.35">
      <c r="A25" t="s">
        <v>181</v>
      </c>
      <c r="B25" t="s">
        <v>156</v>
      </c>
      <c r="C25" t="str">
        <f>_xlfn.CONCAT(PeopleList[[#This Row],[Last Name]], ", ",PeopleList[[#This Row],[FirstName]])</f>
        <v>P024, Person</v>
      </c>
      <c r="D25" t="s">
        <v>175</v>
      </c>
      <c r="E25" t="str">
        <f>_xlfn.CONCAT(PeopleList[[#This Row],[Last Name]],"@ngo.org")</f>
        <v>P024@ngo.org</v>
      </c>
      <c r="F25" t="s">
        <v>146</v>
      </c>
    </row>
    <row r="26" spans="1:6" x14ac:dyDescent="0.35">
      <c r="A26" t="s">
        <v>182</v>
      </c>
      <c r="B26" t="s">
        <v>156</v>
      </c>
      <c r="C26" t="str">
        <f>_xlfn.CONCAT(PeopleList[[#This Row],[Last Name]], ", ",PeopleList[[#This Row],[FirstName]])</f>
        <v>P025, Person</v>
      </c>
      <c r="D26" t="s">
        <v>175</v>
      </c>
      <c r="E26" t="str">
        <f>_xlfn.CONCAT(PeopleList[[#This Row],[Last Name]],"@ngo.org")</f>
        <v>P025@ngo.org</v>
      </c>
      <c r="F26" t="s">
        <v>85</v>
      </c>
    </row>
    <row r="27" spans="1:6" x14ac:dyDescent="0.35">
      <c r="A27" t="s">
        <v>183</v>
      </c>
      <c r="B27" t="s">
        <v>156</v>
      </c>
      <c r="C27" t="str">
        <f>_xlfn.CONCAT(PeopleList[[#This Row],[Last Name]], ", ",PeopleList[[#This Row],[FirstName]])</f>
        <v>P026, Person</v>
      </c>
      <c r="D27" t="s">
        <v>175</v>
      </c>
      <c r="E27" t="str">
        <f>_xlfn.CONCAT(PeopleList[[#This Row],[Last Name]],"@ngo.org")</f>
        <v>P026@ngo.org</v>
      </c>
      <c r="F27" t="s">
        <v>986</v>
      </c>
    </row>
    <row r="28" spans="1:6" x14ac:dyDescent="0.35">
      <c r="A28" t="s">
        <v>184</v>
      </c>
      <c r="B28" t="s">
        <v>156</v>
      </c>
      <c r="C28" t="str">
        <f>_xlfn.CONCAT(PeopleList[[#This Row],[Last Name]], ", ",PeopleList[[#This Row],[FirstName]])</f>
        <v>P027, Person</v>
      </c>
      <c r="D28" t="s">
        <v>175</v>
      </c>
      <c r="E28" t="str">
        <f>_xlfn.CONCAT(PeopleList[[#This Row],[Last Name]],"@ngo.org")</f>
        <v>P027@ngo.org</v>
      </c>
      <c r="F28" t="s">
        <v>146</v>
      </c>
    </row>
    <row r="29" spans="1:6" x14ac:dyDescent="0.35">
      <c r="A29" t="s">
        <v>185</v>
      </c>
      <c r="B29" t="s">
        <v>156</v>
      </c>
      <c r="C29" t="str">
        <f>_xlfn.CONCAT(PeopleList[[#This Row],[Last Name]], ", ",PeopleList[[#This Row],[FirstName]])</f>
        <v>P028, Person</v>
      </c>
      <c r="D29" t="s">
        <v>175</v>
      </c>
      <c r="E29" t="str">
        <f>_xlfn.CONCAT(PeopleList[[#This Row],[Last Name]],"@ngo.org")</f>
        <v>P028@ngo.org</v>
      </c>
      <c r="F29" t="s">
        <v>986</v>
      </c>
    </row>
    <row r="30" spans="1:6" x14ac:dyDescent="0.35">
      <c r="A30" t="s">
        <v>186</v>
      </c>
      <c r="B30" t="s">
        <v>156</v>
      </c>
      <c r="C30" t="str">
        <f>_xlfn.CONCAT(PeopleList[[#This Row],[Last Name]], ", ",PeopleList[[#This Row],[FirstName]])</f>
        <v>P029, Person</v>
      </c>
      <c r="D30" t="s">
        <v>175</v>
      </c>
      <c r="E30" t="str">
        <f>_xlfn.CONCAT(PeopleList[[#This Row],[Last Name]],"@ngo.org")</f>
        <v>P029@ngo.org</v>
      </c>
      <c r="F30" t="s">
        <v>36</v>
      </c>
    </row>
    <row r="31" spans="1:6" x14ac:dyDescent="0.35">
      <c r="A31" t="s">
        <v>187</v>
      </c>
      <c r="B31" t="s">
        <v>156</v>
      </c>
      <c r="C31" t="str">
        <f>_xlfn.CONCAT(PeopleList[[#This Row],[Last Name]], ", ",PeopleList[[#This Row],[FirstName]])</f>
        <v>P030, Person</v>
      </c>
      <c r="D31" t="s">
        <v>175</v>
      </c>
      <c r="E31" t="str">
        <f>_xlfn.CONCAT(PeopleList[[#This Row],[Last Name]],"@ngo.org")</f>
        <v>P030@ngo.org</v>
      </c>
      <c r="F31" t="s">
        <v>20</v>
      </c>
    </row>
    <row r="32" spans="1:6" x14ac:dyDescent="0.35">
      <c r="A32" t="s">
        <v>188</v>
      </c>
      <c r="B32" t="s">
        <v>156</v>
      </c>
      <c r="C32" t="str">
        <f>_xlfn.CONCAT(PeopleList[[#This Row],[Last Name]], ", ",PeopleList[[#This Row],[FirstName]])</f>
        <v>P031, Person</v>
      </c>
      <c r="D32" t="s">
        <v>175</v>
      </c>
      <c r="E32" t="str">
        <f>_xlfn.CONCAT(PeopleList[[#This Row],[Last Name]],"@ngo.org")</f>
        <v>P031@ngo.org</v>
      </c>
      <c r="F32" t="s">
        <v>938</v>
      </c>
    </row>
    <row r="33" spans="1:6" x14ac:dyDescent="0.35">
      <c r="A33" t="s">
        <v>189</v>
      </c>
      <c r="B33" t="s">
        <v>156</v>
      </c>
      <c r="C33" t="str">
        <f>_xlfn.CONCAT(PeopleList[[#This Row],[Last Name]], ", ",PeopleList[[#This Row],[FirstName]])</f>
        <v>P032, Person</v>
      </c>
      <c r="D33" t="s">
        <v>175</v>
      </c>
      <c r="E33" t="str">
        <f>_xlfn.CONCAT(PeopleList[[#This Row],[Last Name]],"@ngo.org")</f>
        <v>P032@ngo.org</v>
      </c>
      <c r="F33" t="s">
        <v>9</v>
      </c>
    </row>
    <row r="34" spans="1:6" x14ac:dyDescent="0.35">
      <c r="A34" t="s">
        <v>190</v>
      </c>
      <c r="B34" t="s">
        <v>156</v>
      </c>
      <c r="C34" t="str">
        <f>_xlfn.CONCAT(PeopleList[[#This Row],[Last Name]], ", ",PeopleList[[#This Row],[FirstName]])</f>
        <v>P033, Person</v>
      </c>
      <c r="D34" t="s">
        <v>175</v>
      </c>
      <c r="E34" t="str">
        <f>_xlfn.CONCAT(PeopleList[[#This Row],[Last Name]],"@ngo.org")</f>
        <v>P033@ngo.org</v>
      </c>
      <c r="F34" t="s">
        <v>30</v>
      </c>
    </row>
    <row r="35" spans="1:6" x14ac:dyDescent="0.35">
      <c r="A35" t="s">
        <v>191</v>
      </c>
      <c r="B35" t="s">
        <v>156</v>
      </c>
      <c r="C35" t="str">
        <f>_xlfn.CONCAT(PeopleList[[#This Row],[Last Name]], ", ",PeopleList[[#This Row],[FirstName]])</f>
        <v>P034, Person</v>
      </c>
      <c r="D35" t="s">
        <v>175</v>
      </c>
      <c r="E35" t="str">
        <f>_xlfn.CONCAT(PeopleList[[#This Row],[Last Name]],"@ngo.org")</f>
        <v>P034@ngo.org</v>
      </c>
      <c r="F35" t="s">
        <v>30</v>
      </c>
    </row>
    <row r="36" spans="1:6" x14ac:dyDescent="0.35">
      <c r="A36" t="s">
        <v>192</v>
      </c>
      <c r="B36" t="s">
        <v>156</v>
      </c>
      <c r="C36" t="str">
        <f>_xlfn.CONCAT(PeopleList[[#This Row],[Last Name]], ", ",PeopleList[[#This Row],[FirstName]])</f>
        <v>P035, Person</v>
      </c>
      <c r="D36" t="s">
        <v>175</v>
      </c>
      <c r="E36" t="str">
        <f>_xlfn.CONCAT(PeopleList[[#This Row],[Last Name]],"@ngo.org")</f>
        <v>P035@ngo.org</v>
      </c>
      <c r="F36" t="s">
        <v>13</v>
      </c>
    </row>
    <row r="37" spans="1:6" x14ac:dyDescent="0.35">
      <c r="A37" t="s">
        <v>193</v>
      </c>
      <c r="B37" t="s">
        <v>156</v>
      </c>
      <c r="C37" t="str">
        <f>_xlfn.CONCAT(PeopleList[[#This Row],[Last Name]], ", ",PeopleList[[#This Row],[FirstName]])</f>
        <v>P036, Person</v>
      </c>
      <c r="D37" t="s">
        <v>175</v>
      </c>
      <c r="E37" t="str">
        <f>_xlfn.CONCAT(PeopleList[[#This Row],[Last Name]],"@ngo.org")</f>
        <v>P036@ngo.org</v>
      </c>
      <c r="F37" t="s">
        <v>16</v>
      </c>
    </row>
    <row r="38" spans="1:6" x14ac:dyDescent="0.35">
      <c r="A38" t="s">
        <v>194</v>
      </c>
      <c r="B38" t="s">
        <v>156</v>
      </c>
      <c r="C38" t="str">
        <f>_xlfn.CONCAT(PeopleList[[#This Row],[Last Name]], ", ",PeopleList[[#This Row],[FirstName]])</f>
        <v>P037, Person</v>
      </c>
      <c r="D38" t="s">
        <v>175</v>
      </c>
      <c r="E38" t="str">
        <f>_xlfn.CONCAT(PeopleList[[#This Row],[Last Name]],"@ngo.org")</f>
        <v>P037@ngo.org</v>
      </c>
      <c r="F38" t="s">
        <v>16</v>
      </c>
    </row>
    <row r="39" spans="1:6" x14ac:dyDescent="0.35">
      <c r="A39" t="s">
        <v>195</v>
      </c>
      <c r="B39" t="s">
        <v>156</v>
      </c>
      <c r="C39" t="str">
        <f>_xlfn.CONCAT(PeopleList[[#This Row],[Last Name]], ", ",PeopleList[[#This Row],[FirstName]])</f>
        <v>P038, Person</v>
      </c>
      <c r="D39" t="s">
        <v>175</v>
      </c>
      <c r="E39" t="str">
        <f>_xlfn.CONCAT(PeopleList[[#This Row],[Last Name]],"@ngo.org")</f>
        <v>P038@ngo.org</v>
      </c>
      <c r="F39" t="s">
        <v>986</v>
      </c>
    </row>
    <row r="40" spans="1:6" x14ac:dyDescent="0.35">
      <c r="A40" t="s">
        <v>196</v>
      </c>
      <c r="B40" t="s">
        <v>156</v>
      </c>
      <c r="C40" t="str">
        <f>_xlfn.CONCAT(PeopleList[[#This Row],[Last Name]], ", ",PeopleList[[#This Row],[FirstName]])</f>
        <v>P039, Person</v>
      </c>
      <c r="D40" t="s">
        <v>175</v>
      </c>
      <c r="E40" t="str">
        <f>_xlfn.CONCAT(PeopleList[[#This Row],[Last Name]],"@ngo.org")</f>
        <v>P039@ngo.org</v>
      </c>
      <c r="F40" t="s">
        <v>58</v>
      </c>
    </row>
    <row r="41" spans="1:6" x14ac:dyDescent="0.35">
      <c r="A41" t="s">
        <v>197</v>
      </c>
      <c r="B41" t="s">
        <v>156</v>
      </c>
      <c r="C41" t="str">
        <f>_xlfn.CONCAT(PeopleList[[#This Row],[Last Name]], ", ",PeopleList[[#This Row],[FirstName]])</f>
        <v>P040, Person</v>
      </c>
      <c r="D41" t="s">
        <v>175</v>
      </c>
      <c r="E41" t="str">
        <f>_xlfn.CONCAT(PeopleList[[#This Row],[Last Name]],"@ngo.org")</f>
        <v>P040@ngo.org</v>
      </c>
      <c r="F41" t="s">
        <v>939</v>
      </c>
    </row>
    <row r="42" spans="1:6" x14ac:dyDescent="0.35">
      <c r="A42" t="s">
        <v>198</v>
      </c>
      <c r="B42" t="s">
        <v>156</v>
      </c>
      <c r="C42" t="str">
        <f>_xlfn.CONCAT(PeopleList[[#This Row],[Last Name]], ", ",PeopleList[[#This Row],[FirstName]])</f>
        <v>P041, Person</v>
      </c>
      <c r="D42" t="s">
        <v>175</v>
      </c>
      <c r="E42" t="str">
        <f>_xlfn.CONCAT(PeopleList[[#This Row],[Last Name]],"@ngo.org")</f>
        <v>P041@ngo.org</v>
      </c>
      <c r="F42" t="s">
        <v>13</v>
      </c>
    </row>
    <row r="43" spans="1:6" x14ac:dyDescent="0.35">
      <c r="A43" t="s">
        <v>199</v>
      </c>
      <c r="B43" t="s">
        <v>156</v>
      </c>
      <c r="C43" t="str">
        <f>_xlfn.CONCAT(PeopleList[[#This Row],[Last Name]], ", ",PeopleList[[#This Row],[FirstName]])</f>
        <v>P042, Person</v>
      </c>
      <c r="D43" t="s">
        <v>175</v>
      </c>
      <c r="E43" t="str">
        <f>_xlfn.CONCAT(PeopleList[[#This Row],[Last Name]],"@ngo.org")</f>
        <v>P042@ngo.org</v>
      </c>
      <c r="F43" t="s">
        <v>58</v>
      </c>
    </row>
    <row r="44" spans="1:6" x14ac:dyDescent="0.35">
      <c r="A44" t="s">
        <v>200</v>
      </c>
      <c r="B44" t="s">
        <v>156</v>
      </c>
      <c r="C44" t="str">
        <f>_xlfn.CONCAT(PeopleList[[#This Row],[Last Name]], ", ",PeopleList[[#This Row],[FirstName]])</f>
        <v>P043, Person</v>
      </c>
      <c r="D44" t="s">
        <v>175</v>
      </c>
      <c r="E44" t="str">
        <f>_xlfn.CONCAT(PeopleList[[#This Row],[Last Name]],"@ngo.org")</f>
        <v>P043@ngo.org</v>
      </c>
      <c r="F44" t="s">
        <v>9</v>
      </c>
    </row>
  </sheetData>
  <phoneticPr fontId="4" type="noConversion"/>
  <pageMargins left="0.75" right="0.75" top="1" bottom="1" header="0.5" footer="0.5"/>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C7F45274-5157-44BE-9879-860E7B3283E0}">
          <x14:formula1>
            <xm:f>'Team List'!$A$2:$A$18</xm:f>
          </x14:formula1>
          <xm:sqref>F2:F44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8"/>
  <sheetViews>
    <sheetView workbookViewId="0">
      <selection activeCell="A3" sqref="A3"/>
    </sheetView>
  </sheetViews>
  <sheetFormatPr defaultRowHeight="14.5" x14ac:dyDescent="0.35"/>
  <cols>
    <col min="1" max="1" width="11.6328125" customWidth="1"/>
  </cols>
  <sheetData>
    <row r="1" spans="1:2" x14ac:dyDescent="0.35">
      <c r="A1" s="2" t="s">
        <v>4</v>
      </c>
      <c r="B1" s="5" t="s">
        <v>154</v>
      </c>
    </row>
    <row r="2" spans="1:2" x14ac:dyDescent="0.35">
      <c r="A2" t="s">
        <v>939</v>
      </c>
      <c r="B2" t="s">
        <v>6</v>
      </c>
    </row>
    <row r="3" spans="1:2" x14ac:dyDescent="0.35">
      <c r="A3" t="s">
        <v>986</v>
      </c>
      <c r="B3" t="s">
        <v>6</v>
      </c>
    </row>
    <row r="4" spans="1:2" x14ac:dyDescent="0.35">
      <c r="A4" t="s">
        <v>13</v>
      </c>
      <c r="B4" t="s">
        <v>6</v>
      </c>
    </row>
    <row r="5" spans="1:2" x14ac:dyDescent="0.35">
      <c r="A5" t="s">
        <v>16</v>
      </c>
      <c r="B5" t="s">
        <v>6</v>
      </c>
    </row>
    <row r="6" spans="1:2" x14ac:dyDescent="0.35">
      <c r="A6" t="s">
        <v>58</v>
      </c>
      <c r="B6" t="s">
        <v>6</v>
      </c>
    </row>
    <row r="7" spans="1:2" x14ac:dyDescent="0.35">
      <c r="A7" t="s">
        <v>65</v>
      </c>
      <c r="B7" t="s">
        <v>6</v>
      </c>
    </row>
    <row r="8" spans="1:2" x14ac:dyDescent="0.35">
      <c r="A8" t="s">
        <v>937</v>
      </c>
      <c r="B8" t="s">
        <v>6</v>
      </c>
    </row>
    <row r="9" spans="1:2" x14ac:dyDescent="0.35">
      <c r="A9" t="s">
        <v>987</v>
      </c>
      <c r="B9" t="s">
        <v>6</v>
      </c>
    </row>
    <row r="10" spans="1:2" x14ac:dyDescent="0.35">
      <c r="A10" t="s">
        <v>20</v>
      </c>
      <c r="B10" t="s">
        <v>6</v>
      </c>
    </row>
    <row r="11" spans="1:2" x14ac:dyDescent="0.35">
      <c r="A11" t="s">
        <v>30</v>
      </c>
      <c r="B11" t="s">
        <v>6</v>
      </c>
    </row>
    <row r="12" spans="1:2" x14ac:dyDescent="0.35">
      <c r="A12" t="s">
        <v>85</v>
      </c>
      <c r="B12" t="s">
        <v>6</v>
      </c>
    </row>
    <row r="13" spans="1:2" x14ac:dyDescent="0.35">
      <c r="A13" t="s">
        <v>146</v>
      </c>
      <c r="B13" t="s">
        <v>6</v>
      </c>
    </row>
    <row r="14" spans="1:2" x14ac:dyDescent="0.35">
      <c r="A14" t="s">
        <v>938</v>
      </c>
      <c r="B14" t="s">
        <v>6</v>
      </c>
    </row>
    <row r="15" spans="1:2" x14ac:dyDescent="0.35">
      <c r="A15" t="s">
        <v>88</v>
      </c>
      <c r="B15" t="s">
        <v>6</v>
      </c>
    </row>
    <row r="16" spans="1:2" x14ac:dyDescent="0.35">
      <c r="A16" t="s">
        <v>69</v>
      </c>
      <c r="B16" t="s">
        <v>6</v>
      </c>
    </row>
    <row r="17" spans="1:2" x14ac:dyDescent="0.35">
      <c r="A17" t="s">
        <v>36</v>
      </c>
      <c r="B17" t="s">
        <v>6</v>
      </c>
    </row>
    <row r="18" spans="1:2" x14ac:dyDescent="0.35">
      <c r="A18" t="s">
        <v>9</v>
      </c>
      <c r="B18" t="s">
        <v>6</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1"/>
  <sheetViews>
    <sheetView topLeftCell="A19" workbookViewId="0">
      <selection activeCell="A20" sqref="A20"/>
    </sheetView>
  </sheetViews>
  <sheetFormatPr defaultRowHeight="14.5" x14ac:dyDescent="0.35"/>
  <cols>
    <col min="1" max="1" width="11.453125" customWidth="1"/>
    <col min="2" max="2" width="11.81640625" customWidth="1"/>
  </cols>
  <sheetData>
    <row r="1" spans="1:2" x14ac:dyDescent="0.35">
      <c r="A1" s="2" t="s">
        <v>263</v>
      </c>
      <c r="B1" s="2" t="s">
        <v>154</v>
      </c>
    </row>
    <row r="2" spans="1:2" x14ac:dyDescent="0.35">
      <c r="A2" t="s">
        <v>264</v>
      </c>
      <c r="B2" t="s">
        <v>6</v>
      </c>
    </row>
    <row r="3" spans="1:2" x14ac:dyDescent="0.35">
      <c r="A3" t="s">
        <v>265</v>
      </c>
      <c r="B3" t="s">
        <v>6</v>
      </c>
    </row>
    <row r="4" spans="1:2" x14ac:dyDescent="0.35">
      <c r="A4" t="s">
        <v>266</v>
      </c>
      <c r="B4" t="s">
        <v>6</v>
      </c>
    </row>
    <row r="5" spans="1:2" x14ac:dyDescent="0.35">
      <c r="A5" t="s">
        <v>267</v>
      </c>
      <c r="B5" t="s">
        <v>6</v>
      </c>
    </row>
    <row r="6" spans="1:2" x14ac:dyDescent="0.35">
      <c r="A6" t="s">
        <v>268</v>
      </c>
      <c r="B6" t="s">
        <v>6</v>
      </c>
    </row>
    <row r="7" spans="1:2" x14ac:dyDescent="0.35">
      <c r="A7" t="s">
        <v>269</v>
      </c>
      <c r="B7" t="s">
        <v>6</v>
      </c>
    </row>
    <row r="8" spans="1:2" x14ac:dyDescent="0.35">
      <c r="A8" t="s">
        <v>270</v>
      </c>
      <c r="B8" t="s">
        <v>6</v>
      </c>
    </row>
    <row r="9" spans="1:2" x14ac:dyDescent="0.35">
      <c r="A9" t="s">
        <v>271</v>
      </c>
      <c r="B9" t="s">
        <v>6</v>
      </c>
    </row>
    <row r="10" spans="1:2" x14ac:dyDescent="0.35">
      <c r="A10" t="s">
        <v>272</v>
      </c>
      <c r="B10" t="s">
        <v>6</v>
      </c>
    </row>
    <row r="11" spans="1:2" x14ac:dyDescent="0.35">
      <c r="A11" t="s">
        <v>273</v>
      </c>
      <c r="B11" t="s">
        <v>6</v>
      </c>
    </row>
    <row r="12" spans="1:2" x14ac:dyDescent="0.35">
      <c r="A12" t="s">
        <v>274</v>
      </c>
      <c r="B12" t="s">
        <v>6</v>
      </c>
    </row>
    <row r="13" spans="1:2" x14ac:dyDescent="0.35">
      <c r="A13" t="s">
        <v>275</v>
      </c>
      <c r="B13" t="s">
        <v>6</v>
      </c>
    </row>
    <row r="14" spans="1:2" x14ac:dyDescent="0.35">
      <c r="A14" t="s">
        <v>276</v>
      </c>
      <c r="B14" t="s">
        <v>6</v>
      </c>
    </row>
    <row r="15" spans="1:2" x14ac:dyDescent="0.35">
      <c r="A15" t="s">
        <v>277</v>
      </c>
      <c r="B15" t="s">
        <v>6</v>
      </c>
    </row>
    <row r="16" spans="1:2" x14ac:dyDescent="0.35">
      <c r="A16" t="s">
        <v>278</v>
      </c>
      <c r="B16" t="s">
        <v>6</v>
      </c>
    </row>
    <row r="17" spans="1:2" x14ac:dyDescent="0.35">
      <c r="A17" t="s">
        <v>279</v>
      </c>
      <c r="B17" t="s">
        <v>6</v>
      </c>
    </row>
    <row r="18" spans="1:2" x14ac:dyDescent="0.35">
      <c r="A18" t="s">
        <v>280</v>
      </c>
      <c r="B18" t="s">
        <v>6</v>
      </c>
    </row>
    <row r="19" spans="1:2" x14ac:dyDescent="0.35">
      <c r="A19" t="s">
        <v>281</v>
      </c>
      <c r="B19" t="s">
        <v>6</v>
      </c>
    </row>
    <row r="20" spans="1:2" x14ac:dyDescent="0.35">
      <c r="A20" t="s">
        <v>282</v>
      </c>
      <c r="B20" t="s">
        <v>6</v>
      </c>
    </row>
    <row r="21" spans="1:2" x14ac:dyDescent="0.35">
      <c r="A21" t="s">
        <v>283</v>
      </c>
      <c r="B21" t="s">
        <v>6</v>
      </c>
    </row>
    <row r="22" spans="1:2" x14ac:dyDescent="0.35">
      <c r="A22" t="s">
        <v>284</v>
      </c>
      <c r="B22" t="s">
        <v>6</v>
      </c>
    </row>
    <row r="23" spans="1:2" x14ac:dyDescent="0.35">
      <c r="A23" t="s">
        <v>285</v>
      </c>
      <c r="B23" t="s">
        <v>6</v>
      </c>
    </row>
    <row r="24" spans="1:2" x14ac:dyDescent="0.35">
      <c r="A24" t="s">
        <v>286</v>
      </c>
      <c r="B24" t="s">
        <v>6</v>
      </c>
    </row>
    <row r="25" spans="1:2" x14ac:dyDescent="0.35">
      <c r="A25" t="s">
        <v>287</v>
      </c>
      <c r="B25" t="s">
        <v>6</v>
      </c>
    </row>
    <row r="26" spans="1:2" x14ac:dyDescent="0.35">
      <c r="A26" t="s">
        <v>288</v>
      </c>
      <c r="B26" t="s">
        <v>6</v>
      </c>
    </row>
    <row r="27" spans="1:2" x14ac:dyDescent="0.35">
      <c r="A27" t="s">
        <v>289</v>
      </c>
      <c r="B27" t="s">
        <v>6</v>
      </c>
    </row>
    <row r="28" spans="1:2" x14ac:dyDescent="0.35">
      <c r="A28" t="s">
        <v>290</v>
      </c>
      <c r="B28" t="s">
        <v>6</v>
      </c>
    </row>
    <row r="29" spans="1:2" x14ac:dyDescent="0.35">
      <c r="A29" t="s">
        <v>291</v>
      </c>
      <c r="B29" t="s">
        <v>6</v>
      </c>
    </row>
    <row r="30" spans="1:2" x14ac:dyDescent="0.35">
      <c r="A30" t="s">
        <v>292</v>
      </c>
      <c r="B30" t="s">
        <v>6</v>
      </c>
    </row>
    <row r="31" spans="1:2" x14ac:dyDescent="0.35">
      <c r="A31" t="s">
        <v>293</v>
      </c>
      <c r="B31" t="s">
        <v>6</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97"/>
  <sheetViews>
    <sheetView workbookViewId="0"/>
  </sheetViews>
  <sheetFormatPr defaultRowHeight="14.5" x14ac:dyDescent="0.35"/>
  <cols>
    <col min="1" max="1" width="17" bestFit="1" customWidth="1"/>
    <col min="2" max="2" width="30.6328125" customWidth="1"/>
  </cols>
  <sheetData>
    <row r="1" spans="1:2" x14ac:dyDescent="0.35">
      <c r="A1" t="s">
        <v>990</v>
      </c>
      <c r="B1" t="s">
        <v>993</v>
      </c>
    </row>
    <row r="2" spans="1:2" x14ac:dyDescent="0.35">
      <c r="A2" t="s">
        <v>920</v>
      </c>
      <c r="B2" t="s">
        <v>994</v>
      </c>
    </row>
    <row r="3" spans="1:2" x14ac:dyDescent="0.35">
      <c r="A3" t="s">
        <v>873</v>
      </c>
      <c r="B3" t="s">
        <v>995</v>
      </c>
    </row>
    <row r="4" spans="1:2" x14ac:dyDescent="0.35">
      <c r="A4" t="s">
        <v>960</v>
      </c>
      <c r="B4" t="s">
        <v>994</v>
      </c>
    </row>
    <row r="5" spans="1:2" x14ac:dyDescent="0.35">
      <c r="A5" t="s">
        <v>957</v>
      </c>
      <c r="B5" t="s">
        <v>994</v>
      </c>
    </row>
    <row r="6" spans="1:2" x14ac:dyDescent="0.35">
      <c r="A6" t="s">
        <v>944</v>
      </c>
      <c r="B6" t="s">
        <v>994</v>
      </c>
    </row>
    <row r="7" spans="1:2" x14ac:dyDescent="0.35">
      <c r="A7" t="s">
        <v>926</v>
      </c>
      <c r="B7" t="s">
        <v>995</v>
      </c>
    </row>
    <row r="8" spans="1:2" x14ac:dyDescent="0.35">
      <c r="A8" t="s">
        <v>874</v>
      </c>
      <c r="B8" t="s">
        <v>996</v>
      </c>
    </row>
    <row r="9" spans="1:2" x14ac:dyDescent="0.35">
      <c r="A9" t="s">
        <v>893</v>
      </c>
      <c r="B9" t="s">
        <v>995</v>
      </c>
    </row>
    <row r="10" spans="1:2" x14ac:dyDescent="0.35">
      <c r="A10" t="s">
        <v>875</v>
      </c>
      <c r="B10" t="s">
        <v>1033</v>
      </c>
    </row>
    <row r="11" spans="1:2" x14ac:dyDescent="0.35">
      <c r="A11" t="s">
        <v>943</v>
      </c>
      <c r="B11" t="s">
        <v>995</v>
      </c>
    </row>
    <row r="12" spans="1:2" x14ac:dyDescent="0.35">
      <c r="A12" t="s">
        <v>935</v>
      </c>
      <c r="B12" t="s">
        <v>996</v>
      </c>
    </row>
    <row r="13" spans="1:2" x14ac:dyDescent="0.35">
      <c r="A13" t="s">
        <v>942</v>
      </c>
      <c r="B13" t="s">
        <v>994</v>
      </c>
    </row>
    <row r="14" spans="1:2" x14ac:dyDescent="0.35">
      <c r="A14" t="s">
        <v>903</v>
      </c>
      <c r="B14" t="s">
        <v>999</v>
      </c>
    </row>
    <row r="15" spans="1:2" x14ac:dyDescent="0.35">
      <c r="A15" t="s">
        <v>901</v>
      </c>
      <c r="B15" t="s">
        <v>999</v>
      </c>
    </row>
    <row r="16" spans="1:2" x14ac:dyDescent="0.35">
      <c r="A16" t="s">
        <v>902</v>
      </c>
      <c r="B16" t="s">
        <v>999</v>
      </c>
    </row>
    <row r="17" spans="1:2" x14ac:dyDescent="0.35">
      <c r="A17" t="s">
        <v>911</v>
      </c>
      <c r="B17" t="s">
        <v>994</v>
      </c>
    </row>
    <row r="18" spans="1:2" x14ac:dyDescent="0.35">
      <c r="A18" t="s">
        <v>978</v>
      </c>
      <c r="B18" t="s">
        <v>999</v>
      </c>
    </row>
    <row r="19" spans="1:2" x14ac:dyDescent="0.35">
      <c r="A19" t="s">
        <v>918</v>
      </c>
      <c r="B19" t="s">
        <v>999</v>
      </c>
    </row>
    <row r="20" spans="1:2" x14ac:dyDescent="0.35">
      <c r="A20" t="s">
        <v>915</v>
      </c>
      <c r="B20" t="s">
        <v>995</v>
      </c>
    </row>
    <row r="21" spans="1:2" x14ac:dyDescent="0.35">
      <c r="A21" t="s">
        <v>977</v>
      </c>
      <c r="B21" t="s">
        <v>995</v>
      </c>
    </row>
    <row r="22" spans="1:2" x14ac:dyDescent="0.35">
      <c r="A22" t="s">
        <v>876</v>
      </c>
      <c r="B22" t="s">
        <v>995</v>
      </c>
    </row>
    <row r="23" spans="1:2" x14ac:dyDescent="0.35">
      <c r="A23" t="s">
        <v>941</v>
      </c>
      <c r="B23" t="s">
        <v>994</v>
      </c>
    </row>
    <row r="24" spans="1:2" x14ac:dyDescent="0.35">
      <c r="A24" t="s">
        <v>905</v>
      </c>
      <c r="B24" t="s">
        <v>999</v>
      </c>
    </row>
    <row r="25" spans="1:2" x14ac:dyDescent="0.35">
      <c r="A25" t="s">
        <v>906</v>
      </c>
      <c r="B25" t="s">
        <v>997</v>
      </c>
    </row>
    <row r="26" spans="1:2" x14ac:dyDescent="0.35">
      <c r="A26" t="s">
        <v>923</v>
      </c>
      <c r="B26" t="s">
        <v>994</v>
      </c>
    </row>
    <row r="27" spans="1:2" x14ac:dyDescent="0.35">
      <c r="A27" t="s">
        <v>910</v>
      </c>
      <c r="B27" t="s">
        <v>994</v>
      </c>
    </row>
    <row r="28" spans="1:2" x14ac:dyDescent="0.35">
      <c r="A28" t="s">
        <v>907</v>
      </c>
      <c r="B28" t="s">
        <v>994</v>
      </c>
    </row>
    <row r="29" spans="1:2" x14ac:dyDescent="0.35">
      <c r="A29" t="s">
        <v>904</v>
      </c>
      <c r="B29" t="s">
        <v>997</v>
      </c>
    </row>
    <row r="30" spans="1:2" x14ac:dyDescent="0.35">
      <c r="A30" t="s">
        <v>946</v>
      </c>
      <c r="B30" t="s">
        <v>995</v>
      </c>
    </row>
    <row r="31" spans="1:2" x14ac:dyDescent="0.35">
      <c r="A31" t="s">
        <v>897</v>
      </c>
      <c r="B31" t="s">
        <v>997</v>
      </c>
    </row>
    <row r="32" spans="1:2" x14ac:dyDescent="0.35">
      <c r="A32" t="s">
        <v>909</v>
      </c>
      <c r="B32" t="s">
        <v>998</v>
      </c>
    </row>
    <row r="33" spans="1:2" x14ac:dyDescent="0.35">
      <c r="A33" t="s">
        <v>934</v>
      </c>
      <c r="B33" t="s">
        <v>997</v>
      </c>
    </row>
    <row r="34" spans="1:2" x14ac:dyDescent="0.35">
      <c r="A34" t="s">
        <v>967</v>
      </c>
      <c r="B34" t="s">
        <v>994</v>
      </c>
    </row>
    <row r="35" spans="1:2" x14ac:dyDescent="0.35">
      <c r="A35" t="s">
        <v>966</v>
      </c>
      <c r="B35" t="s">
        <v>995</v>
      </c>
    </row>
    <row r="36" spans="1:2" x14ac:dyDescent="0.35">
      <c r="A36" t="s">
        <v>936</v>
      </c>
      <c r="B36" t="s">
        <v>994</v>
      </c>
    </row>
    <row r="37" spans="1:2" x14ac:dyDescent="0.35">
      <c r="A37" t="s">
        <v>945</v>
      </c>
      <c r="B37" t="s">
        <v>995</v>
      </c>
    </row>
    <row r="38" spans="1:2" x14ac:dyDescent="0.35">
      <c r="A38" t="s">
        <v>921</v>
      </c>
      <c r="B38" t="s">
        <v>995</v>
      </c>
    </row>
    <row r="39" spans="1:2" x14ac:dyDescent="0.35">
      <c r="A39" t="s">
        <v>912</v>
      </c>
      <c r="B39" t="s">
        <v>1033</v>
      </c>
    </row>
    <row r="40" spans="1:2" x14ac:dyDescent="0.35">
      <c r="A40" t="s">
        <v>970</v>
      </c>
      <c r="B40" t="s">
        <v>997</v>
      </c>
    </row>
    <row r="41" spans="1:2" x14ac:dyDescent="0.35">
      <c r="A41" t="s">
        <v>898</v>
      </c>
      <c r="B41" t="s">
        <v>997</v>
      </c>
    </row>
    <row r="42" spans="1:2" x14ac:dyDescent="0.35">
      <c r="A42" t="s">
        <v>899</v>
      </c>
      <c r="B42" t="s">
        <v>997</v>
      </c>
    </row>
    <row r="43" spans="1:2" x14ac:dyDescent="0.35">
      <c r="A43" t="s">
        <v>919</v>
      </c>
      <c r="B43" t="s">
        <v>997</v>
      </c>
    </row>
    <row r="44" spans="1:2" x14ac:dyDescent="0.35">
      <c r="A44" t="s">
        <v>900</v>
      </c>
      <c r="B44" t="s">
        <v>997</v>
      </c>
    </row>
    <row r="45" spans="1:2" x14ac:dyDescent="0.35">
      <c r="A45" t="s">
        <v>877</v>
      </c>
      <c r="B45" t="s">
        <v>995</v>
      </c>
    </row>
    <row r="46" spans="1:2" x14ac:dyDescent="0.35">
      <c r="A46" t="s">
        <v>951</v>
      </c>
      <c r="B46" t="s">
        <v>994</v>
      </c>
    </row>
    <row r="47" spans="1:2" x14ac:dyDescent="0.35">
      <c r="A47" t="s">
        <v>878</v>
      </c>
      <c r="B47" t="s">
        <v>994</v>
      </c>
    </row>
    <row r="48" spans="1:2" x14ac:dyDescent="0.35">
      <c r="A48" t="s">
        <v>879</v>
      </c>
      <c r="B48" t="s">
        <v>994</v>
      </c>
    </row>
    <row r="49" spans="1:2" x14ac:dyDescent="0.35">
      <c r="A49" t="s">
        <v>908</v>
      </c>
      <c r="B49" t="s">
        <v>995</v>
      </c>
    </row>
    <row r="50" spans="1:2" x14ac:dyDescent="0.35">
      <c r="A50" t="s">
        <v>975</v>
      </c>
      <c r="B50" t="s">
        <v>999</v>
      </c>
    </row>
    <row r="51" spans="1:2" x14ac:dyDescent="0.35">
      <c r="A51" t="s">
        <v>973</v>
      </c>
      <c r="B51" t="s">
        <v>999</v>
      </c>
    </row>
    <row r="52" spans="1:2" x14ac:dyDescent="0.35">
      <c r="A52" t="s">
        <v>974</v>
      </c>
      <c r="B52" t="s">
        <v>999</v>
      </c>
    </row>
    <row r="53" spans="1:2" x14ac:dyDescent="0.35">
      <c r="A53" t="s">
        <v>881</v>
      </c>
      <c r="B53" t="s">
        <v>995</v>
      </c>
    </row>
    <row r="54" spans="1:2" x14ac:dyDescent="0.35">
      <c r="A54" t="s">
        <v>882</v>
      </c>
      <c r="B54" t="s">
        <v>994</v>
      </c>
    </row>
    <row r="55" spans="1:2" x14ac:dyDescent="0.35">
      <c r="A55" t="s">
        <v>884</v>
      </c>
      <c r="B55" t="s">
        <v>994</v>
      </c>
    </row>
    <row r="56" spans="1:2" x14ac:dyDescent="0.35">
      <c r="A56" t="s">
        <v>895</v>
      </c>
      <c r="B56" t="s">
        <v>995</v>
      </c>
    </row>
    <row r="57" spans="1:2" x14ac:dyDescent="0.35">
      <c r="A57" t="s">
        <v>916</v>
      </c>
      <c r="B57" t="s">
        <v>997</v>
      </c>
    </row>
    <row r="58" spans="1:2" x14ac:dyDescent="0.35">
      <c r="A58" t="s">
        <v>883</v>
      </c>
      <c r="B58" t="s">
        <v>994</v>
      </c>
    </row>
    <row r="59" spans="1:2" x14ac:dyDescent="0.35">
      <c r="A59" t="s">
        <v>887</v>
      </c>
      <c r="B59" t="s">
        <v>996</v>
      </c>
    </row>
    <row r="60" spans="1:2" x14ac:dyDescent="0.35">
      <c r="A60" t="s">
        <v>896</v>
      </c>
      <c r="B60" t="s">
        <v>994</v>
      </c>
    </row>
    <row r="61" spans="1:2" x14ac:dyDescent="0.35">
      <c r="A61" t="s">
        <v>886</v>
      </c>
      <c r="B61" t="s">
        <v>994</v>
      </c>
    </row>
    <row r="62" spans="1:2" x14ac:dyDescent="0.35">
      <c r="A62" t="s">
        <v>914</v>
      </c>
      <c r="B62" t="s">
        <v>995</v>
      </c>
    </row>
    <row r="63" spans="1:2" x14ac:dyDescent="0.35">
      <c r="A63" t="s">
        <v>924</v>
      </c>
      <c r="B63" t="s">
        <v>994</v>
      </c>
    </row>
    <row r="64" spans="1:2" x14ac:dyDescent="0.35">
      <c r="A64" t="s">
        <v>940</v>
      </c>
      <c r="B64" t="s">
        <v>994</v>
      </c>
    </row>
    <row r="65" spans="1:2" x14ac:dyDescent="0.35">
      <c r="A65" t="s">
        <v>952</v>
      </c>
      <c r="B65" t="s">
        <v>994</v>
      </c>
    </row>
    <row r="66" spans="1:2" x14ac:dyDescent="0.35">
      <c r="A66" t="s">
        <v>953</v>
      </c>
      <c r="B66" t="s">
        <v>994</v>
      </c>
    </row>
    <row r="67" spans="1:2" x14ac:dyDescent="0.35">
      <c r="A67" t="s">
        <v>955</v>
      </c>
      <c r="B67" t="s">
        <v>994</v>
      </c>
    </row>
    <row r="68" spans="1:2" x14ac:dyDescent="0.35">
      <c r="A68" t="s">
        <v>956</v>
      </c>
      <c r="B68" t="s">
        <v>994</v>
      </c>
    </row>
    <row r="69" spans="1:2" x14ac:dyDescent="0.35">
      <c r="A69" t="s">
        <v>959</v>
      </c>
      <c r="B69" t="s">
        <v>994</v>
      </c>
    </row>
    <row r="70" spans="1:2" x14ac:dyDescent="0.35">
      <c r="A70" t="s">
        <v>962</v>
      </c>
      <c r="B70" t="s">
        <v>994</v>
      </c>
    </row>
    <row r="71" spans="1:2" x14ac:dyDescent="0.35">
      <c r="A71" t="s">
        <v>963</v>
      </c>
      <c r="B71" t="s">
        <v>994</v>
      </c>
    </row>
    <row r="72" spans="1:2" x14ac:dyDescent="0.35">
      <c r="A72" t="s">
        <v>971</v>
      </c>
      <c r="B72" t="s">
        <v>994</v>
      </c>
    </row>
    <row r="73" spans="1:2" x14ac:dyDescent="0.35">
      <c r="A73" t="s">
        <v>949</v>
      </c>
      <c r="B73" t="s">
        <v>995</v>
      </c>
    </row>
    <row r="74" spans="1:2" x14ac:dyDescent="0.35">
      <c r="A74" t="s">
        <v>958</v>
      </c>
      <c r="B74" t="s">
        <v>994</v>
      </c>
    </row>
    <row r="75" spans="1:2" x14ac:dyDescent="0.35">
      <c r="A75" t="s">
        <v>885</v>
      </c>
      <c r="B75" t="s">
        <v>995</v>
      </c>
    </row>
    <row r="76" spans="1:2" x14ac:dyDescent="0.35">
      <c r="A76" t="s">
        <v>922</v>
      </c>
      <c r="B76" t="s">
        <v>994</v>
      </c>
    </row>
    <row r="77" spans="1:2" x14ac:dyDescent="0.35">
      <c r="A77" t="s">
        <v>888</v>
      </c>
      <c r="B77" t="s">
        <v>994</v>
      </c>
    </row>
    <row r="78" spans="1:2" x14ac:dyDescent="0.35">
      <c r="A78" t="s">
        <v>925</v>
      </c>
      <c r="B78" t="s">
        <v>994</v>
      </c>
    </row>
    <row r="79" spans="1:2" x14ac:dyDescent="0.35">
      <c r="A79" t="s">
        <v>892</v>
      </c>
      <c r="B79" t="s">
        <v>997</v>
      </c>
    </row>
    <row r="80" spans="1:2" x14ac:dyDescent="0.35">
      <c r="A80" t="s">
        <v>976</v>
      </c>
      <c r="B80" t="s">
        <v>995</v>
      </c>
    </row>
    <row r="81" spans="1:2" x14ac:dyDescent="0.35">
      <c r="A81" t="s">
        <v>894</v>
      </c>
      <c r="B81" t="s">
        <v>1033</v>
      </c>
    </row>
    <row r="82" spans="1:2" x14ac:dyDescent="0.35">
      <c r="A82" t="s">
        <v>890</v>
      </c>
      <c r="B82" t="s">
        <v>994</v>
      </c>
    </row>
    <row r="83" spans="1:2" x14ac:dyDescent="0.35">
      <c r="A83" t="s">
        <v>891</v>
      </c>
      <c r="B83" t="s">
        <v>994</v>
      </c>
    </row>
    <row r="84" spans="1:2" x14ac:dyDescent="0.35">
      <c r="A84" t="s">
        <v>968</v>
      </c>
      <c r="B84" t="s">
        <v>994</v>
      </c>
    </row>
    <row r="85" spans="1:2" x14ac:dyDescent="0.35">
      <c r="A85" t="s">
        <v>969</v>
      </c>
      <c r="B85" t="s">
        <v>994</v>
      </c>
    </row>
    <row r="86" spans="1:2" x14ac:dyDescent="0.35">
      <c r="A86" t="s">
        <v>972</v>
      </c>
      <c r="B86" t="s">
        <v>994</v>
      </c>
    </row>
    <row r="87" spans="1:2" x14ac:dyDescent="0.35">
      <c r="A87" t="s">
        <v>947</v>
      </c>
      <c r="B87" t="s">
        <v>994</v>
      </c>
    </row>
    <row r="88" spans="1:2" x14ac:dyDescent="0.35">
      <c r="A88" t="s">
        <v>948</v>
      </c>
      <c r="B88" t="s">
        <v>994</v>
      </c>
    </row>
    <row r="89" spans="1:2" x14ac:dyDescent="0.35">
      <c r="A89" t="s">
        <v>950</v>
      </c>
      <c r="B89" t="s">
        <v>994</v>
      </c>
    </row>
    <row r="90" spans="1:2" x14ac:dyDescent="0.35">
      <c r="A90" t="s">
        <v>954</v>
      </c>
      <c r="B90" t="s">
        <v>994</v>
      </c>
    </row>
    <row r="91" spans="1:2" x14ac:dyDescent="0.35">
      <c r="A91" t="s">
        <v>961</v>
      </c>
      <c r="B91" t="s">
        <v>994</v>
      </c>
    </row>
    <row r="92" spans="1:2" x14ac:dyDescent="0.35">
      <c r="A92" t="s">
        <v>964</v>
      </c>
      <c r="B92" t="s">
        <v>994</v>
      </c>
    </row>
    <row r="93" spans="1:2" x14ac:dyDescent="0.35">
      <c r="A93" t="s">
        <v>965</v>
      </c>
      <c r="B93" t="s">
        <v>994</v>
      </c>
    </row>
    <row r="94" spans="1:2" x14ac:dyDescent="0.35">
      <c r="A94" t="s">
        <v>889</v>
      </c>
      <c r="B94" t="s">
        <v>1033</v>
      </c>
    </row>
    <row r="95" spans="1:2" x14ac:dyDescent="0.35">
      <c r="A95" t="s">
        <v>992</v>
      </c>
      <c r="B95" t="s">
        <v>994</v>
      </c>
    </row>
    <row r="96" spans="1:2" x14ac:dyDescent="0.35">
      <c r="A96" t="s">
        <v>1030</v>
      </c>
      <c r="B96" t="s">
        <v>1000</v>
      </c>
    </row>
    <row r="97" spans="1:2" x14ac:dyDescent="0.35">
      <c r="A97" t="s">
        <v>1031</v>
      </c>
      <c r="B97" t="s">
        <v>994</v>
      </c>
    </row>
  </sheetData>
  <pageMargins left="0.75" right="0.75" top="1" bottom="1" header="0.5" footer="0.5"/>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AB38ACA2-9E8C-4611-9355-F5C8F4B02D12}">
          <x14:formula1>
            <xm:f>'Layer List'!$A$2:$A$11</xm:f>
          </x14:formula1>
          <xm:sqref>C2:XFD2 A2</xm:sqref>
        </x14:dataValidation>
        <x14:dataValidation type="list" allowBlank="1" showInputMessage="1" showErrorMessage="1" xr:uid="{FD816B35-D295-4D72-8644-857F9502923F}">
          <x14:formula1>
            <xm:f>'Layer List'!$C$2:$C$11</xm:f>
          </x14:formula1>
          <xm:sqref>B2:B97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workbookViewId="0">
      <selection activeCell="C4" sqref="C4"/>
    </sheetView>
  </sheetViews>
  <sheetFormatPr defaultRowHeight="14.5" x14ac:dyDescent="0.35"/>
  <cols>
    <col min="2" max="2" width="31.36328125" bestFit="1" customWidth="1"/>
    <col min="3" max="3" width="31.36328125" customWidth="1"/>
    <col min="4" max="4" width="16.7265625" customWidth="1"/>
  </cols>
  <sheetData>
    <row r="1" spans="1:4" x14ac:dyDescent="0.35">
      <c r="A1" t="s">
        <v>993</v>
      </c>
      <c r="B1" t="s">
        <v>1001</v>
      </c>
      <c r="C1" t="s">
        <v>1032</v>
      </c>
      <c r="D1" t="s">
        <v>1002</v>
      </c>
    </row>
    <row r="2" spans="1:4" x14ac:dyDescent="0.35">
      <c r="A2" t="s">
        <v>1003</v>
      </c>
      <c r="B2" t="s">
        <v>1004</v>
      </c>
      <c r="C2" t="str">
        <f>_xlfn.CONCAT(A2," - ",B2)</f>
        <v>Layer 0 - Enabling (Governance/Strategy/Policy)</v>
      </c>
      <c r="D2" t="s">
        <v>1005</v>
      </c>
    </row>
    <row r="3" spans="1:4" x14ac:dyDescent="0.35">
      <c r="A3" t="s">
        <v>1006</v>
      </c>
      <c r="B3" t="s">
        <v>1007</v>
      </c>
      <c r="C3" t="str">
        <f t="shared" ref="C3:C11" si="0">_xlfn.CONCAT(A3," - ",B3)</f>
        <v>Layer 1 - Physical Infrastructure</v>
      </c>
      <c r="D3" t="s">
        <v>1008</v>
      </c>
    </row>
    <row r="4" spans="1:4" x14ac:dyDescent="0.35">
      <c r="A4" t="s">
        <v>1009</v>
      </c>
      <c r="B4" t="s">
        <v>1010</v>
      </c>
      <c r="C4" t="str">
        <f t="shared" si="0"/>
        <v>Layer 2 - Network Infrastructure</v>
      </c>
      <c r="D4" t="s">
        <v>1011</v>
      </c>
    </row>
    <row r="5" spans="1:4" x14ac:dyDescent="0.35">
      <c r="A5" t="s">
        <v>1012</v>
      </c>
      <c r="B5" t="s">
        <v>1036</v>
      </c>
      <c r="C5" t="str">
        <f t="shared" si="0"/>
        <v>Layer 3 - Storage and Backup / IaaS</v>
      </c>
      <c r="D5" t="s">
        <v>1013</v>
      </c>
    </row>
    <row r="6" spans="1:4" x14ac:dyDescent="0.35">
      <c r="A6" t="s">
        <v>1014</v>
      </c>
      <c r="B6" t="s">
        <v>1015</v>
      </c>
      <c r="C6" t="str">
        <f t="shared" si="0"/>
        <v>Layer 4 - Servers and Virtualisation</v>
      </c>
      <c r="D6" t="s">
        <v>1016</v>
      </c>
    </row>
    <row r="7" spans="1:4" x14ac:dyDescent="0.35">
      <c r="A7" t="s">
        <v>1017</v>
      </c>
      <c r="B7" t="s">
        <v>1018</v>
      </c>
      <c r="C7" t="str">
        <f t="shared" si="0"/>
        <v>Layer 5 - Operating Systems / PaaS</v>
      </c>
      <c r="D7" t="s">
        <v>1019</v>
      </c>
    </row>
    <row r="8" spans="1:4" x14ac:dyDescent="0.35">
      <c r="A8" t="s">
        <v>1020</v>
      </c>
      <c r="B8" t="s">
        <v>991</v>
      </c>
      <c r="C8" t="str">
        <f t="shared" si="0"/>
        <v>Layer 6 - Middleware</v>
      </c>
      <c r="D8" t="s">
        <v>1021</v>
      </c>
    </row>
    <row r="9" spans="1:4" x14ac:dyDescent="0.35">
      <c r="A9" t="s">
        <v>1022</v>
      </c>
      <c r="B9" t="s">
        <v>1035</v>
      </c>
      <c r="C9" t="str">
        <f t="shared" si="0"/>
        <v>Layer 7 - Application Layer / SaaS</v>
      </c>
      <c r="D9" t="s">
        <v>1023</v>
      </c>
    </row>
    <row r="10" spans="1:4" x14ac:dyDescent="0.35">
      <c r="A10" t="s">
        <v>1024</v>
      </c>
      <c r="B10" t="s">
        <v>1025</v>
      </c>
      <c r="C10" t="str">
        <f t="shared" si="0"/>
        <v>Layer 8 - Data Management and Security</v>
      </c>
      <c r="D10" t="s">
        <v>1026</v>
      </c>
    </row>
    <row r="11" spans="1:4" x14ac:dyDescent="0.35">
      <c r="A11" t="s">
        <v>1027</v>
      </c>
      <c r="B11" t="s">
        <v>1028</v>
      </c>
      <c r="C11" t="str">
        <f t="shared" si="0"/>
        <v>Layer 9 - Recovery Strategies and Procedures</v>
      </c>
      <c r="D11" t="s">
        <v>1029</v>
      </c>
    </row>
  </sheetData>
  <pageMargins left="0.75" right="0.75" top="1" bottom="1" header="0.5" footer="0.5"/>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5"/>
  <sheetViews>
    <sheetView topLeftCell="A54" workbookViewId="0">
      <selection activeCell="D83" sqref="D83"/>
    </sheetView>
  </sheetViews>
  <sheetFormatPr defaultRowHeight="14.5" x14ac:dyDescent="0.35"/>
  <cols>
    <col min="1" max="1" width="20.6328125" customWidth="1"/>
    <col min="2" max="2" width="12.90625" customWidth="1"/>
    <col min="3" max="3" width="10.81640625" customWidth="1"/>
    <col min="4" max="4" width="19.26953125" bestFit="1" customWidth="1"/>
  </cols>
  <sheetData>
    <row r="1" spans="1:4" x14ac:dyDescent="0.35">
      <c r="A1" t="s">
        <v>1</v>
      </c>
      <c r="B1" s="1" t="s">
        <v>2</v>
      </c>
      <c r="C1" s="1" t="s">
        <v>3</v>
      </c>
      <c r="D1" s="1" t="s">
        <v>1037</v>
      </c>
    </row>
    <row r="2" spans="1:4" x14ac:dyDescent="0.35">
      <c r="A2" t="s">
        <v>5</v>
      </c>
      <c r="B2" t="s">
        <v>7</v>
      </c>
      <c r="C2" t="s">
        <v>8</v>
      </c>
      <c r="D2" t="s">
        <v>9</v>
      </c>
    </row>
    <row r="3" spans="1:4" x14ac:dyDescent="0.35">
      <c r="A3" t="s">
        <v>10</v>
      </c>
      <c r="B3" t="s">
        <v>11</v>
      </c>
      <c r="C3" t="s">
        <v>12</v>
      </c>
      <c r="D3" t="s">
        <v>13</v>
      </c>
    </row>
    <row r="4" spans="1:4" x14ac:dyDescent="0.35">
      <c r="A4" t="s">
        <v>14</v>
      </c>
      <c r="B4" t="s">
        <v>15</v>
      </c>
      <c r="C4" t="s">
        <v>12</v>
      </c>
      <c r="D4" t="s">
        <v>16</v>
      </c>
    </row>
    <row r="5" spans="1:4" x14ac:dyDescent="0.35">
      <c r="A5" t="s">
        <v>17</v>
      </c>
      <c r="B5" t="s">
        <v>18</v>
      </c>
      <c r="C5" t="s">
        <v>19</v>
      </c>
      <c r="D5" t="s">
        <v>20</v>
      </c>
    </row>
    <row r="6" spans="1:4" x14ac:dyDescent="0.35">
      <c r="A6" t="s">
        <v>21</v>
      </c>
      <c r="B6" t="s">
        <v>22</v>
      </c>
      <c r="C6" t="s">
        <v>12</v>
      </c>
      <c r="D6" t="s">
        <v>13</v>
      </c>
    </row>
    <row r="7" spans="1:4" x14ac:dyDescent="0.35">
      <c r="A7" t="s">
        <v>23</v>
      </c>
      <c r="B7" t="s">
        <v>15</v>
      </c>
      <c r="C7" t="s">
        <v>12</v>
      </c>
      <c r="D7" t="s">
        <v>13</v>
      </c>
    </row>
    <row r="8" spans="1:4" x14ac:dyDescent="0.35">
      <c r="A8" t="s">
        <v>24</v>
      </c>
      <c r="B8" t="s">
        <v>15</v>
      </c>
      <c r="C8" t="s">
        <v>12</v>
      </c>
      <c r="D8" t="s">
        <v>13</v>
      </c>
    </row>
    <row r="9" spans="1:4" x14ac:dyDescent="0.35">
      <c r="A9" t="s">
        <v>25</v>
      </c>
      <c r="B9" t="s">
        <v>15</v>
      </c>
      <c r="C9" t="s">
        <v>12</v>
      </c>
      <c r="D9" t="s">
        <v>20</v>
      </c>
    </row>
    <row r="10" spans="1:4" x14ac:dyDescent="0.35">
      <c r="A10" t="s">
        <v>26</v>
      </c>
      <c r="B10" t="s">
        <v>11</v>
      </c>
      <c r="C10" t="s">
        <v>12</v>
      </c>
      <c r="D10" t="s">
        <v>20</v>
      </c>
    </row>
    <row r="11" spans="1:4" x14ac:dyDescent="0.35">
      <c r="A11" t="s">
        <v>27</v>
      </c>
      <c r="B11" t="s">
        <v>15</v>
      </c>
      <c r="C11" t="s">
        <v>12</v>
      </c>
      <c r="D11" t="s">
        <v>20</v>
      </c>
    </row>
    <row r="12" spans="1:4" x14ac:dyDescent="0.35">
      <c r="A12" t="s">
        <v>28</v>
      </c>
      <c r="B12" t="s">
        <v>11</v>
      </c>
      <c r="C12" t="s">
        <v>29</v>
      </c>
      <c r="D12" t="s">
        <v>30</v>
      </c>
    </row>
    <row r="13" spans="1:4" x14ac:dyDescent="0.35">
      <c r="A13" t="s">
        <v>31</v>
      </c>
      <c r="B13" t="s">
        <v>15</v>
      </c>
      <c r="C13" t="s">
        <v>12</v>
      </c>
      <c r="D13" t="s">
        <v>16</v>
      </c>
    </row>
    <row r="14" spans="1:4" x14ac:dyDescent="0.35">
      <c r="A14" t="s">
        <v>32</v>
      </c>
      <c r="B14" t="s">
        <v>11</v>
      </c>
      <c r="C14" t="s">
        <v>12</v>
      </c>
      <c r="D14" t="s">
        <v>30</v>
      </c>
    </row>
    <row r="15" spans="1:4" x14ac:dyDescent="0.35">
      <c r="A15" t="s">
        <v>33</v>
      </c>
      <c r="B15" t="s">
        <v>11</v>
      </c>
      <c r="C15" t="s">
        <v>12</v>
      </c>
      <c r="D15" t="s">
        <v>30</v>
      </c>
    </row>
    <row r="16" spans="1:4" x14ac:dyDescent="0.35">
      <c r="A16" t="s">
        <v>34</v>
      </c>
      <c r="B16" t="s">
        <v>15</v>
      </c>
      <c r="C16" t="s">
        <v>12</v>
      </c>
      <c r="D16" t="s">
        <v>13</v>
      </c>
    </row>
    <row r="17" spans="1:4" x14ac:dyDescent="0.35">
      <c r="A17" t="s">
        <v>35</v>
      </c>
      <c r="B17" t="s">
        <v>11</v>
      </c>
      <c r="C17" t="s">
        <v>12</v>
      </c>
      <c r="D17" t="s">
        <v>36</v>
      </c>
    </row>
    <row r="18" spans="1:4" x14ac:dyDescent="0.35">
      <c r="A18" t="s">
        <v>37</v>
      </c>
      <c r="B18" t="s">
        <v>11</v>
      </c>
      <c r="C18" t="s">
        <v>12</v>
      </c>
      <c r="D18" t="s">
        <v>20</v>
      </c>
    </row>
    <row r="19" spans="1:4" x14ac:dyDescent="0.35">
      <c r="A19" t="s">
        <v>38</v>
      </c>
      <c r="B19" t="s">
        <v>15</v>
      </c>
      <c r="C19" t="s">
        <v>12</v>
      </c>
      <c r="D19" t="s">
        <v>16</v>
      </c>
    </row>
    <row r="20" spans="1:4" x14ac:dyDescent="0.35">
      <c r="A20" t="s">
        <v>40</v>
      </c>
      <c r="B20" t="s">
        <v>11</v>
      </c>
      <c r="C20" t="s">
        <v>41</v>
      </c>
      <c r="D20" t="s">
        <v>30</v>
      </c>
    </row>
    <row r="21" spans="1:4" x14ac:dyDescent="0.35">
      <c r="A21" t="s">
        <v>42</v>
      </c>
      <c r="B21" t="s">
        <v>18</v>
      </c>
      <c r="C21" t="s">
        <v>43</v>
      </c>
      <c r="D21" t="s">
        <v>20</v>
      </c>
    </row>
    <row r="22" spans="1:4" x14ac:dyDescent="0.35">
      <c r="A22" t="s">
        <v>44</v>
      </c>
      <c r="B22" t="s">
        <v>11</v>
      </c>
      <c r="C22" t="s">
        <v>45</v>
      </c>
      <c r="D22" t="s">
        <v>20</v>
      </c>
    </row>
    <row r="23" spans="1:4" x14ac:dyDescent="0.35">
      <c r="A23" t="s">
        <v>46</v>
      </c>
      <c r="B23" t="s">
        <v>7</v>
      </c>
      <c r="C23" t="s">
        <v>47</v>
      </c>
      <c r="D23" t="s">
        <v>20</v>
      </c>
    </row>
    <row r="24" spans="1:4" x14ac:dyDescent="0.35">
      <c r="A24" t="s">
        <v>48</v>
      </c>
      <c r="B24" t="s">
        <v>15</v>
      </c>
      <c r="C24" t="s">
        <v>12</v>
      </c>
      <c r="D24" t="s">
        <v>20</v>
      </c>
    </row>
    <row r="25" spans="1:4" x14ac:dyDescent="0.35">
      <c r="A25" t="s">
        <v>49</v>
      </c>
      <c r="B25" t="s">
        <v>7</v>
      </c>
      <c r="C25" t="s">
        <v>50</v>
      </c>
      <c r="D25" t="s">
        <v>9</v>
      </c>
    </row>
    <row r="26" spans="1:4" x14ac:dyDescent="0.35">
      <c r="A26" t="s">
        <v>51</v>
      </c>
      <c r="B26" t="s">
        <v>18</v>
      </c>
      <c r="C26" t="s">
        <v>52</v>
      </c>
      <c r="D26" t="s">
        <v>13</v>
      </c>
    </row>
    <row r="27" spans="1:4" x14ac:dyDescent="0.35">
      <c r="A27" t="s">
        <v>53</v>
      </c>
      <c r="B27" t="s">
        <v>15</v>
      </c>
      <c r="C27" t="s">
        <v>12</v>
      </c>
      <c r="D27" t="s">
        <v>20</v>
      </c>
    </row>
    <row r="28" spans="1:4" x14ac:dyDescent="0.35">
      <c r="A28" t="s">
        <v>54</v>
      </c>
      <c r="B28" t="s">
        <v>7</v>
      </c>
      <c r="C28" t="s">
        <v>55</v>
      </c>
      <c r="D28" t="s">
        <v>16</v>
      </c>
    </row>
    <row r="29" spans="1:4" x14ac:dyDescent="0.35">
      <c r="A29" t="s">
        <v>56</v>
      </c>
      <c r="B29" t="s">
        <v>15</v>
      </c>
      <c r="C29" t="s">
        <v>12</v>
      </c>
      <c r="D29" t="s">
        <v>13</v>
      </c>
    </row>
    <row r="30" spans="1:4" x14ac:dyDescent="0.35">
      <c r="A30" t="s">
        <v>57</v>
      </c>
      <c r="B30" t="s">
        <v>11</v>
      </c>
      <c r="C30" t="s">
        <v>12</v>
      </c>
      <c r="D30" t="s">
        <v>58</v>
      </c>
    </row>
    <row r="31" spans="1:4" x14ac:dyDescent="0.35">
      <c r="A31" t="s">
        <v>59</v>
      </c>
      <c r="B31" t="s">
        <v>60</v>
      </c>
      <c r="C31" t="s">
        <v>61</v>
      </c>
      <c r="D31" t="s">
        <v>987</v>
      </c>
    </row>
    <row r="32" spans="1:4" x14ac:dyDescent="0.35">
      <c r="A32" t="s">
        <v>62</v>
      </c>
      <c r="B32" t="s">
        <v>15</v>
      </c>
      <c r="C32" t="s">
        <v>12</v>
      </c>
      <c r="D32" t="s">
        <v>16</v>
      </c>
    </row>
    <row r="33" spans="1:4" x14ac:dyDescent="0.35">
      <c r="A33" t="s">
        <v>63</v>
      </c>
      <c r="B33" t="s">
        <v>7</v>
      </c>
      <c r="C33" t="s">
        <v>64</v>
      </c>
      <c r="D33" t="s">
        <v>65</v>
      </c>
    </row>
    <row r="34" spans="1:4" x14ac:dyDescent="0.35">
      <c r="A34" t="s">
        <v>66</v>
      </c>
      <c r="B34" t="s">
        <v>7</v>
      </c>
      <c r="C34" t="s">
        <v>67</v>
      </c>
      <c r="D34" t="s">
        <v>9</v>
      </c>
    </row>
    <row r="35" spans="1:4" x14ac:dyDescent="0.35">
      <c r="A35" t="s">
        <v>68</v>
      </c>
      <c r="B35" t="s">
        <v>15</v>
      </c>
      <c r="C35" t="s">
        <v>12</v>
      </c>
      <c r="D35" t="s">
        <v>69</v>
      </c>
    </row>
    <row r="36" spans="1:4" x14ac:dyDescent="0.35">
      <c r="A36" t="s">
        <v>70</v>
      </c>
      <c r="B36" t="s">
        <v>15</v>
      </c>
      <c r="C36" t="s">
        <v>12</v>
      </c>
      <c r="D36" t="s">
        <v>13</v>
      </c>
    </row>
    <row r="37" spans="1:4" x14ac:dyDescent="0.35">
      <c r="A37" t="s">
        <v>71</v>
      </c>
      <c r="B37" t="s">
        <v>11</v>
      </c>
      <c r="C37" t="s">
        <v>12</v>
      </c>
      <c r="D37" t="s">
        <v>13</v>
      </c>
    </row>
    <row r="38" spans="1:4" x14ac:dyDescent="0.35">
      <c r="A38" t="s">
        <v>72</v>
      </c>
      <c r="B38" t="s">
        <v>11</v>
      </c>
      <c r="C38" t="s">
        <v>12</v>
      </c>
      <c r="D38" t="s">
        <v>30</v>
      </c>
    </row>
    <row r="39" spans="1:4" x14ac:dyDescent="0.35">
      <c r="A39" t="s">
        <v>73</v>
      </c>
      <c r="B39" t="s">
        <v>15</v>
      </c>
      <c r="C39" t="s">
        <v>12</v>
      </c>
      <c r="D39" t="s">
        <v>13</v>
      </c>
    </row>
    <row r="40" spans="1:4" x14ac:dyDescent="0.35">
      <c r="A40" t="s">
        <v>74</v>
      </c>
      <c r="B40" t="s">
        <v>11</v>
      </c>
      <c r="C40" t="s">
        <v>12</v>
      </c>
      <c r="D40" t="s">
        <v>30</v>
      </c>
    </row>
    <row r="41" spans="1:4" x14ac:dyDescent="0.35">
      <c r="A41" t="s">
        <v>75</v>
      </c>
      <c r="B41" t="s">
        <v>15</v>
      </c>
      <c r="C41" t="s">
        <v>12</v>
      </c>
      <c r="D41" t="s">
        <v>13</v>
      </c>
    </row>
    <row r="42" spans="1:4" x14ac:dyDescent="0.35">
      <c r="A42" t="s">
        <v>76</v>
      </c>
      <c r="B42" t="s">
        <v>60</v>
      </c>
      <c r="C42" t="s">
        <v>77</v>
      </c>
      <c r="D42" t="s">
        <v>987</v>
      </c>
    </row>
    <row r="43" spans="1:4" x14ac:dyDescent="0.35">
      <c r="A43" t="s">
        <v>78</v>
      </c>
      <c r="B43" t="s">
        <v>7</v>
      </c>
      <c r="C43" t="s">
        <v>79</v>
      </c>
      <c r="D43" t="s">
        <v>16</v>
      </c>
    </row>
    <row r="44" spans="1:4" x14ac:dyDescent="0.35">
      <c r="A44" t="s">
        <v>80</v>
      </c>
      <c r="B44" t="s">
        <v>11</v>
      </c>
      <c r="C44" t="s">
        <v>12</v>
      </c>
      <c r="D44" t="s">
        <v>30</v>
      </c>
    </row>
    <row r="45" spans="1:4" x14ac:dyDescent="0.35">
      <c r="A45" t="s">
        <v>81</v>
      </c>
      <c r="B45" t="s">
        <v>15</v>
      </c>
      <c r="C45" t="s">
        <v>12</v>
      </c>
      <c r="D45" t="s">
        <v>13</v>
      </c>
    </row>
    <row r="46" spans="1:4" x14ac:dyDescent="0.35">
      <c r="A46" t="s">
        <v>82</v>
      </c>
      <c r="B46" t="s">
        <v>11</v>
      </c>
      <c r="C46" t="s">
        <v>12</v>
      </c>
      <c r="D46" t="s">
        <v>20</v>
      </c>
    </row>
    <row r="47" spans="1:4" x14ac:dyDescent="0.35">
      <c r="A47" t="s">
        <v>83</v>
      </c>
      <c r="B47" t="s">
        <v>7</v>
      </c>
      <c r="C47" t="s">
        <v>84</v>
      </c>
      <c r="D47" t="s">
        <v>85</v>
      </c>
    </row>
    <row r="48" spans="1:4" x14ac:dyDescent="0.35">
      <c r="A48" t="s">
        <v>86</v>
      </c>
      <c r="B48" t="s">
        <v>7</v>
      </c>
      <c r="C48" t="s">
        <v>87</v>
      </c>
      <c r="D48" t="s">
        <v>88</v>
      </c>
    </row>
    <row r="49" spans="1:4" x14ac:dyDescent="0.35">
      <c r="A49" t="s">
        <v>89</v>
      </c>
      <c r="B49" t="s">
        <v>15</v>
      </c>
      <c r="C49" t="s">
        <v>12</v>
      </c>
      <c r="D49" t="s">
        <v>13</v>
      </c>
    </row>
    <row r="50" spans="1:4" x14ac:dyDescent="0.35">
      <c r="A50" t="s">
        <v>90</v>
      </c>
      <c r="B50" t="s">
        <v>15</v>
      </c>
      <c r="C50" t="s">
        <v>12</v>
      </c>
      <c r="D50" t="s">
        <v>9</v>
      </c>
    </row>
    <row r="51" spans="1:4" x14ac:dyDescent="0.35">
      <c r="A51" t="s">
        <v>91</v>
      </c>
      <c r="B51" t="s">
        <v>15</v>
      </c>
      <c r="C51" t="s">
        <v>12</v>
      </c>
      <c r="D51" t="s">
        <v>20</v>
      </c>
    </row>
    <row r="52" spans="1:4" x14ac:dyDescent="0.35">
      <c r="A52" t="s">
        <v>92</v>
      </c>
      <c r="B52" t="s">
        <v>15</v>
      </c>
      <c r="C52" t="s">
        <v>12</v>
      </c>
      <c r="D52" t="s">
        <v>13</v>
      </c>
    </row>
    <row r="53" spans="1:4" x14ac:dyDescent="0.35">
      <c r="A53" t="s">
        <v>93</v>
      </c>
      <c r="B53" t="s">
        <v>60</v>
      </c>
      <c r="C53" t="s">
        <v>94</v>
      </c>
      <c r="D53" t="s">
        <v>987</v>
      </c>
    </row>
    <row r="54" spans="1:4" x14ac:dyDescent="0.35">
      <c r="A54" t="s">
        <v>95</v>
      </c>
      <c r="B54" t="s">
        <v>15</v>
      </c>
      <c r="C54" t="s">
        <v>12</v>
      </c>
      <c r="D54" t="s">
        <v>20</v>
      </c>
    </row>
    <row r="55" spans="1:4" x14ac:dyDescent="0.35">
      <c r="A55" t="s">
        <v>96</v>
      </c>
      <c r="B55" t="s">
        <v>18</v>
      </c>
      <c r="C55" t="s">
        <v>97</v>
      </c>
      <c r="D55" t="s">
        <v>20</v>
      </c>
    </row>
    <row r="56" spans="1:4" x14ac:dyDescent="0.35">
      <c r="A56" t="s">
        <v>98</v>
      </c>
      <c r="B56" t="s">
        <v>15</v>
      </c>
      <c r="C56" t="s">
        <v>12</v>
      </c>
      <c r="D56" t="s">
        <v>16</v>
      </c>
    </row>
    <row r="57" spans="1:4" x14ac:dyDescent="0.35">
      <c r="A57" t="s">
        <v>99</v>
      </c>
      <c r="B57" t="s">
        <v>15</v>
      </c>
      <c r="C57" t="s">
        <v>12</v>
      </c>
      <c r="D57" t="s">
        <v>13</v>
      </c>
    </row>
    <row r="58" spans="1:4" x14ac:dyDescent="0.35">
      <c r="A58" t="s">
        <v>100</v>
      </c>
      <c r="B58" t="s">
        <v>15</v>
      </c>
      <c r="C58" t="s">
        <v>12</v>
      </c>
      <c r="D58" t="s">
        <v>13</v>
      </c>
    </row>
    <row r="59" spans="1:4" x14ac:dyDescent="0.35">
      <c r="A59" t="s">
        <v>101</v>
      </c>
      <c r="B59" t="s">
        <v>11</v>
      </c>
      <c r="C59" t="s">
        <v>12</v>
      </c>
      <c r="D59" t="s">
        <v>30</v>
      </c>
    </row>
    <row r="60" spans="1:4" x14ac:dyDescent="0.35">
      <c r="A60" t="s">
        <v>102</v>
      </c>
      <c r="B60" t="s">
        <v>11</v>
      </c>
      <c r="C60" t="s">
        <v>12</v>
      </c>
      <c r="D60" t="s">
        <v>30</v>
      </c>
    </row>
    <row r="61" spans="1:4" x14ac:dyDescent="0.35">
      <c r="A61" t="s">
        <v>103</v>
      </c>
      <c r="B61" t="s">
        <v>11</v>
      </c>
      <c r="C61" t="s">
        <v>12</v>
      </c>
      <c r="D61" t="s">
        <v>30</v>
      </c>
    </row>
    <row r="62" spans="1:4" x14ac:dyDescent="0.35">
      <c r="A62" t="s">
        <v>104</v>
      </c>
      <c r="B62" t="s">
        <v>11</v>
      </c>
      <c r="C62" t="s">
        <v>12</v>
      </c>
      <c r="D62" t="s">
        <v>30</v>
      </c>
    </row>
    <row r="63" spans="1:4" x14ac:dyDescent="0.35">
      <c r="A63" t="s">
        <v>105</v>
      </c>
      <c r="B63" t="s">
        <v>11</v>
      </c>
      <c r="C63" t="s">
        <v>12</v>
      </c>
      <c r="D63" t="s">
        <v>30</v>
      </c>
    </row>
    <row r="64" spans="1:4" x14ac:dyDescent="0.35">
      <c r="A64" t="s">
        <v>106</v>
      </c>
      <c r="B64" t="s">
        <v>15</v>
      </c>
      <c r="C64" t="s">
        <v>12</v>
      </c>
      <c r="D64" t="s">
        <v>13</v>
      </c>
    </row>
    <row r="65" spans="1:4" x14ac:dyDescent="0.35">
      <c r="A65" t="s">
        <v>107</v>
      </c>
      <c r="B65" t="s">
        <v>15</v>
      </c>
      <c r="C65" t="s">
        <v>12</v>
      </c>
      <c r="D65" t="s">
        <v>13</v>
      </c>
    </row>
    <row r="66" spans="1:4" x14ac:dyDescent="0.35">
      <c r="A66" t="s">
        <v>108</v>
      </c>
      <c r="B66" t="s">
        <v>15</v>
      </c>
      <c r="C66" t="s">
        <v>12</v>
      </c>
      <c r="D66" t="s">
        <v>13</v>
      </c>
    </row>
    <row r="67" spans="1:4" x14ac:dyDescent="0.35">
      <c r="A67" t="s">
        <v>109</v>
      </c>
      <c r="B67" t="s">
        <v>18</v>
      </c>
      <c r="C67" t="s">
        <v>110</v>
      </c>
      <c r="D67" t="s">
        <v>20</v>
      </c>
    </row>
    <row r="68" spans="1:4" x14ac:dyDescent="0.35">
      <c r="A68" t="s">
        <v>111</v>
      </c>
      <c r="B68" t="s">
        <v>15</v>
      </c>
      <c r="C68" t="s">
        <v>12</v>
      </c>
      <c r="D68" t="s">
        <v>13</v>
      </c>
    </row>
    <row r="69" spans="1:4" x14ac:dyDescent="0.35">
      <c r="A69" t="s">
        <v>112</v>
      </c>
      <c r="B69" t="s">
        <v>7</v>
      </c>
      <c r="C69" t="s">
        <v>113</v>
      </c>
      <c r="D69" t="s">
        <v>16</v>
      </c>
    </row>
    <row r="70" spans="1:4" x14ac:dyDescent="0.35">
      <c r="A70" t="s">
        <v>114</v>
      </c>
      <c r="B70" t="s">
        <v>15</v>
      </c>
      <c r="C70" t="s">
        <v>12</v>
      </c>
      <c r="D70" t="s">
        <v>13</v>
      </c>
    </row>
    <row r="71" spans="1:4" x14ac:dyDescent="0.35">
      <c r="A71" t="s">
        <v>115</v>
      </c>
      <c r="B71" t="s">
        <v>15</v>
      </c>
      <c r="C71" t="s">
        <v>12</v>
      </c>
      <c r="D71" t="s">
        <v>987</v>
      </c>
    </row>
    <row r="72" spans="1:4" x14ac:dyDescent="0.35">
      <c r="A72" t="s">
        <v>116</v>
      </c>
      <c r="B72" t="s">
        <v>11</v>
      </c>
      <c r="C72" t="s">
        <v>117</v>
      </c>
      <c r="D72" t="s">
        <v>13</v>
      </c>
    </row>
    <row r="73" spans="1:4" x14ac:dyDescent="0.35">
      <c r="A73" t="s">
        <v>118</v>
      </c>
      <c r="B73" t="s">
        <v>11</v>
      </c>
      <c r="C73" t="s">
        <v>12</v>
      </c>
      <c r="D73" t="s">
        <v>13</v>
      </c>
    </row>
    <row r="74" spans="1:4" x14ac:dyDescent="0.35">
      <c r="A74" t="s">
        <v>119</v>
      </c>
      <c r="B74" t="s">
        <v>11</v>
      </c>
      <c r="C74" t="s">
        <v>12</v>
      </c>
      <c r="D74" t="s">
        <v>13</v>
      </c>
    </row>
    <row r="75" spans="1:4" x14ac:dyDescent="0.35">
      <c r="A75" t="s">
        <v>120</v>
      </c>
      <c r="B75" t="s">
        <v>15</v>
      </c>
      <c r="C75" t="s">
        <v>12</v>
      </c>
      <c r="D75" t="s">
        <v>20</v>
      </c>
    </row>
    <row r="76" spans="1:4" x14ac:dyDescent="0.35">
      <c r="A76" t="s">
        <v>121</v>
      </c>
      <c r="B76" t="s">
        <v>7</v>
      </c>
      <c r="C76" t="s">
        <v>122</v>
      </c>
      <c r="D76" t="s">
        <v>9</v>
      </c>
    </row>
    <row r="77" spans="1:4" x14ac:dyDescent="0.35">
      <c r="A77" t="s">
        <v>123</v>
      </c>
      <c r="B77" t="s">
        <v>15</v>
      </c>
      <c r="C77" t="s">
        <v>12</v>
      </c>
      <c r="D77" t="s">
        <v>20</v>
      </c>
    </row>
    <row r="78" spans="1:4" x14ac:dyDescent="0.35">
      <c r="A78" t="s">
        <v>124</v>
      </c>
      <c r="B78" t="s">
        <v>15</v>
      </c>
      <c r="C78" t="s">
        <v>12</v>
      </c>
      <c r="D78" t="s">
        <v>9</v>
      </c>
    </row>
    <row r="79" spans="1:4" x14ac:dyDescent="0.35">
      <c r="A79" t="s">
        <v>125</v>
      </c>
      <c r="B79" t="s">
        <v>15</v>
      </c>
      <c r="C79" t="s">
        <v>12</v>
      </c>
      <c r="D79" t="s">
        <v>13</v>
      </c>
    </row>
    <row r="80" spans="1:4" x14ac:dyDescent="0.35">
      <c r="A80" t="s">
        <v>126</v>
      </c>
      <c r="B80" t="s">
        <v>11</v>
      </c>
      <c r="C80" t="s">
        <v>12</v>
      </c>
      <c r="D80" t="s">
        <v>13</v>
      </c>
    </row>
    <row r="81" spans="1:4" x14ac:dyDescent="0.35">
      <c r="A81" t="s">
        <v>127</v>
      </c>
      <c r="B81" t="s">
        <v>15</v>
      </c>
      <c r="C81" t="s">
        <v>12</v>
      </c>
      <c r="D81" t="s">
        <v>20</v>
      </c>
    </row>
    <row r="82" spans="1:4" x14ac:dyDescent="0.35">
      <c r="A82" t="s">
        <v>128</v>
      </c>
      <c r="B82" t="s">
        <v>60</v>
      </c>
      <c r="C82" t="s">
        <v>129</v>
      </c>
      <c r="D82" t="s">
        <v>987</v>
      </c>
    </row>
    <row r="83" spans="1:4" x14ac:dyDescent="0.35">
      <c r="A83" t="s">
        <v>130</v>
      </c>
      <c r="B83" t="s">
        <v>60</v>
      </c>
      <c r="C83" t="s">
        <v>131</v>
      </c>
      <c r="D83" t="s">
        <v>987</v>
      </c>
    </row>
    <row r="84" spans="1:4" x14ac:dyDescent="0.35">
      <c r="A84" t="s">
        <v>132</v>
      </c>
      <c r="B84" t="s">
        <v>18</v>
      </c>
      <c r="C84" t="s">
        <v>133</v>
      </c>
      <c r="D84" t="s">
        <v>20</v>
      </c>
    </row>
    <row r="85" spans="1:4" x14ac:dyDescent="0.35">
      <c r="A85" t="s">
        <v>134</v>
      </c>
      <c r="B85" t="s">
        <v>11</v>
      </c>
      <c r="C85" t="s">
        <v>12</v>
      </c>
      <c r="D85" t="s">
        <v>13</v>
      </c>
    </row>
    <row r="86" spans="1:4" x14ac:dyDescent="0.35">
      <c r="A86" t="s">
        <v>135</v>
      </c>
      <c r="B86" t="s">
        <v>15</v>
      </c>
      <c r="C86" t="s">
        <v>12</v>
      </c>
      <c r="D86" t="s">
        <v>69</v>
      </c>
    </row>
    <row r="87" spans="1:4" x14ac:dyDescent="0.35">
      <c r="A87" t="s">
        <v>136</v>
      </c>
      <c r="B87" t="s">
        <v>15</v>
      </c>
      <c r="C87" t="s">
        <v>12</v>
      </c>
      <c r="D87" t="s">
        <v>13</v>
      </c>
    </row>
    <row r="88" spans="1:4" x14ac:dyDescent="0.35">
      <c r="A88" t="s">
        <v>137</v>
      </c>
      <c r="B88" t="s">
        <v>15</v>
      </c>
      <c r="C88" t="s">
        <v>12</v>
      </c>
      <c r="D88" t="s">
        <v>20</v>
      </c>
    </row>
    <row r="89" spans="1:4" x14ac:dyDescent="0.35">
      <c r="A89" t="s">
        <v>138</v>
      </c>
      <c r="B89" t="s">
        <v>7</v>
      </c>
      <c r="C89" t="s">
        <v>139</v>
      </c>
      <c r="D89" t="s">
        <v>30</v>
      </c>
    </row>
    <row r="90" spans="1:4" x14ac:dyDescent="0.35">
      <c r="A90" t="s">
        <v>140</v>
      </c>
      <c r="B90" t="s">
        <v>7</v>
      </c>
      <c r="C90" t="s">
        <v>141</v>
      </c>
      <c r="D90" t="s">
        <v>30</v>
      </c>
    </row>
    <row r="91" spans="1:4" x14ac:dyDescent="0.35">
      <c r="A91" t="s">
        <v>142</v>
      </c>
      <c r="B91" t="s">
        <v>15</v>
      </c>
      <c r="C91" t="s">
        <v>12</v>
      </c>
      <c r="D91" t="s">
        <v>13</v>
      </c>
    </row>
    <row r="92" spans="1:4" x14ac:dyDescent="0.35">
      <c r="A92" t="s">
        <v>143</v>
      </c>
      <c r="B92" t="s">
        <v>15</v>
      </c>
      <c r="C92" t="s">
        <v>12</v>
      </c>
      <c r="D92" t="s">
        <v>9</v>
      </c>
    </row>
    <row r="93" spans="1:4" x14ac:dyDescent="0.35">
      <c r="A93" t="s">
        <v>144</v>
      </c>
      <c r="B93" t="s">
        <v>15</v>
      </c>
      <c r="C93" t="s">
        <v>12</v>
      </c>
      <c r="D93" t="s">
        <v>20</v>
      </c>
    </row>
    <row r="94" spans="1:4" x14ac:dyDescent="0.35">
      <c r="A94" t="s">
        <v>145</v>
      </c>
      <c r="B94" t="s">
        <v>11</v>
      </c>
      <c r="C94" t="s">
        <v>12</v>
      </c>
      <c r="D94" t="s">
        <v>146</v>
      </c>
    </row>
    <row r="95" spans="1:4" x14ac:dyDescent="0.35">
      <c r="A95" t="s">
        <v>147</v>
      </c>
      <c r="B95" t="s">
        <v>7</v>
      </c>
      <c r="C95" t="s">
        <v>148</v>
      </c>
      <c r="D95" t="s">
        <v>36</v>
      </c>
    </row>
  </sheetData>
  <pageMargins left="0.75" right="0.75" top="1" bottom="1" header="0.5" footer="0.5"/>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742D9830-4D4E-4DC8-ABA0-1563C005893A}">
          <x14:formula1>
            <xm:f>'Team List'!$A$2:$A$18</xm:f>
          </x14:formula1>
          <xm:sqref>D2:D95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5"/>
  <sheetViews>
    <sheetView topLeftCell="A20" workbookViewId="0">
      <selection activeCell="J6" sqref="J6:J35"/>
    </sheetView>
  </sheetViews>
  <sheetFormatPr defaultRowHeight="14.5" x14ac:dyDescent="0.35"/>
  <cols>
    <col min="1" max="1" width="14.6328125" customWidth="1"/>
    <col min="2" max="2" width="17.81640625" bestFit="1" customWidth="1"/>
    <col min="3" max="3" width="14.36328125" bestFit="1" customWidth="1"/>
    <col min="4" max="4" width="10.08984375" customWidth="1"/>
    <col min="5" max="5" width="12.6328125" customWidth="1"/>
    <col min="6" max="6" width="11.36328125" customWidth="1"/>
    <col min="7" max="7" width="14.81640625" customWidth="1"/>
    <col min="8" max="8" width="12" customWidth="1"/>
  </cols>
  <sheetData>
    <row r="1" spans="1:10" x14ac:dyDescent="0.35">
      <c r="A1" s="2" t="s">
        <v>245</v>
      </c>
      <c r="B1" s="2" t="s">
        <v>246</v>
      </c>
      <c r="C1" s="2" t="s">
        <v>154</v>
      </c>
      <c r="D1" s="2" t="s">
        <v>247</v>
      </c>
      <c r="E1" s="2" t="s">
        <v>248</v>
      </c>
      <c r="F1" s="2" t="s">
        <v>249</v>
      </c>
      <c r="G1" s="2" t="s">
        <v>250</v>
      </c>
      <c r="H1" s="2" t="s">
        <v>251</v>
      </c>
      <c r="I1" s="2" t="s">
        <v>252</v>
      </c>
      <c r="J1" s="2" t="s">
        <v>253</v>
      </c>
    </row>
    <row r="2" spans="1:10" x14ac:dyDescent="0.35">
      <c r="A2" t="s">
        <v>254</v>
      </c>
      <c r="B2" t="s">
        <v>6</v>
      </c>
      <c r="C2" t="s">
        <v>6</v>
      </c>
      <c r="D2" t="s">
        <v>255</v>
      </c>
      <c r="E2" t="s">
        <v>6</v>
      </c>
      <c r="F2" t="s">
        <v>6</v>
      </c>
      <c r="G2" t="s">
        <v>6</v>
      </c>
      <c r="H2" t="s">
        <v>6</v>
      </c>
      <c r="I2" t="s">
        <v>6</v>
      </c>
      <c r="J2" t="s">
        <v>6</v>
      </c>
    </row>
    <row r="3" spans="1:10" x14ac:dyDescent="0.35">
      <c r="A3" t="s">
        <v>256</v>
      </c>
      <c r="B3" t="s">
        <v>6</v>
      </c>
      <c r="C3" t="s">
        <v>6</v>
      </c>
      <c r="D3" t="s">
        <v>257</v>
      </c>
      <c r="E3" t="s">
        <v>6</v>
      </c>
      <c r="F3" t="s">
        <v>6</v>
      </c>
      <c r="G3" t="s">
        <v>6</v>
      </c>
      <c r="H3" t="s">
        <v>6</v>
      </c>
      <c r="I3" t="s">
        <v>6</v>
      </c>
      <c r="J3" t="s">
        <v>6</v>
      </c>
    </row>
    <row r="4" spans="1:10" x14ac:dyDescent="0.35">
      <c r="A4" t="s">
        <v>258</v>
      </c>
      <c r="B4" t="s">
        <v>6</v>
      </c>
      <c r="C4" t="s">
        <v>6</v>
      </c>
      <c r="D4" t="s">
        <v>259</v>
      </c>
      <c r="E4" t="s">
        <v>6</v>
      </c>
      <c r="F4" t="s">
        <v>6</v>
      </c>
      <c r="G4" t="s">
        <v>6</v>
      </c>
      <c r="H4" t="s">
        <v>6</v>
      </c>
      <c r="I4" t="s">
        <v>6</v>
      </c>
      <c r="J4" t="s">
        <v>6</v>
      </c>
    </row>
    <row r="5" spans="1:10" x14ac:dyDescent="0.35">
      <c r="A5" t="s">
        <v>260</v>
      </c>
      <c r="B5" t="s">
        <v>6</v>
      </c>
      <c r="C5" t="s">
        <v>6</v>
      </c>
      <c r="D5" t="s">
        <v>259</v>
      </c>
      <c r="E5" t="s">
        <v>6</v>
      </c>
      <c r="F5" t="s">
        <v>6</v>
      </c>
      <c r="G5" t="s">
        <v>6</v>
      </c>
      <c r="H5" t="s">
        <v>6</v>
      </c>
      <c r="I5" t="s">
        <v>6</v>
      </c>
      <c r="J5" t="s">
        <v>6</v>
      </c>
    </row>
    <row r="6" spans="1:10" x14ac:dyDescent="0.35">
      <c r="A6" t="s">
        <v>261</v>
      </c>
      <c r="B6" t="s">
        <v>6</v>
      </c>
      <c r="C6" t="s">
        <v>6</v>
      </c>
      <c r="D6" t="s">
        <v>259</v>
      </c>
      <c r="E6" t="s">
        <v>6</v>
      </c>
      <c r="F6" t="s">
        <v>6</v>
      </c>
      <c r="G6" t="s">
        <v>6</v>
      </c>
      <c r="H6" t="s">
        <v>6</v>
      </c>
      <c r="I6" t="s">
        <v>6</v>
      </c>
      <c r="J6" t="s">
        <v>6</v>
      </c>
    </row>
    <row r="7" spans="1:10" x14ac:dyDescent="0.35">
      <c r="A7" t="s">
        <v>8</v>
      </c>
      <c r="B7" t="s">
        <v>6</v>
      </c>
      <c r="C7" t="s">
        <v>6</v>
      </c>
      <c r="D7" t="s">
        <v>255</v>
      </c>
      <c r="E7" t="s">
        <v>6</v>
      </c>
      <c r="F7" t="s">
        <v>6</v>
      </c>
      <c r="G7" t="s">
        <v>6</v>
      </c>
      <c r="H7" t="s">
        <v>6</v>
      </c>
      <c r="I7" t="s">
        <v>6</v>
      </c>
      <c r="J7" t="s">
        <v>6</v>
      </c>
    </row>
    <row r="8" spans="1:10" x14ac:dyDescent="0.35">
      <c r="A8" t="s">
        <v>19</v>
      </c>
      <c r="B8" t="s">
        <v>6</v>
      </c>
      <c r="C8" t="s">
        <v>6</v>
      </c>
      <c r="D8" t="s">
        <v>257</v>
      </c>
      <c r="E8" t="s">
        <v>6</v>
      </c>
      <c r="F8" t="s">
        <v>6</v>
      </c>
      <c r="G8" t="s">
        <v>6</v>
      </c>
      <c r="H8" t="s">
        <v>6</v>
      </c>
      <c r="I8" t="s">
        <v>6</v>
      </c>
      <c r="J8" t="s">
        <v>6</v>
      </c>
    </row>
    <row r="9" spans="1:10" x14ac:dyDescent="0.35">
      <c r="A9" t="s">
        <v>29</v>
      </c>
      <c r="B9" t="s">
        <v>6</v>
      </c>
      <c r="C9" t="s">
        <v>6</v>
      </c>
      <c r="D9" t="s">
        <v>257</v>
      </c>
      <c r="E9" t="s">
        <v>6</v>
      </c>
      <c r="F9" t="s">
        <v>6</v>
      </c>
      <c r="G9" t="s">
        <v>6</v>
      </c>
      <c r="H9" t="s">
        <v>6</v>
      </c>
      <c r="I9" t="s">
        <v>6</v>
      </c>
      <c r="J9" t="s">
        <v>6</v>
      </c>
    </row>
    <row r="10" spans="1:10" x14ac:dyDescent="0.35">
      <c r="A10" t="s">
        <v>41</v>
      </c>
      <c r="B10" t="s">
        <v>6</v>
      </c>
      <c r="C10" t="s">
        <v>6</v>
      </c>
      <c r="D10" t="s">
        <v>257</v>
      </c>
      <c r="E10" t="s">
        <v>6</v>
      </c>
      <c r="F10" t="s">
        <v>6</v>
      </c>
      <c r="G10" t="s">
        <v>6</v>
      </c>
      <c r="H10" t="s">
        <v>6</v>
      </c>
      <c r="I10" t="s">
        <v>6</v>
      </c>
      <c r="J10" t="s">
        <v>6</v>
      </c>
    </row>
    <row r="11" spans="1:10" x14ac:dyDescent="0.35">
      <c r="A11" t="s">
        <v>43</v>
      </c>
      <c r="B11" t="s">
        <v>6</v>
      </c>
      <c r="C11" t="s">
        <v>6</v>
      </c>
      <c r="D11" t="s">
        <v>257</v>
      </c>
      <c r="E11" t="s">
        <v>6</v>
      </c>
      <c r="F11" t="s">
        <v>6</v>
      </c>
      <c r="G11" t="s">
        <v>6</v>
      </c>
      <c r="H11" t="s">
        <v>6</v>
      </c>
      <c r="I11" t="s">
        <v>6</v>
      </c>
      <c r="J11" t="s">
        <v>6</v>
      </c>
    </row>
    <row r="12" spans="1:10" x14ac:dyDescent="0.35">
      <c r="A12" t="s">
        <v>45</v>
      </c>
      <c r="B12" t="s">
        <v>6</v>
      </c>
      <c r="C12" t="s">
        <v>6</v>
      </c>
      <c r="D12" t="s">
        <v>257</v>
      </c>
      <c r="E12" t="s">
        <v>6</v>
      </c>
      <c r="F12" t="s">
        <v>6</v>
      </c>
      <c r="G12" t="s">
        <v>6</v>
      </c>
      <c r="H12" t="s">
        <v>6</v>
      </c>
      <c r="I12" t="s">
        <v>6</v>
      </c>
      <c r="J12" t="s">
        <v>6</v>
      </c>
    </row>
    <row r="13" spans="1:10" x14ac:dyDescent="0.35">
      <c r="A13" t="s">
        <v>47</v>
      </c>
      <c r="B13" t="s">
        <v>6</v>
      </c>
      <c r="C13" t="s">
        <v>6</v>
      </c>
      <c r="D13" t="s">
        <v>257</v>
      </c>
      <c r="E13" t="s">
        <v>6</v>
      </c>
      <c r="F13" t="s">
        <v>6</v>
      </c>
      <c r="G13" t="s">
        <v>6</v>
      </c>
      <c r="H13" t="s">
        <v>6</v>
      </c>
      <c r="I13" t="s">
        <v>6</v>
      </c>
      <c r="J13" t="s">
        <v>6</v>
      </c>
    </row>
    <row r="14" spans="1:10" x14ac:dyDescent="0.35">
      <c r="A14" t="s">
        <v>50</v>
      </c>
      <c r="B14" t="s">
        <v>6</v>
      </c>
      <c r="C14" t="s">
        <v>6</v>
      </c>
      <c r="D14" t="s">
        <v>257</v>
      </c>
      <c r="E14" t="s">
        <v>6</v>
      </c>
      <c r="F14" t="s">
        <v>6</v>
      </c>
      <c r="G14" t="s">
        <v>6</v>
      </c>
      <c r="H14" t="s">
        <v>6</v>
      </c>
      <c r="I14" t="s">
        <v>6</v>
      </c>
      <c r="J14" t="s">
        <v>6</v>
      </c>
    </row>
    <row r="15" spans="1:10" x14ac:dyDescent="0.35">
      <c r="A15" t="s">
        <v>52</v>
      </c>
      <c r="B15" t="s">
        <v>6</v>
      </c>
      <c r="C15" t="s">
        <v>6</v>
      </c>
      <c r="D15" t="s">
        <v>255</v>
      </c>
      <c r="E15" t="s">
        <v>6</v>
      </c>
      <c r="F15" t="s">
        <v>6</v>
      </c>
      <c r="G15" t="s">
        <v>6</v>
      </c>
      <c r="H15" t="s">
        <v>6</v>
      </c>
      <c r="I15" t="s">
        <v>6</v>
      </c>
      <c r="J15" t="s">
        <v>6</v>
      </c>
    </row>
    <row r="16" spans="1:10" x14ac:dyDescent="0.35">
      <c r="A16" t="s">
        <v>55</v>
      </c>
      <c r="B16" t="s">
        <v>6</v>
      </c>
      <c r="C16" t="s">
        <v>6</v>
      </c>
      <c r="D16" t="s">
        <v>255</v>
      </c>
      <c r="E16" t="s">
        <v>6</v>
      </c>
      <c r="F16" t="s">
        <v>6</v>
      </c>
      <c r="G16" t="s">
        <v>6</v>
      </c>
      <c r="H16" t="s">
        <v>6</v>
      </c>
      <c r="I16" t="s">
        <v>6</v>
      </c>
      <c r="J16" t="s">
        <v>6</v>
      </c>
    </row>
    <row r="17" spans="1:10" x14ac:dyDescent="0.35">
      <c r="A17" t="s">
        <v>61</v>
      </c>
      <c r="B17" t="s">
        <v>6</v>
      </c>
      <c r="C17" t="s">
        <v>6</v>
      </c>
      <c r="D17" t="s">
        <v>255</v>
      </c>
      <c r="E17" t="s">
        <v>6</v>
      </c>
      <c r="F17" t="s">
        <v>6</v>
      </c>
      <c r="G17" t="s">
        <v>6</v>
      </c>
      <c r="H17" t="s">
        <v>6</v>
      </c>
      <c r="I17" t="s">
        <v>6</v>
      </c>
      <c r="J17" t="s">
        <v>6</v>
      </c>
    </row>
    <row r="18" spans="1:10" x14ac:dyDescent="0.35">
      <c r="A18" t="s">
        <v>64</v>
      </c>
      <c r="B18" t="s">
        <v>6</v>
      </c>
      <c r="C18" t="s">
        <v>6</v>
      </c>
      <c r="D18" t="s">
        <v>255</v>
      </c>
      <c r="E18" t="s">
        <v>6</v>
      </c>
      <c r="F18" t="s">
        <v>6</v>
      </c>
      <c r="G18" t="s">
        <v>6</v>
      </c>
      <c r="H18" t="s">
        <v>6</v>
      </c>
      <c r="I18" t="s">
        <v>6</v>
      </c>
      <c r="J18" t="s">
        <v>6</v>
      </c>
    </row>
    <row r="19" spans="1:10" x14ac:dyDescent="0.35">
      <c r="A19" t="s">
        <v>67</v>
      </c>
      <c r="B19" t="s">
        <v>6</v>
      </c>
      <c r="C19" t="s">
        <v>6</v>
      </c>
      <c r="D19" t="s">
        <v>255</v>
      </c>
      <c r="E19" t="s">
        <v>6</v>
      </c>
      <c r="F19" t="s">
        <v>6</v>
      </c>
      <c r="G19" t="s">
        <v>6</v>
      </c>
      <c r="H19" t="s">
        <v>6</v>
      </c>
      <c r="I19" t="s">
        <v>6</v>
      </c>
      <c r="J19" t="s">
        <v>6</v>
      </c>
    </row>
    <row r="20" spans="1:10" x14ac:dyDescent="0.35">
      <c r="A20" t="s">
        <v>77</v>
      </c>
      <c r="B20" t="s">
        <v>6</v>
      </c>
      <c r="C20" t="s">
        <v>6</v>
      </c>
      <c r="D20" t="s">
        <v>255</v>
      </c>
      <c r="E20" t="s">
        <v>6</v>
      </c>
      <c r="F20" t="s">
        <v>6</v>
      </c>
      <c r="G20" t="s">
        <v>6</v>
      </c>
      <c r="H20" t="s">
        <v>6</v>
      </c>
      <c r="I20" t="s">
        <v>6</v>
      </c>
      <c r="J20" t="s">
        <v>6</v>
      </c>
    </row>
    <row r="21" spans="1:10" x14ac:dyDescent="0.35">
      <c r="A21" t="s">
        <v>79</v>
      </c>
      <c r="B21" t="s">
        <v>6</v>
      </c>
      <c r="C21" t="s">
        <v>6</v>
      </c>
      <c r="D21" t="s">
        <v>259</v>
      </c>
      <c r="E21" t="s">
        <v>6</v>
      </c>
      <c r="F21" t="s">
        <v>6</v>
      </c>
      <c r="G21" t="s">
        <v>6</v>
      </c>
      <c r="H21" t="s">
        <v>6</v>
      </c>
      <c r="I21" t="s">
        <v>6</v>
      </c>
      <c r="J21" t="s">
        <v>6</v>
      </c>
    </row>
    <row r="22" spans="1:10" x14ac:dyDescent="0.35">
      <c r="A22" t="s">
        <v>84</v>
      </c>
      <c r="B22" t="s">
        <v>6</v>
      </c>
      <c r="C22" t="s">
        <v>6</v>
      </c>
      <c r="D22" t="s">
        <v>255</v>
      </c>
      <c r="E22" t="s">
        <v>6</v>
      </c>
      <c r="F22" t="s">
        <v>6</v>
      </c>
      <c r="G22" t="s">
        <v>6</v>
      </c>
      <c r="H22" t="s">
        <v>6</v>
      </c>
      <c r="I22" t="s">
        <v>6</v>
      </c>
      <c r="J22" t="s">
        <v>6</v>
      </c>
    </row>
    <row r="23" spans="1:10" x14ac:dyDescent="0.35">
      <c r="A23" t="s">
        <v>87</v>
      </c>
      <c r="B23" t="s">
        <v>6</v>
      </c>
      <c r="C23" t="s">
        <v>6</v>
      </c>
      <c r="D23" t="s">
        <v>255</v>
      </c>
      <c r="E23" t="s">
        <v>6</v>
      </c>
      <c r="F23" t="s">
        <v>6</v>
      </c>
      <c r="G23" t="s">
        <v>6</v>
      </c>
      <c r="H23" t="s">
        <v>6</v>
      </c>
      <c r="I23" t="s">
        <v>6</v>
      </c>
      <c r="J23" t="s">
        <v>6</v>
      </c>
    </row>
    <row r="24" spans="1:10" x14ac:dyDescent="0.35">
      <c r="A24" t="s">
        <v>94</v>
      </c>
      <c r="B24" t="s">
        <v>6</v>
      </c>
      <c r="C24" t="s">
        <v>6</v>
      </c>
      <c r="D24" t="s">
        <v>255</v>
      </c>
      <c r="E24" t="s">
        <v>6</v>
      </c>
      <c r="F24" t="s">
        <v>6</v>
      </c>
      <c r="G24" t="s">
        <v>6</v>
      </c>
      <c r="H24" t="s">
        <v>6</v>
      </c>
      <c r="I24" t="s">
        <v>6</v>
      </c>
      <c r="J24" t="s">
        <v>6</v>
      </c>
    </row>
    <row r="25" spans="1:10" x14ac:dyDescent="0.35">
      <c r="A25" t="s">
        <v>97</v>
      </c>
      <c r="B25" t="s">
        <v>6</v>
      </c>
      <c r="C25" t="s">
        <v>6</v>
      </c>
      <c r="D25" t="s">
        <v>259</v>
      </c>
      <c r="E25" t="s">
        <v>6</v>
      </c>
      <c r="F25" t="s">
        <v>6</v>
      </c>
      <c r="G25" t="s">
        <v>6</v>
      </c>
      <c r="H25" t="s">
        <v>6</v>
      </c>
      <c r="I25" t="s">
        <v>6</v>
      </c>
      <c r="J25" t="s">
        <v>6</v>
      </c>
    </row>
    <row r="26" spans="1:10" x14ac:dyDescent="0.35">
      <c r="A26" t="s">
        <v>110</v>
      </c>
      <c r="B26" t="s">
        <v>6</v>
      </c>
      <c r="C26" t="s">
        <v>6</v>
      </c>
      <c r="D26" t="s">
        <v>259</v>
      </c>
      <c r="E26" t="s">
        <v>6</v>
      </c>
      <c r="F26" t="s">
        <v>6</v>
      </c>
      <c r="G26" t="s">
        <v>6</v>
      </c>
      <c r="H26" t="s">
        <v>6</v>
      </c>
      <c r="I26" t="s">
        <v>6</v>
      </c>
      <c r="J26" t="s">
        <v>6</v>
      </c>
    </row>
    <row r="27" spans="1:10" x14ac:dyDescent="0.35">
      <c r="A27" t="s">
        <v>113</v>
      </c>
      <c r="B27" t="s">
        <v>6</v>
      </c>
      <c r="C27" t="s">
        <v>6</v>
      </c>
      <c r="D27" t="s">
        <v>259</v>
      </c>
      <c r="E27" t="s">
        <v>6</v>
      </c>
      <c r="F27" t="s">
        <v>6</v>
      </c>
      <c r="G27" t="s">
        <v>6</v>
      </c>
      <c r="H27" t="s">
        <v>6</v>
      </c>
      <c r="I27" t="s">
        <v>6</v>
      </c>
      <c r="J27" t="s">
        <v>6</v>
      </c>
    </row>
    <row r="28" spans="1:10" x14ac:dyDescent="0.35">
      <c r="A28" t="s">
        <v>117</v>
      </c>
      <c r="B28" t="s">
        <v>6</v>
      </c>
      <c r="C28" t="s">
        <v>6</v>
      </c>
      <c r="D28" t="s">
        <v>259</v>
      </c>
      <c r="E28" t="s">
        <v>6</v>
      </c>
      <c r="F28" t="s">
        <v>6</v>
      </c>
      <c r="G28" t="s">
        <v>6</v>
      </c>
      <c r="H28" t="s">
        <v>6</v>
      </c>
      <c r="I28" t="s">
        <v>6</v>
      </c>
      <c r="J28" t="s">
        <v>6</v>
      </c>
    </row>
    <row r="29" spans="1:10" x14ac:dyDescent="0.35">
      <c r="A29" t="s">
        <v>122</v>
      </c>
      <c r="B29" t="s">
        <v>6</v>
      </c>
      <c r="C29" t="s">
        <v>6</v>
      </c>
      <c r="D29" t="s">
        <v>259</v>
      </c>
      <c r="E29" t="s">
        <v>6</v>
      </c>
      <c r="F29" t="s">
        <v>6</v>
      </c>
      <c r="G29" t="s">
        <v>6</v>
      </c>
      <c r="H29" t="s">
        <v>6</v>
      </c>
      <c r="I29" t="s">
        <v>6</v>
      </c>
      <c r="J29" t="s">
        <v>6</v>
      </c>
    </row>
    <row r="30" spans="1:10" x14ac:dyDescent="0.35">
      <c r="A30" t="s">
        <v>129</v>
      </c>
      <c r="B30" t="s">
        <v>6</v>
      </c>
      <c r="C30" t="s">
        <v>6</v>
      </c>
      <c r="D30" t="s">
        <v>259</v>
      </c>
      <c r="E30" t="s">
        <v>6</v>
      </c>
      <c r="F30" t="s">
        <v>6</v>
      </c>
      <c r="G30" t="s">
        <v>6</v>
      </c>
      <c r="H30" t="s">
        <v>6</v>
      </c>
      <c r="I30" t="s">
        <v>6</v>
      </c>
      <c r="J30" t="s">
        <v>6</v>
      </c>
    </row>
    <row r="31" spans="1:10" x14ac:dyDescent="0.35">
      <c r="A31" t="s">
        <v>131</v>
      </c>
      <c r="B31" t="s">
        <v>6</v>
      </c>
      <c r="C31" t="s">
        <v>6</v>
      </c>
      <c r="D31" t="s">
        <v>259</v>
      </c>
      <c r="E31" t="s">
        <v>6</v>
      </c>
      <c r="F31" t="s">
        <v>6</v>
      </c>
      <c r="G31" t="s">
        <v>6</v>
      </c>
      <c r="H31" t="s">
        <v>6</v>
      </c>
      <c r="I31" t="s">
        <v>6</v>
      </c>
      <c r="J31" t="s">
        <v>6</v>
      </c>
    </row>
    <row r="32" spans="1:10" x14ac:dyDescent="0.35">
      <c r="A32" t="s">
        <v>133</v>
      </c>
      <c r="B32" t="s">
        <v>6</v>
      </c>
      <c r="C32" t="s">
        <v>6</v>
      </c>
      <c r="D32" t="s">
        <v>259</v>
      </c>
      <c r="E32" t="s">
        <v>6</v>
      </c>
      <c r="F32" t="s">
        <v>6</v>
      </c>
      <c r="G32" t="s">
        <v>6</v>
      </c>
      <c r="H32" t="s">
        <v>6</v>
      </c>
      <c r="I32" t="s">
        <v>6</v>
      </c>
      <c r="J32" t="s">
        <v>6</v>
      </c>
    </row>
    <row r="33" spans="1:10" x14ac:dyDescent="0.35">
      <c r="A33" t="s">
        <v>139</v>
      </c>
      <c r="B33" t="s">
        <v>6</v>
      </c>
      <c r="C33" t="s">
        <v>6</v>
      </c>
      <c r="D33" t="s">
        <v>259</v>
      </c>
      <c r="E33" t="s">
        <v>6</v>
      </c>
      <c r="F33" t="s">
        <v>6</v>
      </c>
      <c r="G33" t="s">
        <v>6</v>
      </c>
      <c r="H33" t="s">
        <v>6</v>
      </c>
      <c r="I33" t="s">
        <v>6</v>
      </c>
      <c r="J33" t="s">
        <v>6</v>
      </c>
    </row>
    <row r="34" spans="1:10" x14ac:dyDescent="0.35">
      <c r="A34" t="s">
        <v>141</v>
      </c>
      <c r="B34" t="s">
        <v>6</v>
      </c>
      <c r="C34" t="s">
        <v>6</v>
      </c>
      <c r="D34" t="s">
        <v>259</v>
      </c>
      <c r="E34" t="s">
        <v>6</v>
      </c>
      <c r="F34" t="s">
        <v>6</v>
      </c>
      <c r="G34" t="s">
        <v>6</v>
      </c>
      <c r="H34" t="s">
        <v>6</v>
      </c>
      <c r="I34" t="s">
        <v>6</v>
      </c>
      <c r="J34" t="s">
        <v>6</v>
      </c>
    </row>
    <row r="35" spans="1:10" x14ac:dyDescent="0.35">
      <c r="A35" t="s">
        <v>148</v>
      </c>
      <c r="B35" t="s">
        <v>6</v>
      </c>
      <c r="C35" t="s">
        <v>6</v>
      </c>
      <c r="D35" t="s">
        <v>259</v>
      </c>
      <c r="E35" t="s">
        <v>6</v>
      </c>
      <c r="F35" t="s">
        <v>6</v>
      </c>
      <c r="G35" t="s">
        <v>6</v>
      </c>
      <c r="H35" t="s">
        <v>6</v>
      </c>
      <c r="I35" t="s">
        <v>6</v>
      </c>
      <c r="J35" t="s">
        <v>6</v>
      </c>
    </row>
  </sheetData>
  <dataValidations count="1">
    <dataValidation type="list" allowBlank="1" showInputMessage="1" showErrorMessage="1" sqref="D2:D35" xr:uid="{A2B7AD7D-3A67-4B59-A4B1-C75110B21E0E}">
      <formula1>"SLA, SLT, None"</formula1>
    </dataValidation>
  </dataValidations>
  <pageMargins left="0.75" right="0.75" top="1" bottom="1" header="0.5" footer="0.5"/>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topLeftCell="B19" zoomScale="101" workbookViewId="0">
      <selection activeCell="C28" sqref="C28"/>
    </sheetView>
  </sheetViews>
  <sheetFormatPr defaultRowHeight="14.5" x14ac:dyDescent="0.35"/>
  <cols>
    <col min="1" max="1" width="9.54296875" customWidth="1"/>
    <col min="2" max="2" width="18.36328125" customWidth="1"/>
    <col min="3" max="3" width="9.453125" customWidth="1"/>
    <col min="4" max="4" width="11.6328125" customWidth="1"/>
    <col min="5" max="5" width="19.36328125" customWidth="1"/>
    <col min="6" max="6" width="14.81640625" customWidth="1"/>
    <col min="7" max="7" width="20.36328125" customWidth="1"/>
    <col min="8" max="8" width="13.81640625" customWidth="1"/>
    <col min="9" max="9" width="16.81640625" customWidth="1"/>
    <col min="12" max="12" width="13.08984375" customWidth="1"/>
    <col min="13" max="13" width="10.6328125" customWidth="1"/>
  </cols>
  <sheetData>
    <row r="1" spans="1:13" x14ac:dyDescent="0.35">
      <c r="A1" s="2" t="s">
        <v>202</v>
      </c>
      <c r="B1" s="2" t="s">
        <v>203</v>
      </c>
      <c r="C1" s="2" t="s">
        <v>204</v>
      </c>
      <c r="D1" s="2" t="s">
        <v>205</v>
      </c>
      <c r="E1" s="2" t="s">
        <v>206</v>
      </c>
      <c r="F1" s="2" t="s">
        <v>207</v>
      </c>
      <c r="G1" s="2" t="s">
        <v>208</v>
      </c>
      <c r="H1" s="2" t="s">
        <v>209</v>
      </c>
      <c r="I1" s="2" t="s">
        <v>210</v>
      </c>
      <c r="J1" s="2" t="s">
        <v>211</v>
      </c>
      <c r="K1" s="2" t="s">
        <v>212</v>
      </c>
      <c r="L1" s="2" t="s">
        <v>213</v>
      </c>
      <c r="M1" s="2" t="s">
        <v>214</v>
      </c>
    </row>
    <row r="2" spans="1:13" x14ac:dyDescent="0.35">
      <c r="A2" t="s">
        <v>157</v>
      </c>
      <c r="B2" t="s">
        <v>215</v>
      </c>
      <c r="C2" t="s">
        <v>216</v>
      </c>
      <c r="D2" t="s">
        <v>6</v>
      </c>
      <c r="E2" t="s">
        <v>6</v>
      </c>
      <c r="F2" t="s">
        <v>6</v>
      </c>
      <c r="G2" t="s">
        <v>6</v>
      </c>
      <c r="H2" t="s">
        <v>6</v>
      </c>
      <c r="I2" t="s">
        <v>6</v>
      </c>
      <c r="J2" t="s">
        <v>6</v>
      </c>
      <c r="K2" t="s">
        <v>6</v>
      </c>
      <c r="L2" t="s">
        <v>6</v>
      </c>
      <c r="M2" t="s">
        <v>6</v>
      </c>
    </row>
    <row r="3" spans="1:13" x14ac:dyDescent="0.35">
      <c r="A3" t="s">
        <v>175</v>
      </c>
      <c r="B3" t="s">
        <v>217</v>
      </c>
      <c r="C3" t="s">
        <v>216</v>
      </c>
      <c r="D3" t="s">
        <v>6</v>
      </c>
      <c r="E3" t="s">
        <v>6</v>
      </c>
      <c r="F3" t="s">
        <v>6</v>
      </c>
      <c r="G3" t="s">
        <v>6</v>
      </c>
      <c r="H3" t="s">
        <v>6</v>
      </c>
      <c r="I3" t="s">
        <v>6</v>
      </c>
      <c r="J3" t="s">
        <v>6</v>
      </c>
      <c r="K3" t="s">
        <v>6</v>
      </c>
      <c r="L3" t="s">
        <v>6</v>
      </c>
      <c r="M3" t="s">
        <v>6</v>
      </c>
    </row>
    <row r="4" spans="1:13" x14ac:dyDescent="0.35">
      <c r="A4" t="s">
        <v>157</v>
      </c>
      <c r="B4" t="s">
        <v>218</v>
      </c>
      <c r="C4" t="s">
        <v>216</v>
      </c>
      <c r="D4" t="s">
        <v>6</v>
      </c>
      <c r="E4" t="s">
        <v>6</v>
      </c>
      <c r="F4" t="s">
        <v>6</v>
      </c>
      <c r="G4" t="s">
        <v>6</v>
      </c>
      <c r="H4" t="s">
        <v>6</v>
      </c>
      <c r="I4" t="s">
        <v>6</v>
      </c>
      <c r="J4" t="s">
        <v>6</v>
      </c>
      <c r="K4" t="s">
        <v>6</v>
      </c>
      <c r="L4" t="s">
        <v>6</v>
      </c>
      <c r="M4" t="s">
        <v>6</v>
      </c>
    </row>
    <row r="5" spans="1:13" x14ac:dyDescent="0.35">
      <c r="A5" t="s">
        <v>157</v>
      </c>
      <c r="B5" t="s">
        <v>219</v>
      </c>
      <c r="C5" t="s">
        <v>216</v>
      </c>
      <c r="D5" t="s">
        <v>6</v>
      </c>
      <c r="E5" t="s">
        <v>6</v>
      </c>
      <c r="F5" t="s">
        <v>6</v>
      </c>
      <c r="G5" t="s">
        <v>6</v>
      </c>
      <c r="H5" t="s">
        <v>6</v>
      </c>
      <c r="I5" t="s">
        <v>6</v>
      </c>
      <c r="J5" t="s">
        <v>6</v>
      </c>
      <c r="K5" t="s">
        <v>6</v>
      </c>
      <c r="L5" t="s">
        <v>6</v>
      </c>
      <c r="M5" t="s">
        <v>6</v>
      </c>
    </row>
    <row r="6" spans="1:13" x14ac:dyDescent="0.35">
      <c r="A6" t="s">
        <v>157</v>
      </c>
      <c r="B6" t="s">
        <v>220</v>
      </c>
      <c r="C6" t="s">
        <v>216</v>
      </c>
      <c r="D6" t="s">
        <v>6</v>
      </c>
      <c r="E6" t="s">
        <v>6</v>
      </c>
      <c r="F6" t="s">
        <v>6</v>
      </c>
      <c r="G6" t="s">
        <v>6</v>
      </c>
      <c r="H6" t="s">
        <v>6</v>
      </c>
      <c r="I6" t="s">
        <v>6</v>
      </c>
      <c r="J6" t="s">
        <v>6</v>
      </c>
      <c r="K6" t="s">
        <v>6</v>
      </c>
      <c r="L6" t="s">
        <v>6</v>
      </c>
      <c r="M6" t="s">
        <v>6</v>
      </c>
    </row>
    <row r="7" spans="1:13" x14ac:dyDescent="0.35">
      <c r="A7" t="s">
        <v>157</v>
      </c>
      <c r="B7" t="s">
        <v>221</v>
      </c>
      <c r="C7" t="s">
        <v>222</v>
      </c>
      <c r="D7" t="s">
        <v>6</v>
      </c>
      <c r="E7" t="s">
        <v>6</v>
      </c>
      <c r="F7" t="s">
        <v>6</v>
      </c>
      <c r="G7" t="s">
        <v>6</v>
      </c>
      <c r="H7" t="s">
        <v>6</v>
      </c>
      <c r="I7" t="s">
        <v>6</v>
      </c>
      <c r="J7" t="s">
        <v>6</v>
      </c>
      <c r="K7" t="s">
        <v>6</v>
      </c>
      <c r="L7" t="s">
        <v>6</v>
      </c>
      <c r="M7" t="s">
        <v>6</v>
      </c>
    </row>
    <row r="8" spans="1:13" x14ac:dyDescent="0.35">
      <c r="A8" t="s">
        <v>175</v>
      </c>
      <c r="B8" t="s">
        <v>223</v>
      </c>
      <c r="C8" t="s">
        <v>222</v>
      </c>
      <c r="D8" t="s">
        <v>6</v>
      </c>
      <c r="E8" t="s">
        <v>6</v>
      </c>
      <c r="F8" t="s">
        <v>6</v>
      </c>
      <c r="G8" t="s">
        <v>6</v>
      </c>
      <c r="H8" t="s">
        <v>6</v>
      </c>
      <c r="I8" t="s">
        <v>6</v>
      </c>
      <c r="J8" t="s">
        <v>6</v>
      </c>
      <c r="K8" t="s">
        <v>6</v>
      </c>
      <c r="L8" t="s">
        <v>6</v>
      </c>
      <c r="M8" t="s">
        <v>6</v>
      </c>
    </row>
    <row r="9" spans="1:13" x14ac:dyDescent="0.35">
      <c r="A9" t="s">
        <v>157</v>
      </c>
      <c r="B9" t="s">
        <v>224</v>
      </c>
      <c r="C9" t="s">
        <v>222</v>
      </c>
      <c r="D9" t="s">
        <v>6</v>
      </c>
      <c r="E9" t="s">
        <v>6</v>
      </c>
      <c r="F9" t="s">
        <v>6</v>
      </c>
      <c r="G9" t="s">
        <v>6</v>
      </c>
      <c r="H9" t="s">
        <v>6</v>
      </c>
      <c r="I9" t="s">
        <v>6</v>
      </c>
      <c r="J9" t="s">
        <v>6</v>
      </c>
      <c r="K9" t="s">
        <v>6</v>
      </c>
      <c r="L9" t="s">
        <v>6</v>
      </c>
      <c r="M9" t="s">
        <v>6</v>
      </c>
    </row>
    <row r="10" spans="1:13" x14ac:dyDescent="0.35">
      <c r="A10" t="s">
        <v>157</v>
      </c>
      <c r="B10" t="s">
        <v>225</v>
      </c>
      <c r="C10" t="s">
        <v>222</v>
      </c>
      <c r="D10" t="s">
        <v>6</v>
      </c>
      <c r="E10" t="s">
        <v>6</v>
      </c>
      <c r="F10" t="s">
        <v>6</v>
      </c>
      <c r="G10" t="s">
        <v>6</v>
      </c>
      <c r="H10" t="s">
        <v>6</v>
      </c>
      <c r="I10" t="s">
        <v>6</v>
      </c>
      <c r="J10" t="s">
        <v>6</v>
      </c>
      <c r="K10" t="s">
        <v>6</v>
      </c>
      <c r="L10" t="s">
        <v>6</v>
      </c>
      <c r="M10" t="s">
        <v>6</v>
      </c>
    </row>
    <row r="11" spans="1:13" x14ac:dyDescent="0.35">
      <c r="A11" t="s">
        <v>157</v>
      </c>
      <c r="B11" t="s">
        <v>226</v>
      </c>
      <c r="C11" t="s">
        <v>222</v>
      </c>
      <c r="D11" t="s">
        <v>6</v>
      </c>
      <c r="E11" t="s">
        <v>6</v>
      </c>
      <c r="F11" t="s">
        <v>6</v>
      </c>
      <c r="G11" t="s">
        <v>6</v>
      </c>
      <c r="H11" t="s">
        <v>6</v>
      </c>
      <c r="I11" t="s">
        <v>6</v>
      </c>
      <c r="J11" t="s">
        <v>6</v>
      </c>
      <c r="K11" t="s">
        <v>6</v>
      </c>
      <c r="L11" t="s">
        <v>6</v>
      </c>
      <c r="M11" t="s">
        <v>6</v>
      </c>
    </row>
    <row r="12" spans="1:13" x14ac:dyDescent="0.35">
      <c r="A12" t="s">
        <v>157</v>
      </c>
      <c r="B12" t="s">
        <v>227</v>
      </c>
      <c r="C12" t="s">
        <v>228</v>
      </c>
      <c r="D12" t="s">
        <v>6</v>
      </c>
      <c r="E12" t="s">
        <v>6</v>
      </c>
      <c r="F12" t="s">
        <v>6</v>
      </c>
      <c r="G12" t="s">
        <v>6</v>
      </c>
      <c r="H12" t="s">
        <v>6</v>
      </c>
      <c r="I12" t="s">
        <v>6</v>
      </c>
      <c r="J12" t="s">
        <v>6</v>
      </c>
      <c r="K12" t="s">
        <v>6</v>
      </c>
      <c r="L12" t="s">
        <v>6</v>
      </c>
      <c r="M12" t="s">
        <v>6</v>
      </c>
    </row>
    <row r="13" spans="1:13" x14ac:dyDescent="0.35">
      <c r="A13" t="s">
        <v>157</v>
      </c>
      <c r="B13" t="s">
        <v>229</v>
      </c>
      <c r="C13" t="s">
        <v>216</v>
      </c>
      <c r="D13" t="s">
        <v>6</v>
      </c>
      <c r="E13" t="s">
        <v>6</v>
      </c>
      <c r="F13" t="s">
        <v>6</v>
      </c>
      <c r="G13" t="s">
        <v>6</v>
      </c>
      <c r="H13" t="s">
        <v>6</v>
      </c>
      <c r="I13" t="s">
        <v>6</v>
      </c>
      <c r="J13" t="s">
        <v>6</v>
      </c>
      <c r="K13" t="s">
        <v>6</v>
      </c>
      <c r="L13" t="s">
        <v>6</v>
      </c>
      <c r="M13" t="s">
        <v>6</v>
      </c>
    </row>
    <row r="14" spans="1:13" x14ac:dyDescent="0.35">
      <c r="A14" t="s">
        <v>157</v>
      </c>
      <c r="B14" t="s">
        <v>230</v>
      </c>
      <c r="C14" t="s">
        <v>216</v>
      </c>
      <c r="D14" t="s">
        <v>6</v>
      </c>
      <c r="E14" t="s">
        <v>6</v>
      </c>
      <c r="F14" t="s">
        <v>6</v>
      </c>
      <c r="G14" t="s">
        <v>6</v>
      </c>
      <c r="H14" t="s">
        <v>6</v>
      </c>
      <c r="I14" t="s">
        <v>6</v>
      </c>
      <c r="J14" t="s">
        <v>6</v>
      </c>
      <c r="K14" t="s">
        <v>6</v>
      </c>
      <c r="L14" t="s">
        <v>6</v>
      </c>
      <c r="M14" t="s">
        <v>6</v>
      </c>
    </row>
    <row r="15" spans="1:13" x14ac:dyDescent="0.35">
      <c r="A15" t="s">
        <v>157</v>
      </c>
      <c r="B15" t="s">
        <v>231</v>
      </c>
      <c r="C15" t="s">
        <v>216</v>
      </c>
      <c r="D15" t="s">
        <v>6</v>
      </c>
      <c r="E15" t="s">
        <v>6</v>
      </c>
      <c r="F15" t="s">
        <v>6</v>
      </c>
      <c r="G15" t="s">
        <v>6</v>
      </c>
      <c r="H15" t="s">
        <v>6</v>
      </c>
      <c r="I15" t="s">
        <v>6</v>
      </c>
      <c r="J15" t="s">
        <v>6</v>
      </c>
      <c r="K15" t="s">
        <v>6</v>
      </c>
      <c r="L15" t="s">
        <v>6</v>
      </c>
      <c r="M15" t="s">
        <v>6</v>
      </c>
    </row>
    <row r="16" spans="1:13" x14ac:dyDescent="0.35">
      <c r="A16" t="s">
        <v>157</v>
      </c>
      <c r="B16" t="s">
        <v>232</v>
      </c>
      <c r="C16" t="s">
        <v>222</v>
      </c>
      <c r="D16" t="s">
        <v>6</v>
      </c>
      <c r="E16" t="s">
        <v>6</v>
      </c>
      <c r="F16" t="s">
        <v>6</v>
      </c>
      <c r="G16" t="s">
        <v>6</v>
      </c>
      <c r="H16" t="s">
        <v>6</v>
      </c>
      <c r="I16" t="s">
        <v>6</v>
      </c>
      <c r="J16" t="s">
        <v>6</v>
      </c>
      <c r="K16" t="s">
        <v>6</v>
      </c>
      <c r="L16" t="s">
        <v>6</v>
      </c>
      <c r="M16" t="s">
        <v>6</v>
      </c>
    </row>
    <row r="17" spans="1:13" x14ac:dyDescent="0.35">
      <c r="A17" t="s">
        <v>157</v>
      </c>
      <c r="B17" t="s">
        <v>233</v>
      </c>
      <c r="C17" t="s">
        <v>222</v>
      </c>
      <c r="D17" t="s">
        <v>6</v>
      </c>
      <c r="E17" t="s">
        <v>6</v>
      </c>
      <c r="F17" t="s">
        <v>6</v>
      </c>
      <c r="G17" t="s">
        <v>6</v>
      </c>
      <c r="H17" t="s">
        <v>6</v>
      </c>
      <c r="I17" t="s">
        <v>6</v>
      </c>
      <c r="J17" t="s">
        <v>6</v>
      </c>
      <c r="K17" t="s">
        <v>6</v>
      </c>
      <c r="L17" t="s">
        <v>6</v>
      </c>
      <c r="M17" t="s">
        <v>6</v>
      </c>
    </row>
    <row r="18" spans="1:13" x14ac:dyDescent="0.35">
      <c r="A18" t="s">
        <v>157</v>
      </c>
      <c r="B18" t="s">
        <v>234</v>
      </c>
      <c r="C18" t="s">
        <v>216</v>
      </c>
      <c r="D18" t="s">
        <v>6</v>
      </c>
      <c r="E18" t="s">
        <v>6</v>
      </c>
      <c r="F18" t="s">
        <v>6</v>
      </c>
      <c r="G18" t="s">
        <v>6</v>
      </c>
      <c r="H18" t="s">
        <v>6</v>
      </c>
      <c r="I18" t="s">
        <v>6</v>
      </c>
      <c r="J18" t="s">
        <v>6</v>
      </c>
      <c r="K18" t="s">
        <v>6</v>
      </c>
      <c r="L18" t="s">
        <v>6</v>
      </c>
      <c r="M18" t="s">
        <v>6</v>
      </c>
    </row>
    <row r="19" spans="1:13" x14ac:dyDescent="0.35">
      <c r="A19" t="s">
        <v>157</v>
      </c>
      <c r="B19" t="s">
        <v>235</v>
      </c>
      <c r="C19" t="s">
        <v>222</v>
      </c>
      <c r="D19" t="s">
        <v>6</v>
      </c>
      <c r="E19" t="s">
        <v>6</v>
      </c>
      <c r="F19" t="s">
        <v>6</v>
      </c>
      <c r="G19" t="s">
        <v>6</v>
      </c>
      <c r="H19" t="s">
        <v>6</v>
      </c>
      <c r="I19" t="s">
        <v>6</v>
      </c>
      <c r="J19" t="s">
        <v>6</v>
      </c>
      <c r="K19" t="s">
        <v>6</v>
      </c>
      <c r="L19" t="s">
        <v>6</v>
      </c>
      <c r="M19" t="s">
        <v>6</v>
      </c>
    </row>
    <row r="20" spans="1:13" x14ac:dyDescent="0.35">
      <c r="A20" t="s">
        <v>157</v>
      </c>
      <c r="B20" t="s">
        <v>236</v>
      </c>
      <c r="C20" t="s">
        <v>216</v>
      </c>
      <c r="D20" t="s">
        <v>6</v>
      </c>
      <c r="E20" t="s">
        <v>6</v>
      </c>
      <c r="F20" t="s">
        <v>6</v>
      </c>
      <c r="G20" t="s">
        <v>6</v>
      </c>
      <c r="H20" t="s">
        <v>6</v>
      </c>
      <c r="I20" t="s">
        <v>6</v>
      </c>
      <c r="J20" t="s">
        <v>6</v>
      </c>
      <c r="K20" t="s">
        <v>6</v>
      </c>
      <c r="L20" t="s">
        <v>6</v>
      </c>
      <c r="M20" t="s">
        <v>6</v>
      </c>
    </row>
    <row r="21" spans="1:13" x14ac:dyDescent="0.35">
      <c r="A21" t="s">
        <v>157</v>
      </c>
      <c r="B21" t="s">
        <v>237</v>
      </c>
      <c r="C21" t="s">
        <v>216</v>
      </c>
      <c r="D21" t="s">
        <v>6</v>
      </c>
      <c r="E21" t="s">
        <v>6</v>
      </c>
      <c r="F21" t="s">
        <v>6</v>
      </c>
      <c r="G21" t="s">
        <v>6</v>
      </c>
      <c r="H21" t="s">
        <v>6</v>
      </c>
      <c r="I21" t="s">
        <v>6</v>
      </c>
      <c r="J21" t="s">
        <v>6</v>
      </c>
      <c r="K21" t="s">
        <v>6</v>
      </c>
      <c r="L21" t="s">
        <v>6</v>
      </c>
      <c r="M21" t="s">
        <v>6</v>
      </c>
    </row>
    <row r="22" spans="1:13" x14ac:dyDescent="0.35">
      <c r="A22" t="s">
        <v>157</v>
      </c>
      <c r="B22" t="s">
        <v>238</v>
      </c>
      <c r="C22" t="s">
        <v>216</v>
      </c>
      <c r="D22" t="s">
        <v>6</v>
      </c>
      <c r="E22" t="s">
        <v>6</v>
      </c>
      <c r="F22" t="s">
        <v>6</v>
      </c>
      <c r="G22" t="s">
        <v>6</v>
      </c>
      <c r="H22" t="s">
        <v>6</v>
      </c>
      <c r="I22" t="s">
        <v>6</v>
      </c>
      <c r="J22" t="s">
        <v>6</v>
      </c>
      <c r="K22" t="s">
        <v>6</v>
      </c>
      <c r="L22" t="s">
        <v>6</v>
      </c>
      <c r="M22" t="s">
        <v>6</v>
      </c>
    </row>
    <row r="23" spans="1:13" x14ac:dyDescent="0.35">
      <c r="A23" t="s">
        <v>157</v>
      </c>
      <c r="B23" t="s">
        <v>239</v>
      </c>
      <c r="C23" t="s">
        <v>222</v>
      </c>
      <c r="D23" t="s">
        <v>6</v>
      </c>
      <c r="E23" t="s">
        <v>6</v>
      </c>
      <c r="F23" t="s">
        <v>6</v>
      </c>
      <c r="G23" t="s">
        <v>6</v>
      </c>
      <c r="H23" t="s">
        <v>6</v>
      </c>
      <c r="I23" t="s">
        <v>6</v>
      </c>
      <c r="J23" t="s">
        <v>6</v>
      </c>
      <c r="K23" t="s">
        <v>6</v>
      </c>
      <c r="L23" t="s">
        <v>6</v>
      </c>
      <c r="M23" t="s">
        <v>6</v>
      </c>
    </row>
    <row r="24" spans="1:13" x14ac:dyDescent="0.35">
      <c r="A24" t="s">
        <v>157</v>
      </c>
      <c r="B24" t="s">
        <v>240</v>
      </c>
      <c r="C24" t="s">
        <v>222</v>
      </c>
      <c r="D24" t="s">
        <v>6</v>
      </c>
      <c r="E24" t="s">
        <v>6</v>
      </c>
      <c r="F24" t="s">
        <v>6</v>
      </c>
      <c r="G24" t="s">
        <v>6</v>
      </c>
      <c r="H24" t="s">
        <v>6</v>
      </c>
      <c r="I24" t="s">
        <v>6</v>
      </c>
      <c r="J24" t="s">
        <v>6</v>
      </c>
      <c r="K24" t="s">
        <v>6</v>
      </c>
      <c r="L24" t="s">
        <v>6</v>
      </c>
      <c r="M24" t="s">
        <v>6</v>
      </c>
    </row>
    <row r="25" spans="1:13" x14ac:dyDescent="0.35">
      <c r="A25" t="s">
        <v>157</v>
      </c>
      <c r="B25" t="s">
        <v>241</v>
      </c>
      <c r="C25" t="s">
        <v>222</v>
      </c>
      <c r="D25" t="s">
        <v>6</v>
      </c>
      <c r="E25" t="s">
        <v>6</v>
      </c>
      <c r="F25" t="s">
        <v>6</v>
      </c>
      <c r="G25" t="s">
        <v>6</v>
      </c>
      <c r="H25" t="s">
        <v>6</v>
      </c>
      <c r="I25" t="s">
        <v>6</v>
      </c>
      <c r="J25" t="s">
        <v>6</v>
      </c>
      <c r="K25" t="s">
        <v>6</v>
      </c>
      <c r="L25" t="s">
        <v>6</v>
      </c>
      <c r="M25" t="s">
        <v>6</v>
      </c>
    </row>
    <row r="26" spans="1:13" x14ac:dyDescent="0.35">
      <c r="A26" t="s">
        <v>175</v>
      </c>
      <c r="B26" t="s">
        <v>242</v>
      </c>
      <c r="C26" t="s">
        <v>216</v>
      </c>
      <c r="D26" t="s">
        <v>6</v>
      </c>
      <c r="E26" t="s">
        <v>6</v>
      </c>
      <c r="F26" t="s">
        <v>6</v>
      </c>
      <c r="G26" t="s">
        <v>6</v>
      </c>
      <c r="H26" t="s">
        <v>6</v>
      </c>
      <c r="I26" t="s">
        <v>6</v>
      </c>
      <c r="J26" t="s">
        <v>6</v>
      </c>
      <c r="K26" t="s">
        <v>6</v>
      </c>
      <c r="L26" t="s">
        <v>6</v>
      </c>
      <c r="M26" t="s">
        <v>6</v>
      </c>
    </row>
    <row r="27" spans="1:13" x14ac:dyDescent="0.35">
      <c r="A27" t="s">
        <v>175</v>
      </c>
      <c r="B27" t="s">
        <v>243</v>
      </c>
      <c r="C27" t="s">
        <v>216</v>
      </c>
      <c r="D27" t="s">
        <v>6</v>
      </c>
      <c r="E27" t="s">
        <v>6</v>
      </c>
      <c r="F27" t="s">
        <v>6</v>
      </c>
      <c r="G27" t="s">
        <v>6</v>
      </c>
      <c r="H27" t="s">
        <v>6</v>
      </c>
      <c r="I27" t="s">
        <v>6</v>
      </c>
      <c r="J27" t="s">
        <v>6</v>
      </c>
      <c r="K27" t="s">
        <v>6</v>
      </c>
      <c r="L27" t="s">
        <v>6</v>
      </c>
      <c r="M27" t="s">
        <v>6</v>
      </c>
    </row>
    <row r="28" spans="1:13" x14ac:dyDescent="0.35">
      <c r="A28" t="s">
        <v>175</v>
      </c>
      <c r="B28" t="s">
        <v>244</v>
      </c>
      <c r="C28" t="s">
        <v>228</v>
      </c>
      <c r="D28" t="s">
        <v>6</v>
      </c>
      <c r="E28" t="s">
        <v>6</v>
      </c>
      <c r="F28" t="s">
        <v>6</v>
      </c>
      <c r="G28" t="s">
        <v>6</v>
      </c>
      <c r="H28" t="s">
        <v>6</v>
      </c>
      <c r="I28" t="s">
        <v>6</v>
      </c>
      <c r="J28" t="s">
        <v>6</v>
      </c>
      <c r="K28" t="s">
        <v>6</v>
      </c>
      <c r="L28" t="s">
        <v>6</v>
      </c>
      <c r="M28" t="s">
        <v>6</v>
      </c>
    </row>
  </sheetData>
  <dataValidations count="1">
    <dataValidation type="list" allowBlank="1" showInputMessage="1" showErrorMessage="1" sqref="A2:A28" xr:uid="{2D3D318B-FF86-484A-9A9E-A83A8A8AF0E2}">
      <formula1>"Yes, No"</formula1>
    </dataValidation>
  </dataValidations>
  <pageMargins left="0.75" right="0.75" top="1" bottom="1" header="0.5" footer="0.5"/>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95"/>
  <sheetViews>
    <sheetView workbookViewId="0">
      <selection activeCell="I92" sqref="I92"/>
    </sheetView>
  </sheetViews>
  <sheetFormatPr defaultRowHeight="14.5" x14ac:dyDescent="0.35"/>
  <cols>
    <col min="4" max="4" width="14.1796875" customWidth="1"/>
    <col min="5" max="5" width="14" customWidth="1"/>
    <col min="6" max="6" width="9.54296875" customWidth="1"/>
    <col min="7" max="7" width="14" customWidth="1"/>
    <col min="8" max="8" width="9.453125" customWidth="1"/>
    <col min="9" max="9" width="13.26953125" customWidth="1"/>
    <col min="10" max="10" width="15.1796875" customWidth="1"/>
    <col min="11" max="11" width="12.81640625" customWidth="1"/>
    <col min="12" max="12" width="10.453125" customWidth="1"/>
  </cols>
  <sheetData>
    <row r="1" spans="1:12" x14ac:dyDescent="0.35">
      <c r="A1" s="2" t="s">
        <v>294</v>
      </c>
      <c r="B1" s="2" t="s">
        <v>295</v>
      </c>
      <c r="C1" s="2" t="s">
        <v>296</v>
      </c>
      <c r="D1" s="2" t="s">
        <v>297</v>
      </c>
      <c r="E1" s="2" t="s">
        <v>298</v>
      </c>
      <c r="F1" s="2" t="s">
        <v>299</v>
      </c>
      <c r="G1" s="2" t="s">
        <v>300</v>
      </c>
      <c r="H1" s="2" t="s">
        <v>204</v>
      </c>
      <c r="I1" s="2" t="s">
        <v>301</v>
      </c>
      <c r="J1" s="2" t="s">
        <v>302</v>
      </c>
      <c r="K1" s="2" t="s">
        <v>303</v>
      </c>
      <c r="L1" s="2" t="s">
        <v>304</v>
      </c>
    </row>
    <row r="2" spans="1:12" x14ac:dyDescent="0.35">
      <c r="A2" t="s">
        <v>305</v>
      </c>
      <c r="B2" t="s">
        <v>6</v>
      </c>
      <c r="C2" t="s">
        <v>6</v>
      </c>
      <c r="D2" t="s">
        <v>6</v>
      </c>
      <c r="E2" t="s">
        <v>6</v>
      </c>
      <c r="F2" t="s">
        <v>6</v>
      </c>
      <c r="G2" t="s">
        <v>6</v>
      </c>
      <c r="H2" t="s">
        <v>6</v>
      </c>
      <c r="I2" t="s">
        <v>165</v>
      </c>
      <c r="J2" t="s">
        <v>165</v>
      </c>
      <c r="K2" t="s">
        <v>30</v>
      </c>
      <c r="L2" t="s">
        <v>6</v>
      </c>
    </row>
    <row r="3" spans="1:12" x14ac:dyDescent="0.35">
      <c r="A3" t="s">
        <v>306</v>
      </c>
      <c r="B3" t="s">
        <v>6</v>
      </c>
      <c r="C3" t="s">
        <v>6</v>
      </c>
      <c r="D3" t="s">
        <v>6</v>
      </c>
      <c r="E3" t="s">
        <v>6</v>
      </c>
      <c r="F3" t="s">
        <v>6</v>
      </c>
      <c r="G3" t="s">
        <v>6</v>
      </c>
      <c r="H3" t="s">
        <v>6</v>
      </c>
      <c r="I3" t="s">
        <v>165</v>
      </c>
      <c r="J3" t="s">
        <v>165</v>
      </c>
      <c r="K3" t="s">
        <v>30</v>
      </c>
      <c r="L3" t="s">
        <v>6</v>
      </c>
    </row>
    <row r="4" spans="1:12" x14ac:dyDescent="0.35">
      <c r="A4" t="s">
        <v>307</v>
      </c>
      <c r="B4" t="s">
        <v>6</v>
      </c>
      <c r="C4" t="s">
        <v>6</v>
      </c>
      <c r="D4" t="s">
        <v>6</v>
      </c>
      <c r="E4" t="s">
        <v>6</v>
      </c>
      <c r="F4" t="s">
        <v>6</v>
      </c>
      <c r="G4" t="s">
        <v>6</v>
      </c>
      <c r="H4" t="s">
        <v>6</v>
      </c>
      <c r="I4" t="s">
        <v>165</v>
      </c>
      <c r="J4" t="s">
        <v>165</v>
      </c>
      <c r="K4" t="s">
        <v>30</v>
      </c>
      <c r="L4" t="s">
        <v>6</v>
      </c>
    </row>
    <row r="5" spans="1:12" x14ac:dyDescent="0.35">
      <c r="A5" t="s">
        <v>308</v>
      </c>
      <c r="B5" t="s">
        <v>6</v>
      </c>
      <c r="C5" t="s">
        <v>6</v>
      </c>
      <c r="D5" t="s">
        <v>6</v>
      </c>
      <c r="E5" t="s">
        <v>6</v>
      </c>
      <c r="F5" t="s">
        <v>6</v>
      </c>
      <c r="G5" t="s">
        <v>6</v>
      </c>
      <c r="H5" t="s">
        <v>6</v>
      </c>
      <c r="I5" t="s">
        <v>165</v>
      </c>
      <c r="J5" t="s">
        <v>165</v>
      </c>
      <c r="K5" t="s">
        <v>30</v>
      </c>
      <c r="L5" t="s">
        <v>6</v>
      </c>
    </row>
    <row r="6" spans="1:12" x14ac:dyDescent="0.35">
      <c r="A6" t="s">
        <v>309</v>
      </c>
      <c r="B6" t="s">
        <v>6</v>
      </c>
      <c r="C6" t="s">
        <v>6</v>
      </c>
      <c r="D6" t="s">
        <v>6</v>
      </c>
      <c r="E6" t="s">
        <v>6</v>
      </c>
      <c r="F6" t="s">
        <v>6</v>
      </c>
      <c r="G6" t="s">
        <v>6</v>
      </c>
      <c r="H6" t="s">
        <v>6</v>
      </c>
      <c r="I6" t="s">
        <v>198</v>
      </c>
      <c r="J6" t="s">
        <v>199</v>
      </c>
      <c r="K6" t="s">
        <v>58</v>
      </c>
      <c r="L6" t="s">
        <v>6</v>
      </c>
    </row>
    <row r="7" spans="1:12" x14ac:dyDescent="0.35">
      <c r="A7" t="s">
        <v>310</v>
      </c>
      <c r="B7" t="s">
        <v>6</v>
      </c>
      <c r="C7" t="s">
        <v>6</v>
      </c>
      <c r="D7" t="s">
        <v>6</v>
      </c>
      <c r="E7" t="s">
        <v>6</v>
      </c>
      <c r="F7" t="s">
        <v>6</v>
      </c>
      <c r="G7" t="s">
        <v>6</v>
      </c>
      <c r="H7" t="s">
        <v>6</v>
      </c>
      <c r="I7" t="s">
        <v>198</v>
      </c>
      <c r="J7" t="s">
        <v>199</v>
      </c>
      <c r="K7" t="s">
        <v>58</v>
      </c>
      <c r="L7" t="s">
        <v>6</v>
      </c>
    </row>
    <row r="8" spans="1:12" x14ac:dyDescent="0.35">
      <c r="A8" t="s">
        <v>311</v>
      </c>
      <c r="B8" t="s">
        <v>6</v>
      </c>
      <c r="C8" t="s">
        <v>6</v>
      </c>
      <c r="D8" t="s">
        <v>6</v>
      </c>
      <c r="E8" t="s">
        <v>6</v>
      </c>
      <c r="F8" t="s">
        <v>6</v>
      </c>
      <c r="G8" t="s">
        <v>6</v>
      </c>
      <c r="H8" t="s">
        <v>6</v>
      </c>
      <c r="I8" t="s">
        <v>312</v>
      </c>
      <c r="J8" t="s">
        <v>201</v>
      </c>
      <c r="K8" t="s">
        <v>13</v>
      </c>
      <c r="L8" t="s">
        <v>6</v>
      </c>
    </row>
    <row r="9" spans="1:12" x14ac:dyDescent="0.35">
      <c r="A9" t="s">
        <v>313</v>
      </c>
      <c r="B9" t="s">
        <v>6</v>
      </c>
      <c r="C9" t="s">
        <v>6</v>
      </c>
      <c r="D9" t="s">
        <v>6</v>
      </c>
      <c r="E9" t="s">
        <v>6</v>
      </c>
      <c r="F9" t="s">
        <v>6</v>
      </c>
      <c r="G9" t="s">
        <v>6</v>
      </c>
      <c r="H9" t="s">
        <v>6</v>
      </c>
      <c r="I9" t="s">
        <v>312</v>
      </c>
      <c r="J9" t="s">
        <v>201</v>
      </c>
      <c r="K9" t="s">
        <v>13</v>
      </c>
      <c r="L9" t="s">
        <v>6</v>
      </c>
    </row>
    <row r="10" spans="1:12" x14ac:dyDescent="0.35">
      <c r="A10" t="s">
        <v>314</v>
      </c>
      <c r="B10" t="s">
        <v>6</v>
      </c>
      <c r="C10" t="s">
        <v>6</v>
      </c>
      <c r="D10" t="s">
        <v>6</v>
      </c>
      <c r="E10" t="s">
        <v>6</v>
      </c>
      <c r="F10" t="s">
        <v>6</v>
      </c>
      <c r="G10" t="s">
        <v>6</v>
      </c>
      <c r="H10" t="s">
        <v>6</v>
      </c>
      <c r="I10" t="s">
        <v>312</v>
      </c>
      <c r="J10" t="s">
        <v>312</v>
      </c>
      <c r="K10" t="s">
        <v>13</v>
      </c>
      <c r="L10" t="s">
        <v>6</v>
      </c>
    </row>
    <row r="11" spans="1:12" x14ac:dyDescent="0.35">
      <c r="A11" t="s">
        <v>315</v>
      </c>
      <c r="B11" t="s">
        <v>6</v>
      </c>
      <c r="C11" t="s">
        <v>6</v>
      </c>
      <c r="D11" t="s">
        <v>6</v>
      </c>
      <c r="E11" t="s">
        <v>6</v>
      </c>
      <c r="F11" t="s">
        <v>6</v>
      </c>
      <c r="G11" t="s">
        <v>6</v>
      </c>
      <c r="H11" t="s">
        <v>6</v>
      </c>
      <c r="I11" t="s">
        <v>312</v>
      </c>
      <c r="J11" t="s">
        <v>312</v>
      </c>
      <c r="K11" t="s">
        <v>13</v>
      </c>
      <c r="L11" t="s">
        <v>6</v>
      </c>
    </row>
    <row r="12" spans="1:12" x14ac:dyDescent="0.35">
      <c r="A12" t="s">
        <v>316</v>
      </c>
      <c r="B12" t="s">
        <v>6</v>
      </c>
      <c r="C12" t="s">
        <v>6</v>
      </c>
      <c r="D12" t="s">
        <v>6</v>
      </c>
      <c r="E12" t="s">
        <v>6</v>
      </c>
      <c r="F12" t="s">
        <v>6</v>
      </c>
      <c r="G12" t="s">
        <v>6</v>
      </c>
      <c r="H12" t="s">
        <v>6</v>
      </c>
      <c r="I12" t="s">
        <v>312</v>
      </c>
      <c r="J12" t="s">
        <v>312</v>
      </c>
      <c r="K12" t="s">
        <v>13</v>
      </c>
      <c r="L12" t="s">
        <v>6</v>
      </c>
    </row>
    <row r="13" spans="1:12" x14ac:dyDescent="0.35">
      <c r="A13" t="s">
        <v>317</v>
      </c>
      <c r="B13" t="s">
        <v>6</v>
      </c>
      <c r="C13" t="s">
        <v>6</v>
      </c>
      <c r="D13" t="s">
        <v>6</v>
      </c>
      <c r="E13" t="s">
        <v>6</v>
      </c>
      <c r="F13" t="s">
        <v>6</v>
      </c>
      <c r="G13" t="s">
        <v>6</v>
      </c>
      <c r="H13" t="s">
        <v>6</v>
      </c>
      <c r="I13" t="s">
        <v>161</v>
      </c>
      <c r="J13" t="s">
        <v>193</v>
      </c>
      <c r="K13" t="s">
        <v>20</v>
      </c>
      <c r="L13" t="s">
        <v>6</v>
      </c>
    </row>
    <row r="14" spans="1:12" x14ac:dyDescent="0.35">
      <c r="A14" t="s">
        <v>318</v>
      </c>
      <c r="B14" t="s">
        <v>6</v>
      </c>
      <c r="C14" t="s">
        <v>6</v>
      </c>
      <c r="D14" t="s">
        <v>6</v>
      </c>
      <c r="E14" t="s">
        <v>6</v>
      </c>
      <c r="F14" t="s">
        <v>6</v>
      </c>
      <c r="G14" t="s">
        <v>6</v>
      </c>
      <c r="H14" t="s">
        <v>6</v>
      </c>
      <c r="I14" t="s">
        <v>312</v>
      </c>
      <c r="J14" t="s">
        <v>196</v>
      </c>
      <c r="K14" t="s">
        <v>13</v>
      </c>
      <c r="L14" t="s">
        <v>6</v>
      </c>
    </row>
    <row r="15" spans="1:12" x14ac:dyDescent="0.35">
      <c r="A15" t="s">
        <v>319</v>
      </c>
      <c r="B15" t="s">
        <v>6</v>
      </c>
      <c r="C15" t="s">
        <v>6</v>
      </c>
      <c r="D15" t="s">
        <v>6</v>
      </c>
      <c r="E15" t="s">
        <v>6</v>
      </c>
      <c r="F15" t="s">
        <v>6</v>
      </c>
      <c r="G15" t="s">
        <v>6</v>
      </c>
      <c r="H15" t="s">
        <v>6</v>
      </c>
      <c r="I15" t="s">
        <v>165</v>
      </c>
      <c r="J15" t="s">
        <v>165</v>
      </c>
      <c r="K15" t="s">
        <v>30</v>
      </c>
      <c r="L15" t="s">
        <v>6</v>
      </c>
    </row>
    <row r="16" spans="1:12" x14ac:dyDescent="0.35">
      <c r="A16" t="s">
        <v>320</v>
      </c>
      <c r="B16" t="s">
        <v>6</v>
      </c>
      <c r="C16" t="s">
        <v>6</v>
      </c>
      <c r="D16" t="s">
        <v>6</v>
      </c>
      <c r="E16" t="s">
        <v>6</v>
      </c>
      <c r="F16" t="s">
        <v>6</v>
      </c>
      <c r="G16" t="s">
        <v>6</v>
      </c>
      <c r="H16" t="s">
        <v>6</v>
      </c>
      <c r="I16" t="s">
        <v>165</v>
      </c>
      <c r="J16" t="s">
        <v>165</v>
      </c>
      <c r="K16" t="s">
        <v>30</v>
      </c>
      <c r="L16" t="s">
        <v>6</v>
      </c>
    </row>
    <row r="17" spans="1:12" x14ac:dyDescent="0.35">
      <c r="A17" t="s">
        <v>321</v>
      </c>
      <c r="B17" t="s">
        <v>6</v>
      </c>
      <c r="C17" t="s">
        <v>6</v>
      </c>
      <c r="D17" t="s">
        <v>6</v>
      </c>
      <c r="E17" t="s">
        <v>6</v>
      </c>
      <c r="F17" t="s">
        <v>6</v>
      </c>
      <c r="G17" t="s">
        <v>6</v>
      </c>
      <c r="H17" t="s">
        <v>6</v>
      </c>
      <c r="I17" t="s">
        <v>322</v>
      </c>
      <c r="J17" t="s">
        <v>174</v>
      </c>
      <c r="K17" t="s">
        <v>13</v>
      </c>
      <c r="L17" t="s">
        <v>6</v>
      </c>
    </row>
    <row r="18" spans="1:12" x14ac:dyDescent="0.35">
      <c r="A18" t="s">
        <v>323</v>
      </c>
      <c r="B18" t="s">
        <v>6</v>
      </c>
      <c r="C18" t="s">
        <v>6</v>
      </c>
      <c r="D18" t="s">
        <v>6</v>
      </c>
      <c r="E18" t="s">
        <v>6</v>
      </c>
      <c r="F18" t="s">
        <v>6</v>
      </c>
      <c r="G18" t="s">
        <v>6</v>
      </c>
      <c r="H18" t="s">
        <v>6</v>
      </c>
      <c r="I18" t="s">
        <v>322</v>
      </c>
      <c r="J18" t="s">
        <v>174</v>
      </c>
      <c r="K18" t="s">
        <v>13</v>
      </c>
      <c r="L18" t="s">
        <v>6</v>
      </c>
    </row>
    <row r="19" spans="1:12" x14ac:dyDescent="0.35">
      <c r="A19" t="s">
        <v>324</v>
      </c>
      <c r="B19" t="s">
        <v>6</v>
      </c>
      <c r="C19" t="s">
        <v>6</v>
      </c>
      <c r="D19" t="s">
        <v>6</v>
      </c>
      <c r="E19" t="s">
        <v>6</v>
      </c>
      <c r="F19" t="s">
        <v>6</v>
      </c>
      <c r="G19" t="s">
        <v>6</v>
      </c>
      <c r="H19" t="s">
        <v>6</v>
      </c>
      <c r="J19" t="s">
        <v>201</v>
      </c>
      <c r="K19" t="s">
        <v>201</v>
      </c>
      <c r="L19" t="s">
        <v>6</v>
      </c>
    </row>
    <row r="20" spans="1:12" x14ac:dyDescent="0.35">
      <c r="A20" t="s">
        <v>325</v>
      </c>
      <c r="B20" t="s">
        <v>6</v>
      </c>
      <c r="C20" t="s">
        <v>6</v>
      </c>
      <c r="D20" t="s">
        <v>6</v>
      </c>
      <c r="E20" t="s">
        <v>6</v>
      </c>
      <c r="F20" t="s">
        <v>6</v>
      </c>
      <c r="G20" t="s">
        <v>6</v>
      </c>
      <c r="H20" t="s">
        <v>6</v>
      </c>
      <c r="I20" t="s">
        <v>187</v>
      </c>
      <c r="J20" t="s">
        <v>187</v>
      </c>
      <c r="K20" t="s">
        <v>16</v>
      </c>
      <c r="L20" t="s">
        <v>6</v>
      </c>
    </row>
    <row r="21" spans="1:12" x14ac:dyDescent="0.35">
      <c r="A21" t="s">
        <v>326</v>
      </c>
      <c r="B21" t="s">
        <v>6</v>
      </c>
      <c r="C21" t="s">
        <v>6</v>
      </c>
      <c r="D21" t="s">
        <v>6</v>
      </c>
      <c r="E21" t="s">
        <v>6</v>
      </c>
      <c r="F21" t="s">
        <v>6</v>
      </c>
      <c r="G21" t="s">
        <v>6</v>
      </c>
      <c r="H21" t="s">
        <v>6</v>
      </c>
      <c r="I21" t="s">
        <v>165</v>
      </c>
      <c r="J21" t="s">
        <v>165</v>
      </c>
      <c r="K21" t="s">
        <v>30</v>
      </c>
      <c r="L21" t="s">
        <v>6</v>
      </c>
    </row>
    <row r="22" spans="1:12" x14ac:dyDescent="0.35">
      <c r="A22" t="s">
        <v>327</v>
      </c>
      <c r="B22" t="s">
        <v>6</v>
      </c>
      <c r="C22" t="s">
        <v>6</v>
      </c>
      <c r="D22" t="s">
        <v>6</v>
      </c>
      <c r="E22" t="s">
        <v>6</v>
      </c>
      <c r="F22" t="s">
        <v>6</v>
      </c>
      <c r="G22" t="s">
        <v>6</v>
      </c>
      <c r="H22" t="s">
        <v>6</v>
      </c>
      <c r="I22" t="s">
        <v>312</v>
      </c>
      <c r="J22" t="s">
        <v>312</v>
      </c>
      <c r="K22" t="s">
        <v>13</v>
      </c>
      <c r="L22" t="s">
        <v>6</v>
      </c>
    </row>
    <row r="23" spans="1:12" x14ac:dyDescent="0.35">
      <c r="A23" t="s">
        <v>328</v>
      </c>
      <c r="B23" t="s">
        <v>6</v>
      </c>
      <c r="C23" t="s">
        <v>6</v>
      </c>
      <c r="D23" t="s">
        <v>6</v>
      </c>
      <c r="E23" t="s">
        <v>6</v>
      </c>
      <c r="F23" t="s">
        <v>6</v>
      </c>
      <c r="G23" t="s">
        <v>6</v>
      </c>
      <c r="H23" t="s">
        <v>6</v>
      </c>
      <c r="I23" t="s">
        <v>312</v>
      </c>
      <c r="J23" t="s">
        <v>312</v>
      </c>
      <c r="K23" t="s">
        <v>13</v>
      </c>
      <c r="L23" t="s">
        <v>6</v>
      </c>
    </row>
    <row r="24" spans="1:12" x14ac:dyDescent="0.35">
      <c r="A24" t="s">
        <v>329</v>
      </c>
      <c r="B24" t="s">
        <v>6</v>
      </c>
      <c r="C24" t="s">
        <v>6</v>
      </c>
      <c r="D24" t="s">
        <v>6</v>
      </c>
      <c r="E24" t="s">
        <v>6</v>
      </c>
      <c r="F24" t="s">
        <v>6</v>
      </c>
      <c r="G24" t="s">
        <v>6</v>
      </c>
      <c r="H24" t="s">
        <v>6</v>
      </c>
      <c r="I24" t="s">
        <v>312</v>
      </c>
      <c r="J24" t="s">
        <v>312</v>
      </c>
      <c r="K24" t="s">
        <v>13</v>
      </c>
      <c r="L24" t="s">
        <v>6</v>
      </c>
    </row>
    <row r="25" spans="1:12" x14ac:dyDescent="0.35">
      <c r="A25" t="s">
        <v>330</v>
      </c>
      <c r="B25" t="s">
        <v>6</v>
      </c>
      <c r="C25" t="s">
        <v>6</v>
      </c>
      <c r="D25" t="s">
        <v>6</v>
      </c>
      <c r="E25" t="s">
        <v>6</v>
      </c>
      <c r="F25" t="s">
        <v>6</v>
      </c>
      <c r="G25" t="s">
        <v>6</v>
      </c>
      <c r="H25" t="s">
        <v>6</v>
      </c>
      <c r="I25" t="s">
        <v>312</v>
      </c>
      <c r="J25" t="s">
        <v>312</v>
      </c>
      <c r="K25" t="s">
        <v>13</v>
      </c>
      <c r="L25" t="s">
        <v>6</v>
      </c>
    </row>
    <row r="26" spans="1:12" x14ac:dyDescent="0.35">
      <c r="A26" t="s">
        <v>331</v>
      </c>
      <c r="B26" t="s">
        <v>6</v>
      </c>
      <c r="C26" t="s">
        <v>6</v>
      </c>
      <c r="D26" t="s">
        <v>6</v>
      </c>
      <c r="E26" t="s">
        <v>6</v>
      </c>
      <c r="F26" t="s">
        <v>6</v>
      </c>
      <c r="G26" t="s">
        <v>6</v>
      </c>
      <c r="H26" t="s">
        <v>6</v>
      </c>
      <c r="I26" t="s">
        <v>312</v>
      </c>
      <c r="J26" t="s">
        <v>312</v>
      </c>
      <c r="K26" t="s">
        <v>13</v>
      </c>
      <c r="L26" t="s">
        <v>6</v>
      </c>
    </row>
    <row r="27" spans="1:12" x14ac:dyDescent="0.35">
      <c r="A27" t="s">
        <v>332</v>
      </c>
      <c r="B27" t="s">
        <v>6</v>
      </c>
      <c r="C27" t="s">
        <v>6</v>
      </c>
      <c r="D27" t="s">
        <v>6</v>
      </c>
      <c r="E27" t="s">
        <v>6</v>
      </c>
      <c r="F27" t="s">
        <v>6</v>
      </c>
      <c r="G27" t="s">
        <v>6</v>
      </c>
      <c r="H27" t="s">
        <v>6</v>
      </c>
      <c r="I27" t="s">
        <v>312</v>
      </c>
      <c r="J27" t="s">
        <v>312</v>
      </c>
      <c r="K27" t="s">
        <v>13</v>
      </c>
      <c r="L27" t="s">
        <v>6</v>
      </c>
    </row>
    <row r="28" spans="1:12" x14ac:dyDescent="0.35">
      <c r="A28" t="s">
        <v>333</v>
      </c>
      <c r="B28" t="s">
        <v>6</v>
      </c>
      <c r="C28" t="s">
        <v>6</v>
      </c>
      <c r="D28" t="s">
        <v>6</v>
      </c>
      <c r="E28" t="s">
        <v>6</v>
      </c>
      <c r="F28" t="s">
        <v>6</v>
      </c>
      <c r="G28" t="s">
        <v>6</v>
      </c>
      <c r="H28" t="s">
        <v>6</v>
      </c>
      <c r="I28" t="s">
        <v>312</v>
      </c>
      <c r="J28" t="s">
        <v>312</v>
      </c>
      <c r="K28" t="s">
        <v>13</v>
      </c>
      <c r="L28" t="s">
        <v>6</v>
      </c>
    </row>
    <row r="29" spans="1:12" x14ac:dyDescent="0.35">
      <c r="A29" t="s">
        <v>334</v>
      </c>
      <c r="B29" t="s">
        <v>6</v>
      </c>
      <c r="C29" t="s">
        <v>6</v>
      </c>
      <c r="D29" t="s">
        <v>6</v>
      </c>
      <c r="E29" t="s">
        <v>6</v>
      </c>
      <c r="F29" t="s">
        <v>6</v>
      </c>
      <c r="G29" t="s">
        <v>6</v>
      </c>
      <c r="H29" t="s">
        <v>6</v>
      </c>
      <c r="I29" t="s">
        <v>312</v>
      </c>
      <c r="J29" t="s">
        <v>312</v>
      </c>
      <c r="K29" t="s">
        <v>13</v>
      </c>
      <c r="L29" t="s">
        <v>6</v>
      </c>
    </row>
    <row r="30" spans="1:12" x14ac:dyDescent="0.35">
      <c r="A30" t="s">
        <v>335</v>
      </c>
      <c r="B30" t="s">
        <v>6</v>
      </c>
      <c r="C30" t="s">
        <v>6</v>
      </c>
      <c r="D30" t="s">
        <v>6</v>
      </c>
      <c r="E30" t="s">
        <v>6</v>
      </c>
      <c r="F30" t="s">
        <v>6</v>
      </c>
      <c r="G30" t="s">
        <v>6</v>
      </c>
      <c r="H30" t="s">
        <v>6</v>
      </c>
      <c r="I30" t="s">
        <v>312</v>
      </c>
      <c r="J30" t="s">
        <v>312</v>
      </c>
      <c r="K30" t="s">
        <v>13</v>
      </c>
      <c r="L30" t="s">
        <v>6</v>
      </c>
    </row>
    <row r="31" spans="1:12" x14ac:dyDescent="0.35">
      <c r="A31" t="s">
        <v>336</v>
      </c>
      <c r="B31" t="s">
        <v>6</v>
      </c>
      <c r="C31" t="s">
        <v>6</v>
      </c>
      <c r="D31" t="s">
        <v>6</v>
      </c>
      <c r="E31" t="s">
        <v>6</v>
      </c>
      <c r="F31" t="s">
        <v>6</v>
      </c>
      <c r="G31" t="s">
        <v>6</v>
      </c>
      <c r="H31" t="s">
        <v>6</v>
      </c>
      <c r="I31" t="s">
        <v>312</v>
      </c>
      <c r="J31" t="s">
        <v>312</v>
      </c>
      <c r="K31" t="s">
        <v>13</v>
      </c>
      <c r="L31" t="s">
        <v>6</v>
      </c>
    </row>
    <row r="32" spans="1:12" x14ac:dyDescent="0.35">
      <c r="A32" t="s">
        <v>337</v>
      </c>
      <c r="B32" t="s">
        <v>6</v>
      </c>
      <c r="C32" t="s">
        <v>6</v>
      </c>
      <c r="D32" t="s">
        <v>6</v>
      </c>
      <c r="E32" t="s">
        <v>6</v>
      </c>
      <c r="F32" t="s">
        <v>6</v>
      </c>
      <c r="G32" t="s">
        <v>6</v>
      </c>
      <c r="H32" t="s">
        <v>6</v>
      </c>
      <c r="I32" t="s">
        <v>312</v>
      </c>
      <c r="J32" t="s">
        <v>312</v>
      </c>
      <c r="K32" t="s">
        <v>13</v>
      </c>
      <c r="L32" t="s">
        <v>6</v>
      </c>
    </row>
    <row r="33" spans="1:12" x14ac:dyDescent="0.35">
      <c r="A33" t="s">
        <v>338</v>
      </c>
      <c r="B33" t="s">
        <v>6</v>
      </c>
      <c r="C33" t="s">
        <v>6</v>
      </c>
      <c r="D33" t="s">
        <v>6</v>
      </c>
      <c r="E33" t="s">
        <v>6</v>
      </c>
      <c r="F33" t="s">
        <v>6</v>
      </c>
      <c r="G33" t="s">
        <v>6</v>
      </c>
      <c r="H33" t="s">
        <v>6</v>
      </c>
      <c r="I33" t="s">
        <v>312</v>
      </c>
      <c r="J33" t="s">
        <v>312</v>
      </c>
      <c r="K33" t="s">
        <v>13</v>
      </c>
      <c r="L33" t="s">
        <v>6</v>
      </c>
    </row>
    <row r="34" spans="1:12" x14ac:dyDescent="0.35">
      <c r="A34" t="s">
        <v>339</v>
      </c>
      <c r="B34" t="s">
        <v>6</v>
      </c>
      <c r="C34" t="s">
        <v>6</v>
      </c>
      <c r="D34" t="s">
        <v>6</v>
      </c>
      <c r="E34" t="s">
        <v>6</v>
      </c>
      <c r="F34" t="s">
        <v>6</v>
      </c>
      <c r="G34" t="s">
        <v>6</v>
      </c>
      <c r="H34" t="s">
        <v>6</v>
      </c>
      <c r="I34" t="s">
        <v>312</v>
      </c>
      <c r="J34" t="s">
        <v>312</v>
      </c>
      <c r="K34" t="s">
        <v>13</v>
      </c>
      <c r="L34" t="s">
        <v>6</v>
      </c>
    </row>
    <row r="35" spans="1:12" x14ac:dyDescent="0.35">
      <c r="A35" t="s">
        <v>340</v>
      </c>
      <c r="B35" t="s">
        <v>6</v>
      </c>
      <c r="C35" t="s">
        <v>6</v>
      </c>
      <c r="D35" t="s">
        <v>6</v>
      </c>
      <c r="E35" t="s">
        <v>6</v>
      </c>
      <c r="F35" t="s">
        <v>6</v>
      </c>
      <c r="G35" t="s">
        <v>6</v>
      </c>
      <c r="H35" t="s">
        <v>6</v>
      </c>
      <c r="I35" t="s">
        <v>312</v>
      </c>
      <c r="J35" t="s">
        <v>312</v>
      </c>
      <c r="K35" t="s">
        <v>13</v>
      </c>
      <c r="L35" t="s">
        <v>6</v>
      </c>
    </row>
    <row r="36" spans="1:12" x14ac:dyDescent="0.35">
      <c r="A36" t="s">
        <v>341</v>
      </c>
      <c r="B36" t="s">
        <v>6</v>
      </c>
      <c r="C36" t="s">
        <v>6</v>
      </c>
      <c r="D36" t="s">
        <v>6</v>
      </c>
      <c r="E36" t="s">
        <v>6</v>
      </c>
      <c r="F36" t="s">
        <v>6</v>
      </c>
      <c r="G36" t="s">
        <v>6</v>
      </c>
      <c r="H36" t="s">
        <v>6</v>
      </c>
      <c r="I36" t="s">
        <v>312</v>
      </c>
      <c r="J36" t="s">
        <v>312</v>
      </c>
      <c r="K36" t="s">
        <v>13</v>
      </c>
      <c r="L36" t="s">
        <v>6</v>
      </c>
    </row>
    <row r="37" spans="1:12" x14ac:dyDescent="0.35">
      <c r="A37" t="s">
        <v>342</v>
      </c>
      <c r="B37" t="s">
        <v>6</v>
      </c>
      <c r="C37" t="s">
        <v>6</v>
      </c>
      <c r="D37" t="s">
        <v>6</v>
      </c>
      <c r="E37" t="s">
        <v>6</v>
      </c>
      <c r="F37" t="s">
        <v>6</v>
      </c>
      <c r="G37" t="s">
        <v>6</v>
      </c>
      <c r="H37" t="s">
        <v>6</v>
      </c>
      <c r="I37" t="s">
        <v>312</v>
      </c>
      <c r="J37" t="s">
        <v>312</v>
      </c>
      <c r="K37" t="s">
        <v>13</v>
      </c>
      <c r="L37" t="s">
        <v>6</v>
      </c>
    </row>
    <row r="38" spans="1:12" x14ac:dyDescent="0.35">
      <c r="A38" t="s">
        <v>343</v>
      </c>
      <c r="B38" t="s">
        <v>6</v>
      </c>
      <c r="C38" t="s">
        <v>6</v>
      </c>
      <c r="D38" t="s">
        <v>6</v>
      </c>
      <c r="E38" t="s">
        <v>6</v>
      </c>
      <c r="F38" t="s">
        <v>6</v>
      </c>
      <c r="G38" t="s">
        <v>6</v>
      </c>
      <c r="H38" t="s">
        <v>6</v>
      </c>
      <c r="I38" t="s">
        <v>165</v>
      </c>
      <c r="J38" t="s">
        <v>165</v>
      </c>
      <c r="K38" t="s">
        <v>30</v>
      </c>
      <c r="L38" t="s">
        <v>6</v>
      </c>
    </row>
    <row r="39" spans="1:12" x14ac:dyDescent="0.35">
      <c r="A39" t="s">
        <v>344</v>
      </c>
      <c r="B39" t="s">
        <v>6</v>
      </c>
      <c r="C39" t="s">
        <v>6</v>
      </c>
      <c r="D39" t="s">
        <v>6</v>
      </c>
      <c r="E39" t="s">
        <v>6</v>
      </c>
      <c r="F39" t="s">
        <v>6</v>
      </c>
      <c r="G39" t="s">
        <v>6</v>
      </c>
      <c r="H39" t="s">
        <v>6</v>
      </c>
      <c r="I39" t="s">
        <v>165</v>
      </c>
      <c r="J39" t="s">
        <v>165</v>
      </c>
      <c r="K39" t="s">
        <v>30</v>
      </c>
      <c r="L39" t="s">
        <v>6</v>
      </c>
    </row>
    <row r="40" spans="1:12" x14ac:dyDescent="0.35">
      <c r="A40" t="s">
        <v>345</v>
      </c>
      <c r="B40" t="s">
        <v>6</v>
      </c>
      <c r="C40" t="s">
        <v>6</v>
      </c>
      <c r="D40" t="s">
        <v>6</v>
      </c>
      <c r="E40" t="s">
        <v>6</v>
      </c>
      <c r="F40" t="s">
        <v>6</v>
      </c>
      <c r="G40" t="s">
        <v>6</v>
      </c>
      <c r="H40" t="s">
        <v>6</v>
      </c>
      <c r="I40" t="s">
        <v>165</v>
      </c>
      <c r="J40" t="s">
        <v>165</v>
      </c>
      <c r="K40" t="s">
        <v>30</v>
      </c>
      <c r="L40" t="s">
        <v>6</v>
      </c>
    </row>
    <row r="41" spans="1:12" x14ac:dyDescent="0.35">
      <c r="A41" t="s">
        <v>346</v>
      </c>
      <c r="B41" t="s">
        <v>6</v>
      </c>
      <c r="C41" t="s">
        <v>6</v>
      </c>
      <c r="D41" t="s">
        <v>6</v>
      </c>
      <c r="E41" t="s">
        <v>6</v>
      </c>
      <c r="F41" t="s">
        <v>6</v>
      </c>
      <c r="G41" t="s">
        <v>6</v>
      </c>
      <c r="H41" t="s">
        <v>6</v>
      </c>
      <c r="I41" t="s">
        <v>165</v>
      </c>
      <c r="J41" t="s">
        <v>165</v>
      </c>
      <c r="K41" t="s">
        <v>30</v>
      </c>
      <c r="L41" t="s">
        <v>6</v>
      </c>
    </row>
    <row r="42" spans="1:12" x14ac:dyDescent="0.35">
      <c r="A42" t="s">
        <v>347</v>
      </c>
      <c r="B42" t="s">
        <v>6</v>
      </c>
      <c r="C42" t="s">
        <v>6</v>
      </c>
      <c r="D42" t="s">
        <v>6</v>
      </c>
      <c r="E42" t="s">
        <v>6</v>
      </c>
      <c r="F42" t="s">
        <v>6</v>
      </c>
      <c r="G42" t="s">
        <v>6</v>
      </c>
      <c r="H42" t="s">
        <v>6</v>
      </c>
      <c r="I42" t="s">
        <v>199</v>
      </c>
      <c r="J42" t="s">
        <v>199</v>
      </c>
      <c r="K42" t="s">
        <v>58</v>
      </c>
      <c r="L42" t="s">
        <v>6</v>
      </c>
    </row>
    <row r="43" spans="1:12" x14ac:dyDescent="0.35">
      <c r="A43" t="s">
        <v>348</v>
      </c>
      <c r="B43" t="s">
        <v>6</v>
      </c>
      <c r="C43" t="s">
        <v>6</v>
      </c>
      <c r="D43" t="s">
        <v>6</v>
      </c>
      <c r="E43" t="s">
        <v>6</v>
      </c>
      <c r="F43" t="s">
        <v>6</v>
      </c>
      <c r="G43" t="s">
        <v>6</v>
      </c>
      <c r="H43" t="s">
        <v>6</v>
      </c>
      <c r="I43" t="s">
        <v>312</v>
      </c>
      <c r="J43" t="s">
        <v>312</v>
      </c>
      <c r="K43" t="s">
        <v>13</v>
      </c>
      <c r="L43" t="s">
        <v>6</v>
      </c>
    </row>
    <row r="44" spans="1:12" x14ac:dyDescent="0.35">
      <c r="A44" t="s">
        <v>349</v>
      </c>
      <c r="B44" t="s">
        <v>6</v>
      </c>
      <c r="C44" t="s">
        <v>6</v>
      </c>
      <c r="D44" t="s">
        <v>6</v>
      </c>
      <c r="E44" t="s">
        <v>6</v>
      </c>
      <c r="F44" t="s">
        <v>6</v>
      </c>
      <c r="G44" t="s">
        <v>6</v>
      </c>
      <c r="H44" t="s">
        <v>6</v>
      </c>
      <c r="I44" t="s">
        <v>165</v>
      </c>
      <c r="J44" t="s">
        <v>165</v>
      </c>
      <c r="K44" t="s">
        <v>30</v>
      </c>
      <c r="L44" t="s">
        <v>6</v>
      </c>
    </row>
    <row r="45" spans="1:12" x14ac:dyDescent="0.35">
      <c r="A45" t="s">
        <v>350</v>
      </c>
      <c r="B45" t="s">
        <v>6</v>
      </c>
      <c r="C45" t="s">
        <v>6</v>
      </c>
      <c r="D45" t="s">
        <v>6</v>
      </c>
      <c r="E45" t="s">
        <v>6</v>
      </c>
      <c r="F45" t="s">
        <v>6</v>
      </c>
      <c r="G45" t="s">
        <v>6</v>
      </c>
      <c r="H45" t="s">
        <v>6</v>
      </c>
      <c r="I45" t="s">
        <v>165</v>
      </c>
      <c r="J45" t="s">
        <v>165</v>
      </c>
      <c r="K45" t="s">
        <v>30</v>
      </c>
      <c r="L45" t="s">
        <v>6</v>
      </c>
    </row>
    <row r="46" spans="1:12" x14ac:dyDescent="0.35">
      <c r="A46" t="s">
        <v>351</v>
      </c>
      <c r="B46" t="s">
        <v>6</v>
      </c>
      <c r="C46" t="s">
        <v>6</v>
      </c>
      <c r="D46" t="s">
        <v>6</v>
      </c>
      <c r="E46" t="s">
        <v>6</v>
      </c>
      <c r="F46" t="s">
        <v>6</v>
      </c>
      <c r="G46" t="s">
        <v>6</v>
      </c>
      <c r="H46" t="s">
        <v>6</v>
      </c>
      <c r="I46" t="s">
        <v>352</v>
      </c>
      <c r="J46" t="s">
        <v>352</v>
      </c>
      <c r="K46" t="s">
        <v>13</v>
      </c>
      <c r="L46" t="s">
        <v>6</v>
      </c>
    </row>
    <row r="47" spans="1:12" x14ac:dyDescent="0.35">
      <c r="A47" t="s">
        <v>353</v>
      </c>
      <c r="B47" t="s">
        <v>6</v>
      </c>
      <c r="C47" t="s">
        <v>6</v>
      </c>
      <c r="D47" t="s">
        <v>6</v>
      </c>
      <c r="E47" t="s">
        <v>6</v>
      </c>
      <c r="F47" t="s">
        <v>6</v>
      </c>
      <c r="G47" t="s">
        <v>6</v>
      </c>
      <c r="H47" t="s">
        <v>6</v>
      </c>
      <c r="I47" t="s">
        <v>163</v>
      </c>
      <c r="J47" t="s">
        <v>163</v>
      </c>
      <c r="K47" t="s">
        <v>13</v>
      </c>
      <c r="L47" t="s">
        <v>6</v>
      </c>
    </row>
    <row r="48" spans="1:12" x14ac:dyDescent="0.35">
      <c r="A48" t="s">
        <v>354</v>
      </c>
      <c r="B48" t="s">
        <v>6</v>
      </c>
      <c r="C48" t="s">
        <v>6</v>
      </c>
      <c r="D48" t="s">
        <v>6</v>
      </c>
      <c r="E48" t="s">
        <v>6</v>
      </c>
      <c r="F48" t="s">
        <v>6</v>
      </c>
      <c r="G48" t="s">
        <v>6</v>
      </c>
      <c r="H48" t="s">
        <v>6</v>
      </c>
      <c r="I48" t="s">
        <v>165</v>
      </c>
      <c r="J48" t="s">
        <v>165</v>
      </c>
      <c r="K48" t="s">
        <v>30</v>
      </c>
      <c r="L48" t="s">
        <v>6</v>
      </c>
    </row>
    <row r="49" spans="1:12" x14ac:dyDescent="0.35">
      <c r="A49" t="s">
        <v>355</v>
      </c>
      <c r="B49" t="s">
        <v>6</v>
      </c>
      <c r="C49" t="s">
        <v>6</v>
      </c>
      <c r="D49" t="s">
        <v>6</v>
      </c>
      <c r="E49" t="s">
        <v>6</v>
      </c>
      <c r="F49" t="s">
        <v>6</v>
      </c>
      <c r="G49" t="s">
        <v>6</v>
      </c>
      <c r="H49" t="s">
        <v>6</v>
      </c>
      <c r="I49" t="s">
        <v>165</v>
      </c>
      <c r="J49" t="s">
        <v>165</v>
      </c>
      <c r="K49" t="s">
        <v>30</v>
      </c>
      <c r="L49" t="s">
        <v>6</v>
      </c>
    </row>
    <row r="50" spans="1:12" x14ac:dyDescent="0.35">
      <c r="A50" t="s">
        <v>356</v>
      </c>
      <c r="B50" t="s">
        <v>6</v>
      </c>
      <c r="C50" t="s">
        <v>6</v>
      </c>
      <c r="D50" t="s">
        <v>6</v>
      </c>
      <c r="E50" t="s">
        <v>6</v>
      </c>
      <c r="F50" t="s">
        <v>6</v>
      </c>
      <c r="G50" t="s">
        <v>6</v>
      </c>
      <c r="H50" t="s">
        <v>6</v>
      </c>
      <c r="I50" t="s">
        <v>165</v>
      </c>
      <c r="J50" t="s">
        <v>165</v>
      </c>
      <c r="K50" t="s">
        <v>30</v>
      </c>
      <c r="L50" t="s">
        <v>6</v>
      </c>
    </row>
    <row r="51" spans="1:12" x14ac:dyDescent="0.35">
      <c r="A51" t="s">
        <v>357</v>
      </c>
      <c r="B51" t="s">
        <v>6</v>
      </c>
      <c r="C51" t="s">
        <v>6</v>
      </c>
      <c r="D51" t="s">
        <v>6</v>
      </c>
      <c r="E51" t="s">
        <v>6</v>
      </c>
      <c r="F51" t="s">
        <v>6</v>
      </c>
      <c r="G51" t="s">
        <v>6</v>
      </c>
      <c r="H51" t="s">
        <v>6</v>
      </c>
      <c r="I51" t="s">
        <v>165</v>
      </c>
      <c r="J51" t="s">
        <v>165</v>
      </c>
      <c r="K51" t="s">
        <v>30</v>
      </c>
      <c r="L51" t="s">
        <v>6</v>
      </c>
    </row>
    <row r="52" spans="1:12" x14ac:dyDescent="0.35">
      <c r="A52" t="s">
        <v>358</v>
      </c>
      <c r="B52" t="s">
        <v>6</v>
      </c>
      <c r="C52" t="s">
        <v>6</v>
      </c>
      <c r="D52" t="s">
        <v>6</v>
      </c>
      <c r="E52" t="s">
        <v>6</v>
      </c>
      <c r="F52" t="s">
        <v>6</v>
      </c>
      <c r="G52" t="s">
        <v>6</v>
      </c>
      <c r="H52" t="s">
        <v>6</v>
      </c>
      <c r="I52" t="s">
        <v>165</v>
      </c>
      <c r="J52" t="s">
        <v>165</v>
      </c>
      <c r="K52" t="s">
        <v>30</v>
      </c>
      <c r="L52" t="s">
        <v>6</v>
      </c>
    </row>
    <row r="53" spans="1:12" x14ac:dyDescent="0.35">
      <c r="A53" t="s">
        <v>359</v>
      </c>
      <c r="B53" t="s">
        <v>6</v>
      </c>
      <c r="C53" t="s">
        <v>6</v>
      </c>
      <c r="D53" t="s">
        <v>6</v>
      </c>
      <c r="E53" t="s">
        <v>6</v>
      </c>
      <c r="F53" t="s">
        <v>6</v>
      </c>
      <c r="G53" t="s">
        <v>6</v>
      </c>
      <c r="H53" t="s">
        <v>6</v>
      </c>
      <c r="I53" t="s">
        <v>165</v>
      </c>
      <c r="J53" t="s">
        <v>165</v>
      </c>
      <c r="K53" t="s">
        <v>30</v>
      </c>
      <c r="L53" t="s">
        <v>6</v>
      </c>
    </row>
    <row r="54" spans="1:12" x14ac:dyDescent="0.35">
      <c r="A54" t="s">
        <v>360</v>
      </c>
      <c r="B54" t="s">
        <v>6</v>
      </c>
      <c r="C54" t="s">
        <v>6</v>
      </c>
      <c r="D54" t="s">
        <v>6</v>
      </c>
      <c r="E54" t="s">
        <v>6</v>
      </c>
      <c r="F54" t="s">
        <v>6</v>
      </c>
      <c r="G54" t="s">
        <v>6</v>
      </c>
      <c r="H54" t="s">
        <v>6</v>
      </c>
      <c r="I54" t="s">
        <v>165</v>
      </c>
      <c r="J54" t="s">
        <v>165</v>
      </c>
      <c r="K54" t="s">
        <v>30</v>
      </c>
      <c r="L54" t="s">
        <v>6</v>
      </c>
    </row>
    <row r="55" spans="1:12" x14ac:dyDescent="0.35">
      <c r="A55" t="s">
        <v>361</v>
      </c>
      <c r="B55" t="s">
        <v>6</v>
      </c>
      <c r="C55" t="s">
        <v>6</v>
      </c>
      <c r="D55" t="s">
        <v>6</v>
      </c>
      <c r="E55" t="s">
        <v>6</v>
      </c>
      <c r="F55" t="s">
        <v>6</v>
      </c>
      <c r="G55" t="s">
        <v>6</v>
      </c>
      <c r="H55" t="s">
        <v>6</v>
      </c>
      <c r="I55" t="s">
        <v>312</v>
      </c>
      <c r="J55" t="s">
        <v>312</v>
      </c>
      <c r="K55" t="s">
        <v>13</v>
      </c>
      <c r="L55" t="s">
        <v>6</v>
      </c>
    </row>
    <row r="56" spans="1:12" x14ac:dyDescent="0.35">
      <c r="A56" t="s">
        <v>362</v>
      </c>
      <c r="B56" t="s">
        <v>6</v>
      </c>
      <c r="C56" t="s">
        <v>6</v>
      </c>
      <c r="D56" t="s">
        <v>6</v>
      </c>
      <c r="E56" t="s">
        <v>6</v>
      </c>
      <c r="F56" t="s">
        <v>6</v>
      </c>
      <c r="G56" t="s">
        <v>6</v>
      </c>
      <c r="H56" t="s">
        <v>6</v>
      </c>
      <c r="I56" t="s">
        <v>312</v>
      </c>
      <c r="J56" t="s">
        <v>312</v>
      </c>
      <c r="K56" t="s">
        <v>13</v>
      </c>
      <c r="L56" t="s">
        <v>6</v>
      </c>
    </row>
    <row r="57" spans="1:12" x14ac:dyDescent="0.35">
      <c r="A57" t="s">
        <v>363</v>
      </c>
      <c r="B57" t="s">
        <v>6</v>
      </c>
      <c r="C57" t="s">
        <v>6</v>
      </c>
      <c r="D57" t="s">
        <v>6</v>
      </c>
      <c r="E57" t="s">
        <v>6</v>
      </c>
      <c r="F57" t="s">
        <v>6</v>
      </c>
      <c r="G57" t="s">
        <v>6</v>
      </c>
      <c r="H57" t="s">
        <v>6</v>
      </c>
      <c r="I57" t="s">
        <v>312</v>
      </c>
      <c r="J57" t="s">
        <v>312</v>
      </c>
      <c r="K57" t="s">
        <v>13</v>
      </c>
      <c r="L57" t="s">
        <v>6</v>
      </c>
    </row>
    <row r="58" spans="1:12" x14ac:dyDescent="0.35">
      <c r="A58" t="s">
        <v>364</v>
      </c>
      <c r="B58" t="s">
        <v>6</v>
      </c>
      <c r="C58" t="s">
        <v>6</v>
      </c>
      <c r="D58" t="s">
        <v>6</v>
      </c>
      <c r="E58" t="s">
        <v>6</v>
      </c>
      <c r="F58" t="s">
        <v>6</v>
      </c>
      <c r="G58" t="s">
        <v>6</v>
      </c>
      <c r="H58" t="s">
        <v>6</v>
      </c>
      <c r="I58" t="s">
        <v>168</v>
      </c>
      <c r="J58" t="s">
        <v>168</v>
      </c>
      <c r="K58" t="s">
        <v>13</v>
      </c>
      <c r="L58" t="s">
        <v>6</v>
      </c>
    </row>
    <row r="59" spans="1:12" x14ac:dyDescent="0.35">
      <c r="A59" t="s">
        <v>365</v>
      </c>
      <c r="B59" t="s">
        <v>6</v>
      </c>
      <c r="C59" t="s">
        <v>6</v>
      </c>
      <c r="D59" t="s">
        <v>6</v>
      </c>
      <c r="E59" t="s">
        <v>6</v>
      </c>
      <c r="F59" t="s">
        <v>6</v>
      </c>
      <c r="G59" t="s">
        <v>6</v>
      </c>
      <c r="H59" t="s">
        <v>6</v>
      </c>
      <c r="I59" t="s">
        <v>312</v>
      </c>
      <c r="J59" t="s">
        <v>312</v>
      </c>
      <c r="K59" t="s">
        <v>13</v>
      </c>
      <c r="L59" t="s">
        <v>6</v>
      </c>
    </row>
    <row r="60" spans="1:12" x14ac:dyDescent="0.35">
      <c r="A60" t="s">
        <v>366</v>
      </c>
      <c r="B60" t="s">
        <v>6</v>
      </c>
      <c r="C60" t="s">
        <v>6</v>
      </c>
      <c r="D60" t="s">
        <v>6</v>
      </c>
      <c r="E60" t="s">
        <v>6</v>
      </c>
      <c r="F60" t="s">
        <v>6</v>
      </c>
      <c r="G60" t="s">
        <v>6</v>
      </c>
      <c r="H60" t="s">
        <v>6</v>
      </c>
      <c r="I60" t="s">
        <v>165</v>
      </c>
      <c r="J60" t="s">
        <v>165</v>
      </c>
      <c r="K60" t="s">
        <v>30</v>
      </c>
      <c r="L60" t="s">
        <v>6</v>
      </c>
    </row>
    <row r="61" spans="1:12" x14ac:dyDescent="0.35">
      <c r="A61" t="s">
        <v>367</v>
      </c>
      <c r="B61" t="s">
        <v>6</v>
      </c>
      <c r="C61" t="s">
        <v>6</v>
      </c>
      <c r="D61" t="s">
        <v>6</v>
      </c>
      <c r="E61" t="s">
        <v>6</v>
      </c>
      <c r="F61" t="s">
        <v>6</v>
      </c>
      <c r="G61" t="s">
        <v>6</v>
      </c>
      <c r="H61" t="s">
        <v>6</v>
      </c>
      <c r="I61" t="s">
        <v>165</v>
      </c>
      <c r="J61" t="s">
        <v>165</v>
      </c>
      <c r="K61" t="s">
        <v>30</v>
      </c>
      <c r="L61" t="s">
        <v>6</v>
      </c>
    </row>
    <row r="62" spans="1:12" x14ac:dyDescent="0.35">
      <c r="A62" t="s">
        <v>368</v>
      </c>
      <c r="B62" t="s">
        <v>6</v>
      </c>
      <c r="C62" t="s">
        <v>6</v>
      </c>
      <c r="D62" t="s">
        <v>6</v>
      </c>
      <c r="E62" t="s">
        <v>6</v>
      </c>
      <c r="F62" t="s">
        <v>6</v>
      </c>
      <c r="G62" t="s">
        <v>6</v>
      </c>
      <c r="H62" t="s">
        <v>6</v>
      </c>
      <c r="I62" t="s">
        <v>165</v>
      </c>
      <c r="J62" t="s">
        <v>165</v>
      </c>
      <c r="K62" t="s">
        <v>30</v>
      </c>
      <c r="L62" t="s">
        <v>6</v>
      </c>
    </row>
    <row r="63" spans="1:12" x14ac:dyDescent="0.35">
      <c r="A63" t="s">
        <v>369</v>
      </c>
      <c r="B63" t="s">
        <v>6</v>
      </c>
      <c r="C63" t="s">
        <v>6</v>
      </c>
      <c r="D63" t="s">
        <v>6</v>
      </c>
      <c r="E63" t="s">
        <v>6</v>
      </c>
      <c r="F63" t="s">
        <v>6</v>
      </c>
      <c r="G63" t="s">
        <v>6</v>
      </c>
      <c r="H63" t="s">
        <v>6</v>
      </c>
      <c r="I63" t="s">
        <v>165</v>
      </c>
      <c r="J63" t="s">
        <v>165</v>
      </c>
      <c r="K63" t="s">
        <v>30</v>
      </c>
      <c r="L63" t="s">
        <v>6</v>
      </c>
    </row>
    <row r="64" spans="1:12" x14ac:dyDescent="0.35">
      <c r="A64" t="s">
        <v>370</v>
      </c>
      <c r="B64" t="s">
        <v>6</v>
      </c>
      <c r="C64" t="s">
        <v>6</v>
      </c>
      <c r="D64" t="s">
        <v>6</v>
      </c>
      <c r="E64" t="s">
        <v>6</v>
      </c>
      <c r="F64" t="s">
        <v>6</v>
      </c>
      <c r="G64" t="s">
        <v>6</v>
      </c>
      <c r="H64" t="s">
        <v>6</v>
      </c>
      <c r="I64" t="s">
        <v>168</v>
      </c>
      <c r="J64" t="s">
        <v>312</v>
      </c>
      <c r="K64" t="s">
        <v>13</v>
      </c>
      <c r="L64" t="s">
        <v>6</v>
      </c>
    </row>
    <row r="65" spans="1:12" x14ac:dyDescent="0.35">
      <c r="A65" t="s">
        <v>371</v>
      </c>
      <c r="B65" t="s">
        <v>6</v>
      </c>
      <c r="C65" t="s">
        <v>6</v>
      </c>
      <c r="D65" t="s">
        <v>6</v>
      </c>
      <c r="E65" t="s">
        <v>6</v>
      </c>
      <c r="F65" t="s">
        <v>6</v>
      </c>
      <c r="G65" t="s">
        <v>6</v>
      </c>
      <c r="H65" t="s">
        <v>6</v>
      </c>
      <c r="I65" t="s">
        <v>312</v>
      </c>
      <c r="J65" t="s">
        <v>312</v>
      </c>
      <c r="K65" t="s">
        <v>13</v>
      </c>
      <c r="L65" t="s">
        <v>6</v>
      </c>
    </row>
    <row r="66" spans="1:12" x14ac:dyDescent="0.35">
      <c r="A66" t="s">
        <v>372</v>
      </c>
      <c r="B66" t="s">
        <v>6</v>
      </c>
      <c r="C66" t="s">
        <v>6</v>
      </c>
      <c r="D66" t="s">
        <v>6</v>
      </c>
      <c r="E66" t="s">
        <v>6</v>
      </c>
      <c r="F66" t="s">
        <v>6</v>
      </c>
      <c r="G66" t="s">
        <v>6</v>
      </c>
      <c r="H66" t="s">
        <v>6</v>
      </c>
      <c r="I66" t="s">
        <v>312</v>
      </c>
      <c r="J66" t="s">
        <v>165</v>
      </c>
      <c r="K66" t="s">
        <v>30</v>
      </c>
      <c r="L66" t="s">
        <v>6</v>
      </c>
    </row>
    <row r="67" spans="1:12" x14ac:dyDescent="0.35">
      <c r="A67" t="s">
        <v>373</v>
      </c>
      <c r="B67" t="s">
        <v>6</v>
      </c>
      <c r="C67" t="s">
        <v>6</v>
      </c>
      <c r="D67" t="s">
        <v>6</v>
      </c>
      <c r="E67" t="s">
        <v>6</v>
      </c>
      <c r="F67" t="s">
        <v>6</v>
      </c>
      <c r="G67" t="s">
        <v>6</v>
      </c>
      <c r="H67" t="s">
        <v>6</v>
      </c>
      <c r="I67" t="s">
        <v>312</v>
      </c>
      <c r="J67" t="s">
        <v>165</v>
      </c>
      <c r="K67" t="s">
        <v>30</v>
      </c>
      <c r="L67" t="s">
        <v>6</v>
      </c>
    </row>
    <row r="68" spans="1:12" x14ac:dyDescent="0.35">
      <c r="A68" t="s">
        <v>374</v>
      </c>
      <c r="B68" t="s">
        <v>6</v>
      </c>
      <c r="C68" t="s">
        <v>6</v>
      </c>
      <c r="D68" t="s">
        <v>6</v>
      </c>
      <c r="E68" t="s">
        <v>6</v>
      </c>
      <c r="F68" t="s">
        <v>6</v>
      </c>
      <c r="G68" t="s">
        <v>6</v>
      </c>
      <c r="H68" t="s">
        <v>6</v>
      </c>
      <c r="I68" t="s">
        <v>165</v>
      </c>
      <c r="J68" t="s">
        <v>165</v>
      </c>
      <c r="K68" t="s">
        <v>30</v>
      </c>
      <c r="L68" t="s">
        <v>6</v>
      </c>
    </row>
    <row r="69" spans="1:12" x14ac:dyDescent="0.35">
      <c r="A69" t="s">
        <v>375</v>
      </c>
      <c r="B69" t="s">
        <v>6</v>
      </c>
      <c r="C69" t="s">
        <v>6</v>
      </c>
      <c r="D69" t="s">
        <v>6</v>
      </c>
      <c r="E69" t="s">
        <v>6</v>
      </c>
      <c r="F69" t="s">
        <v>6</v>
      </c>
      <c r="G69" t="s">
        <v>6</v>
      </c>
      <c r="H69" t="s">
        <v>6</v>
      </c>
      <c r="I69" t="s">
        <v>165</v>
      </c>
      <c r="J69" t="s">
        <v>165</v>
      </c>
      <c r="K69" t="s">
        <v>30</v>
      </c>
      <c r="L69" t="s">
        <v>6</v>
      </c>
    </row>
    <row r="70" spans="1:12" x14ac:dyDescent="0.35">
      <c r="A70" t="s">
        <v>376</v>
      </c>
      <c r="B70" t="s">
        <v>6</v>
      </c>
      <c r="C70" t="s">
        <v>6</v>
      </c>
      <c r="D70" t="s">
        <v>6</v>
      </c>
      <c r="E70" t="s">
        <v>6</v>
      </c>
      <c r="F70" t="s">
        <v>6</v>
      </c>
      <c r="G70" t="s">
        <v>6</v>
      </c>
      <c r="H70" t="s">
        <v>6</v>
      </c>
      <c r="I70" t="s">
        <v>312</v>
      </c>
      <c r="J70" t="s">
        <v>312</v>
      </c>
      <c r="K70" t="s">
        <v>13</v>
      </c>
      <c r="L70" t="s">
        <v>6</v>
      </c>
    </row>
    <row r="71" spans="1:12" x14ac:dyDescent="0.35">
      <c r="A71" t="s">
        <v>377</v>
      </c>
      <c r="B71" t="s">
        <v>6</v>
      </c>
      <c r="C71" t="s">
        <v>6</v>
      </c>
      <c r="D71" t="s">
        <v>6</v>
      </c>
      <c r="E71" t="s">
        <v>6</v>
      </c>
      <c r="F71" t="s">
        <v>6</v>
      </c>
      <c r="G71" t="s">
        <v>6</v>
      </c>
      <c r="H71" t="s">
        <v>6</v>
      </c>
      <c r="I71" t="s">
        <v>312</v>
      </c>
      <c r="J71" t="s">
        <v>312</v>
      </c>
      <c r="K71" t="s">
        <v>13</v>
      </c>
      <c r="L71" t="s">
        <v>6</v>
      </c>
    </row>
    <row r="72" spans="1:12" x14ac:dyDescent="0.35">
      <c r="A72" t="s">
        <v>378</v>
      </c>
      <c r="B72" t="s">
        <v>6</v>
      </c>
      <c r="C72" t="s">
        <v>6</v>
      </c>
      <c r="D72" t="s">
        <v>6</v>
      </c>
      <c r="E72" t="s">
        <v>6</v>
      </c>
      <c r="F72" t="s">
        <v>6</v>
      </c>
      <c r="G72" t="s">
        <v>6</v>
      </c>
      <c r="H72" t="s">
        <v>6</v>
      </c>
      <c r="I72" t="s">
        <v>198</v>
      </c>
      <c r="J72" t="s">
        <v>199</v>
      </c>
      <c r="K72" t="s">
        <v>58</v>
      </c>
      <c r="L72" t="s">
        <v>6</v>
      </c>
    </row>
    <row r="73" spans="1:12" x14ac:dyDescent="0.35">
      <c r="A73" t="s">
        <v>379</v>
      </c>
      <c r="B73" t="s">
        <v>6</v>
      </c>
      <c r="C73" t="s">
        <v>6</v>
      </c>
      <c r="D73" t="s">
        <v>6</v>
      </c>
      <c r="E73" t="s">
        <v>6</v>
      </c>
      <c r="F73" t="s">
        <v>6</v>
      </c>
      <c r="G73" t="s">
        <v>6</v>
      </c>
      <c r="H73" t="s">
        <v>6</v>
      </c>
      <c r="I73" t="s">
        <v>165</v>
      </c>
      <c r="J73" t="s">
        <v>165</v>
      </c>
      <c r="K73" t="s">
        <v>30</v>
      </c>
      <c r="L73" t="s">
        <v>6</v>
      </c>
    </row>
    <row r="74" spans="1:12" x14ac:dyDescent="0.35">
      <c r="A74" t="s">
        <v>380</v>
      </c>
      <c r="B74" t="s">
        <v>6</v>
      </c>
      <c r="C74" t="s">
        <v>6</v>
      </c>
      <c r="D74" t="s">
        <v>6</v>
      </c>
      <c r="E74" t="s">
        <v>6</v>
      </c>
      <c r="F74" t="s">
        <v>6</v>
      </c>
      <c r="G74" t="s">
        <v>6</v>
      </c>
      <c r="H74" t="s">
        <v>6</v>
      </c>
      <c r="I74" t="s">
        <v>165</v>
      </c>
      <c r="J74" t="s">
        <v>165</v>
      </c>
      <c r="K74" t="s">
        <v>30</v>
      </c>
      <c r="L74" t="s">
        <v>6</v>
      </c>
    </row>
    <row r="75" spans="1:12" x14ac:dyDescent="0.35">
      <c r="A75" t="s">
        <v>381</v>
      </c>
      <c r="B75" t="s">
        <v>6</v>
      </c>
      <c r="C75" t="s">
        <v>6</v>
      </c>
      <c r="D75" t="s">
        <v>6</v>
      </c>
      <c r="E75" t="s">
        <v>6</v>
      </c>
      <c r="F75" t="s">
        <v>6</v>
      </c>
      <c r="G75" t="s">
        <v>6</v>
      </c>
      <c r="H75" t="s">
        <v>6</v>
      </c>
      <c r="I75" t="s">
        <v>165</v>
      </c>
      <c r="J75" t="s">
        <v>165</v>
      </c>
      <c r="K75" t="s">
        <v>30</v>
      </c>
      <c r="L75" t="s">
        <v>6</v>
      </c>
    </row>
    <row r="76" spans="1:12" x14ac:dyDescent="0.35">
      <c r="A76" t="s">
        <v>382</v>
      </c>
      <c r="B76" t="s">
        <v>6</v>
      </c>
      <c r="C76" t="s">
        <v>6</v>
      </c>
      <c r="D76" t="s">
        <v>6</v>
      </c>
      <c r="E76" t="s">
        <v>6</v>
      </c>
      <c r="F76" t="s">
        <v>6</v>
      </c>
      <c r="G76" t="s">
        <v>6</v>
      </c>
      <c r="H76" t="s">
        <v>6</v>
      </c>
      <c r="I76" t="s">
        <v>165</v>
      </c>
      <c r="J76" t="s">
        <v>165</v>
      </c>
      <c r="K76" t="s">
        <v>30</v>
      </c>
      <c r="L76" t="s">
        <v>6</v>
      </c>
    </row>
    <row r="77" spans="1:12" x14ac:dyDescent="0.35">
      <c r="A77" t="s">
        <v>383</v>
      </c>
      <c r="B77" t="s">
        <v>6</v>
      </c>
      <c r="C77" t="s">
        <v>6</v>
      </c>
      <c r="D77" t="s">
        <v>6</v>
      </c>
      <c r="E77" t="s">
        <v>6</v>
      </c>
      <c r="F77" t="s">
        <v>6</v>
      </c>
      <c r="G77" t="s">
        <v>6</v>
      </c>
      <c r="H77" t="s">
        <v>6</v>
      </c>
      <c r="I77" t="s">
        <v>165</v>
      </c>
      <c r="J77" t="s">
        <v>165</v>
      </c>
      <c r="K77" t="s">
        <v>30</v>
      </c>
      <c r="L77" t="s">
        <v>6</v>
      </c>
    </row>
    <row r="78" spans="1:12" x14ac:dyDescent="0.35">
      <c r="A78" t="s">
        <v>384</v>
      </c>
      <c r="B78" t="s">
        <v>6</v>
      </c>
      <c r="C78" t="s">
        <v>6</v>
      </c>
      <c r="D78" t="s">
        <v>6</v>
      </c>
      <c r="E78" t="s">
        <v>6</v>
      </c>
      <c r="F78" t="s">
        <v>6</v>
      </c>
      <c r="G78" t="s">
        <v>6</v>
      </c>
      <c r="H78" t="s">
        <v>6</v>
      </c>
      <c r="I78" t="s">
        <v>200</v>
      </c>
      <c r="J78" t="s">
        <v>200</v>
      </c>
      <c r="K78" t="s">
        <v>201</v>
      </c>
      <c r="L78" t="s">
        <v>6</v>
      </c>
    </row>
    <row r="79" spans="1:12" x14ac:dyDescent="0.35">
      <c r="A79" t="s">
        <v>385</v>
      </c>
      <c r="B79" t="s">
        <v>6</v>
      </c>
      <c r="C79" t="s">
        <v>6</v>
      </c>
      <c r="D79" t="s">
        <v>6</v>
      </c>
      <c r="E79" t="s">
        <v>6</v>
      </c>
      <c r="F79" t="s">
        <v>6</v>
      </c>
      <c r="G79" t="s">
        <v>6</v>
      </c>
      <c r="H79" t="s">
        <v>6</v>
      </c>
      <c r="I79" t="s">
        <v>312</v>
      </c>
      <c r="J79" t="s">
        <v>312</v>
      </c>
      <c r="K79" t="s">
        <v>13</v>
      </c>
      <c r="L79" t="s">
        <v>6</v>
      </c>
    </row>
    <row r="80" spans="1:12" x14ac:dyDescent="0.35">
      <c r="A80" t="s">
        <v>386</v>
      </c>
      <c r="B80" t="s">
        <v>6</v>
      </c>
      <c r="C80" t="s">
        <v>6</v>
      </c>
      <c r="D80" t="s">
        <v>6</v>
      </c>
      <c r="E80" t="s">
        <v>6</v>
      </c>
      <c r="F80" t="s">
        <v>6</v>
      </c>
      <c r="G80" t="s">
        <v>6</v>
      </c>
      <c r="H80" t="s">
        <v>6</v>
      </c>
      <c r="I80" t="s">
        <v>161</v>
      </c>
      <c r="J80" t="s">
        <v>161</v>
      </c>
      <c r="K80" t="s">
        <v>20</v>
      </c>
      <c r="L80" t="s">
        <v>6</v>
      </c>
    </row>
    <row r="81" spans="1:12" x14ac:dyDescent="0.35">
      <c r="A81" t="s">
        <v>387</v>
      </c>
      <c r="B81" t="s">
        <v>6</v>
      </c>
      <c r="C81" t="s">
        <v>6</v>
      </c>
      <c r="D81" t="s">
        <v>6</v>
      </c>
      <c r="E81" t="s">
        <v>6</v>
      </c>
      <c r="F81" t="s">
        <v>6</v>
      </c>
      <c r="G81" t="s">
        <v>6</v>
      </c>
      <c r="H81" t="s">
        <v>6</v>
      </c>
      <c r="I81" t="s">
        <v>198</v>
      </c>
      <c r="J81" t="s">
        <v>199</v>
      </c>
      <c r="K81" t="s">
        <v>58</v>
      </c>
      <c r="L81" t="s">
        <v>6</v>
      </c>
    </row>
    <row r="82" spans="1:12" x14ac:dyDescent="0.35">
      <c r="A82" t="s">
        <v>388</v>
      </c>
      <c r="B82" t="s">
        <v>6</v>
      </c>
      <c r="C82" t="s">
        <v>6</v>
      </c>
      <c r="D82" t="s">
        <v>6</v>
      </c>
      <c r="E82" t="s">
        <v>6</v>
      </c>
      <c r="F82" t="s">
        <v>6</v>
      </c>
      <c r="G82" t="s">
        <v>6</v>
      </c>
      <c r="H82" t="s">
        <v>6</v>
      </c>
      <c r="I82" t="s">
        <v>165</v>
      </c>
      <c r="J82" t="s">
        <v>201</v>
      </c>
      <c r="K82" t="s">
        <v>30</v>
      </c>
      <c r="L82" t="s">
        <v>6</v>
      </c>
    </row>
    <row r="83" spans="1:12" x14ac:dyDescent="0.35">
      <c r="A83" t="s">
        <v>389</v>
      </c>
      <c r="B83" t="s">
        <v>6</v>
      </c>
      <c r="C83" t="s">
        <v>6</v>
      </c>
      <c r="D83" t="s">
        <v>6</v>
      </c>
      <c r="E83" t="s">
        <v>6</v>
      </c>
      <c r="F83" t="s">
        <v>6</v>
      </c>
      <c r="G83" t="s">
        <v>6</v>
      </c>
      <c r="H83" t="s">
        <v>6</v>
      </c>
      <c r="I83" t="s">
        <v>165</v>
      </c>
      <c r="J83" t="s">
        <v>390</v>
      </c>
      <c r="K83" t="s">
        <v>30</v>
      </c>
      <c r="L83" t="s">
        <v>6</v>
      </c>
    </row>
    <row r="84" spans="1:12" x14ac:dyDescent="0.35">
      <c r="A84" t="s">
        <v>391</v>
      </c>
      <c r="B84" t="s">
        <v>6</v>
      </c>
      <c r="C84" t="s">
        <v>6</v>
      </c>
      <c r="D84" t="s">
        <v>6</v>
      </c>
      <c r="E84" t="s">
        <v>6</v>
      </c>
      <c r="F84" t="s">
        <v>6</v>
      </c>
      <c r="G84" t="s">
        <v>6</v>
      </c>
      <c r="H84" t="s">
        <v>6</v>
      </c>
      <c r="I84" t="s">
        <v>165</v>
      </c>
      <c r="J84" t="s">
        <v>165</v>
      </c>
      <c r="K84" t="s">
        <v>30</v>
      </c>
      <c r="L84" t="s">
        <v>6</v>
      </c>
    </row>
    <row r="85" spans="1:12" x14ac:dyDescent="0.35">
      <c r="A85" t="s">
        <v>392</v>
      </c>
      <c r="B85" t="s">
        <v>6</v>
      </c>
      <c r="C85" t="s">
        <v>6</v>
      </c>
      <c r="D85" t="s">
        <v>6</v>
      </c>
      <c r="E85" t="s">
        <v>6</v>
      </c>
      <c r="F85" t="s">
        <v>6</v>
      </c>
      <c r="G85" t="s">
        <v>6</v>
      </c>
      <c r="H85" t="s">
        <v>6</v>
      </c>
      <c r="I85" t="s">
        <v>165</v>
      </c>
      <c r="J85" t="s">
        <v>165</v>
      </c>
      <c r="K85" t="s">
        <v>30</v>
      </c>
      <c r="L85" t="s">
        <v>6</v>
      </c>
    </row>
    <row r="86" spans="1:12" x14ac:dyDescent="0.35">
      <c r="A86" t="s">
        <v>393</v>
      </c>
      <c r="B86" t="s">
        <v>6</v>
      </c>
      <c r="C86" t="s">
        <v>6</v>
      </c>
      <c r="D86" t="s">
        <v>6</v>
      </c>
      <c r="E86" t="s">
        <v>6</v>
      </c>
      <c r="F86" t="s">
        <v>6</v>
      </c>
      <c r="G86" t="s">
        <v>6</v>
      </c>
      <c r="H86" t="s">
        <v>6</v>
      </c>
      <c r="I86" t="s">
        <v>165</v>
      </c>
      <c r="J86" t="s">
        <v>165</v>
      </c>
      <c r="K86" t="s">
        <v>30</v>
      </c>
      <c r="L86" t="s">
        <v>6</v>
      </c>
    </row>
    <row r="87" spans="1:12" x14ac:dyDescent="0.35">
      <c r="A87" t="s">
        <v>394</v>
      </c>
      <c r="B87" t="s">
        <v>6</v>
      </c>
      <c r="C87" t="s">
        <v>6</v>
      </c>
      <c r="D87" t="s">
        <v>6</v>
      </c>
      <c r="E87" t="s">
        <v>6</v>
      </c>
      <c r="F87" t="s">
        <v>6</v>
      </c>
      <c r="G87" t="s">
        <v>6</v>
      </c>
      <c r="H87" t="s">
        <v>6</v>
      </c>
      <c r="I87" t="s">
        <v>165</v>
      </c>
      <c r="J87" t="s">
        <v>390</v>
      </c>
      <c r="K87" t="s">
        <v>30</v>
      </c>
      <c r="L87" t="s">
        <v>6</v>
      </c>
    </row>
    <row r="88" spans="1:12" x14ac:dyDescent="0.35">
      <c r="A88" t="s">
        <v>395</v>
      </c>
      <c r="B88" t="s">
        <v>6</v>
      </c>
      <c r="C88" t="s">
        <v>6</v>
      </c>
      <c r="D88" t="s">
        <v>6</v>
      </c>
      <c r="E88" t="s">
        <v>6</v>
      </c>
      <c r="F88" t="s">
        <v>6</v>
      </c>
      <c r="G88" t="s">
        <v>6</v>
      </c>
      <c r="H88" t="s">
        <v>6</v>
      </c>
      <c r="I88" t="s">
        <v>165</v>
      </c>
      <c r="J88" t="s">
        <v>165</v>
      </c>
      <c r="K88" t="s">
        <v>30</v>
      </c>
      <c r="L88" t="s">
        <v>6</v>
      </c>
    </row>
    <row r="89" spans="1:12" x14ac:dyDescent="0.35">
      <c r="A89" t="s">
        <v>396</v>
      </c>
      <c r="B89" t="s">
        <v>6</v>
      </c>
      <c r="C89" t="s">
        <v>6</v>
      </c>
      <c r="D89" t="s">
        <v>6</v>
      </c>
      <c r="E89" t="s">
        <v>6</v>
      </c>
      <c r="F89" t="s">
        <v>6</v>
      </c>
      <c r="G89" t="s">
        <v>6</v>
      </c>
      <c r="H89" t="s">
        <v>6</v>
      </c>
      <c r="I89" t="s">
        <v>198</v>
      </c>
      <c r="J89" t="s">
        <v>199</v>
      </c>
      <c r="K89" t="s">
        <v>58</v>
      </c>
      <c r="L89" t="s">
        <v>6</v>
      </c>
    </row>
    <row r="90" spans="1:12" x14ac:dyDescent="0.35">
      <c r="A90" t="s">
        <v>397</v>
      </c>
      <c r="B90" t="s">
        <v>6</v>
      </c>
      <c r="C90" t="s">
        <v>6</v>
      </c>
      <c r="D90" t="s">
        <v>6</v>
      </c>
      <c r="E90" t="s">
        <v>6</v>
      </c>
      <c r="F90" t="s">
        <v>6</v>
      </c>
      <c r="G90" t="s">
        <v>6</v>
      </c>
      <c r="H90" t="s">
        <v>6</v>
      </c>
      <c r="I90" t="s">
        <v>201</v>
      </c>
      <c r="J90" t="s">
        <v>201</v>
      </c>
      <c r="K90" t="s">
        <v>201</v>
      </c>
      <c r="L90" t="s">
        <v>6</v>
      </c>
    </row>
    <row r="91" spans="1:12" x14ac:dyDescent="0.35">
      <c r="A91" t="s">
        <v>398</v>
      </c>
      <c r="B91" t="s">
        <v>6</v>
      </c>
      <c r="C91" t="s">
        <v>6</v>
      </c>
      <c r="D91" t="s">
        <v>6</v>
      </c>
      <c r="E91" t="s">
        <v>6</v>
      </c>
      <c r="F91" t="s">
        <v>6</v>
      </c>
      <c r="G91" t="s">
        <v>6</v>
      </c>
      <c r="H91" t="s">
        <v>6</v>
      </c>
      <c r="I91" t="s">
        <v>165</v>
      </c>
      <c r="J91" t="s">
        <v>165</v>
      </c>
      <c r="K91" t="s">
        <v>30</v>
      </c>
      <c r="L91" t="s">
        <v>6</v>
      </c>
    </row>
    <row r="92" spans="1:12" x14ac:dyDescent="0.35">
      <c r="A92" t="s">
        <v>399</v>
      </c>
      <c r="B92" t="s">
        <v>6</v>
      </c>
      <c r="C92" t="s">
        <v>6</v>
      </c>
      <c r="D92" t="s">
        <v>6</v>
      </c>
      <c r="E92" t="s">
        <v>6</v>
      </c>
      <c r="F92" t="s">
        <v>6</v>
      </c>
      <c r="G92" t="s">
        <v>6</v>
      </c>
      <c r="H92" t="s">
        <v>6</v>
      </c>
      <c r="I92" t="s">
        <v>165</v>
      </c>
      <c r="J92" t="s">
        <v>165</v>
      </c>
      <c r="K92" t="s">
        <v>30</v>
      </c>
      <c r="L92" t="s">
        <v>6</v>
      </c>
    </row>
    <row r="93" spans="1:12" x14ac:dyDescent="0.35">
      <c r="A93" t="s">
        <v>400</v>
      </c>
      <c r="B93" t="s">
        <v>6</v>
      </c>
      <c r="C93" t="s">
        <v>6</v>
      </c>
      <c r="D93" t="s">
        <v>6</v>
      </c>
      <c r="E93" t="s">
        <v>6</v>
      </c>
      <c r="F93" t="s">
        <v>6</v>
      </c>
      <c r="G93" t="s">
        <v>6</v>
      </c>
      <c r="H93" t="s">
        <v>6</v>
      </c>
      <c r="I93" t="s">
        <v>312</v>
      </c>
      <c r="J93" t="s">
        <v>312</v>
      </c>
      <c r="K93" t="s">
        <v>13</v>
      </c>
      <c r="L93" t="s">
        <v>6</v>
      </c>
    </row>
    <row r="94" spans="1:12" x14ac:dyDescent="0.35">
      <c r="A94" t="s">
        <v>401</v>
      </c>
      <c r="B94" t="s">
        <v>6</v>
      </c>
      <c r="C94" t="s">
        <v>6</v>
      </c>
      <c r="D94" t="s">
        <v>6</v>
      </c>
      <c r="E94" t="s">
        <v>6</v>
      </c>
      <c r="F94" t="s">
        <v>6</v>
      </c>
      <c r="G94" t="s">
        <v>6</v>
      </c>
      <c r="H94" t="s">
        <v>6</v>
      </c>
      <c r="I94" t="s">
        <v>163</v>
      </c>
      <c r="J94" t="s">
        <v>201</v>
      </c>
      <c r="K94" t="s">
        <v>13</v>
      </c>
      <c r="L94" t="s">
        <v>6</v>
      </c>
    </row>
    <row r="95" spans="1:12" x14ac:dyDescent="0.35">
      <c r="A95" t="s">
        <v>402</v>
      </c>
      <c r="B95" t="s">
        <v>6</v>
      </c>
      <c r="C95" t="s">
        <v>6</v>
      </c>
      <c r="D95" t="s">
        <v>6</v>
      </c>
      <c r="E95" t="s">
        <v>6</v>
      </c>
      <c r="F95" t="s">
        <v>6</v>
      </c>
      <c r="G95" t="s">
        <v>6</v>
      </c>
      <c r="H95" t="s">
        <v>6</v>
      </c>
      <c r="I95" t="s">
        <v>312</v>
      </c>
      <c r="J95" t="s">
        <v>312</v>
      </c>
      <c r="K95" t="s">
        <v>13</v>
      </c>
      <c r="L95" t="s">
        <v>6</v>
      </c>
    </row>
  </sheetData>
  <pageMargins left="0.75" right="0.75" top="1" bottom="1" header="0.5" footer="0.5"/>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63"/>
  <sheetViews>
    <sheetView workbookViewId="0">
      <selection activeCell="C13" sqref="C13"/>
    </sheetView>
  </sheetViews>
  <sheetFormatPr defaultRowHeight="14.5" x14ac:dyDescent="0.35"/>
  <cols>
    <col min="1" max="1" width="13.08984375" customWidth="1"/>
    <col min="2" max="2" width="11.81640625" customWidth="1"/>
    <col min="4" max="4" width="13.08984375" bestFit="1" customWidth="1"/>
    <col min="5" max="5" width="13.81640625" customWidth="1"/>
    <col min="7" max="7" width="69.81640625" customWidth="1"/>
  </cols>
  <sheetData>
    <row r="1" spans="1:7" x14ac:dyDescent="0.35">
      <c r="A1" s="2" t="s">
        <v>403</v>
      </c>
      <c r="B1" s="2" t="s">
        <v>154</v>
      </c>
      <c r="C1" s="2" t="s">
        <v>404</v>
      </c>
      <c r="D1" s="2" t="s">
        <v>405</v>
      </c>
      <c r="E1" s="2" t="s">
        <v>406</v>
      </c>
    </row>
    <row r="2" spans="1:7" x14ac:dyDescent="0.35">
      <c r="A2" t="s">
        <v>407</v>
      </c>
      <c r="B2" t="s">
        <v>6</v>
      </c>
      <c r="C2" t="s">
        <v>6</v>
      </c>
      <c r="D2" t="s">
        <v>408</v>
      </c>
      <c r="E2" s="3">
        <f xml:space="preserve"> _xlfn.XLOOKUP(VMList[[#This Row],[Priority]],PriorityList[Mapped Priority],PriorityList[Priority Number],"Not Found")</f>
        <v>6</v>
      </c>
    </row>
    <row r="3" spans="1:7" x14ac:dyDescent="0.35">
      <c r="A3" t="s">
        <v>409</v>
      </c>
      <c r="B3" t="s">
        <v>6</v>
      </c>
      <c r="C3" t="s">
        <v>6</v>
      </c>
      <c r="D3" t="s">
        <v>410</v>
      </c>
      <c r="E3" s="3">
        <f xml:space="preserve"> _xlfn.XLOOKUP(VMList[[#This Row],[Priority]],PriorityList[Mapped Priority],PriorityList[Priority Number],"Not Found")</f>
        <v>3</v>
      </c>
      <c r="G3" s="9" t="s">
        <v>1047</v>
      </c>
    </row>
    <row r="4" spans="1:7" x14ac:dyDescent="0.35">
      <c r="A4" t="s">
        <v>411</v>
      </c>
      <c r="B4" t="s">
        <v>6</v>
      </c>
      <c r="C4" t="s">
        <v>6</v>
      </c>
      <c r="D4" t="s">
        <v>410</v>
      </c>
      <c r="E4" s="3">
        <f xml:space="preserve"> _xlfn.XLOOKUP(VMList[[#This Row],[Priority]],PriorityList[Mapped Priority],PriorityList[Priority Number],"Not Found")</f>
        <v>3</v>
      </c>
      <c r="G4" s="9"/>
    </row>
    <row r="5" spans="1:7" x14ac:dyDescent="0.35">
      <c r="A5" t="s">
        <v>412</v>
      </c>
      <c r="B5" t="s">
        <v>6</v>
      </c>
      <c r="C5" t="s">
        <v>6</v>
      </c>
      <c r="D5" t="s">
        <v>413</v>
      </c>
      <c r="E5" s="3">
        <f xml:space="preserve"> _xlfn.XLOOKUP(VMList[[#This Row],[Priority]],PriorityList[Mapped Priority],PriorityList[Priority Number],"Not Found")</f>
        <v>5</v>
      </c>
      <c r="G5" s="9"/>
    </row>
    <row r="6" spans="1:7" x14ac:dyDescent="0.35">
      <c r="A6" t="s">
        <v>414</v>
      </c>
      <c r="B6" t="s">
        <v>6</v>
      </c>
      <c r="C6" t="s">
        <v>6</v>
      </c>
      <c r="D6" t="s">
        <v>408</v>
      </c>
      <c r="E6" s="3">
        <f xml:space="preserve"> _xlfn.XLOOKUP(VMList[[#This Row],[Priority]],PriorityList[Mapped Priority],PriorityList[Priority Number],"Not Found")</f>
        <v>6</v>
      </c>
      <c r="G6" s="9"/>
    </row>
    <row r="7" spans="1:7" x14ac:dyDescent="0.35">
      <c r="A7" t="s">
        <v>415</v>
      </c>
      <c r="B7" t="s">
        <v>6</v>
      </c>
      <c r="C7" t="s">
        <v>6</v>
      </c>
      <c r="D7" t="s">
        <v>413</v>
      </c>
      <c r="E7" s="3">
        <f xml:space="preserve"> _xlfn.XLOOKUP(VMList[[#This Row],[Priority]],PriorityList[Mapped Priority],PriorityList[Priority Number],"Not Found")</f>
        <v>5</v>
      </c>
    </row>
    <row r="8" spans="1:7" x14ac:dyDescent="0.35">
      <c r="A8" t="s">
        <v>416</v>
      </c>
      <c r="B8" t="s">
        <v>6</v>
      </c>
      <c r="C8" t="s">
        <v>6</v>
      </c>
      <c r="D8" t="s">
        <v>410</v>
      </c>
      <c r="E8" s="3">
        <f xml:space="preserve"> _xlfn.XLOOKUP(VMList[[#This Row],[Priority]],PriorityList[Mapped Priority],PriorityList[Priority Number],"Not Found")</f>
        <v>3</v>
      </c>
    </row>
    <row r="9" spans="1:7" x14ac:dyDescent="0.35">
      <c r="A9" t="s">
        <v>417</v>
      </c>
      <c r="B9" t="s">
        <v>6</v>
      </c>
      <c r="C9" t="s">
        <v>6</v>
      </c>
      <c r="D9" t="s">
        <v>418</v>
      </c>
      <c r="E9" s="3" t="str">
        <f xml:space="preserve"> _xlfn.XLOOKUP(VMList[[#This Row],[Priority]],PriorityList[Mapped Priority],PriorityList[Priority Number],"Not Found")</f>
        <v>Decomissioned</v>
      </c>
    </row>
    <row r="10" spans="1:7" x14ac:dyDescent="0.35">
      <c r="A10" t="s">
        <v>419</v>
      </c>
      <c r="B10" t="s">
        <v>6</v>
      </c>
      <c r="C10" t="s">
        <v>6</v>
      </c>
      <c r="D10" t="s">
        <v>408</v>
      </c>
      <c r="E10" s="3">
        <f xml:space="preserve"> _xlfn.XLOOKUP(VMList[[#This Row],[Priority]],PriorityList[Mapped Priority],PriorityList[Priority Number],"Not Found")</f>
        <v>6</v>
      </c>
    </row>
    <row r="11" spans="1:7" x14ac:dyDescent="0.35">
      <c r="A11" t="s">
        <v>420</v>
      </c>
      <c r="B11" t="s">
        <v>6</v>
      </c>
      <c r="C11" t="s">
        <v>6</v>
      </c>
      <c r="D11" t="s">
        <v>421</v>
      </c>
      <c r="E11" s="3">
        <f xml:space="preserve"> _xlfn.XLOOKUP(VMList[[#This Row],[Priority]],PriorityList[Mapped Priority],PriorityList[Priority Number],"Not Found")</f>
        <v>2</v>
      </c>
    </row>
    <row r="12" spans="1:7" x14ac:dyDescent="0.35">
      <c r="A12" t="s">
        <v>422</v>
      </c>
      <c r="B12" t="s">
        <v>6</v>
      </c>
      <c r="C12" t="s">
        <v>6</v>
      </c>
      <c r="D12" t="s">
        <v>423</v>
      </c>
      <c r="E12" s="3" t="str">
        <f xml:space="preserve"> _xlfn.XLOOKUP(VMList[[#This Row],[Priority]],PriorityList[Mapped Priority],PriorityList[Priority Number],"Not Found")</f>
        <v>5*</v>
      </c>
    </row>
    <row r="13" spans="1:7" x14ac:dyDescent="0.35">
      <c r="A13" t="s">
        <v>425</v>
      </c>
      <c r="B13" t="s">
        <v>6</v>
      </c>
      <c r="C13" t="s">
        <v>6</v>
      </c>
      <c r="D13" t="s">
        <v>408</v>
      </c>
      <c r="E13" s="3">
        <f xml:space="preserve"> _xlfn.XLOOKUP(VMList[[#This Row],[Priority]],PriorityList[Mapped Priority],PriorityList[Priority Number],"Not Found")</f>
        <v>6</v>
      </c>
    </row>
    <row r="14" spans="1:7" x14ac:dyDescent="0.35">
      <c r="A14" t="s">
        <v>426</v>
      </c>
      <c r="B14" t="s">
        <v>6</v>
      </c>
      <c r="C14" t="s">
        <v>6</v>
      </c>
      <c r="D14" t="s">
        <v>410</v>
      </c>
      <c r="E14" s="3">
        <f xml:space="preserve"> _xlfn.XLOOKUP(VMList[[#This Row],[Priority]],PriorityList[Mapped Priority],PriorityList[Priority Number],"Not Found")</f>
        <v>3</v>
      </c>
    </row>
    <row r="15" spans="1:7" x14ac:dyDescent="0.35">
      <c r="A15" t="s">
        <v>427</v>
      </c>
      <c r="B15" t="s">
        <v>6</v>
      </c>
      <c r="C15" t="s">
        <v>6</v>
      </c>
      <c r="D15" t="s">
        <v>413</v>
      </c>
      <c r="E15" s="3">
        <f xml:space="preserve"> _xlfn.XLOOKUP(VMList[[#This Row],[Priority]],PriorityList[Mapped Priority],PriorityList[Priority Number],"Not Found")</f>
        <v>5</v>
      </c>
    </row>
    <row r="16" spans="1:7" x14ac:dyDescent="0.35">
      <c r="A16" t="s">
        <v>428</v>
      </c>
      <c r="B16" t="s">
        <v>6</v>
      </c>
      <c r="C16" t="s">
        <v>6</v>
      </c>
      <c r="D16" t="s">
        <v>408</v>
      </c>
      <c r="E16" s="3">
        <f xml:space="preserve"> _xlfn.XLOOKUP(VMList[[#This Row],[Priority]],PriorityList[Mapped Priority],PriorityList[Priority Number],"Not Found")</f>
        <v>6</v>
      </c>
    </row>
    <row r="17" spans="1:5" x14ac:dyDescent="0.35">
      <c r="A17" t="s">
        <v>429</v>
      </c>
      <c r="B17" t="s">
        <v>6</v>
      </c>
      <c r="C17" t="s">
        <v>6</v>
      </c>
      <c r="D17" t="s">
        <v>413</v>
      </c>
      <c r="E17" s="3">
        <f xml:space="preserve"> _xlfn.XLOOKUP(VMList[[#This Row],[Priority]],PriorityList[Mapped Priority],PriorityList[Priority Number],"Not Found")</f>
        <v>5</v>
      </c>
    </row>
    <row r="18" spans="1:5" x14ac:dyDescent="0.35">
      <c r="A18" t="s">
        <v>430</v>
      </c>
      <c r="B18" t="s">
        <v>6</v>
      </c>
      <c r="C18" t="s">
        <v>6</v>
      </c>
      <c r="D18" t="s">
        <v>408</v>
      </c>
      <c r="E18" s="3">
        <f xml:space="preserve"> _xlfn.XLOOKUP(VMList[[#This Row],[Priority]],PriorityList[Mapped Priority],PriorityList[Priority Number],"Not Found")</f>
        <v>6</v>
      </c>
    </row>
    <row r="19" spans="1:5" x14ac:dyDescent="0.35">
      <c r="A19" t="s">
        <v>431</v>
      </c>
      <c r="B19" t="s">
        <v>6</v>
      </c>
      <c r="C19" t="s">
        <v>6</v>
      </c>
      <c r="D19" t="s">
        <v>410</v>
      </c>
      <c r="E19" s="3">
        <f xml:space="preserve"> _xlfn.XLOOKUP(VMList[[#This Row],[Priority]],PriorityList[Mapped Priority],PriorityList[Priority Number],"Not Found")</f>
        <v>3</v>
      </c>
    </row>
    <row r="20" spans="1:5" x14ac:dyDescent="0.35">
      <c r="A20" t="s">
        <v>432</v>
      </c>
      <c r="B20" t="s">
        <v>6</v>
      </c>
      <c r="C20" t="s">
        <v>6</v>
      </c>
      <c r="D20" t="s">
        <v>410</v>
      </c>
      <c r="E20" s="3">
        <f xml:space="preserve"> _xlfn.XLOOKUP(VMList[[#This Row],[Priority]],PriorityList[Mapped Priority],PriorityList[Priority Number],"Not Found")</f>
        <v>3</v>
      </c>
    </row>
    <row r="21" spans="1:5" x14ac:dyDescent="0.35">
      <c r="A21" t="s">
        <v>433</v>
      </c>
      <c r="B21" t="s">
        <v>6</v>
      </c>
      <c r="C21" t="s">
        <v>6</v>
      </c>
      <c r="D21" t="s">
        <v>408</v>
      </c>
      <c r="E21" s="3">
        <f xml:space="preserve"> _xlfn.XLOOKUP(VMList[[#This Row],[Priority]],PriorityList[Mapped Priority],PriorityList[Priority Number],"Not Found")</f>
        <v>6</v>
      </c>
    </row>
    <row r="22" spans="1:5" x14ac:dyDescent="0.35">
      <c r="A22" t="s">
        <v>434</v>
      </c>
      <c r="B22" t="s">
        <v>6</v>
      </c>
      <c r="C22" t="s">
        <v>6</v>
      </c>
      <c r="D22" t="s">
        <v>421</v>
      </c>
      <c r="E22" s="3">
        <f xml:space="preserve"> _xlfn.XLOOKUP(VMList[[#This Row],[Priority]],PriorityList[Mapped Priority],PriorityList[Priority Number],"Not Found")</f>
        <v>2</v>
      </c>
    </row>
    <row r="23" spans="1:5" x14ac:dyDescent="0.35">
      <c r="A23" t="s">
        <v>435</v>
      </c>
      <c r="B23" t="s">
        <v>6</v>
      </c>
      <c r="C23" t="s">
        <v>6</v>
      </c>
      <c r="D23" t="s">
        <v>410</v>
      </c>
      <c r="E23" s="3">
        <f xml:space="preserve"> _xlfn.XLOOKUP(VMList[[#This Row],[Priority]],PriorityList[Mapped Priority],PriorityList[Priority Number],"Not Found")</f>
        <v>3</v>
      </c>
    </row>
    <row r="24" spans="1:5" x14ac:dyDescent="0.35">
      <c r="A24" t="s">
        <v>436</v>
      </c>
      <c r="B24" t="s">
        <v>6</v>
      </c>
      <c r="C24" t="s">
        <v>6</v>
      </c>
      <c r="D24" t="s">
        <v>408</v>
      </c>
      <c r="E24" s="3">
        <f xml:space="preserve"> _xlfn.XLOOKUP(VMList[[#This Row],[Priority]],PriorityList[Mapped Priority],PriorityList[Priority Number],"Not Found")</f>
        <v>6</v>
      </c>
    </row>
    <row r="25" spans="1:5" x14ac:dyDescent="0.35">
      <c r="A25" t="s">
        <v>437</v>
      </c>
      <c r="B25" t="s">
        <v>6</v>
      </c>
      <c r="C25" t="s">
        <v>6</v>
      </c>
      <c r="D25" t="s">
        <v>410</v>
      </c>
      <c r="E25" s="3">
        <f xml:space="preserve"> _xlfn.XLOOKUP(VMList[[#This Row],[Priority]],PriorityList[Mapped Priority],PriorityList[Priority Number],"Not Found")</f>
        <v>3</v>
      </c>
    </row>
    <row r="26" spans="1:5" x14ac:dyDescent="0.35">
      <c r="A26" t="s">
        <v>438</v>
      </c>
      <c r="B26" t="s">
        <v>6</v>
      </c>
      <c r="C26" t="s">
        <v>6</v>
      </c>
      <c r="D26" t="s">
        <v>421</v>
      </c>
      <c r="E26" s="3">
        <f xml:space="preserve"> _xlfn.XLOOKUP(VMList[[#This Row],[Priority]],PriorityList[Mapped Priority],PriorityList[Priority Number],"Not Found")</f>
        <v>2</v>
      </c>
    </row>
    <row r="27" spans="1:5" x14ac:dyDescent="0.35">
      <c r="A27" t="s">
        <v>439</v>
      </c>
      <c r="B27" t="s">
        <v>6</v>
      </c>
      <c r="C27" t="s">
        <v>6</v>
      </c>
      <c r="D27" t="s">
        <v>408</v>
      </c>
      <c r="E27" s="3">
        <f xml:space="preserve"> _xlfn.XLOOKUP(VMList[[#This Row],[Priority]],PriorityList[Mapped Priority],PriorityList[Priority Number],"Not Found")</f>
        <v>6</v>
      </c>
    </row>
    <row r="28" spans="1:5" x14ac:dyDescent="0.35">
      <c r="A28" t="s">
        <v>440</v>
      </c>
      <c r="B28" t="s">
        <v>6</v>
      </c>
      <c r="C28" t="s">
        <v>6</v>
      </c>
      <c r="D28" t="s">
        <v>421</v>
      </c>
      <c r="E28" s="3">
        <f xml:space="preserve"> _xlfn.XLOOKUP(VMList[[#This Row],[Priority]],PriorityList[Mapped Priority],PriorityList[Priority Number],"Not Found")</f>
        <v>2</v>
      </c>
    </row>
    <row r="29" spans="1:5" x14ac:dyDescent="0.35">
      <c r="A29" t="s">
        <v>441</v>
      </c>
      <c r="B29" t="s">
        <v>6</v>
      </c>
      <c r="C29" t="s">
        <v>6</v>
      </c>
      <c r="D29" t="s">
        <v>408</v>
      </c>
      <c r="E29" s="3">
        <f xml:space="preserve"> _xlfn.XLOOKUP(VMList[[#This Row],[Priority]],PriorityList[Mapped Priority],PriorityList[Priority Number],"Not Found")</f>
        <v>6</v>
      </c>
    </row>
    <row r="30" spans="1:5" x14ac:dyDescent="0.35">
      <c r="A30" t="s">
        <v>442</v>
      </c>
      <c r="B30" t="s">
        <v>6</v>
      </c>
      <c r="C30" t="s">
        <v>6</v>
      </c>
      <c r="D30" t="s">
        <v>408</v>
      </c>
      <c r="E30" s="3">
        <f xml:space="preserve"> _xlfn.XLOOKUP(VMList[[#This Row],[Priority]],PriorityList[Mapped Priority],PriorityList[Priority Number],"Not Found")</f>
        <v>6</v>
      </c>
    </row>
    <row r="31" spans="1:5" x14ac:dyDescent="0.35">
      <c r="A31" t="s">
        <v>443</v>
      </c>
      <c r="B31" t="s">
        <v>6</v>
      </c>
      <c r="C31" t="s">
        <v>6</v>
      </c>
      <c r="D31" t="s">
        <v>410</v>
      </c>
      <c r="E31" s="3">
        <f xml:space="preserve"> _xlfn.XLOOKUP(VMList[[#This Row],[Priority]],PriorityList[Mapped Priority],PriorityList[Priority Number],"Not Found")</f>
        <v>3</v>
      </c>
    </row>
    <row r="32" spans="1:5" x14ac:dyDescent="0.35">
      <c r="A32" t="s">
        <v>444</v>
      </c>
      <c r="B32" t="s">
        <v>6</v>
      </c>
      <c r="C32" t="s">
        <v>6</v>
      </c>
      <c r="D32" t="s">
        <v>413</v>
      </c>
      <c r="E32" s="3">
        <f xml:space="preserve"> _xlfn.XLOOKUP(VMList[[#This Row],[Priority]],PriorityList[Mapped Priority],PriorityList[Priority Number],"Not Found")</f>
        <v>5</v>
      </c>
    </row>
    <row r="33" spans="1:5" x14ac:dyDescent="0.35">
      <c r="A33" t="s">
        <v>445</v>
      </c>
      <c r="B33" t="s">
        <v>6</v>
      </c>
      <c r="C33" t="s">
        <v>6</v>
      </c>
      <c r="D33" t="s">
        <v>410</v>
      </c>
      <c r="E33" s="3">
        <f xml:space="preserve"> _xlfn.XLOOKUP(VMList[[#This Row],[Priority]],PriorityList[Mapped Priority],PriorityList[Priority Number],"Not Found")</f>
        <v>3</v>
      </c>
    </row>
    <row r="34" spans="1:5" x14ac:dyDescent="0.35">
      <c r="A34" t="s">
        <v>446</v>
      </c>
      <c r="B34" t="s">
        <v>6</v>
      </c>
      <c r="C34" t="s">
        <v>6</v>
      </c>
      <c r="D34" t="s">
        <v>410</v>
      </c>
      <c r="E34" s="3">
        <f xml:space="preserve"> _xlfn.XLOOKUP(VMList[[#This Row],[Priority]],PriorityList[Mapped Priority],PriorityList[Priority Number],"Not Found")</f>
        <v>3</v>
      </c>
    </row>
    <row r="35" spans="1:5" x14ac:dyDescent="0.35">
      <c r="A35" t="s">
        <v>447</v>
      </c>
      <c r="B35" t="s">
        <v>6</v>
      </c>
      <c r="C35" t="s">
        <v>6</v>
      </c>
      <c r="D35" t="s">
        <v>421</v>
      </c>
      <c r="E35" s="3">
        <f xml:space="preserve"> _xlfn.XLOOKUP(VMList[[#This Row],[Priority]],PriorityList[Mapped Priority],PriorityList[Priority Number],"Not Found")</f>
        <v>2</v>
      </c>
    </row>
    <row r="36" spans="1:5" x14ac:dyDescent="0.35">
      <c r="A36" t="s">
        <v>448</v>
      </c>
      <c r="B36" t="s">
        <v>6</v>
      </c>
      <c r="C36" t="s">
        <v>6</v>
      </c>
      <c r="D36" t="s">
        <v>410</v>
      </c>
      <c r="E36" s="3">
        <f xml:space="preserve"> _xlfn.XLOOKUP(VMList[[#This Row],[Priority]],PriorityList[Mapped Priority],PriorityList[Priority Number],"Not Found")</f>
        <v>3</v>
      </c>
    </row>
    <row r="37" spans="1:5" x14ac:dyDescent="0.35">
      <c r="A37" t="s">
        <v>449</v>
      </c>
      <c r="B37" t="s">
        <v>6</v>
      </c>
      <c r="C37" t="s">
        <v>6</v>
      </c>
      <c r="D37" t="s">
        <v>421</v>
      </c>
      <c r="E37" s="3">
        <f xml:space="preserve"> _xlfn.XLOOKUP(VMList[[#This Row],[Priority]],PriorityList[Mapped Priority],PriorityList[Priority Number],"Not Found")</f>
        <v>2</v>
      </c>
    </row>
    <row r="38" spans="1:5" x14ac:dyDescent="0.35">
      <c r="A38" t="s">
        <v>450</v>
      </c>
      <c r="B38" t="s">
        <v>6</v>
      </c>
      <c r="C38" t="s">
        <v>6</v>
      </c>
      <c r="D38" t="s">
        <v>451</v>
      </c>
      <c r="E38" s="3">
        <f xml:space="preserve"> _xlfn.XLOOKUP(VMList[[#This Row],[Priority]],PriorityList[Mapped Priority],PriorityList[Priority Number],"Not Found")</f>
        <v>0</v>
      </c>
    </row>
    <row r="39" spans="1:5" x14ac:dyDescent="0.35">
      <c r="A39" t="s">
        <v>452</v>
      </c>
      <c r="B39" t="s">
        <v>6</v>
      </c>
      <c r="C39" t="s">
        <v>6</v>
      </c>
      <c r="D39" t="s">
        <v>408</v>
      </c>
      <c r="E39" s="3">
        <f xml:space="preserve"> _xlfn.XLOOKUP(VMList[[#This Row],[Priority]],PriorityList[Mapped Priority],PriorityList[Priority Number],"Not Found")</f>
        <v>6</v>
      </c>
    </row>
    <row r="40" spans="1:5" x14ac:dyDescent="0.35">
      <c r="A40" t="s">
        <v>453</v>
      </c>
      <c r="B40" t="s">
        <v>6</v>
      </c>
      <c r="C40" t="s">
        <v>6</v>
      </c>
      <c r="D40" t="s">
        <v>408</v>
      </c>
      <c r="E40" s="3">
        <f xml:space="preserve"> _xlfn.XLOOKUP(VMList[[#This Row],[Priority]],PriorityList[Mapped Priority],PriorityList[Priority Number],"Not Found")</f>
        <v>6</v>
      </c>
    </row>
    <row r="41" spans="1:5" x14ac:dyDescent="0.35">
      <c r="A41" t="s">
        <v>454</v>
      </c>
      <c r="B41" t="s">
        <v>6</v>
      </c>
      <c r="C41" t="s">
        <v>6</v>
      </c>
      <c r="D41" t="s">
        <v>410</v>
      </c>
      <c r="E41" s="3">
        <f xml:space="preserve"> _xlfn.XLOOKUP(VMList[[#This Row],[Priority]],PriorityList[Mapped Priority],PriorityList[Priority Number],"Not Found")</f>
        <v>3</v>
      </c>
    </row>
    <row r="42" spans="1:5" x14ac:dyDescent="0.35">
      <c r="A42" t="s">
        <v>455</v>
      </c>
      <c r="B42" t="s">
        <v>6</v>
      </c>
      <c r="C42" t="s">
        <v>6</v>
      </c>
      <c r="D42" t="s">
        <v>410</v>
      </c>
      <c r="E42" s="3">
        <f xml:space="preserve"> _xlfn.XLOOKUP(VMList[[#This Row],[Priority]],PriorityList[Mapped Priority],PriorityList[Priority Number],"Not Found")</f>
        <v>3</v>
      </c>
    </row>
    <row r="43" spans="1:5" x14ac:dyDescent="0.35">
      <c r="A43" t="s">
        <v>456</v>
      </c>
      <c r="B43" t="s">
        <v>6</v>
      </c>
      <c r="C43" t="s">
        <v>6</v>
      </c>
      <c r="D43" t="s">
        <v>408</v>
      </c>
      <c r="E43" s="3">
        <f xml:space="preserve"> _xlfn.XLOOKUP(VMList[[#This Row],[Priority]],PriorityList[Mapped Priority],PriorityList[Priority Number],"Not Found")</f>
        <v>6</v>
      </c>
    </row>
    <row r="44" spans="1:5" x14ac:dyDescent="0.35">
      <c r="A44" t="s">
        <v>457</v>
      </c>
      <c r="B44" t="s">
        <v>6</v>
      </c>
      <c r="C44" t="s">
        <v>6</v>
      </c>
      <c r="D44" t="s">
        <v>410</v>
      </c>
      <c r="E44" s="3">
        <f xml:space="preserve"> _xlfn.XLOOKUP(VMList[[#This Row],[Priority]],PriorityList[Mapped Priority],PriorityList[Priority Number],"Not Found")</f>
        <v>3</v>
      </c>
    </row>
    <row r="45" spans="1:5" x14ac:dyDescent="0.35">
      <c r="A45" t="s">
        <v>458</v>
      </c>
      <c r="B45" t="s">
        <v>6</v>
      </c>
      <c r="C45" t="s">
        <v>6</v>
      </c>
      <c r="D45" t="s">
        <v>451</v>
      </c>
      <c r="E45" s="3">
        <f xml:space="preserve"> _xlfn.XLOOKUP(VMList[[#This Row],[Priority]],PriorityList[Mapped Priority],PriorityList[Priority Number],"Not Found")</f>
        <v>0</v>
      </c>
    </row>
    <row r="46" spans="1:5" x14ac:dyDescent="0.35">
      <c r="A46" t="s">
        <v>459</v>
      </c>
      <c r="B46" t="s">
        <v>6</v>
      </c>
      <c r="C46" t="s">
        <v>6</v>
      </c>
      <c r="D46" t="s">
        <v>460</v>
      </c>
      <c r="E46" s="3">
        <f xml:space="preserve"> _xlfn.XLOOKUP(VMList[[#This Row],[Priority]],PriorityList[Mapped Priority],PriorityList[Priority Number],"Not Found")</f>
        <v>1</v>
      </c>
    </row>
    <row r="47" spans="1:5" x14ac:dyDescent="0.35">
      <c r="A47" t="s">
        <v>461</v>
      </c>
      <c r="B47" t="s">
        <v>6</v>
      </c>
      <c r="C47" t="s">
        <v>6</v>
      </c>
      <c r="D47" t="s">
        <v>460</v>
      </c>
      <c r="E47" s="3">
        <f xml:space="preserve"> _xlfn.XLOOKUP(VMList[[#This Row],[Priority]],PriorityList[Mapped Priority],PriorityList[Priority Number],"Not Found")</f>
        <v>1</v>
      </c>
    </row>
    <row r="48" spans="1:5" x14ac:dyDescent="0.35">
      <c r="A48" t="s">
        <v>462</v>
      </c>
      <c r="B48" t="s">
        <v>6</v>
      </c>
      <c r="C48" t="s">
        <v>6</v>
      </c>
      <c r="D48" t="s">
        <v>460</v>
      </c>
      <c r="E48" s="3">
        <f xml:space="preserve"> _xlfn.XLOOKUP(VMList[[#This Row],[Priority]],PriorityList[Mapped Priority],PriorityList[Priority Number],"Not Found")</f>
        <v>1</v>
      </c>
    </row>
    <row r="49" spans="1:5" x14ac:dyDescent="0.35">
      <c r="A49" t="s">
        <v>463</v>
      </c>
      <c r="B49" t="s">
        <v>6</v>
      </c>
      <c r="C49" t="s">
        <v>6</v>
      </c>
      <c r="D49" t="s">
        <v>460</v>
      </c>
      <c r="E49" s="3">
        <f xml:space="preserve"> _xlfn.XLOOKUP(VMList[[#This Row],[Priority]],PriorityList[Mapped Priority],PriorityList[Priority Number],"Not Found")</f>
        <v>1</v>
      </c>
    </row>
    <row r="50" spans="1:5" x14ac:dyDescent="0.35">
      <c r="A50" t="s">
        <v>464</v>
      </c>
      <c r="B50" t="s">
        <v>6</v>
      </c>
      <c r="C50" t="s">
        <v>6</v>
      </c>
      <c r="D50" t="s">
        <v>460</v>
      </c>
      <c r="E50" s="3">
        <f xml:space="preserve"> _xlfn.XLOOKUP(VMList[[#This Row],[Priority]],PriorityList[Mapped Priority],PriorityList[Priority Number],"Not Found")</f>
        <v>1</v>
      </c>
    </row>
    <row r="51" spans="1:5" x14ac:dyDescent="0.35">
      <c r="A51" t="s">
        <v>465</v>
      </c>
      <c r="B51" t="s">
        <v>6</v>
      </c>
      <c r="C51" t="s">
        <v>6</v>
      </c>
      <c r="D51" t="s">
        <v>408</v>
      </c>
      <c r="E51" s="3">
        <f xml:space="preserve"> _xlfn.XLOOKUP(VMList[[#This Row],[Priority]],PriorityList[Mapped Priority],PriorityList[Priority Number],"Not Found")</f>
        <v>6</v>
      </c>
    </row>
    <row r="52" spans="1:5" x14ac:dyDescent="0.35">
      <c r="A52" t="s">
        <v>466</v>
      </c>
      <c r="B52" t="s">
        <v>6</v>
      </c>
      <c r="C52" t="s">
        <v>6</v>
      </c>
      <c r="D52" t="s">
        <v>460</v>
      </c>
      <c r="E52" s="3">
        <f xml:space="preserve"> _xlfn.XLOOKUP(VMList[[#This Row],[Priority]],PriorityList[Mapped Priority],PriorityList[Priority Number],"Not Found")</f>
        <v>1</v>
      </c>
    </row>
    <row r="53" spans="1:5" x14ac:dyDescent="0.35">
      <c r="A53" t="s">
        <v>467</v>
      </c>
      <c r="B53" t="s">
        <v>6</v>
      </c>
      <c r="C53" t="s">
        <v>6</v>
      </c>
      <c r="D53" t="s">
        <v>460</v>
      </c>
      <c r="E53" s="3">
        <f xml:space="preserve"> _xlfn.XLOOKUP(VMList[[#This Row],[Priority]],PriorityList[Mapped Priority],PriorityList[Priority Number],"Not Found")</f>
        <v>1</v>
      </c>
    </row>
    <row r="54" spans="1:5" x14ac:dyDescent="0.35">
      <c r="A54" t="s">
        <v>468</v>
      </c>
      <c r="B54" t="s">
        <v>6</v>
      </c>
      <c r="C54" t="s">
        <v>6</v>
      </c>
      <c r="D54" t="s">
        <v>460</v>
      </c>
      <c r="E54" s="3">
        <f xml:space="preserve"> _xlfn.XLOOKUP(VMList[[#This Row],[Priority]],PriorityList[Mapped Priority],PriorityList[Priority Number],"Not Found")</f>
        <v>1</v>
      </c>
    </row>
    <row r="55" spans="1:5" x14ac:dyDescent="0.35">
      <c r="A55" t="s">
        <v>469</v>
      </c>
      <c r="B55" t="s">
        <v>6</v>
      </c>
      <c r="C55" t="s">
        <v>6</v>
      </c>
      <c r="D55" t="s">
        <v>460</v>
      </c>
      <c r="E55" s="3">
        <f xml:space="preserve"> _xlfn.XLOOKUP(VMList[[#This Row],[Priority]],PriorityList[Mapped Priority],PriorityList[Priority Number],"Not Found")</f>
        <v>1</v>
      </c>
    </row>
    <row r="56" spans="1:5" x14ac:dyDescent="0.35">
      <c r="A56" t="s">
        <v>470</v>
      </c>
      <c r="B56" t="s">
        <v>6</v>
      </c>
      <c r="C56" t="s">
        <v>6</v>
      </c>
      <c r="D56" t="s">
        <v>451</v>
      </c>
      <c r="E56" s="3">
        <f xml:space="preserve"> _xlfn.XLOOKUP(VMList[[#This Row],[Priority]],PriorityList[Mapped Priority],PriorityList[Priority Number],"Not Found")</f>
        <v>0</v>
      </c>
    </row>
    <row r="57" spans="1:5" x14ac:dyDescent="0.35">
      <c r="A57" t="s">
        <v>471</v>
      </c>
      <c r="B57" t="s">
        <v>6</v>
      </c>
      <c r="C57" t="s">
        <v>6</v>
      </c>
      <c r="D57" t="s">
        <v>451</v>
      </c>
      <c r="E57" s="3">
        <f xml:space="preserve"> _xlfn.XLOOKUP(VMList[[#This Row],[Priority]],PriorityList[Mapped Priority],PriorityList[Priority Number],"Not Found")</f>
        <v>0</v>
      </c>
    </row>
    <row r="58" spans="1:5" x14ac:dyDescent="0.35">
      <c r="A58" t="s">
        <v>472</v>
      </c>
      <c r="B58" t="s">
        <v>6</v>
      </c>
      <c r="C58" t="s">
        <v>6</v>
      </c>
      <c r="D58" t="s">
        <v>451</v>
      </c>
      <c r="E58" s="3">
        <f xml:space="preserve"> _xlfn.XLOOKUP(VMList[[#This Row],[Priority]],PriorityList[Mapped Priority],PriorityList[Priority Number],"Not Found")</f>
        <v>0</v>
      </c>
    </row>
    <row r="59" spans="1:5" x14ac:dyDescent="0.35">
      <c r="A59" t="s">
        <v>473</v>
      </c>
      <c r="B59" t="s">
        <v>6</v>
      </c>
      <c r="C59" t="s">
        <v>6</v>
      </c>
      <c r="D59" t="s">
        <v>451</v>
      </c>
      <c r="E59" s="3">
        <f xml:space="preserve"> _xlfn.XLOOKUP(VMList[[#This Row],[Priority]],PriorityList[Mapped Priority],PriorityList[Priority Number],"Not Found")</f>
        <v>0</v>
      </c>
    </row>
    <row r="60" spans="1:5" x14ac:dyDescent="0.35">
      <c r="A60" t="s">
        <v>474</v>
      </c>
      <c r="B60" t="s">
        <v>6</v>
      </c>
      <c r="C60" t="s">
        <v>6</v>
      </c>
      <c r="D60" t="s">
        <v>451</v>
      </c>
      <c r="E60" s="3">
        <f xml:space="preserve"> _xlfn.XLOOKUP(VMList[[#This Row],[Priority]],PriorityList[Mapped Priority],PriorityList[Priority Number],"Not Found")</f>
        <v>0</v>
      </c>
    </row>
    <row r="61" spans="1:5" x14ac:dyDescent="0.35">
      <c r="A61" t="s">
        <v>475</v>
      </c>
      <c r="B61" t="s">
        <v>6</v>
      </c>
      <c r="C61" t="s">
        <v>6</v>
      </c>
      <c r="D61" t="s">
        <v>451</v>
      </c>
      <c r="E61" s="3">
        <f xml:space="preserve"> _xlfn.XLOOKUP(VMList[[#This Row],[Priority]],PriorityList[Mapped Priority],PriorityList[Priority Number],"Not Found")</f>
        <v>0</v>
      </c>
    </row>
    <row r="62" spans="1:5" x14ac:dyDescent="0.35">
      <c r="A62" t="s">
        <v>476</v>
      </c>
      <c r="B62" t="s">
        <v>6</v>
      </c>
      <c r="C62" t="s">
        <v>6</v>
      </c>
      <c r="D62" t="s">
        <v>451</v>
      </c>
      <c r="E62" s="3">
        <f xml:space="preserve"> _xlfn.XLOOKUP(VMList[[#This Row],[Priority]],PriorityList[Mapped Priority],PriorityList[Priority Number],"Not Found")</f>
        <v>0</v>
      </c>
    </row>
    <row r="63" spans="1:5" x14ac:dyDescent="0.35">
      <c r="A63" t="s">
        <v>477</v>
      </c>
      <c r="B63" t="s">
        <v>6</v>
      </c>
      <c r="C63" t="s">
        <v>6</v>
      </c>
      <c r="D63" t="s">
        <v>451</v>
      </c>
      <c r="E63" s="3">
        <f xml:space="preserve"> _xlfn.XLOOKUP(VMList[[#This Row],[Priority]],PriorityList[Mapped Priority],PriorityList[Priority Number],"Not Found")</f>
        <v>0</v>
      </c>
    </row>
    <row r="64" spans="1:5" x14ac:dyDescent="0.35">
      <c r="A64" t="s">
        <v>478</v>
      </c>
      <c r="B64" t="s">
        <v>6</v>
      </c>
      <c r="C64" t="s">
        <v>6</v>
      </c>
      <c r="D64" t="s">
        <v>451</v>
      </c>
      <c r="E64" s="3">
        <f xml:space="preserve"> _xlfn.XLOOKUP(VMList[[#This Row],[Priority]],PriorityList[Mapped Priority],PriorityList[Priority Number],"Not Found")</f>
        <v>0</v>
      </c>
    </row>
    <row r="65" spans="1:5" x14ac:dyDescent="0.35">
      <c r="A65" t="s">
        <v>479</v>
      </c>
      <c r="B65" t="s">
        <v>6</v>
      </c>
      <c r="C65" t="s">
        <v>6</v>
      </c>
      <c r="D65" t="s">
        <v>408</v>
      </c>
      <c r="E65" s="3">
        <f xml:space="preserve"> _xlfn.XLOOKUP(VMList[[#This Row],[Priority]],PriorityList[Mapped Priority],PriorityList[Priority Number],"Not Found")</f>
        <v>6</v>
      </c>
    </row>
    <row r="66" spans="1:5" x14ac:dyDescent="0.35">
      <c r="A66" t="s">
        <v>480</v>
      </c>
      <c r="B66" t="s">
        <v>6</v>
      </c>
      <c r="C66" t="s">
        <v>6</v>
      </c>
      <c r="D66" t="s">
        <v>408</v>
      </c>
      <c r="E66" s="3">
        <f xml:space="preserve"> _xlfn.XLOOKUP(VMList[[#This Row],[Priority]],PriorityList[Mapped Priority],PriorityList[Priority Number],"Not Found")</f>
        <v>6</v>
      </c>
    </row>
    <row r="67" spans="1:5" x14ac:dyDescent="0.35">
      <c r="A67" t="s">
        <v>481</v>
      </c>
      <c r="B67" t="s">
        <v>6</v>
      </c>
      <c r="C67" t="s">
        <v>6</v>
      </c>
      <c r="D67" t="s">
        <v>408</v>
      </c>
      <c r="E67" s="3">
        <f xml:space="preserve"> _xlfn.XLOOKUP(VMList[[#This Row],[Priority]],PriorityList[Mapped Priority],PriorityList[Priority Number],"Not Found")</f>
        <v>6</v>
      </c>
    </row>
    <row r="68" spans="1:5" x14ac:dyDescent="0.35">
      <c r="A68" t="s">
        <v>482</v>
      </c>
      <c r="B68" t="s">
        <v>6</v>
      </c>
      <c r="C68" t="s">
        <v>6</v>
      </c>
      <c r="D68" t="s">
        <v>408</v>
      </c>
      <c r="E68" s="3">
        <f xml:space="preserve"> _xlfn.XLOOKUP(VMList[[#This Row],[Priority]],PriorityList[Mapped Priority],PriorityList[Priority Number],"Not Found")</f>
        <v>6</v>
      </c>
    </row>
    <row r="69" spans="1:5" x14ac:dyDescent="0.35">
      <c r="A69" t="s">
        <v>483</v>
      </c>
      <c r="B69" t="s">
        <v>6</v>
      </c>
      <c r="C69" t="s">
        <v>6</v>
      </c>
      <c r="D69" t="s">
        <v>408</v>
      </c>
      <c r="E69" s="3">
        <f xml:space="preserve"> _xlfn.XLOOKUP(VMList[[#This Row],[Priority]],PriorityList[Mapped Priority],PriorityList[Priority Number],"Not Found")</f>
        <v>6</v>
      </c>
    </row>
    <row r="70" spans="1:5" x14ac:dyDescent="0.35">
      <c r="A70" t="s">
        <v>484</v>
      </c>
      <c r="B70" t="s">
        <v>6</v>
      </c>
      <c r="C70" t="s">
        <v>6</v>
      </c>
      <c r="D70" t="s">
        <v>451</v>
      </c>
      <c r="E70" s="3">
        <f xml:space="preserve"> _xlfn.XLOOKUP(VMList[[#This Row],[Priority]],PriorityList[Mapped Priority],PriorityList[Priority Number],"Not Found")</f>
        <v>0</v>
      </c>
    </row>
    <row r="71" spans="1:5" x14ac:dyDescent="0.35">
      <c r="A71" t="s">
        <v>485</v>
      </c>
      <c r="B71" t="s">
        <v>6</v>
      </c>
      <c r="C71" t="s">
        <v>6</v>
      </c>
      <c r="D71" t="s">
        <v>451</v>
      </c>
      <c r="E71" s="3">
        <f xml:space="preserve"> _xlfn.XLOOKUP(VMList[[#This Row],[Priority]],PriorityList[Mapped Priority],PriorityList[Priority Number],"Not Found")</f>
        <v>0</v>
      </c>
    </row>
    <row r="72" spans="1:5" x14ac:dyDescent="0.35">
      <c r="A72" t="s">
        <v>486</v>
      </c>
      <c r="B72" t="s">
        <v>6</v>
      </c>
      <c r="C72" t="s">
        <v>6</v>
      </c>
      <c r="D72" t="s">
        <v>408</v>
      </c>
      <c r="E72" s="3">
        <f xml:space="preserve"> _xlfn.XLOOKUP(VMList[[#This Row],[Priority]],PriorityList[Mapped Priority],PriorityList[Priority Number],"Not Found")</f>
        <v>6</v>
      </c>
    </row>
    <row r="73" spans="1:5" x14ac:dyDescent="0.35">
      <c r="A73" t="s">
        <v>487</v>
      </c>
      <c r="B73" t="s">
        <v>6</v>
      </c>
      <c r="C73" t="s">
        <v>6</v>
      </c>
      <c r="D73" t="s">
        <v>408</v>
      </c>
      <c r="E73" s="3">
        <f xml:space="preserve"> _xlfn.XLOOKUP(VMList[[#This Row],[Priority]],PriorityList[Mapped Priority],PriorityList[Priority Number],"Not Found")</f>
        <v>6</v>
      </c>
    </row>
    <row r="74" spans="1:5" x14ac:dyDescent="0.35">
      <c r="A74" t="s">
        <v>488</v>
      </c>
      <c r="B74" t="s">
        <v>6</v>
      </c>
      <c r="C74" t="s">
        <v>6</v>
      </c>
      <c r="D74" t="s">
        <v>408</v>
      </c>
      <c r="E74" s="3">
        <f xml:space="preserve"> _xlfn.XLOOKUP(VMList[[#This Row],[Priority]],PriorityList[Mapped Priority],PriorityList[Priority Number],"Not Found")</f>
        <v>6</v>
      </c>
    </row>
    <row r="75" spans="1:5" x14ac:dyDescent="0.35">
      <c r="A75" t="s">
        <v>489</v>
      </c>
      <c r="B75" t="s">
        <v>6</v>
      </c>
      <c r="C75" t="s">
        <v>6</v>
      </c>
      <c r="D75" t="s">
        <v>408</v>
      </c>
      <c r="E75" s="3">
        <f xml:space="preserve"> _xlfn.XLOOKUP(VMList[[#This Row],[Priority]],PriorityList[Mapped Priority],PriorityList[Priority Number],"Not Found")</f>
        <v>6</v>
      </c>
    </row>
    <row r="76" spans="1:5" x14ac:dyDescent="0.35">
      <c r="A76" t="s">
        <v>490</v>
      </c>
      <c r="B76" t="s">
        <v>6</v>
      </c>
      <c r="C76" t="s">
        <v>6</v>
      </c>
      <c r="D76" t="s">
        <v>413</v>
      </c>
      <c r="E76" s="3">
        <f xml:space="preserve"> _xlfn.XLOOKUP(VMList[[#This Row],[Priority]],PriorityList[Mapped Priority],PriorityList[Priority Number],"Not Found")</f>
        <v>5</v>
      </c>
    </row>
    <row r="77" spans="1:5" x14ac:dyDescent="0.35">
      <c r="A77" t="s">
        <v>491</v>
      </c>
      <c r="B77" t="s">
        <v>6</v>
      </c>
      <c r="C77" t="s">
        <v>6</v>
      </c>
      <c r="D77" t="s">
        <v>413</v>
      </c>
      <c r="E77" s="3">
        <f xml:space="preserve"> _xlfn.XLOOKUP(VMList[[#This Row],[Priority]],PriorityList[Mapped Priority],PriorityList[Priority Number],"Not Found")</f>
        <v>5</v>
      </c>
    </row>
    <row r="78" spans="1:5" x14ac:dyDescent="0.35">
      <c r="A78" t="s">
        <v>492</v>
      </c>
      <c r="B78" t="s">
        <v>6</v>
      </c>
      <c r="C78" t="s">
        <v>6</v>
      </c>
      <c r="D78" t="s">
        <v>413</v>
      </c>
      <c r="E78" s="3">
        <f xml:space="preserve"> _xlfn.XLOOKUP(VMList[[#This Row],[Priority]],PriorityList[Mapped Priority],PriorityList[Priority Number],"Not Found")</f>
        <v>5</v>
      </c>
    </row>
    <row r="79" spans="1:5" x14ac:dyDescent="0.35">
      <c r="A79" t="s">
        <v>493</v>
      </c>
      <c r="B79" t="s">
        <v>6</v>
      </c>
      <c r="C79" t="s">
        <v>6</v>
      </c>
      <c r="D79" t="s">
        <v>1039</v>
      </c>
      <c r="E79" s="3">
        <f xml:space="preserve"> _xlfn.XLOOKUP(VMList[[#This Row],[Priority]],PriorityList[Mapped Priority],PriorityList[Priority Number],"Not Found")</f>
        <v>4</v>
      </c>
    </row>
    <row r="80" spans="1:5" x14ac:dyDescent="0.35">
      <c r="A80" t="s">
        <v>494</v>
      </c>
      <c r="B80" t="s">
        <v>6</v>
      </c>
      <c r="C80" t="s">
        <v>6</v>
      </c>
      <c r="D80" t="s">
        <v>413</v>
      </c>
      <c r="E80" s="3">
        <f xml:space="preserve"> _xlfn.XLOOKUP(VMList[[#This Row],[Priority]],PriorityList[Mapped Priority],PriorityList[Priority Number],"Not Found")</f>
        <v>5</v>
      </c>
    </row>
    <row r="81" spans="1:5" x14ac:dyDescent="0.35">
      <c r="A81" t="s">
        <v>495</v>
      </c>
      <c r="B81" t="s">
        <v>6</v>
      </c>
      <c r="C81" t="s">
        <v>6</v>
      </c>
      <c r="D81" t="s">
        <v>413</v>
      </c>
      <c r="E81" s="3">
        <f xml:space="preserve"> _xlfn.XLOOKUP(VMList[[#This Row],[Priority]],PriorityList[Mapped Priority],PriorityList[Priority Number],"Not Found")</f>
        <v>5</v>
      </c>
    </row>
    <row r="82" spans="1:5" x14ac:dyDescent="0.35">
      <c r="A82" t="s">
        <v>496</v>
      </c>
      <c r="B82" t="s">
        <v>6</v>
      </c>
      <c r="C82" t="s">
        <v>6</v>
      </c>
      <c r="D82" t="s">
        <v>408</v>
      </c>
      <c r="E82" s="3">
        <f xml:space="preserve"> _xlfn.XLOOKUP(VMList[[#This Row],[Priority]],PriorityList[Mapped Priority],PriorityList[Priority Number],"Not Found")</f>
        <v>6</v>
      </c>
    </row>
    <row r="83" spans="1:5" x14ac:dyDescent="0.35">
      <c r="A83" t="s">
        <v>497</v>
      </c>
      <c r="B83" t="s">
        <v>6</v>
      </c>
      <c r="C83" t="s">
        <v>6</v>
      </c>
      <c r="D83" t="s">
        <v>451</v>
      </c>
      <c r="E83" s="3">
        <f xml:space="preserve"> _xlfn.XLOOKUP(VMList[[#This Row],[Priority]],PriorityList[Mapped Priority],PriorityList[Priority Number],"Not Found")</f>
        <v>0</v>
      </c>
    </row>
    <row r="84" spans="1:5" x14ac:dyDescent="0.35">
      <c r="A84" t="s">
        <v>498</v>
      </c>
      <c r="B84" t="s">
        <v>6</v>
      </c>
      <c r="C84" t="s">
        <v>6</v>
      </c>
      <c r="D84" t="s">
        <v>451</v>
      </c>
      <c r="E84" s="3">
        <f xml:space="preserve"> _xlfn.XLOOKUP(VMList[[#This Row],[Priority]],PriorityList[Mapped Priority],PriorityList[Priority Number],"Not Found")</f>
        <v>0</v>
      </c>
    </row>
    <row r="85" spans="1:5" x14ac:dyDescent="0.35">
      <c r="A85" t="s">
        <v>499</v>
      </c>
      <c r="B85" t="s">
        <v>6</v>
      </c>
      <c r="C85" t="s">
        <v>6</v>
      </c>
      <c r="D85" t="s">
        <v>413</v>
      </c>
      <c r="E85" s="3">
        <f xml:space="preserve"> _xlfn.XLOOKUP(VMList[[#This Row],[Priority]],PriorityList[Mapped Priority],PriorityList[Priority Number],"Not Found")</f>
        <v>5</v>
      </c>
    </row>
    <row r="86" spans="1:5" x14ac:dyDescent="0.35">
      <c r="A86" t="s">
        <v>500</v>
      </c>
      <c r="B86" t="s">
        <v>6</v>
      </c>
      <c r="C86" t="s">
        <v>6</v>
      </c>
      <c r="D86" t="s">
        <v>413</v>
      </c>
      <c r="E86" s="3">
        <f xml:space="preserve"> _xlfn.XLOOKUP(VMList[[#This Row],[Priority]],PriorityList[Mapped Priority],PriorityList[Priority Number],"Not Found")</f>
        <v>5</v>
      </c>
    </row>
    <row r="87" spans="1:5" x14ac:dyDescent="0.35">
      <c r="A87" t="s">
        <v>501</v>
      </c>
      <c r="B87" t="s">
        <v>6</v>
      </c>
      <c r="C87" t="s">
        <v>6</v>
      </c>
      <c r="D87" t="s">
        <v>413</v>
      </c>
      <c r="E87" s="3">
        <f xml:space="preserve"> _xlfn.XLOOKUP(VMList[[#This Row],[Priority]],PriorityList[Mapped Priority],PriorityList[Priority Number],"Not Found")</f>
        <v>5</v>
      </c>
    </row>
    <row r="88" spans="1:5" x14ac:dyDescent="0.35">
      <c r="A88" t="s">
        <v>502</v>
      </c>
      <c r="B88" t="s">
        <v>6</v>
      </c>
      <c r="C88" t="s">
        <v>6</v>
      </c>
      <c r="D88" t="s">
        <v>413</v>
      </c>
      <c r="E88" s="3">
        <f xml:space="preserve"> _xlfn.XLOOKUP(VMList[[#This Row],[Priority]],PriorityList[Mapped Priority],PriorityList[Priority Number],"Not Found")</f>
        <v>5</v>
      </c>
    </row>
    <row r="89" spans="1:5" x14ac:dyDescent="0.35">
      <c r="A89" t="s">
        <v>503</v>
      </c>
      <c r="B89" t="s">
        <v>6</v>
      </c>
      <c r="C89" t="s">
        <v>6</v>
      </c>
      <c r="D89" t="s">
        <v>413</v>
      </c>
      <c r="E89" s="3">
        <f xml:space="preserve"> _xlfn.XLOOKUP(VMList[[#This Row],[Priority]],PriorityList[Mapped Priority],PriorityList[Priority Number],"Not Found")</f>
        <v>5</v>
      </c>
    </row>
    <row r="90" spans="1:5" x14ac:dyDescent="0.35">
      <c r="A90" t="s">
        <v>504</v>
      </c>
      <c r="B90" t="s">
        <v>6</v>
      </c>
      <c r="C90" t="s">
        <v>6</v>
      </c>
      <c r="D90" t="s">
        <v>451</v>
      </c>
      <c r="E90" s="3">
        <f xml:space="preserve"> _xlfn.XLOOKUP(VMList[[#This Row],[Priority]],PriorityList[Mapped Priority],PriorityList[Priority Number],"Not Found")</f>
        <v>0</v>
      </c>
    </row>
    <row r="91" spans="1:5" x14ac:dyDescent="0.35">
      <c r="A91" t="s">
        <v>505</v>
      </c>
      <c r="B91" t="s">
        <v>6</v>
      </c>
      <c r="C91" t="s">
        <v>6</v>
      </c>
      <c r="D91" t="s">
        <v>451</v>
      </c>
      <c r="E91" s="3">
        <f xml:space="preserve"> _xlfn.XLOOKUP(VMList[[#This Row],[Priority]],PriorityList[Mapped Priority],PriorityList[Priority Number],"Not Found")</f>
        <v>0</v>
      </c>
    </row>
    <row r="92" spans="1:5" x14ac:dyDescent="0.35">
      <c r="A92" t="s">
        <v>506</v>
      </c>
      <c r="B92" t="s">
        <v>6</v>
      </c>
      <c r="C92" t="s">
        <v>6</v>
      </c>
      <c r="D92" t="s">
        <v>451</v>
      </c>
      <c r="E92" s="3">
        <f xml:space="preserve"> _xlfn.XLOOKUP(VMList[[#This Row],[Priority]],PriorityList[Mapped Priority],PriorityList[Priority Number],"Not Found")</f>
        <v>0</v>
      </c>
    </row>
    <row r="93" spans="1:5" x14ac:dyDescent="0.35">
      <c r="A93" t="s">
        <v>507</v>
      </c>
      <c r="B93" t="s">
        <v>6</v>
      </c>
      <c r="C93" t="s">
        <v>6</v>
      </c>
      <c r="D93" t="s">
        <v>408</v>
      </c>
      <c r="E93" s="3">
        <f xml:space="preserve"> _xlfn.XLOOKUP(VMList[[#This Row],[Priority]],PriorityList[Mapped Priority],PriorityList[Priority Number],"Not Found")</f>
        <v>6</v>
      </c>
    </row>
    <row r="94" spans="1:5" x14ac:dyDescent="0.35">
      <c r="A94" t="s">
        <v>508</v>
      </c>
      <c r="B94" t="s">
        <v>6</v>
      </c>
      <c r="C94" t="s">
        <v>6</v>
      </c>
      <c r="D94" t="s">
        <v>408</v>
      </c>
      <c r="E94" s="3">
        <f xml:space="preserve"> _xlfn.XLOOKUP(VMList[[#This Row],[Priority]],PriorityList[Mapped Priority],PriorityList[Priority Number],"Not Found")</f>
        <v>6</v>
      </c>
    </row>
    <row r="95" spans="1:5" x14ac:dyDescent="0.35">
      <c r="A95" t="s">
        <v>509</v>
      </c>
      <c r="B95" t="s">
        <v>6</v>
      </c>
      <c r="C95" t="s">
        <v>6</v>
      </c>
      <c r="D95" t="s">
        <v>408</v>
      </c>
      <c r="E95" s="3">
        <f xml:space="preserve"> _xlfn.XLOOKUP(VMList[[#This Row],[Priority]],PriorityList[Mapped Priority],PriorityList[Priority Number],"Not Found")</f>
        <v>6</v>
      </c>
    </row>
    <row r="96" spans="1:5" x14ac:dyDescent="0.35">
      <c r="A96" t="s">
        <v>510</v>
      </c>
      <c r="B96" t="s">
        <v>6</v>
      </c>
      <c r="C96" t="s">
        <v>6</v>
      </c>
      <c r="D96" t="s">
        <v>451</v>
      </c>
      <c r="E96" s="3">
        <f xml:space="preserve"> _xlfn.XLOOKUP(VMList[[#This Row],[Priority]],PriorityList[Mapped Priority],PriorityList[Priority Number],"Not Found")</f>
        <v>0</v>
      </c>
    </row>
    <row r="97" spans="1:5" x14ac:dyDescent="0.35">
      <c r="A97" t="s">
        <v>511</v>
      </c>
      <c r="B97" t="s">
        <v>6</v>
      </c>
      <c r="C97" t="s">
        <v>6</v>
      </c>
      <c r="D97" t="s">
        <v>451</v>
      </c>
      <c r="E97" s="3">
        <f xml:space="preserve"> _xlfn.XLOOKUP(VMList[[#This Row],[Priority]],PriorityList[Mapped Priority],PriorityList[Priority Number],"Not Found")</f>
        <v>0</v>
      </c>
    </row>
    <row r="98" spans="1:5" x14ac:dyDescent="0.35">
      <c r="A98" t="s">
        <v>512</v>
      </c>
      <c r="B98" t="s">
        <v>6</v>
      </c>
      <c r="C98" t="s">
        <v>6</v>
      </c>
      <c r="D98" t="s">
        <v>451</v>
      </c>
      <c r="E98" s="3">
        <f xml:space="preserve"> _xlfn.XLOOKUP(VMList[[#This Row],[Priority]],PriorityList[Mapped Priority],PriorityList[Priority Number],"Not Found")</f>
        <v>0</v>
      </c>
    </row>
    <row r="99" spans="1:5" x14ac:dyDescent="0.35">
      <c r="A99" t="s">
        <v>513</v>
      </c>
      <c r="B99" t="s">
        <v>6</v>
      </c>
      <c r="C99" t="s">
        <v>6</v>
      </c>
      <c r="D99" t="s">
        <v>410</v>
      </c>
      <c r="E99" s="3">
        <f xml:space="preserve"> _xlfn.XLOOKUP(VMList[[#This Row],[Priority]],PriorityList[Mapped Priority],PriorityList[Priority Number],"Not Found")</f>
        <v>3</v>
      </c>
    </row>
    <row r="100" spans="1:5" x14ac:dyDescent="0.35">
      <c r="A100" t="s">
        <v>514</v>
      </c>
      <c r="B100" t="s">
        <v>6</v>
      </c>
      <c r="C100" t="s">
        <v>6</v>
      </c>
      <c r="D100" t="s">
        <v>410</v>
      </c>
      <c r="E100" s="3">
        <f xml:space="preserve"> _xlfn.XLOOKUP(VMList[[#This Row],[Priority]],PriorityList[Mapped Priority],PriorityList[Priority Number],"Not Found")</f>
        <v>3</v>
      </c>
    </row>
    <row r="101" spans="1:5" x14ac:dyDescent="0.35">
      <c r="A101" t="s">
        <v>515</v>
      </c>
      <c r="B101" t="s">
        <v>6</v>
      </c>
      <c r="C101" t="s">
        <v>6</v>
      </c>
      <c r="D101" t="s">
        <v>410</v>
      </c>
      <c r="E101" s="3">
        <f xml:space="preserve"> _xlfn.XLOOKUP(VMList[[#This Row],[Priority]],PriorityList[Mapped Priority],PriorityList[Priority Number],"Not Found")</f>
        <v>3</v>
      </c>
    </row>
    <row r="102" spans="1:5" x14ac:dyDescent="0.35">
      <c r="A102" t="s">
        <v>516</v>
      </c>
      <c r="B102" t="s">
        <v>6</v>
      </c>
      <c r="C102" t="s">
        <v>6</v>
      </c>
      <c r="D102" t="s">
        <v>408</v>
      </c>
      <c r="E102" s="3">
        <f xml:space="preserve"> _xlfn.XLOOKUP(VMList[[#This Row],[Priority]],PriorityList[Mapped Priority],PriorityList[Priority Number],"Not Found")</f>
        <v>6</v>
      </c>
    </row>
    <row r="103" spans="1:5" x14ac:dyDescent="0.35">
      <c r="A103" t="s">
        <v>517</v>
      </c>
      <c r="B103" t="s">
        <v>6</v>
      </c>
      <c r="C103" t="s">
        <v>6</v>
      </c>
      <c r="D103" t="s">
        <v>423</v>
      </c>
      <c r="E103" s="3" t="str">
        <f xml:space="preserve"> _xlfn.XLOOKUP(VMList[[#This Row],[Priority]],PriorityList[Mapped Priority],PriorityList[Priority Number],"Not Found")</f>
        <v>5*</v>
      </c>
    </row>
    <row r="104" spans="1:5" x14ac:dyDescent="0.35">
      <c r="A104" t="s">
        <v>518</v>
      </c>
      <c r="B104" t="s">
        <v>6</v>
      </c>
      <c r="C104" t="s">
        <v>6</v>
      </c>
      <c r="D104" t="s">
        <v>413</v>
      </c>
      <c r="E104" s="3">
        <f xml:space="preserve"> _xlfn.XLOOKUP(VMList[[#This Row],[Priority]],PriorityList[Mapped Priority],PriorityList[Priority Number],"Not Found")</f>
        <v>5</v>
      </c>
    </row>
    <row r="105" spans="1:5" x14ac:dyDescent="0.35">
      <c r="A105" t="s">
        <v>519</v>
      </c>
      <c r="B105" t="s">
        <v>6</v>
      </c>
      <c r="C105" t="s">
        <v>6</v>
      </c>
      <c r="D105" t="s">
        <v>408</v>
      </c>
      <c r="E105" s="3">
        <f xml:space="preserve"> _xlfn.XLOOKUP(VMList[[#This Row],[Priority]],PriorityList[Mapped Priority],PriorityList[Priority Number],"Not Found")</f>
        <v>6</v>
      </c>
    </row>
    <row r="106" spans="1:5" x14ac:dyDescent="0.35">
      <c r="A106" t="s">
        <v>520</v>
      </c>
      <c r="B106" t="s">
        <v>6</v>
      </c>
      <c r="C106" t="s">
        <v>6</v>
      </c>
      <c r="D106" t="s">
        <v>408</v>
      </c>
      <c r="E106" s="3">
        <f xml:space="preserve"> _xlfn.XLOOKUP(VMList[[#This Row],[Priority]],PriorityList[Mapped Priority],PriorityList[Priority Number],"Not Found")</f>
        <v>6</v>
      </c>
    </row>
    <row r="107" spans="1:5" x14ac:dyDescent="0.35">
      <c r="A107" t="s">
        <v>521</v>
      </c>
      <c r="B107" t="s">
        <v>6</v>
      </c>
      <c r="C107" t="s">
        <v>6</v>
      </c>
      <c r="D107" t="s">
        <v>410</v>
      </c>
      <c r="E107" s="3">
        <f xml:space="preserve"> _xlfn.XLOOKUP(VMList[[#This Row],[Priority]],PriorityList[Mapped Priority],PriorityList[Priority Number],"Not Found")</f>
        <v>3</v>
      </c>
    </row>
    <row r="108" spans="1:5" x14ac:dyDescent="0.35">
      <c r="A108" t="s">
        <v>522</v>
      </c>
      <c r="B108" t="s">
        <v>6</v>
      </c>
      <c r="C108" t="s">
        <v>6</v>
      </c>
      <c r="D108" t="s">
        <v>410</v>
      </c>
      <c r="E108" s="3">
        <f xml:space="preserve"> _xlfn.XLOOKUP(VMList[[#This Row],[Priority]],PriorityList[Mapped Priority],PriorityList[Priority Number],"Not Found")</f>
        <v>3</v>
      </c>
    </row>
    <row r="109" spans="1:5" x14ac:dyDescent="0.35">
      <c r="A109" t="s">
        <v>523</v>
      </c>
      <c r="B109" t="s">
        <v>6</v>
      </c>
      <c r="C109" t="s">
        <v>6</v>
      </c>
      <c r="D109" t="s">
        <v>408</v>
      </c>
      <c r="E109" s="3">
        <f xml:space="preserve"> _xlfn.XLOOKUP(VMList[[#This Row],[Priority]],PriorityList[Mapped Priority],PriorityList[Priority Number],"Not Found")</f>
        <v>6</v>
      </c>
    </row>
    <row r="110" spans="1:5" x14ac:dyDescent="0.35">
      <c r="A110" t="s">
        <v>524</v>
      </c>
      <c r="B110" t="s">
        <v>6</v>
      </c>
      <c r="C110" t="s">
        <v>6</v>
      </c>
      <c r="D110" t="s">
        <v>410</v>
      </c>
      <c r="E110" s="3">
        <f xml:space="preserve"> _xlfn.XLOOKUP(VMList[[#This Row],[Priority]],PriorityList[Mapped Priority],PriorityList[Priority Number],"Not Found")</f>
        <v>3</v>
      </c>
    </row>
    <row r="111" spans="1:5" x14ac:dyDescent="0.35">
      <c r="A111" t="s">
        <v>525</v>
      </c>
      <c r="B111" t="s">
        <v>6</v>
      </c>
      <c r="C111" t="s">
        <v>6</v>
      </c>
      <c r="D111" t="s">
        <v>410</v>
      </c>
      <c r="E111" s="3">
        <f xml:space="preserve"> _xlfn.XLOOKUP(VMList[[#This Row],[Priority]],PriorityList[Mapped Priority],PriorityList[Priority Number],"Not Found")</f>
        <v>3</v>
      </c>
    </row>
    <row r="112" spans="1:5" x14ac:dyDescent="0.35">
      <c r="A112" t="s">
        <v>526</v>
      </c>
      <c r="B112" t="s">
        <v>6</v>
      </c>
      <c r="C112" t="s">
        <v>6</v>
      </c>
      <c r="D112" t="s">
        <v>423</v>
      </c>
      <c r="E112" s="3" t="str">
        <f xml:space="preserve"> _xlfn.XLOOKUP(VMList[[#This Row],[Priority]],PriorityList[Mapped Priority],PriorityList[Priority Number],"Not Found")</f>
        <v>5*</v>
      </c>
    </row>
    <row r="113" spans="1:5" x14ac:dyDescent="0.35">
      <c r="A113" t="s">
        <v>527</v>
      </c>
      <c r="B113" t="s">
        <v>6</v>
      </c>
      <c r="C113" t="s">
        <v>6</v>
      </c>
      <c r="D113" t="s">
        <v>408</v>
      </c>
      <c r="E113" s="3">
        <f xml:space="preserve"> _xlfn.XLOOKUP(VMList[[#This Row],[Priority]],PriorityList[Mapped Priority],PriorityList[Priority Number],"Not Found")</f>
        <v>6</v>
      </c>
    </row>
    <row r="114" spans="1:5" x14ac:dyDescent="0.35">
      <c r="A114" t="s">
        <v>528</v>
      </c>
      <c r="B114" t="s">
        <v>6</v>
      </c>
      <c r="C114" t="s">
        <v>6</v>
      </c>
      <c r="D114" t="s">
        <v>423</v>
      </c>
      <c r="E114" s="3" t="str">
        <f xml:space="preserve"> _xlfn.XLOOKUP(VMList[[#This Row],[Priority]],PriorityList[Mapped Priority],PriorityList[Priority Number],"Not Found")</f>
        <v>5*</v>
      </c>
    </row>
    <row r="115" spans="1:5" x14ac:dyDescent="0.35">
      <c r="A115" t="s">
        <v>529</v>
      </c>
      <c r="B115" t="s">
        <v>6</v>
      </c>
      <c r="C115" t="s">
        <v>6</v>
      </c>
      <c r="D115" t="s">
        <v>410</v>
      </c>
      <c r="E115" s="3">
        <f xml:space="preserve"> _xlfn.XLOOKUP(VMList[[#This Row],[Priority]],PriorityList[Mapped Priority],PriorityList[Priority Number],"Not Found")</f>
        <v>3</v>
      </c>
    </row>
    <row r="116" spans="1:5" x14ac:dyDescent="0.35">
      <c r="A116" t="s">
        <v>530</v>
      </c>
      <c r="B116" t="s">
        <v>6</v>
      </c>
      <c r="C116" t="s">
        <v>6</v>
      </c>
      <c r="D116" t="s">
        <v>423</v>
      </c>
      <c r="E116" s="3" t="str">
        <f xml:space="preserve"> _xlfn.XLOOKUP(VMList[[#This Row],[Priority]],PriorityList[Mapped Priority],PriorityList[Priority Number],"Not Found")</f>
        <v>5*</v>
      </c>
    </row>
    <row r="117" spans="1:5" x14ac:dyDescent="0.35">
      <c r="A117" t="s">
        <v>531</v>
      </c>
      <c r="B117" t="s">
        <v>6</v>
      </c>
      <c r="C117" t="s">
        <v>6</v>
      </c>
      <c r="D117" t="s">
        <v>408</v>
      </c>
      <c r="E117" s="3">
        <f xml:space="preserve"> _xlfn.XLOOKUP(VMList[[#This Row],[Priority]],PriorityList[Mapped Priority],PriorityList[Priority Number],"Not Found")</f>
        <v>6</v>
      </c>
    </row>
    <row r="118" spans="1:5" x14ac:dyDescent="0.35">
      <c r="A118" t="s">
        <v>532</v>
      </c>
      <c r="B118" t="s">
        <v>6</v>
      </c>
      <c r="C118" t="s">
        <v>6</v>
      </c>
      <c r="D118" t="s">
        <v>410</v>
      </c>
      <c r="E118" s="3">
        <f xml:space="preserve"> _xlfn.XLOOKUP(VMList[[#This Row],[Priority]],PriorityList[Mapped Priority],PriorityList[Priority Number],"Not Found")</f>
        <v>3</v>
      </c>
    </row>
    <row r="119" spans="1:5" x14ac:dyDescent="0.35">
      <c r="A119" t="s">
        <v>533</v>
      </c>
      <c r="B119" t="s">
        <v>6</v>
      </c>
      <c r="C119" t="s">
        <v>6</v>
      </c>
      <c r="D119" t="s">
        <v>410</v>
      </c>
      <c r="E119" s="3">
        <f xml:space="preserve"> _xlfn.XLOOKUP(VMList[[#This Row],[Priority]],PriorityList[Mapped Priority],PriorityList[Priority Number],"Not Found")</f>
        <v>3</v>
      </c>
    </row>
    <row r="120" spans="1:5" x14ac:dyDescent="0.35">
      <c r="A120" t="s">
        <v>534</v>
      </c>
      <c r="B120" t="s">
        <v>6</v>
      </c>
      <c r="C120" t="s">
        <v>6</v>
      </c>
      <c r="D120" t="s">
        <v>408</v>
      </c>
      <c r="E120" s="3">
        <f xml:space="preserve"> _xlfn.XLOOKUP(VMList[[#This Row],[Priority]],PriorityList[Mapped Priority],PriorityList[Priority Number],"Not Found")</f>
        <v>6</v>
      </c>
    </row>
    <row r="121" spans="1:5" x14ac:dyDescent="0.35">
      <c r="A121" t="s">
        <v>535</v>
      </c>
      <c r="B121" t="s">
        <v>6</v>
      </c>
      <c r="C121" t="s">
        <v>6</v>
      </c>
      <c r="D121" t="s">
        <v>423</v>
      </c>
      <c r="E121" s="3" t="str">
        <f xml:space="preserve"> _xlfn.XLOOKUP(VMList[[#This Row],[Priority]],PriorityList[Mapped Priority],PriorityList[Priority Number],"Not Found")</f>
        <v>5*</v>
      </c>
    </row>
    <row r="122" spans="1:5" x14ac:dyDescent="0.35">
      <c r="A122" t="s">
        <v>536</v>
      </c>
      <c r="B122" t="s">
        <v>6</v>
      </c>
      <c r="C122" t="s">
        <v>6</v>
      </c>
      <c r="D122" t="s">
        <v>408</v>
      </c>
      <c r="E122" s="3">
        <f xml:space="preserve"> _xlfn.XLOOKUP(VMList[[#This Row],[Priority]],PriorityList[Mapped Priority],PriorityList[Priority Number],"Not Found")</f>
        <v>6</v>
      </c>
    </row>
    <row r="123" spans="1:5" x14ac:dyDescent="0.35">
      <c r="A123" t="s">
        <v>537</v>
      </c>
      <c r="B123" t="s">
        <v>6</v>
      </c>
      <c r="C123" t="s">
        <v>6</v>
      </c>
      <c r="D123" t="s">
        <v>410</v>
      </c>
      <c r="E123" s="3">
        <f xml:space="preserve"> _xlfn.XLOOKUP(VMList[[#This Row],[Priority]],PriorityList[Mapped Priority],PriorityList[Priority Number],"Not Found")</f>
        <v>3</v>
      </c>
    </row>
    <row r="124" spans="1:5" x14ac:dyDescent="0.35">
      <c r="A124" t="s">
        <v>538</v>
      </c>
      <c r="B124" t="s">
        <v>6</v>
      </c>
      <c r="C124" t="s">
        <v>6</v>
      </c>
      <c r="D124" t="s">
        <v>410</v>
      </c>
      <c r="E124" s="3">
        <f xml:space="preserve"> _xlfn.XLOOKUP(VMList[[#This Row],[Priority]],PriorityList[Mapped Priority],PriorityList[Priority Number],"Not Found")</f>
        <v>3</v>
      </c>
    </row>
    <row r="125" spans="1:5" x14ac:dyDescent="0.35">
      <c r="A125" t="s">
        <v>539</v>
      </c>
      <c r="B125" t="s">
        <v>6</v>
      </c>
      <c r="C125" t="s">
        <v>6</v>
      </c>
      <c r="D125" t="s">
        <v>410</v>
      </c>
      <c r="E125" s="3">
        <f xml:space="preserve"> _xlfn.XLOOKUP(VMList[[#This Row],[Priority]],PriorityList[Mapped Priority],PriorityList[Priority Number],"Not Found")</f>
        <v>3</v>
      </c>
    </row>
    <row r="126" spans="1:5" x14ac:dyDescent="0.35">
      <c r="A126" t="s">
        <v>540</v>
      </c>
      <c r="B126" t="s">
        <v>6</v>
      </c>
      <c r="C126" t="s">
        <v>6</v>
      </c>
      <c r="D126" t="s">
        <v>1039</v>
      </c>
      <c r="E126" s="3">
        <f xml:space="preserve"> _xlfn.XLOOKUP(VMList[[#This Row],[Priority]],PriorityList[Mapped Priority],PriorityList[Priority Number],"Not Found")</f>
        <v>4</v>
      </c>
    </row>
    <row r="127" spans="1:5" x14ac:dyDescent="0.35">
      <c r="A127" t="s">
        <v>541</v>
      </c>
      <c r="B127" t="s">
        <v>6</v>
      </c>
      <c r="C127" t="s">
        <v>6</v>
      </c>
      <c r="D127" t="s">
        <v>1039</v>
      </c>
      <c r="E127" s="3">
        <f xml:space="preserve"> _xlfn.XLOOKUP(VMList[[#This Row],[Priority]],PriorityList[Mapped Priority],PriorityList[Priority Number],"Not Found")</f>
        <v>4</v>
      </c>
    </row>
    <row r="128" spans="1:5" x14ac:dyDescent="0.35">
      <c r="A128" t="s">
        <v>542</v>
      </c>
      <c r="B128" t="s">
        <v>6</v>
      </c>
      <c r="C128" t="s">
        <v>6</v>
      </c>
      <c r="D128" t="s">
        <v>410</v>
      </c>
      <c r="E128" s="3">
        <f xml:space="preserve"> _xlfn.XLOOKUP(VMList[[#This Row],[Priority]],PriorityList[Mapped Priority],PriorityList[Priority Number],"Not Found")</f>
        <v>3</v>
      </c>
    </row>
    <row r="129" spans="1:5" x14ac:dyDescent="0.35">
      <c r="A129" t="s">
        <v>543</v>
      </c>
      <c r="B129" t="s">
        <v>6</v>
      </c>
      <c r="C129" t="s">
        <v>6</v>
      </c>
      <c r="D129" t="s">
        <v>410</v>
      </c>
      <c r="E129" s="3">
        <f xml:space="preserve"> _xlfn.XLOOKUP(VMList[[#This Row],[Priority]],PriorityList[Mapped Priority],PriorityList[Priority Number],"Not Found")</f>
        <v>3</v>
      </c>
    </row>
    <row r="130" spans="1:5" x14ac:dyDescent="0.35">
      <c r="A130" t="s">
        <v>544</v>
      </c>
      <c r="B130" t="s">
        <v>6</v>
      </c>
      <c r="C130" t="s">
        <v>6</v>
      </c>
      <c r="D130" t="s">
        <v>410</v>
      </c>
      <c r="E130" s="3">
        <f xml:space="preserve"> _xlfn.XLOOKUP(VMList[[#This Row],[Priority]],PriorityList[Mapped Priority],PriorityList[Priority Number],"Not Found")</f>
        <v>3</v>
      </c>
    </row>
    <row r="131" spans="1:5" x14ac:dyDescent="0.35">
      <c r="A131" t="s">
        <v>545</v>
      </c>
      <c r="B131" t="s">
        <v>6</v>
      </c>
      <c r="C131" t="s">
        <v>6</v>
      </c>
      <c r="D131" t="s">
        <v>410</v>
      </c>
      <c r="E131" s="3">
        <f xml:space="preserve"> _xlfn.XLOOKUP(VMList[[#This Row],[Priority]],PriorityList[Mapped Priority],PriorityList[Priority Number],"Not Found")</f>
        <v>3</v>
      </c>
    </row>
    <row r="132" spans="1:5" x14ac:dyDescent="0.35">
      <c r="A132" t="s">
        <v>546</v>
      </c>
      <c r="B132" t="s">
        <v>6</v>
      </c>
      <c r="C132" t="s">
        <v>6</v>
      </c>
      <c r="D132" t="s">
        <v>408</v>
      </c>
      <c r="E132" s="3">
        <f xml:space="preserve"> _xlfn.XLOOKUP(VMList[[#This Row],[Priority]],PriorityList[Mapped Priority],PriorityList[Priority Number],"Not Found")</f>
        <v>6</v>
      </c>
    </row>
    <row r="133" spans="1:5" x14ac:dyDescent="0.35">
      <c r="A133" t="s">
        <v>547</v>
      </c>
      <c r="B133" t="s">
        <v>6</v>
      </c>
      <c r="C133" t="s">
        <v>6</v>
      </c>
      <c r="D133" t="s">
        <v>410</v>
      </c>
      <c r="E133" s="3">
        <f xml:space="preserve"> _xlfn.XLOOKUP(VMList[[#This Row],[Priority]],PriorityList[Mapped Priority],PriorityList[Priority Number],"Not Found")</f>
        <v>3</v>
      </c>
    </row>
    <row r="134" spans="1:5" x14ac:dyDescent="0.35">
      <c r="A134" t="s">
        <v>548</v>
      </c>
      <c r="B134" t="s">
        <v>6</v>
      </c>
      <c r="C134" t="s">
        <v>6</v>
      </c>
      <c r="D134" t="s">
        <v>410</v>
      </c>
      <c r="E134" s="3">
        <f xml:space="preserve"> _xlfn.XLOOKUP(VMList[[#This Row],[Priority]],PriorityList[Mapped Priority],PriorityList[Priority Number],"Not Found")</f>
        <v>3</v>
      </c>
    </row>
    <row r="135" spans="1:5" x14ac:dyDescent="0.35">
      <c r="A135" t="s">
        <v>549</v>
      </c>
      <c r="B135" t="s">
        <v>6</v>
      </c>
      <c r="C135" t="s">
        <v>6</v>
      </c>
      <c r="D135" t="s">
        <v>408</v>
      </c>
      <c r="E135" s="3">
        <f xml:space="preserve"> _xlfn.XLOOKUP(VMList[[#This Row],[Priority]],PriorityList[Mapped Priority],PriorityList[Priority Number],"Not Found")</f>
        <v>6</v>
      </c>
    </row>
    <row r="136" spans="1:5" x14ac:dyDescent="0.35">
      <c r="A136" t="s">
        <v>550</v>
      </c>
      <c r="B136" t="s">
        <v>6</v>
      </c>
      <c r="C136" t="s">
        <v>6</v>
      </c>
      <c r="D136" t="s">
        <v>408</v>
      </c>
      <c r="E136" s="3">
        <f xml:space="preserve"> _xlfn.XLOOKUP(VMList[[#This Row],[Priority]],PriorityList[Mapped Priority],PriorityList[Priority Number],"Not Found")</f>
        <v>6</v>
      </c>
    </row>
    <row r="137" spans="1:5" x14ac:dyDescent="0.35">
      <c r="A137" t="s">
        <v>551</v>
      </c>
      <c r="B137" t="s">
        <v>6</v>
      </c>
      <c r="C137" t="s">
        <v>6</v>
      </c>
      <c r="D137" t="s">
        <v>408</v>
      </c>
      <c r="E137" s="3">
        <f xml:space="preserve"> _xlfn.XLOOKUP(VMList[[#This Row],[Priority]],PriorityList[Mapped Priority],PriorityList[Priority Number],"Not Found")</f>
        <v>6</v>
      </c>
    </row>
    <row r="138" spans="1:5" x14ac:dyDescent="0.35">
      <c r="A138" t="s">
        <v>552</v>
      </c>
      <c r="B138" t="s">
        <v>6</v>
      </c>
      <c r="C138" t="s">
        <v>6</v>
      </c>
      <c r="D138" t="s">
        <v>408</v>
      </c>
      <c r="E138" s="3">
        <f xml:space="preserve"> _xlfn.XLOOKUP(VMList[[#This Row],[Priority]],PriorityList[Mapped Priority],PriorityList[Priority Number],"Not Found")</f>
        <v>6</v>
      </c>
    </row>
    <row r="139" spans="1:5" x14ac:dyDescent="0.35">
      <c r="A139" t="s">
        <v>553</v>
      </c>
      <c r="B139" t="s">
        <v>6</v>
      </c>
      <c r="C139" t="s">
        <v>6</v>
      </c>
      <c r="D139" t="s">
        <v>408</v>
      </c>
      <c r="E139" s="3">
        <f xml:space="preserve"> _xlfn.XLOOKUP(VMList[[#This Row],[Priority]],PriorityList[Mapped Priority],PriorityList[Priority Number],"Not Found")</f>
        <v>6</v>
      </c>
    </row>
    <row r="140" spans="1:5" x14ac:dyDescent="0.35">
      <c r="A140" t="s">
        <v>554</v>
      </c>
      <c r="B140" t="s">
        <v>6</v>
      </c>
      <c r="C140" t="s">
        <v>6</v>
      </c>
      <c r="D140" t="s">
        <v>408</v>
      </c>
      <c r="E140" s="3">
        <f xml:space="preserve"> _xlfn.XLOOKUP(VMList[[#This Row],[Priority]],PriorityList[Mapped Priority],PriorityList[Priority Number],"Not Found")</f>
        <v>6</v>
      </c>
    </row>
    <row r="141" spans="1:5" x14ac:dyDescent="0.35">
      <c r="A141" t="s">
        <v>555</v>
      </c>
      <c r="B141" t="s">
        <v>6</v>
      </c>
      <c r="C141" t="s">
        <v>6</v>
      </c>
      <c r="D141" t="s">
        <v>408</v>
      </c>
      <c r="E141" s="3">
        <f xml:space="preserve"> _xlfn.XLOOKUP(VMList[[#This Row],[Priority]],PriorityList[Mapped Priority],PriorityList[Priority Number],"Not Found")</f>
        <v>6</v>
      </c>
    </row>
    <row r="142" spans="1:5" x14ac:dyDescent="0.35">
      <c r="A142" t="s">
        <v>556</v>
      </c>
      <c r="B142" t="s">
        <v>6</v>
      </c>
      <c r="C142" t="s">
        <v>6</v>
      </c>
      <c r="D142" t="s">
        <v>408</v>
      </c>
      <c r="E142" s="3">
        <f xml:space="preserve"> _xlfn.XLOOKUP(VMList[[#This Row],[Priority]],PriorityList[Mapped Priority],PriorityList[Priority Number],"Not Found")</f>
        <v>6</v>
      </c>
    </row>
    <row r="143" spans="1:5" x14ac:dyDescent="0.35">
      <c r="A143" t="s">
        <v>557</v>
      </c>
      <c r="B143" t="s">
        <v>6</v>
      </c>
      <c r="C143" t="s">
        <v>6</v>
      </c>
      <c r="D143" t="s">
        <v>410</v>
      </c>
      <c r="E143" s="3">
        <f xml:space="preserve"> _xlfn.XLOOKUP(VMList[[#This Row],[Priority]],PriorityList[Mapped Priority],PriorityList[Priority Number],"Not Found")</f>
        <v>3</v>
      </c>
    </row>
    <row r="144" spans="1:5" x14ac:dyDescent="0.35">
      <c r="A144" t="s">
        <v>558</v>
      </c>
      <c r="B144" t="s">
        <v>6</v>
      </c>
      <c r="C144" t="s">
        <v>6</v>
      </c>
      <c r="D144" t="s">
        <v>410</v>
      </c>
      <c r="E144" s="3">
        <f xml:space="preserve"> _xlfn.XLOOKUP(VMList[[#This Row],[Priority]],PriorityList[Mapped Priority],PriorityList[Priority Number],"Not Found")</f>
        <v>3</v>
      </c>
    </row>
    <row r="145" spans="1:5" x14ac:dyDescent="0.35">
      <c r="A145" t="s">
        <v>559</v>
      </c>
      <c r="B145" t="s">
        <v>6</v>
      </c>
      <c r="C145" t="s">
        <v>6</v>
      </c>
      <c r="D145" t="s">
        <v>408</v>
      </c>
      <c r="E145" s="3">
        <f xml:space="preserve"> _xlfn.XLOOKUP(VMList[[#This Row],[Priority]],PriorityList[Mapped Priority],PriorityList[Priority Number],"Not Found")</f>
        <v>6</v>
      </c>
    </row>
    <row r="146" spans="1:5" x14ac:dyDescent="0.35">
      <c r="A146" t="s">
        <v>560</v>
      </c>
      <c r="B146" t="s">
        <v>6</v>
      </c>
      <c r="C146" t="s">
        <v>6</v>
      </c>
      <c r="D146" t="s">
        <v>413</v>
      </c>
      <c r="E146" s="3">
        <f xml:space="preserve"> _xlfn.XLOOKUP(VMList[[#This Row],[Priority]],PriorityList[Mapped Priority],PriorityList[Priority Number],"Not Found")</f>
        <v>5</v>
      </c>
    </row>
    <row r="147" spans="1:5" x14ac:dyDescent="0.35">
      <c r="A147" t="s">
        <v>561</v>
      </c>
      <c r="B147" t="s">
        <v>6</v>
      </c>
      <c r="C147" t="s">
        <v>6</v>
      </c>
      <c r="D147" t="s">
        <v>410</v>
      </c>
      <c r="E147" s="3">
        <f xml:space="preserve"> _xlfn.XLOOKUP(VMList[[#This Row],[Priority]],PriorityList[Mapped Priority],PriorityList[Priority Number],"Not Found")</f>
        <v>3</v>
      </c>
    </row>
    <row r="148" spans="1:5" x14ac:dyDescent="0.35">
      <c r="A148" t="s">
        <v>562</v>
      </c>
      <c r="B148" t="s">
        <v>6</v>
      </c>
      <c r="C148" t="s">
        <v>6</v>
      </c>
      <c r="D148" t="s">
        <v>410</v>
      </c>
      <c r="E148" s="3">
        <f xml:space="preserve"> _xlfn.XLOOKUP(VMList[[#This Row],[Priority]],PriorityList[Mapped Priority],PriorityList[Priority Number],"Not Found")</f>
        <v>3</v>
      </c>
    </row>
    <row r="149" spans="1:5" x14ac:dyDescent="0.35">
      <c r="A149" t="s">
        <v>563</v>
      </c>
      <c r="B149" t="s">
        <v>6</v>
      </c>
      <c r="C149" t="s">
        <v>6</v>
      </c>
      <c r="D149" t="s">
        <v>410</v>
      </c>
      <c r="E149" s="3">
        <f xml:space="preserve"> _xlfn.XLOOKUP(VMList[[#This Row],[Priority]],PriorityList[Mapped Priority],PriorityList[Priority Number],"Not Found")</f>
        <v>3</v>
      </c>
    </row>
    <row r="150" spans="1:5" x14ac:dyDescent="0.35">
      <c r="A150" t="s">
        <v>564</v>
      </c>
      <c r="B150" t="s">
        <v>6</v>
      </c>
      <c r="C150" t="s">
        <v>6</v>
      </c>
      <c r="D150" t="s">
        <v>410</v>
      </c>
      <c r="E150" s="3">
        <f xml:space="preserve"> _xlfn.XLOOKUP(VMList[[#This Row],[Priority]],PriorityList[Mapped Priority],PriorityList[Priority Number],"Not Found")</f>
        <v>3</v>
      </c>
    </row>
    <row r="151" spans="1:5" x14ac:dyDescent="0.35">
      <c r="A151" t="s">
        <v>565</v>
      </c>
      <c r="B151" t="s">
        <v>6</v>
      </c>
      <c r="C151" t="s">
        <v>6</v>
      </c>
      <c r="D151" t="s">
        <v>410</v>
      </c>
      <c r="E151" s="3">
        <f xml:space="preserve"> _xlfn.XLOOKUP(VMList[[#This Row],[Priority]],PriorityList[Mapped Priority],PriorityList[Priority Number],"Not Found")</f>
        <v>3</v>
      </c>
    </row>
    <row r="152" spans="1:5" x14ac:dyDescent="0.35">
      <c r="A152" t="s">
        <v>566</v>
      </c>
      <c r="B152" t="s">
        <v>6</v>
      </c>
      <c r="C152" t="s">
        <v>6</v>
      </c>
      <c r="D152" t="s">
        <v>410</v>
      </c>
      <c r="E152" s="3">
        <f xml:space="preserve"> _xlfn.XLOOKUP(VMList[[#This Row],[Priority]],PriorityList[Mapped Priority],PriorityList[Priority Number],"Not Found")</f>
        <v>3</v>
      </c>
    </row>
    <row r="153" spans="1:5" x14ac:dyDescent="0.35">
      <c r="A153" t="s">
        <v>567</v>
      </c>
      <c r="B153" t="s">
        <v>6</v>
      </c>
      <c r="C153" t="s">
        <v>6</v>
      </c>
      <c r="D153" t="s">
        <v>410</v>
      </c>
      <c r="E153" s="3">
        <f xml:space="preserve"> _xlfn.XLOOKUP(VMList[[#This Row],[Priority]],PriorityList[Mapped Priority],PriorityList[Priority Number],"Not Found")</f>
        <v>3</v>
      </c>
    </row>
    <row r="154" spans="1:5" x14ac:dyDescent="0.35">
      <c r="A154" t="s">
        <v>568</v>
      </c>
      <c r="B154" t="s">
        <v>6</v>
      </c>
      <c r="C154" t="s">
        <v>6</v>
      </c>
      <c r="D154" t="s">
        <v>410</v>
      </c>
      <c r="E154" s="3">
        <f xml:space="preserve"> _xlfn.XLOOKUP(VMList[[#This Row],[Priority]],PriorityList[Mapped Priority],PriorityList[Priority Number],"Not Found")</f>
        <v>3</v>
      </c>
    </row>
    <row r="155" spans="1:5" x14ac:dyDescent="0.35">
      <c r="A155" t="s">
        <v>569</v>
      </c>
      <c r="B155" t="s">
        <v>6</v>
      </c>
      <c r="C155" t="s">
        <v>6</v>
      </c>
      <c r="D155" t="s">
        <v>410</v>
      </c>
      <c r="E155" s="3">
        <f xml:space="preserve"> _xlfn.XLOOKUP(VMList[[#This Row],[Priority]],PriorityList[Mapped Priority],PriorityList[Priority Number],"Not Found")</f>
        <v>3</v>
      </c>
    </row>
    <row r="156" spans="1:5" x14ac:dyDescent="0.35">
      <c r="A156" t="s">
        <v>570</v>
      </c>
      <c r="B156" t="s">
        <v>6</v>
      </c>
      <c r="C156" t="s">
        <v>6</v>
      </c>
      <c r="D156" t="s">
        <v>410</v>
      </c>
      <c r="E156" s="3">
        <f xml:space="preserve"> _xlfn.XLOOKUP(VMList[[#This Row],[Priority]],PriorityList[Mapped Priority],PriorityList[Priority Number],"Not Found")</f>
        <v>3</v>
      </c>
    </row>
    <row r="157" spans="1:5" x14ac:dyDescent="0.35">
      <c r="A157" t="s">
        <v>571</v>
      </c>
      <c r="B157" t="s">
        <v>6</v>
      </c>
      <c r="C157" t="s">
        <v>6</v>
      </c>
      <c r="D157" t="s">
        <v>410</v>
      </c>
      <c r="E157" s="3">
        <f xml:space="preserve"> _xlfn.XLOOKUP(VMList[[#This Row],[Priority]],PriorityList[Mapped Priority],PriorityList[Priority Number],"Not Found")</f>
        <v>3</v>
      </c>
    </row>
    <row r="158" spans="1:5" x14ac:dyDescent="0.35">
      <c r="A158" t="s">
        <v>572</v>
      </c>
      <c r="B158" t="s">
        <v>6</v>
      </c>
      <c r="C158" t="s">
        <v>6</v>
      </c>
      <c r="D158" t="s">
        <v>410</v>
      </c>
      <c r="E158" s="3">
        <f xml:space="preserve"> _xlfn.XLOOKUP(VMList[[#This Row],[Priority]],PriorityList[Mapped Priority],PriorityList[Priority Number],"Not Found")</f>
        <v>3</v>
      </c>
    </row>
    <row r="159" spans="1:5" x14ac:dyDescent="0.35">
      <c r="A159" t="s">
        <v>573</v>
      </c>
      <c r="B159" t="s">
        <v>6</v>
      </c>
      <c r="C159" t="s">
        <v>6</v>
      </c>
      <c r="D159" t="s">
        <v>410</v>
      </c>
      <c r="E159" s="3">
        <f xml:space="preserve"> _xlfn.XLOOKUP(VMList[[#This Row],[Priority]],PriorityList[Mapped Priority],PriorityList[Priority Number],"Not Found")</f>
        <v>3</v>
      </c>
    </row>
    <row r="160" spans="1:5" x14ac:dyDescent="0.35">
      <c r="A160" t="s">
        <v>574</v>
      </c>
      <c r="B160" t="s">
        <v>6</v>
      </c>
      <c r="C160" t="s">
        <v>6</v>
      </c>
      <c r="D160" t="s">
        <v>410</v>
      </c>
      <c r="E160" s="3">
        <f xml:space="preserve"> _xlfn.XLOOKUP(VMList[[#This Row],[Priority]],PriorityList[Mapped Priority],PriorityList[Priority Number],"Not Found")</f>
        <v>3</v>
      </c>
    </row>
    <row r="161" spans="1:5" x14ac:dyDescent="0.35">
      <c r="A161" t="s">
        <v>575</v>
      </c>
      <c r="B161" t="s">
        <v>6</v>
      </c>
      <c r="C161" t="s">
        <v>6</v>
      </c>
      <c r="D161" t="s">
        <v>410</v>
      </c>
      <c r="E161" s="3">
        <f xml:space="preserve"> _xlfn.XLOOKUP(VMList[[#This Row],[Priority]],PriorityList[Mapped Priority],PriorityList[Priority Number],"Not Found")</f>
        <v>3</v>
      </c>
    </row>
    <row r="162" spans="1:5" x14ac:dyDescent="0.35">
      <c r="A162" t="s">
        <v>576</v>
      </c>
      <c r="B162" t="s">
        <v>6</v>
      </c>
      <c r="C162" t="s">
        <v>6</v>
      </c>
      <c r="D162" t="s">
        <v>410</v>
      </c>
      <c r="E162" s="3">
        <f xml:space="preserve"> _xlfn.XLOOKUP(VMList[[#This Row],[Priority]],PriorityList[Mapped Priority],PriorityList[Priority Number],"Not Found")</f>
        <v>3</v>
      </c>
    </row>
    <row r="163" spans="1:5" x14ac:dyDescent="0.35">
      <c r="A163" t="s">
        <v>577</v>
      </c>
      <c r="B163" t="s">
        <v>6</v>
      </c>
      <c r="C163" t="s">
        <v>6</v>
      </c>
      <c r="D163" t="s">
        <v>410</v>
      </c>
      <c r="E163" s="3">
        <f xml:space="preserve"> _xlfn.XLOOKUP(VMList[[#This Row],[Priority]],PriorityList[Mapped Priority],PriorityList[Priority Number],"Not Found")</f>
        <v>3</v>
      </c>
    </row>
    <row r="164" spans="1:5" x14ac:dyDescent="0.35">
      <c r="A164" t="s">
        <v>578</v>
      </c>
      <c r="B164" t="s">
        <v>6</v>
      </c>
      <c r="C164" t="s">
        <v>6</v>
      </c>
      <c r="D164" t="s">
        <v>410</v>
      </c>
      <c r="E164" s="3">
        <f xml:space="preserve"> _xlfn.XLOOKUP(VMList[[#This Row],[Priority]],PriorityList[Mapped Priority],PriorityList[Priority Number],"Not Found")</f>
        <v>3</v>
      </c>
    </row>
    <row r="165" spans="1:5" x14ac:dyDescent="0.35">
      <c r="A165" t="s">
        <v>579</v>
      </c>
      <c r="B165" t="s">
        <v>6</v>
      </c>
      <c r="C165" t="s">
        <v>6</v>
      </c>
      <c r="D165" t="s">
        <v>410</v>
      </c>
      <c r="E165" s="3">
        <f xml:space="preserve"> _xlfn.XLOOKUP(VMList[[#This Row],[Priority]],PriorityList[Mapped Priority],PriorityList[Priority Number],"Not Found")</f>
        <v>3</v>
      </c>
    </row>
    <row r="166" spans="1:5" x14ac:dyDescent="0.35">
      <c r="A166" t="s">
        <v>580</v>
      </c>
      <c r="B166" t="s">
        <v>6</v>
      </c>
      <c r="C166" t="s">
        <v>6</v>
      </c>
      <c r="D166" t="s">
        <v>410</v>
      </c>
      <c r="E166" s="3">
        <f xml:space="preserve"> _xlfn.XLOOKUP(VMList[[#This Row],[Priority]],PriorityList[Mapped Priority],PriorityList[Priority Number],"Not Found")</f>
        <v>3</v>
      </c>
    </row>
    <row r="167" spans="1:5" x14ac:dyDescent="0.35">
      <c r="A167" t="s">
        <v>581</v>
      </c>
      <c r="B167" t="s">
        <v>6</v>
      </c>
      <c r="C167" t="s">
        <v>6</v>
      </c>
      <c r="D167" t="s">
        <v>410</v>
      </c>
      <c r="E167" s="3">
        <f xml:space="preserve"> _xlfn.XLOOKUP(VMList[[#This Row],[Priority]],PriorityList[Mapped Priority],PriorityList[Priority Number],"Not Found")</f>
        <v>3</v>
      </c>
    </row>
    <row r="168" spans="1:5" x14ac:dyDescent="0.35">
      <c r="A168" t="s">
        <v>582</v>
      </c>
      <c r="B168" t="s">
        <v>6</v>
      </c>
      <c r="C168" t="s">
        <v>6</v>
      </c>
      <c r="D168" t="s">
        <v>410</v>
      </c>
      <c r="E168" s="3">
        <f xml:space="preserve"> _xlfn.XLOOKUP(VMList[[#This Row],[Priority]],PriorityList[Mapped Priority],PriorityList[Priority Number],"Not Found")</f>
        <v>3</v>
      </c>
    </row>
    <row r="169" spans="1:5" x14ac:dyDescent="0.35">
      <c r="A169" t="s">
        <v>583</v>
      </c>
      <c r="B169" t="s">
        <v>6</v>
      </c>
      <c r="C169" t="s">
        <v>6</v>
      </c>
      <c r="D169" t="s">
        <v>410</v>
      </c>
      <c r="E169" s="3">
        <f xml:space="preserve"> _xlfn.XLOOKUP(VMList[[#This Row],[Priority]],PriorityList[Mapped Priority],PriorityList[Priority Number],"Not Found")</f>
        <v>3</v>
      </c>
    </row>
    <row r="170" spans="1:5" x14ac:dyDescent="0.35">
      <c r="A170" t="s">
        <v>584</v>
      </c>
      <c r="B170" t="s">
        <v>6</v>
      </c>
      <c r="C170" t="s">
        <v>6</v>
      </c>
      <c r="D170" t="s">
        <v>410</v>
      </c>
      <c r="E170" s="3">
        <f xml:space="preserve"> _xlfn.XLOOKUP(VMList[[#This Row],[Priority]],PriorityList[Mapped Priority],PriorityList[Priority Number],"Not Found")</f>
        <v>3</v>
      </c>
    </row>
    <row r="171" spans="1:5" x14ac:dyDescent="0.35">
      <c r="A171" t="s">
        <v>585</v>
      </c>
      <c r="B171" t="s">
        <v>6</v>
      </c>
      <c r="C171" t="s">
        <v>6</v>
      </c>
      <c r="D171" t="s">
        <v>410</v>
      </c>
      <c r="E171" s="3">
        <f xml:space="preserve"> _xlfn.XLOOKUP(VMList[[#This Row],[Priority]],PriorityList[Mapped Priority],PriorityList[Priority Number],"Not Found")</f>
        <v>3</v>
      </c>
    </row>
    <row r="172" spans="1:5" x14ac:dyDescent="0.35">
      <c r="A172" t="s">
        <v>586</v>
      </c>
      <c r="B172" t="s">
        <v>6</v>
      </c>
      <c r="C172" t="s">
        <v>6</v>
      </c>
      <c r="D172" t="s">
        <v>410</v>
      </c>
      <c r="E172" s="3">
        <f xml:space="preserve"> _xlfn.XLOOKUP(VMList[[#This Row],[Priority]],PriorityList[Mapped Priority],PriorityList[Priority Number],"Not Found")</f>
        <v>3</v>
      </c>
    </row>
    <row r="173" spans="1:5" x14ac:dyDescent="0.35">
      <c r="A173" t="s">
        <v>587</v>
      </c>
      <c r="B173" t="s">
        <v>6</v>
      </c>
      <c r="C173" t="s">
        <v>6</v>
      </c>
      <c r="D173" t="s">
        <v>410</v>
      </c>
      <c r="E173" s="3">
        <f xml:space="preserve"> _xlfn.XLOOKUP(VMList[[#This Row],[Priority]],PriorityList[Mapped Priority],PriorityList[Priority Number],"Not Found")</f>
        <v>3</v>
      </c>
    </row>
    <row r="174" spans="1:5" x14ac:dyDescent="0.35">
      <c r="A174" t="s">
        <v>588</v>
      </c>
      <c r="B174" t="s">
        <v>6</v>
      </c>
      <c r="C174" t="s">
        <v>6</v>
      </c>
      <c r="D174" t="s">
        <v>1039</v>
      </c>
      <c r="E174" s="3">
        <f xml:space="preserve"> _xlfn.XLOOKUP(VMList[[#This Row],[Priority]],PriorityList[Mapped Priority],PriorityList[Priority Number],"Not Found")</f>
        <v>4</v>
      </c>
    </row>
    <row r="175" spans="1:5" x14ac:dyDescent="0.35">
      <c r="A175" t="s">
        <v>589</v>
      </c>
      <c r="B175" t="s">
        <v>6</v>
      </c>
      <c r="C175" t="s">
        <v>6</v>
      </c>
      <c r="D175" t="s">
        <v>1039</v>
      </c>
      <c r="E175" s="3">
        <f xml:space="preserve"> _xlfn.XLOOKUP(VMList[[#This Row],[Priority]],PriorityList[Mapped Priority],PriorityList[Priority Number],"Not Found")</f>
        <v>4</v>
      </c>
    </row>
    <row r="176" spans="1:5" x14ac:dyDescent="0.35">
      <c r="A176" t="s">
        <v>590</v>
      </c>
      <c r="B176" t="s">
        <v>6</v>
      </c>
      <c r="C176" t="s">
        <v>6</v>
      </c>
      <c r="D176" t="s">
        <v>1039</v>
      </c>
      <c r="E176" s="3">
        <f xml:space="preserve"> _xlfn.XLOOKUP(VMList[[#This Row],[Priority]],PriorityList[Mapped Priority],PriorityList[Priority Number],"Not Found")</f>
        <v>4</v>
      </c>
    </row>
    <row r="177" spans="1:5" x14ac:dyDescent="0.35">
      <c r="A177" t="s">
        <v>591</v>
      </c>
      <c r="B177" t="s">
        <v>6</v>
      </c>
      <c r="C177" t="s">
        <v>6</v>
      </c>
      <c r="D177" t="s">
        <v>1039</v>
      </c>
      <c r="E177" s="3">
        <f xml:space="preserve"> _xlfn.XLOOKUP(VMList[[#This Row],[Priority]],PriorityList[Mapped Priority],PriorityList[Priority Number],"Not Found")</f>
        <v>4</v>
      </c>
    </row>
    <row r="178" spans="1:5" x14ac:dyDescent="0.35">
      <c r="A178" t="s">
        <v>592</v>
      </c>
      <c r="B178" t="s">
        <v>6</v>
      </c>
      <c r="C178" t="s">
        <v>6</v>
      </c>
      <c r="D178" t="s">
        <v>1039</v>
      </c>
      <c r="E178" s="3">
        <f xml:space="preserve"> _xlfn.XLOOKUP(VMList[[#This Row],[Priority]],PriorityList[Mapped Priority],PriorityList[Priority Number],"Not Found")</f>
        <v>4</v>
      </c>
    </row>
    <row r="179" spans="1:5" x14ac:dyDescent="0.35">
      <c r="A179" t="s">
        <v>593</v>
      </c>
      <c r="B179" t="s">
        <v>6</v>
      </c>
      <c r="C179" t="s">
        <v>6</v>
      </c>
      <c r="D179" t="s">
        <v>1039</v>
      </c>
      <c r="E179" s="3">
        <f xml:space="preserve"> _xlfn.XLOOKUP(VMList[[#This Row],[Priority]],PriorityList[Mapped Priority],PriorityList[Priority Number],"Not Found")</f>
        <v>4</v>
      </c>
    </row>
    <row r="180" spans="1:5" x14ac:dyDescent="0.35">
      <c r="A180" t="s">
        <v>594</v>
      </c>
      <c r="B180" t="s">
        <v>6</v>
      </c>
      <c r="C180" t="s">
        <v>6</v>
      </c>
      <c r="D180" t="s">
        <v>1039</v>
      </c>
      <c r="E180" s="3">
        <f xml:space="preserve"> _xlfn.XLOOKUP(VMList[[#This Row],[Priority]],PriorityList[Mapped Priority],PriorityList[Priority Number],"Not Found")</f>
        <v>4</v>
      </c>
    </row>
    <row r="181" spans="1:5" x14ac:dyDescent="0.35">
      <c r="A181" t="s">
        <v>595</v>
      </c>
      <c r="B181" t="s">
        <v>6</v>
      </c>
      <c r="C181" t="s">
        <v>6</v>
      </c>
      <c r="D181" t="s">
        <v>410</v>
      </c>
      <c r="E181" s="3">
        <f xml:space="preserve"> _xlfn.XLOOKUP(VMList[[#This Row],[Priority]],PriorityList[Mapped Priority],PriorityList[Priority Number],"Not Found")</f>
        <v>3</v>
      </c>
    </row>
    <row r="182" spans="1:5" x14ac:dyDescent="0.35">
      <c r="A182" t="s">
        <v>596</v>
      </c>
      <c r="B182" t="s">
        <v>6</v>
      </c>
      <c r="C182" t="s">
        <v>6</v>
      </c>
      <c r="D182" t="s">
        <v>410</v>
      </c>
      <c r="E182" s="3">
        <f xml:space="preserve"> _xlfn.XLOOKUP(VMList[[#This Row],[Priority]],PriorityList[Mapped Priority],PriorityList[Priority Number],"Not Found")</f>
        <v>3</v>
      </c>
    </row>
    <row r="183" spans="1:5" x14ac:dyDescent="0.35">
      <c r="A183" t="s">
        <v>597</v>
      </c>
      <c r="B183" t="s">
        <v>6</v>
      </c>
      <c r="C183" t="s">
        <v>6</v>
      </c>
      <c r="D183" t="s">
        <v>410</v>
      </c>
      <c r="E183" s="3">
        <f xml:space="preserve"> _xlfn.XLOOKUP(VMList[[#This Row],[Priority]],PriorityList[Mapped Priority],PriorityList[Priority Number],"Not Found")</f>
        <v>3</v>
      </c>
    </row>
    <row r="184" spans="1:5" x14ac:dyDescent="0.35">
      <c r="A184" t="s">
        <v>598</v>
      </c>
      <c r="B184" t="s">
        <v>6</v>
      </c>
      <c r="C184" t="s">
        <v>6</v>
      </c>
      <c r="D184" t="s">
        <v>410</v>
      </c>
      <c r="E184" s="3">
        <f xml:space="preserve"> _xlfn.XLOOKUP(VMList[[#This Row],[Priority]],PriorityList[Mapped Priority],PriorityList[Priority Number],"Not Found")</f>
        <v>3</v>
      </c>
    </row>
    <row r="185" spans="1:5" x14ac:dyDescent="0.35">
      <c r="A185" t="s">
        <v>599</v>
      </c>
      <c r="B185" t="s">
        <v>6</v>
      </c>
      <c r="C185" t="s">
        <v>6</v>
      </c>
      <c r="D185" t="s">
        <v>410</v>
      </c>
      <c r="E185" s="3">
        <f xml:space="preserve"> _xlfn.XLOOKUP(VMList[[#This Row],[Priority]],PriorityList[Mapped Priority],PriorityList[Priority Number],"Not Found")</f>
        <v>3</v>
      </c>
    </row>
    <row r="186" spans="1:5" x14ac:dyDescent="0.35">
      <c r="A186" t="s">
        <v>600</v>
      </c>
      <c r="B186" t="s">
        <v>6</v>
      </c>
      <c r="C186" t="s">
        <v>6</v>
      </c>
      <c r="D186" t="s">
        <v>410</v>
      </c>
      <c r="E186" s="3">
        <f xml:space="preserve"> _xlfn.XLOOKUP(VMList[[#This Row],[Priority]],PriorityList[Mapped Priority],PriorityList[Priority Number],"Not Found")</f>
        <v>3</v>
      </c>
    </row>
    <row r="187" spans="1:5" x14ac:dyDescent="0.35">
      <c r="A187" t="s">
        <v>601</v>
      </c>
      <c r="B187" t="s">
        <v>6</v>
      </c>
      <c r="C187" t="s">
        <v>6</v>
      </c>
      <c r="D187" t="s">
        <v>410</v>
      </c>
      <c r="E187" s="3">
        <f xml:space="preserve"> _xlfn.XLOOKUP(VMList[[#This Row],[Priority]],PriorityList[Mapped Priority],PriorityList[Priority Number],"Not Found")</f>
        <v>3</v>
      </c>
    </row>
    <row r="188" spans="1:5" x14ac:dyDescent="0.35">
      <c r="A188" t="s">
        <v>602</v>
      </c>
      <c r="B188" t="s">
        <v>6</v>
      </c>
      <c r="C188" t="s">
        <v>6</v>
      </c>
      <c r="D188" t="s">
        <v>408</v>
      </c>
      <c r="E188" s="3">
        <f xml:space="preserve"> _xlfn.XLOOKUP(VMList[[#This Row],[Priority]],PriorityList[Mapped Priority],PriorityList[Priority Number],"Not Found")</f>
        <v>6</v>
      </c>
    </row>
    <row r="189" spans="1:5" x14ac:dyDescent="0.35">
      <c r="A189" t="s">
        <v>603</v>
      </c>
      <c r="B189" t="s">
        <v>6</v>
      </c>
      <c r="C189" t="s">
        <v>6</v>
      </c>
      <c r="D189" t="s">
        <v>408</v>
      </c>
      <c r="E189" s="3">
        <f xml:space="preserve"> _xlfn.XLOOKUP(VMList[[#This Row],[Priority]],PriorityList[Mapped Priority],PriorityList[Priority Number],"Not Found")</f>
        <v>6</v>
      </c>
    </row>
    <row r="190" spans="1:5" x14ac:dyDescent="0.35">
      <c r="A190" t="s">
        <v>604</v>
      </c>
      <c r="B190" t="s">
        <v>6</v>
      </c>
      <c r="C190" t="s">
        <v>6</v>
      </c>
      <c r="D190" t="s">
        <v>408</v>
      </c>
      <c r="E190" s="3">
        <f xml:space="preserve"> _xlfn.XLOOKUP(VMList[[#This Row],[Priority]],PriorityList[Mapped Priority],PriorityList[Priority Number],"Not Found")</f>
        <v>6</v>
      </c>
    </row>
    <row r="191" spans="1:5" x14ac:dyDescent="0.35">
      <c r="A191" t="s">
        <v>605</v>
      </c>
      <c r="B191" t="s">
        <v>6</v>
      </c>
      <c r="C191" t="s">
        <v>6</v>
      </c>
      <c r="D191" t="s">
        <v>410</v>
      </c>
      <c r="E191" s="3">
        <f xml:space="preserve"> _xlfn.XLOOKUP(VMList[[#This Row],[Priority]],PriorityList[Mapped Priority],PriorityList[Priority Number],"Not Found")</f>
        <v>3</v>
      </c>
    </row>
    <row r="192" spans="1:5" x14ac:dyDescent="0.35">
      <c r="A192" t="s">
        <v>606</v>
      </c>
      <c r="B192" t="s">
        <v>6</v>
      </c>
      <c r="C192" t="s">
        <v>6</v>
      </c>
      <c r="D192" t="s">
        <v>413</v>
      </c>
      <c r="E192" s="3">
        <f xml:space="preserve"> _xlfn.XLOOKUP(VMList[[#This Row],[Priority]],PriorityList[Mapped Priority],PriorityList[Priority Number],"Not Found")</f>
        <v>5</v>
      </c>
    </row>
    <row r="193" spans="1:5" x14ac:dyDescent="0.35">
      <c r="A193" t="s">
        <v>607</v>
      </c>
      <c r="B193" t="s">
        <v>6</v>
      </c>
      <c r="C193" t="s">
        <v>6</v>
      </c>
      <c r="D193" t="s">
        <v>413</v>
      </c>
      <c r="E193" s="3">
        <f xml:space="preserve"> _xlfn.XLOOKUP(VMList[[#This Row],[Priority]],PriorityList[Mapped Priority],PriorityList[Priority Number],"Not Found")</f>
        <v>5</v>
      </c>
    </row>
    <row r="194" spans="1:5" x14ac:dyDescent="0.35">
      <c r="A194" t="s">
        <v>608</v>
      </c>
      <c r="B194" t="s">
        <v>6</v>
      </c>
      <c r="C194" t="s">
        <v>6</v>
      </c>
      <c r="D194" t="s">
        <v>413</v>
      </c>
      <c r="E194" s="3">
        <f xml:space="preserve"> _xlfn.XLOOKUP(VMList[[#This Row],[Priority]],PriorityList[Mapped Priority],PriorityList[Priority Number],"Not Found")</f>
        <v>5</v>
      </c>
    </row>
    <row r="195" spans="1:5" x14ac:dyDescent="0.35">
      <c r="A195" t="s">
        <v>609</v>
      </c>
      <c r="B195" t="s">
        <v>6</v>
      </c>
      <c r="C195" t="s">
        <v>6</v>
      </c>
      <c r="D195" t="s">
        <v>451</v>
      </c>
      <c r="E195" s="3">
        <f xml:space="preserve"> _xlfn.XLOOKUP(VMList[[#This Row],[Priority]],PriorityList[Mapped Priority],PriorityList[Priority Number],"Not Found")</f>
        <v>0</v>
      </c>
    </row>
    <row r="196" spans="1:5" x14ac:dyDescent="0.35">
      <c r="A196" t="s">
        <v>610</v>
      </c>
      <c r="B196" t="s">
        <v>6</v>
      </c>
      <c r="C196" t="s">
        <v>6</v>
      </c>
      <c r="D196" t="s">
        <v>413</v>
      </c>
      <c r="E196" s="3">
        <f xml:space="preserve"> _xlfn.XLOOKUP(VMList[[#This Row],[Priority]],PriorityList[Mapped Priority],PriorityList[Priority Number],"Not Found")</f>
        <v>5</v>
      </c>
    </row>
    <row r="197" spans="1:5" x14ac:dyDescent="0.35">
      <c r="A197" t="s">
        <v>611</v>
      </c>
      <c r="B197" t="s">
        <v>6</v>
      </c>
      <c r="C197" t="s">
        <v>6</v>
      </c>
      <c r="D197" t="s">
        <v>413</v>
      </c>
      <c r="E197" s="3">
        <f xml:space="preserve"> _xlfn.XLOOKUP(VMList[[#This Row],[Priority]],PriorityList[Mapped Priority],PriorityList[Priority Number],"Not Found")</f>
        <v>5</v>
      </c>
    </row>
    <row r="198" spans="1:5" x14ac:dyDescent="0.35">
      <c r="A198" t="s">
        <v>612</v>
      </c>
      <c r="B198" t="s">
        <v>6</v>
      </c>
      <c r="C198" t="s">
        <v>6</v>
      </c>
      <c r="D198" t="s">
        <v>410</v>
      </c>
      <c r="E198" s="3">
        <f xml:space="preserve"> _xlfn.XLOOKUP(VMList[[#This Row],[Priority]],PriorityList[Mapped Priority],PriorityList[Priority Number],"Not Found")</f>
        <v>3</v>
      </c>
    </row>
    <row r="199" spans="1:5" x14ac:dyDescent="0.35">
      <c r="A199" t="s">
        <v>613</v>
      </c>
      <c r="B199" t="s">
        <v>6</v>
      </c>
      <c r="C199" t="s">
        <v>6</v>
      </c>
      <c r="D199" t="s">
        <v>410</v>
      </c>
      <c r="E199" s="3">
        <f xml:space="preserve"> _xlfn.XLOOKUP(VMList[[#This Row],[Priority]],PriorityList[Mapped Priority],PriorityList[Priority Number],"Not Found")</f>
        <v>3</v>
      </c>
    </row>
    <row r="200" spans="1:5" x14ac:dyDescent="0.35">
      <c r="A200" t="s">
        <v>614</v>
      </c>
      <c r="B200" t="s">
        <v>6</v>
      </c>
      <c r="C200" t="s">
        <v>6</v>
      </c>
      <c r="D200" t="s">
        <v>410</v>
      </c>
      <c r="E200" s="3">
        <f xml:space="preserve"> _xlfn.XLOOKUP(VMList[[#This Row],[Priority]],PriorityList[Mapped Priority],PriorityList[Priority Number],"Not Found")</f>
        <v>3</v>
      </c>
    </row>
    <row r="201" spans="1:5" x14ac:dyDescent="0.35">
      <c r="A201" t="s">
        <v>615</v>
      </c>
      <c r="B201" t="s">
        <v>6</v>
      </c>
      <c r="C201" t="s">
        <v>6</v>
      </c>
      <c r="D201" t="s">
        <v>413</v>
      </c>
      <c r="E201" s="3">
        <f xml:space="preserve"> _xlfn.XLOOKUP(VMList[[#This Row],[Priority]],PriorityList[Mapped Priority],PriorityList[Priority Number],"Not Found")</f>
        <v>5</v>
      </c>
    </row>
    <row r="202" spans="1:5" x14ac:dyDescent="0.35">
      <c r="A202" t="s">
        <v>616</v>
      </c>
      <c r="B202" t="s">
        <v>6</v>
      </c>
      <c r="C202" t="s">
        <v>6</v>
      </c>
      <c r="D202" t="s">
        <v>413</v>
      </c>
      <c r="E202" s="3">
        <f xml:space="preserve"> _xlfn.XLOOKUP(VMList[[#This Row],[Priority]],PriorityList[Mapped Priority],PriorityList[Priority Number],"Not Found")</f>
        <v>5</v>
      </c>
    </row>
    <row r="203" spans="1:5" x14ac:dyDescent="0.35">
      <c r="A203" t="s">
        <v>617</v>
      </c>
      <c r="B203" t="s">
        <v>6</v>
      </c>
      <c r="C203" t="s">
        <v>6</v>
      </c>
      <c r="D203" t="s">
        <v>413</v>
      </c>
      <c r="E203" s="3">
        <f xml:space="preserve"> _xlfn.XLOOKUP(VMList[[#This Row],[Priority]],PriorityList[Mapped Priority],PriorityList[Priority Number],"Not Found")</f>
        <v>5</v>
      </c>
    </row>
    <row r="204" spans="1:5" x14ac:dyDescent="0.35">
      <c r="A204" t="s">
        <v>618</v>
      </c>
      <c r="B204" t="s">
        <v>6</v>
      </c>
      <c r="C204" t="s">
        <v>6</v>
      </c>
      <c r="D204" t="s">
        <v>413</v>
      </c>
      <c r="E204" s="3">
        <f xml:space="preserve"> _xlfn.XLOOKUP(VMList[[#This Row],[Priority]],PriorityList[Mapped Priority],PriorityList[Priority Number],"Not Found")</f>
        <v>5</v>
      </c>
    </row>
    <row r="205" spans="1:5" x14ac:dyDescent="0.35">
      <c r="A205" t="s">
        <v>619</v>
      </c>
      <c r="B205" t="s">
        <v>6</v>
      </c>
      <c r="C205" t="s">
        <v>6</v>
      </c>
      <c r="D205" t="s">
        <v>413</v>
      </c>
      <c r="E205" s="3">
        <f xml:space="preserve"> _xlfn.XLOOKUP(VMList[[#This Row],[Priority]],PriorityList[Mapped Priority],PriorityList[Priority Number],"Not Found")</f>
        <v>5</v>
      </c>
    </row>
    <row r="206" spans="1:5" x14ac:dyDescent="0.35">
      <c r="A206" t="s">
        <v>620</v>
      </c>
      <c r="B206" t="s">
        <v>6</v>
      </c>
      <c r="C206" t="s">
        <v>6</v>
      </c>
      <c r="D206" t="s">
        <v>408</v>
      </c>
      <c r="E206" s="3">
        <f xml:space="preserve"> _xlfn.XLOOKUP(VMList[[#This Row],[Priority]],PriorityList[Mapped Priority],PriorityList[Priority Number],"Not Found")</f>
        <v>6</v>
      </c>
    </row>
    <row r="207" spans="1:5" x14ac:dyDescent="0.35">
      <c r="A207" t="s">
        <v>621</v>
      </c>
      <c r="B207" t="s">
        <v>6</v>
      </c>
      <c r="C207" t="s">
        <v>6</v>
      </c>
      <c r="D207" t="s">
        <v>408</v>
      </c>
      <c r="E207" s="3">
        <f xml:space="preserve"> _xlfn.XLOOKUP(VMList[[#This Row],[Priority]],PriorityList[Mapped Priority],PriorityList[Priority Number],"Not Found")</f>
        <v>6</v>
      </c>
    </row>
    <row r="208" spans="1:5" x14ac:dyDescent="0.35">
      <c r="A208" t="s">
        <v>622</v>
      </c>
      <c r="B208" t="s">
        <v>6</v>
      </c>
      <c r="C208" t="s">
        <v>6</v>
      </c>
      <c r="D208" t="s">
        <v>413</v>
      </c>
      <c r="E208" s="3">
        <f xml:space="preserve"> _xlfn.XLOOKUP(VMList[[#This Row],[Priority]],PriorityList[Mapped Priority],PriorityList[Priority Number],"Not Found")</f>
        <v>5</v>
      </c>
    </row>
    <row r="209" spans="1:5" x14ac:dyDescent="0.35">
      <c r="A209" t="s">
        <v>623</v>
      </c>
      <c r="B209" t="s">
        <v>6</v>
      </c>
      <c r="C209" t="s">
        <v>6</v>
      </c>
      <c r="D209" t="s">
        <v>413</v>
      </c>
      <c r="E209" s="3">
        <f xml:space="preserve"> _xlfn.XLOOKUP(VMList[[#This Row],[Priority]],PriorityList[Mapped Priority],PriorityList[Priority Number],"Not Found")</f>
        <v>5</v>
      </c>
    </row>
    <row r="210" spans="1:5" x14ac:dyDescent="0.35">
      <c r="A210" t="s">
        <v>624</v>
      </c>
      <c r="B210" t="s">
        <v>6</v>
      </c>
      <c r="C210" t="s">
        <v>6</v>
      </c>
      <c r="D210" t="s">
        <v>413</v>
      </c>
      <c r="E210" s="3">
        <f xml:space="preserve"> _xlfn.XLOOKUP(VMList[[#This Row],[Priority]],PriorityList[Mapped Priority],PriorityList[Priority Number],"Not Found")</f>
        <v>5</v>
      </c>
    </row>
    <row r="211" spans="1:5" x14ac:dyDescent="0.35">
      <c r="A211" t="s">
        <v>625</v>
      </c>
      <c r="B211" t="s">
        <v>6</v>
      </c>
      <c r="C211" t="s">
        <v>6</v>
      </c>
      <c r="D211" t="s">
        <v>413</v>
      </c>
      <c r="E211" s="3">
        <f xml:space="preserve"> _xlfn.XLOOKUP(VMList[[#This Row],[Priority]],PriorityList[Mapped Priority],PriorityList[Priority Number],"Not Found")</f>
        <v>5</v>
      </c>
    </row>
    <row r="212" spans="1:5" x14ac:dyDescent="0.35">
      <c r="A212" t="s">
        <v>626</v>
      </c>
      <c r="B212" t="s">
        <v>6</v>
      </c>
      <c r="C212" t="s">
        <v>6</v>
      </c>
      <c r="D212" t="s">
        <v>413</v>
      </c>
      <c r="E212" s="3">
        <f xml:space="preserve"> _xlfn.XLOOKUP(VMList[[#This Row],[Priority]],PriorityList[Mapped Priority],PriorityList[Priority Number],"Not Found")</f>
        <v>5</v>
      </c>
    </row>
    <row r="213" spans="1:5" x14ac:dyDescent="0.35">
      <c r="A213" t="s">
        <v>627</v>
      </c>
      <c r="B213" t="s">
        <v>6</v>
      </c>
      <c r="C213" t="s">
        <v>6</v>
      </c>
      <c r="D213" t="s">
        <v>408</v>
      </c>
      <c r="E213" s="3">
        <f xml:space="preserve"> _xlfn.XLOOKUP(VMList[[#This Row],[Priority]],PriorityList[Mapped Priority],PriorityList[Priority Number],"Not Found")</f>
        <v>6</v>
      </c>
    </row>
    <row r="214" spans="1:5" x14ac:dyDescent="0.35">
      <c r="A214" t="s">
        <v>628</v>
      </c>
      <c r="B214" t="s">
        <v>6</v>
      </c>
      <c r="C214" t="s">
        <v>6</v>
      </c>
      <c r="D214" t="s">
        <v>408</v>
      </c>
      <c r="E214" s="3">
        <f xml:space="preserve"> _xlfn.XLOOKUP(VMList[[#This Row],[Priority]],PriorityList[Mapped Priority],PriorityList[Priority Number],"Not Found")</f>
        <v>6</v>
      </c>
    </row>
    <row r="215" spans="1:5" x14ac:dyDescent="0.35">
      <c r="A215" t="s">
        <v>629</v>
      </c>
      <c r="B215" t="s">
        <v>6</v>
      </c>
      <c r="C215" t="s">
        <v>6</v>
      </c>
      <c r="D215" t="s">
        <v>408</v>
      </c>
      <c r="E215" s="3">
        <f xml:space="preserve"> _xlfn.XLOOKUP(VMList[[#This Row],[Priority]],PriorityList[Mapped Priority],PriorityList[Priority Number],"Not Found")</f>
        <v>6</v>
      </c>
    </row>
    <row r="216" spans="1:5" x14ac:dyDescent="0.35">
      <c r="A216" t="s">
        <v>630</v>
      </c>
      <c r="B216" t="s">
        <v>6</v>
      </c>
      <c r="C216" t="s">
        <v>6</v>
      </c>
      <c r="D216" t="s">
        <v>408</v>
      </c>
      <c r="E216" s="3">
        <f xml:space="preserve"> _xlfn.XLOOKUP(VMList[[#This Row],[Priority]],PriorityList[Mapped Priority],PriorityList[Priority Number],"Not Found")</f>
        <v>6</v>
      </c>
    </row>
    <row r="217" spans="1:5" x14ac:dyDescent="0.35">
      <c r="A217" t="s">
        <v>631</v>
      </c>
      <c r="B217" t="s">
        <v>6</v>
      </c>
      <c r="C217" t="s">
        <v>6</v>
      </c>
      <c r="D217" t="s">
        <v>408</v>
      </c>
      <c r="E217" s="3">
        <f xml:space="preserve"> _xlfn.XLOOKUP(VMList[[#This Row],[Priority]],PriorityList[Mapped Priority],PriorityList[Priority Number],"Not Found")</f>
        <v>6</v>
      </c>
    </row>
    <row r="218" spans="1:5" x14ac:dyDescent="0.35">
      <c r="A218" t="s">
        <v>632</v>
      </c>
      <c r="B218" t="s">
        <v>6</v>
      </c>
      <c r="C218" t="s">
        <v>6</v>
      </c>
      <c r="D218" t="s">
        <v>408</v>
      </c>
      <c r="E218" s="3">
        <f xml:space="preserve"> _xlfn.XLOOKUP(VMList[[#This Row],[Priority]],PriorityList[Mapped Priority],PriorityList[Priority Number],"Not Found")</f>
        <v>6</v>
      </c>
    </row>
    <row r="219" spans="1:5" x14ac:dyDescent="0.35">
      <c r="A219" t="s">
        <v>633</v>
      </c>
      <c r="B219" t="s">
        <v>6</v>
      </c>
      <c r="C219" t="s">
        <v>6</v>
      </c>
      <c r="D219" t="s">
        <v>408</v>
      </c>
      <c r="E219" s="3">
        <f xml:space="preserve"> _xlfn.XLOOKUP(VMList[[#This Row],[Priority]],PriorityList[Mapped Priority],PriorityList[Priority Number],"Not Found")</f>
        <v>6</v>
      </c>
    </row>
    <row r="220" spans="1:5" x14ac:dyDescent="0.35">
      <c r="A220" t="s">
        <v>634</v>
      </c>
      <c r="B220" t="s">
        <v>6</v>
      </c>
      <c r="C220" t="s">
        <v>6</v>
      </c>
      <c r="D220" t="s">
        <v>408</v>
      </c>
      <c r="E220" s="3">
        <f xml:space="preserve"> _xlfn.XLOOKUP(VMList[[#This Row],[Priority]],PriorityList[Mapped Priority],PriorityList[Priority Number],"Not Found")</f>
        <v>6</v>
      </c>
    </row>
    <row r="221" spans="1:5" x14ac:dyDescent="0.35">
      <c r="A221" t="s">
        <v>635</v>
      </c>
      <c r="B221" t="s">
        <v>6</v>
      </c>
      <c r="C221" t="s">
        <v>6</v>
      </c>
      <c r="D221" t="s">
        <v>408</v>
      </c>
      <c r="E221" s="3">
        <f xml:space="preserve"> _xlfn.XLOOKUP(VMList[[#This Row],[Priority]],PriorityList[Mapped Priority],PriorityList[Priority Number],"Not Found")</f>
        <v>6</v>
      </c>
    </row>
    <row r="222" spans="1:5" x14ac:dyDescent="0.35">
      <c r="A222" t="s">
        <v>636</v>
      </c>
      <c r="B222" t="s">
        <v>6</v>
      </c>
      <c r="C222" t="s">
        <v>6</v>
      </c>
      <c r="D222" t="s">
        <v>408</v>
      </c>
      <c r="E222" s="3">
        <f xml:space="preserve"> _xlfn.XLOOKUP(VMList[[#This Row],[Priority]],PriorityList[Mapped Priority],PriorityList[Priority Number],"Not Found")</f>
        <v>6</v>
      </c>
    </row>
    <row r="223" spans="1:5" x14ac:dyDescent="0.35">
      <c r="A223" t="s">
        <v>637</v>
      </c>
      <c r="B223" t="s">
        <v>6</v>
      </c>
      <c r="C223" t="s">
        <v>6</v>
      </c>
      <c r="D223" t="s">
        <v>421</v>
      </c>
      <c r="E223" s="3">
        <f xml:space="preserve"> _xlfn.XLOOKUP(VMList[[#This Row],[Priority]],PriorityList[Mapped Priority],PriorityList[Priority Number],"Not Found")</f>
        <v>2</v>
      </c>
    </row>
    <row r="224" spans="1:5" x14ac:dyDescent="0.35">
      <c r="A224" t="s">
        <v>638</v>
      </c>
      <c r="B224" t="s">
        <v>6</v>
      </c>
      <c r="C224" t="s">
        <v>6</v>
      </c>
      <c r="D224" t="s">
        <v>421</v>
      </c>
      <c r="E224" s="3">
        <f xml:space="preserve"> _xlfn.XLOOKUP(VMList[[#This Row],[Priority]],PriorityList[Mapped Priority],PriorityList[Priority Number],"Not Found")</f>
        <v>2</v>
      </c>
    </row>
    <row r="225" spans="1:5" x14ac:dyDescent="0.35">
      <c r="A225" t="s">
        <v>639</v>
      </c>
      <c r="B225" t="s">
        <v>6</v>
      </c>
      <c r="C225" t="s">
        <v>6</v>
      </c>
      <c r="D225" t="s">
        <v>421</v>
      </c>
      <c r="E225" s="3">
        <f xml:space="preserve"> _xlfn.XLOOKUP(VMList[[#This Row],[Priority]],PriorityList[Mapped Priority],PriorityList[Priority Number],"Not Found")</f>
        <v>2</v>
      </c>
    </row>
    <row r="226" spans="1:5" x14ac:dyDescent="0.35">
      <c r="A226" t="s">
        <v>640</v>
      </c>
      <c r="B226" t="s">
        <v>6</v>
      </c>
      <c r="C226" t="s">
        <v>6</v>
      </c>
      <c r="D226" t="s">
        <v>421</v>
      </c>
      <c r="E226" s="3">
        <f xml:space="preserve"> _xlfn.XLOOKUP(VMList[[#This Row],[Priority]],PriorityList[Mapped Priority],PriorityList[Priority Number],"Not Found")</f>
        <v>2</v>
      </c>
    </row>
    <row r="227" spans="1:5" x14ac:dyDescent="0.35">
      <c r="A227" t="s">
        <v>641</v>
      </c>
      <c r="B227" t="s">
        <v>6</v>
      </c>
      <c r="C227" t="s">
        <v>6</v>
      </c>
      <c r="D227" t="s">
        <v>421</v>
      </c>
      <c r="E227" s="3">
        <f xml:space="preserve"> _xlfn.XLOOKUP(VMList[[#This Row],[Priority]],PriorityList[Mapped Priority],PriorityList[Priority Number],"Not Found")</f>
        <v>2</v>
      </c>
    </row>
    <row r="228" spans="1:5" x14ac:dyDescent="0.35">
      <c r="A228" t="s">
        <v>642</v>
      </c>
      <c r="B228" t="s">
        <v>6</v>
      </c>
      <c r="C228" t="s">
        <v>6</v>
      </c>
      <c r="D228" t="s">
        <v>421</v>
      </c>
      <c r="E228" s="3">
        <f xml:space="preserve"> _xlfn.XLOOKUP(VMList[[#This Row],[Priority]],PriorityList[Mapped Priority],PriorityList[Priority Number],"Not Found")</f>
        <v>2</v>
      </c>
    </row>
    <row r="229" spans="1:5" x14ac:dyDescent="0.35">
      <c r="A229" t="s">
        <v>643</v>
      </c>
      <c r="B229" t="s">
        <v>6</v>
      </c>
      <c r="C229" t="s">
        <v>6</v>
      </c>
      <c r="D229" t="s">
        <v>408</v>
      </c>
      <c r="E229" s="3">
        <f xml:space="preserve"> _xlfn.XLOOKUP(VMList[[#This Row],[Priority]],PriorityList[Mapped Priority],PriorityList[Priority Number],"Not Found")</f>
        <v>6</v>
      </c>
    </row>
    <row r="230" spans="1:5" x14ac:dyDescent="0.35">
      <c r="A230" t="s">
        <v>644</v>
      </c>
      <c r="B230" t="s">
        <v>6</v>
      </c>
      <c r="C230" t="s">
        <v>6</v>
      </c>
      <c r="D230" t="s">
        <v>408</v>
      </c>
      <c r="E230" s="3">
        <f xml:space="preserve"> _xlfn.XLOOKUP(VMList[[#This Row],[Priority]],PriorityList[Mapped Priority],PriorityList[Priority Number],"Not Found")</f>
        <v>6</v>
      </c>
    </row>
    <row r="231" spans="1:5" x14ac:dyDescent="0.35">
      <c r="A231" t="s">
        <v>645</v>
      </c>
      <c r="B231" t="s">
        <v>6</v>
      </c>
      <c r="C231" t="s">
        <v>6</v>
      </c>
      <c r="D231" t="s">
        <v>421</v>
      </c>
      <c r="E231" s="3">
        <f xml:space="preserve"> _xlfn.XLOOKUP(VMList[[#This Row],[Priority]],PriorityList[Mapped Priority],PriorityList[Priority Number],"Not Found")</f>
        <v>2</v>
      </c>
    </row>
    <row r="232" spans="1:5" x14ac:dyDescent="0.35">
      <c r="A232" t="s">
        <v>646</v>
      </c>
      <c r="B232" t="s">
        <v>6</v>
      </c>
      <c r="C232" t="s">
        <v>6</v>
      </c>
      <c r="D232" t="s">
        <v>421</v>
      </c>
      <c r="E232" s="3">
        <f xml:space="preserve"> _xlfn.XLOOKUP(VMList[[#This Row],[Priority]],PriorityList[Mapped Priority],PriorityList[Priority Number],"Not Found")</f>
        <v>2</v>
      </c>
    </row>
    <row r="233" spans="1:5" x14ac:dyDescent="0.35">
      <c r="A233" t="s">
        <v>647</v>
      </c>
      <c r="B233" t="s">
        <v>6</v>
      </c>
      <c r="C233" t="s">
        <v>6</v>
      </c>
      <c r="D233" t="s">
        <v>421</v>
      </c>
      <c r="E233" s="3">
        <f xml:space="preserve"> _xlfn.XLOOKUP(VMList[[#This Row],[Priority]],PriorityList[Mapped Priority],PriorityList[Priority Number],"Not Found")</f>
        <v>2</v>
      </c>
    </row>
    <row r="234" spans="1:5" x14ac:dyDescent="0.35">
      <c r="A234" t="s">
        <v>648</v>
      </c>
      <c r="B234" t="s">
        <v>6</v>
      </c>
      <c r="C234" t="s">
        <v>6</v>
      </c>
      <c r="D234" t="s">
        <v>408</v>
      </c>
      <c r="E234" s="3">
        <f xml:space="preserve"> _xlfn.XLOOKUP(VMList[[#This Row],[Priority]],PriorityList[Mapped Priority],PriorityList[Priority Number],"Not Found")</f>
        <v>6</v>
      </c>
    </row>
    <row r="235" spans="1:5" x14ac:dyDescent="0.35">
      <c r="A235" t="s">
        <v>649</v>
      </c>
      <c r="B235" t="s">
        <v>6</v>
      </c>
      <c r="C235" t="s">
        <v>6</v>
      </c>
      <c r="D235" t="s">
        <v>408</v>
      </c>
      <c r="E235" s="3">
        <f xml:space="preserve"> _xlfn.XLOOKUP(VMList[[#This Row],[Priority]],PriorityList[Mapped Priority],PriorityList[Priority Number],"Not Found")</f>
        <v>6</v>
      </c>
    </row>
    <row r="236" spans="1:5" x14ac:dyDescent="0.35">
      <c r="A236" t="s">
        <v>650</v>
      </c>
      <c r="B236" t="s">
        <v>6</v>
      </c>
      <c r="C236" t="s">
        <v>6</v>
      </c>
      <c r="D236" t="s">
        <v>408</v>
      </c>
      <c r="E236" s="3">
        <f xml:space="preserve"> _xlfn.XLOOKUP(VMList[[#This Row],[Priority]],PriorityList[Mapped Priority],PriorityList[Priority Number],"Not Found")</f>
        <v>6</v>
      </c>
    </row>
    <row r="237" spans="1:5" x14ac:dyDescent="0.35">
      <c r="A237" t="s">
        <v>651</v>
      </c>
      <c r="B237" t="s">
        <v>6</v>
      </c>
      <c r="C237" t="s">
        <v>6</v>
      </c>
      <c r="D237" t="s">
        <v>408</v>
      </c>
      <c r="E237" s="3">
        <f xml:space="preserve"> _xlfn.XLOOKUP(VMList[[#This Row],[Priority]],PriorityList[Mapped Priority],PriorityList[Priority Number],"Not Found")</f>
        <v>6</v>
      </c>
    </row>
    <row r="238" spans="1:5" x14ac:dyDescent="0.35">
      <c r="A238" t="s">
        <v>652</v>
      </c>
      <c r="B238" t="s">
        <v>6</v>
      </c>
      <c r="C238" t="s">
        <v>6</v>
      </c>
      <c r="D238" t="s">
        <v>410</v>
      </c>
      <c r="E238" s="3">
        <f xml:space="preserve"> _xlfn.XLOOKUP(VMList[[#This Row],[Priority]],PriorityList[Mapped Priority],PriorityList[Priority Number],"Not Found")</f>
        <v>3</v>
      </c>
    </row>
    <row r="239" spans="1:5" x14ac:dyDescent="0.35">
      <c r="A239" t="s">
        <v>653</v>
      </c>
      <c r="B239" t="s">
        <v>6</v>
      </c>
      <c r="C239" t="s">
        <v>6</v>
      </c>
      <c r="D239" t="s">
        <v>451</v>
      </c>
      <c r="E239" s="3">
        <f xml:space="preserve"> _xlfn.XLOOKUP(VMList[[#This Row],[Priority]],PriorityList[Mapped Priority],PriorityList[Priority Number],"Not Found")</f>
        <v>0</v>
      </c>
    </row>
    <row r="240" spans="1:5" x14ac:dyDescent="0.35">
      <c r="A240" t="s">
        <v>654</v>
      </c>
      <c r="B240" t="s">
        <v>6</v>
      </c>
      <c r="C240" t="s">
        <v>6</v>
      </c>
      <c r="D240" t="s">
        <v>451</v>
      </c>
      <c r="E240" s="3">
        <f xml:space="preserve"> _xlfn.XLOOKUP(VMList[[#This Row],[Priority]],PriorityList[Mapped Priority],PriorityList[Priority Number],"Not Found")</f>
        <v>0</v>
      </c>
    </row>
    <row r="241" spans="1:5" x14ac:dyDescent="0.35">
      <c r="A241" t="s">
        <v>655</v>
      </c>
      <c r="B241" t="s">
        <v>6</v>
      </c>
      <c r="C241" t="s">
        <v>6</v>
      </c>
      <c r="D241" t="s">
        <v>451</v>
      </c>
      <c r="E241" s="3">
        <f xml:space="preserve"> _xlfn.XLOOKUP(VMList[[#This Row],[Priority]],PriorityList[Mapped Priority],PriorityList[Priority Number],"Not Found")</f>
        <v>0</v>
      </c>
    </row>
    <row r="242" spans="1:5" x14ac:dyDescent="0.35">
      <c r="A242" t="s">
        <v>656</v>
      </c>
      <c r="B242" t="s">
        <v>6</v>
      </c>
      <c r="C242" t="s">
        <v>6</v>
      </c>
      <c r="D242" t="s">
        <v>451</v>
      </c>
      <c r="E242" s="3">
        <f xml:space="preserve"> _xlfn.XLOOKUP(VMList[[#This Row],[Priority]],PriorityList[Mapped Priority],PriorityList[Priority Number],"Not Found")</f>
        <v>0</v>
      </c>
    </row>
    <row r="243" spans="1:5" x14ac:dyDescent="0.35">
      <c r="A243" t="s">
        <v>657</v>
      </c>
      <c r="B243" t="s">
        <v>6</v>
      </c>
      <c r="C243" t="s">
        <v>6</v>
      </c>
      <c r="D243" t="s">
        <v>460</v>
      </c>
      <c r="E243" s="3">
        <f xml:space="preserve"> _xlfn.XLOOKUP(VMList[[#This Row],[Priority]],PriorityList[Mapped Priority],PriorityList[Priority Number],"Not Found")</f>
        <v>1</v>
      </c>
    </row>
    <row r="244" spans="1:5" x14ac:dyDescent="0.35">
      <c r="A244" t="s">
        <v>658</v>
      </c>
      <c r="B244" t="s">
        <v>6</v>
      </c>
      <c r="C244" t="s">
        <v>6</v>
      </c>
      <c r="D244" t="s">
        <v>460</v>
      </c>
      <c r="E244" s="3">
        <f xml:space="preserve"> _xlfn.XLOOKUP(VMList[[#This Row],[Priority]],PriorityList[Mapped Priority],PriorityList[Priority Number],"Not Found")</f>
        <v>1</v>
      </c>
    </row>
    <row r="245" spans="1:5" x14ac:dyDescent="0.35">
      <c r="A245" t="s">
        <v>659</v>
      </c>
      <c r="B245" t="s">
        <v>6</v>
      </c>
      <c r="C245" t="s">
        <v>6</v>
      </c>
      <c r="D245" t="s">
        <v>460</v>
      </c>
      <c r="E245" s="3">
        <f xml:space="preserve"> _xlfn.XLOOKUP(VMList[[#This Row],[Priority]],PriorityList[Mapped Priority],PriorityList[Priority Number],"Not Found")</f>
        <v>1</v>
      </c>
    </row>
    <row r="246" spans="1:5" x14ac:dyDescent="0.35">
      <c r="A246" t="s">
        <v>660</v>
      </c>
      <c r="B246" t="s">
        <v>6</v>
      </c>
      <c r="C246" t="s">
        <v>6</v>
      </c>
      <c r="D246" t="s">
        <v>410</v>
      </c>
      <c r="E246" s="3">
        <f xml:space="preserve"> _xlfn.XLOOKUP(VMList[[#This Row],[Priority]],PriorityList[Mapped Priority],PriorityList[Priority Number],"Not Found")</f>
        <v>3</v>
      </c>
    </row>
    <row r="247" spans="1:5" x14ac:dyDescent="0.35">
      <c r="A247" t="s">
        <v>661</v>
      </c>
      <c r="B247" t="s">
        <v>6</v>
      </c>
      <c r="C247" t="s">
        <v>6</v>
      </c>
      <c r="D247" t="s">
        <v>410</v>
      </c>
      <c r="E247" s="3">
        <f xml:space="preserve"> _xlfn.XLOOKUP(VMList[[#This Row],[Priority]],PriorityList[Mapped Priority],PriorityList[Priority Number],"Not Found")</f>
        <v>3</v>
      </c>
    </row>
    <row r="248" spans="1:5" x14ac:dyDescent="0.35">
      <c r="A248" t="s">
        <v>662</v>
      </c>
      <c r="B248" t="s">
        <v>6</v>
      </c>
      <c r="C248" t="s">
        <v>6</v>
      </c>
      <c r="D248" t="s">
        <v>410</v>
      </c>
      <c r="E248" s="3">
        <f xml:space="preserve"> _xlfn.XLOOKUP(VMList[[#This Row],[Priority]],PriorityList[Mapped Priority],PriorityList[Priority Number],"Not Found")</f>
        <v>3</v>
      </c>
    </row>
    <row r="249" spans="1:5" x14ac:dyDescent="0.35">
      <c r="A249" t="s">
        <v>663</v>
      </c>
      <c r="B249" t="s">
        <v>6</v>
      </c>
      <c r="C249" t="s">
        <v>6</v>
      </c>
      <c r="D249" t="s">
        <v>410</v>
      </c>
      <c r="E249" s="3">
        <f xml:space="preserve"> _xlfn.XLOOKUP(VMList[[#This Row],[Priority]],PriorityList[Mapped Priority],PriorityList[Priority Number],"Not Found")</f>
        <v>3</v>
      </c>
    </row>
    <row r="250" spans="1:5" x14ac:dyDescent="0.35">
      <c r="A250" t="s">
        <v>664</v>
      </c>
      <c r="B250" t="s">
        <v>6</v>
      </c>
      <c r="C250" t="s">
        <v>6</v>
      </c>
      <c r="D250" t="s">
        <v>410</v>
      </c>
      <c r="E250" s="3">
        <f xml:space="preserve"> _xlfn.XLOOKUP(VMList[[#This Row],[Priority]],PriorityList[Mapped Priority],PriorityList[Priority Number],"Not Found")</f>
        <v>3</v>
      </c>
    </row>
    <row r="251" spans="1:5" x14ac:dyDescent="0.35">
      <c r="A251" t="s">
        <v>665</v>
      </c>
      <c r="B251" t="s">
        <v>6</v>
      </c>
      <c r="C251" t="s">
        <v>6</v>
      </c>
      <c r="D251" t="s">
        <v>413</v>
      </c>
      <c r="E251" s="3">
        <f xml:space="preserve"> _xlfn.XLOOKUP(VMList[[#This Row],[Priority]],PriorityList[Mapped Priority],PriorityList[Priority Number],"Not Found")</f>
        <v>5</v>
      </c>
    </row>
    <row r="252" spans="1:5" x14ac:dyDescent="0.35">
      <c r="A252" t="s">
        <v>666</v>
      </c>
      <c r="B252" t="s">
        <v>6</v>
      </c>
      <c r="C252" t="s">
        <v>6</v>
      </c>
      <c r="D252" t="s">
        <v>410</v>
      </c>
      <c r="E252" s="3">
        <f xml:space="preserve"> _xlfn.XLOOKUP(VMList[[#This Row],[Priority]],PriorityList[Mapped Priority],PriorityList[Priority Number],"Not Found")</f>
        <v>3</v>
      </c>
    </row>
    <row r="253" spans="1:5" x14ac:dyDescent="0.35">
      <c r="A253" t="s">
        <v>667</v>
      </c>
      <c r="B253" t="s">
        <v>6</v>
      </c>
      <c r="C253" t="s">
        <v>6</v>
      </c>
      <c r="D253" t="s">
        <v>410</v>
      </c>
      <c r="E253" s="3">
        <f xml:space="preserve"> _xlfn.XLOOKUP(VMList[[#This Row],[Priority]],PriorityList[Mapped Priority],PriorityList[Priority Number],"Not Found")</f>
        <v>3</v>
      </c>
    </row>
    <row r="254" spans="1:5" x14ac:dyDescent="0.35">
      <c r="A254" t="s">
        <v>668</v>
      </c>
      <c r="B254" t="s">
        <v>6</v>
      </c>
      <c r="C254" t="s">
        <v>6</v>
      </c>
      <c r="D254" t="s">
        <v>410</v>
      </c>
      <c r="E254" s="3">
        <f xml:space="preserve"> _xlfn.XLOOKUP(VMList[[#This Row],[Priority]],PriorityList[Mapped Priority],PriorityList[Priority Number],"Not Found")</f>
        <v>3</v>
      </c>
    </row>
    <row r="255" spans="1:5" x14ac:dyDescent="0.35">
      <c r="A255" t="s">
        <v>669</v>
      </c>
      <c r="B255" t="s">
        <v>6</v>
      </c>
      <c r="C255" t="s">
        <v>6</v>
      </c>
      <c r="D255" t="s">
        <v>410</v>
      </c>
      <c r="E255" s="3">
        <f xml:space="preserve"> _xlfn.XLOOKUP(VMList[[#This Row],[Priority]],PriorityList[Mapped Priority],PriorityList[Priority Number],"Not Found")</f>
        <v>3</v>
      </c>
    </row>
    <row r="256" spans="1:5" x14ac:dyDescent="0.35">
      <c r="A256" t="s">
        <v>670</v>
      </c>
      <c r="B256" t="s">
        <v>6</v>
      </c>
      <c r="C256" t="s">
        <v>6</v>
      </c>
      <c r="D256" t="s">
        <v>408</v>
      </c>
      <c r="E256" s="3">
        <f xml:space="preserve"> _xlfn.XLOOKUP(VMList[[#This Row],[Priority]],PriorityList[Mapped Priority],PriorityList[Priority Number],"Not Found")</f>
        <v>6</v>
      </c>
    </row>
    <row r="257" spans="1:5" x14ac:dyDescent="0.35">
      <c r="A257" t="s">
        <v>671</v>
      </c>
      <c r="B257" t="s">
        <v>6</v>
      </c>
      <c r="C257" t="s">
        <v>6</v>
      </c>
      <c r="D257" t="s">
        <v>408</v>
      </c>
      <c r="E257" s="3">
        <f xml:space="preserve"> _xlfn.XLOOKUP(VMList[[#This Row],[Priority]],PriorityList[Mapped Priority],PriorityList[Priority Number],"Not Found")</f>
        <v>6</v>
      </c>
    </row>
    <row r="258" spans="1:5" x14ac:dyDescent="0.35">
      <c r="A258" t="s">
        <v>672</v>
      </c>
      <c r="B258" t="s">
        <v>6</v>
      </c>
      <c r="C258" t="s">
        <v>6</v>
      </c>
      <c r="D258" t="s">
        <v>408</v>
      </c>
      <c r="E258" s="3">
        <f xml:space="preserve"> _xlfn.XLOOKUP(VMList[[#This Row],[Priority]],PriorityList[Mapped Priority],PriorityList[Priority Number],"Not Found")</f>
        <v>6</v>
      </c>
    </row>
    <row r="259" spans="1:5" x14ac:dyDescent="0.35">
      <c r="A259" t="s">
        <v>673</v>
      </c>
      <c r="B259" t="s">
        <v>6</v>
      </c>
      <c r="C259" t="s">
        <v>6</v>
      </c>
      <c r="D259" t="s">
        <v>410</v>
      </c>
      <c r="E259" s="3">
        <f xml:space="preserve"> _xlfn.XLOOKUP(VMList[[#This Row],[Priority]],PriorityList[Mapped Priority],PriorityList[Priority Number],"Not Found")</f>
        <v>3</v>
      </c>
    </row>
    <row r="260" spans="1:5" x14ac:dyDescent="0.35">
      <c r="A260" t="s">
        <v>674</v>
      </c>
      <c r="B260" t="s">
        <v>6</v>
      </c>
      <c r="C260" t="s">
        <v>6</v>
      </c>
      <c r="D260" t="s">
        <v>408</v>
      </c>
      <c r="E260" s="3">
        <f xml:space="preserve"> _xlfn.XLOOKUP(VMList[[#This Row],[Priority]],PriorityList[Mapped Priority],PriorityList[Priority Number],"Not Found")</f>
        <v>6</v>
      </c>
    </row>
    <row r="261" spans="1:5" x14ac:dyDescent="0.35">
      <c r="A261" t="s">
        <v>675</v>
      </c>
      <c r="B261" t="s">
        <v>6</v>
      </c>
      <c r="C261" t="s">
        <v>6</v>
      </c>
      <c r="D261" t="s">
        <v>408</v>
      </c>
      <c r="E261" s="3">
        <f xml:space="preserve"> _xlfn.XLOOKUP(VMList[[#This Row],[Priority]],PriorityList[Mapped Priority],PriorityList[Priority Number],"Not Found")</f>
        <v>6</v>
      </c>
    </row>
    <row r="262" spans="1:5" x14ac:dyDescent="0.35">
      <c r="A262" t="s">
        <v>676</v>
      </c>
      <c r="B262" t="s">
        <v>6</v>
      </c>
      <c r="C262" t="s">
        <v>6</v>
      </c>
      <c r="D262" t="s">
        <v>408</v>
      </c>
      <c r="E262" s="3">
        <f xml:space="preserve"> _xlfn.XLOOKUP(VMList[[#This Row],[Priority]],PriorityList[Mapped Priority],PriorityList[Priority Number],"Not Found")</f>
        <v>6</v>
      </c>
    </row>
    <row r="263" spans="1:5" x14ac:dyDescent="0.35">
      <c r="A263" t="s">
        <v>677</v>
      </c>
      <c r="B263" t="s">
        <v>6</v>
      </c>
      <c r="C263" t="s">
        <v>6</v>
      </c>
      <c r="D263" t="s">
        <v>408</v>
      </c>
      <c r="E263" s="3">
        <f xml:space="preserve"> _xlfn.XLOOKUP(VMList[[#This Row],[Priority]],PriorityList[Mapped Priority],PriorityList[Priority Number],"Not Found")</f>
        <v>6</v>
      </c>
    </row>
    <row r="264" spans="1:5" x14ac:dyDescent="0.35">
      <c r="A264" t="s">
        <v>678</v>
      </c>
      <c r="B264" t="s">
        <v>6</v>
      </c>
      <c r="C264" t="s">
        <v>6</v>
      </c>
      <c r="D264" t="s">
        <v>413</v>
      </c>
      <c r="E264" s="3">
        <f xml:space="preserve"> _xlfn.XLOOKUP(VMList[[#This Row],[Priority]],PriorityList[Mapped Priority],PriorityList[Priority Number],"Not Found")</f>
        <v>5</v>
      </c>
    </row>
    <row r="265" spans="1:5" x14ac:dyDescent="0.35">
      <c r="A265" t="s">
        <v>679</v>
      </c>
      <c r="B265" t="s">
        <v>6</v>
      </c>
      <c r="C265" t="s">
        <v>6</v>
      </c>
      <c r="D265" t="s">
        <v>423</v>
      </c>
      <c r="E265" s="3" t="str">
        <f xml:space="preserve"> _xlfn.XLOOKUP(VMList[[#This Row],[Priority]],PriorityList[Mapped Priority],PriorityList[Priority Number],"Not Found")</f>
        <v>5*</v>
      </c>
    </row>
    <row r="266" spans="1:5" x14ac:dyDescent="0.35">
      <c r="A266" t="s">
        <v>680</v>
      </c>
      <c r="B266" t="s">
        <v>6</v>
      </c>
      <c r="C266" t="s">
        <v>6</v>
      </c>
      <c r="D266" t="s">
        <v>408</v>
      </c>
      <c r="E266" s="3">
        <f xml:space="preserve"> _xlfn.XLOOKUP(VMList[[#This Row],[Priority]],PriorityList[Mapped Priority],PriorityList[Priority Number],"Not Found")</f>
        <v>6</v>
      </c>
    </row>
    <row r="267" spans="1:5" x14ac:dyDescent="0.35">
      <c r="A267" t="s">
        <v>681</v>
      </c>
      <c r="B267" t="s">
        <v>6</v>
      </c>
      <c r="C267" t="s">
        <v>6</v>
      </c>
      <c r="D267" t="s">
        <v>408</v>
      </c>
      <c r="E267" s="3">
        <f xml:space="preserve"> _xlfn.XLOOKUP(VMList[[#This Row],[Priority]],PriorityList[Mapped Priority],PriorityList[Priority Number],"Not Found")</f>
        <v>6</v>
      </c>
    </row>
    <row r="268" spans="1:5" x14ac:dyDescent="0.35">
      <c r="A268" t="s">
        <v>682</v>
      </c>
      <c r="B268" t="s">
        <v>6</v>
      </c>
      <c r="C268" t="s">
        <v>6</v>
      </c>
      <c r="D268" t="s">
        <v>408</v>
      </c>
      <c r="E268" s="3">
        <f xml:space="preserve"> _xlfn.XLOOKUP(VMList[[#This Row],[Priority]],PriorityList[Mapped Priority],PriorityList[Priority Number],"Not Found")</f>
        <v>6</v>
      </c>
    </row>
    <row r="269" spans="1:5" x14ac:dyDescent="0.35">
      <c r="A269" t="s">
        <v>683</v>
      </c>
      <c r="B269" t="s">
        <v>6</v>
      </c>
      <c r="C269" t="s">
        <v>6</v>
      </c>
      <c r="D269" t="s">
        <v>451</v>
      </c>
      <c r="E269" s="3">
        <f xml:space="preserve"> _xlfn.XLOOKUP(VMList[[#This Row],[Priority]],PriorityList[Mapped Priority],PriorityList[Priority Number],"Not Found")</f>
        <v>0</v>
      </c>
    </row>
    <row r="270" spans="1:5" x14ac:dyDescent="0.35">
      <c r="A270" t="s">
        <v>684</v>
      </c>
      <c r="B270" t="s">
        <v>6</v>
      </c>
      <c r="C270" t="s">
        <v>6</v>
      </c>
      <c r="D270" t="s">
        <v>421</v>
      </c>
      <c r="E270" s="3">
        <f xml:space="preserve"> _xlfn.XLOOKUP(VMList[[#This Row],[Priority]],PriorityList[Mapped Priority],PriorityList[Priority Number],"Not Found")</f>
        <v>2</v>
      </c>
    </row>
    <row r="271" spans="1:5" x14ac:dyDescent="0.35">
      <c r="A271" t="s">
        <v>685</v>
      </c>
      <c r="B271" t="s">
        <v>6</v>
      </c>
      <c r="C271" t="s">
        <v>6</v>
      </c>
      <c r="D271" t="s">
        <v>451</v>
      </c>
      <c r="E271" s="3">
        <f xml:space="preserve"> _xlfn.XLOOKUP(VMList[[#This Row],[Priority]],PriorityList[Mapped Priority],PriorityList[Priority Number],"Not Found")</f>
        <v>0</v>
      </c>
    </row>
    <row r="272" spans="1:5" x14ac:dyDescent="0.35">
      <c r="A272" t="s">
        <v>686</v>
      </c>
      <c r="B272" t="s">
        <v>6</v>
      </c>
      <c r="C272" t="s">
        <v>6</v>
      </c>
      <c r="D272" t="s">
        <v>413</v>
      </c>
      <c r="E272" s="3">
        <f xml:space="preserve"> _xlfn.XLOOKUP(VMList[[#This Row],[Priority]],PriorityList[Mapped Priority],PriorityList[Priority Number],"Not Found")</f>
        <v>5</v>
      </c>
    </row>
    <row r="273" spans="1:5" x14ac:dyDescent="0.35">
      <c r="A273" t="s">
        <v>687</v>
      </c>
      <c r="B273" t="s">
        <v>6</v>
      </c>
      <c r="C273" t="s">
        <v>6</v>
      </c>
      <c r="D273" t="s">
        <v>410</v>
      </c>
      <c r="E273" s="3">
        <f xml:space="preserve"> _xlfn.XLOOKUP(VMList[[#This Row],[Priority]],PriorityList[Mapped Priority],PriorityList[Priority Number],"Not Found")</f>
        <v>3</v>
      </c>
    </row>
    <row r="274" spans="1:5" x14ac:dyDescent="0.35">
      <c r="A274" t="s">
        <v>688</v>
      </c>
      <c r="B274" t="s">
        <v>6</v>
      </c>
      <c r="C274" t="s">
        <v>6</v>
      </c>
      <c r="D274" t="s">
        <v>410</v>
      </c>
      <c r="E274" s="3">
        <f xml:space="preserve"> _xlfn.XLOOKUP(VMList[[#This Row],[Priority]],PriorityList[Mapped Priority],PriorityList[Priority Number],"Not Found")</f>
        <v>3</v>
      </c>
    </row>
    <row r="275" spans="1:5" x14ac:dyDescent="0.35">
      <c r="A275" t="s">
        <v>689</v>
      </c>
      <c r="B275" t="s">
        <v>6</v>
      </c>
      <c r="C275" t="s">
        <v>6</v>
      </c>
      <c r="D275" t="s">
        <v>410</v>
      </c>
      <c r="E275" s="3">
        <f xml:space="preserve"> _xlfn.XLOOKUP(VMList[[#This Row],[Priority]],PriorityList[Mapped Priority],PriorityList[Priority Number],"Not Found")</f>
        <v>3</v>
      </c>
    </row>
    <row r="276" spans="1:5" x14ac:dyDescent="0.35">
      <c r="A276" t="s">
        <v>690</v>
      </c>
      <c r="B276" t="s">
        <v>6</v>
      </c>
      <c r="C276" t="s">
        <v>6</v>
      </c>
      <c r="D276" t="s">
        <v>1039</v>
      </c>
      <c r="E276" s="3">
        <f xml:space="preserve"> _xlfn.XLOOKUP(VMList[[#This Row],[Priority]],PriorityList[Mapped Priority],PriorityList[Priority Number],"Not Found")</f>
        <v>4</v>
      </c>
    </row>
    <row r="277" spans="1:5" x14ac:dyDescent="0.35">
      <c r="A277" t="s">
        <v>691</v>
      </c>
      <c r="B277" t="s">
        <v>6</v>
      </c>
      <c r="C277" t="s">
        <v>6</v>
      </c>
      <c r="D277" t="s">
        <v>410</v>
      </c>
      <c r="E277" s="3">
        <f xml:space="preserve"> _xlfn.XLOOKUP(VMList[[#This Row],[Priority]],PriorityList[Mapped Priority],PriorityList[Priority Number],"Not Found")</f>
        <v>3</v>
      </c>
    </row>
    <row r="278" spans="1:5" x14ac:dyDescent="0.35">
      <c r="A278" t="s">
        <v>692</v>
      </c>
      <c r="B278" t="s">
        <v>6</v>
      </c>
      <c r="C278" t="s">
        <v>6</v>
      </c>
      <c r="D278" t="s">
        <v>410</v>
      </c>
      <c r="E278" s="3">
        <f xml:space="preserve"> _xlfn.XLOOKUP(VMList[[#This Row],[Priority]],PriorityList[Mapped Priority],PriorityList[Priority Number],"Not Found")</f>
        <v>3</v>
      </c>
    </row>
    <row r="279" spans="1:5" x14ac:dyDescent="0.35">
      <c r="A279" t="s">
        <v>693</v>
      </c>
      <c r="B279" t="s">
        <v>6</v>
      </c>
      <c r="C279" t="s">
        <v>6</v>
      </c>
      <c r="D279" t="s">
        <v>413</v>
      </c>
      <c r="E279" s="3">
        <f xml:space="preserve"> _xlfn.XLOOKUP(VMList[[#This Row],[Priority]],PriorityList[Mapped Priority],PriorityList[Priority Number],"Not Found")</f>
        <v>5</v>
      </c>
    </row>
    <row r="280" spans="1:5" x14ac:dyDescent="0.35">
      <c r="A280" t="s">
        <v>694</v>
      </c>
      <c r="B280" t="s">
        <v>6</v>
      </c>
      <c r="C280" t="s">
        <v>6</v>
      </c>
      <c r="D280" t="s">
        <v>408</v>
      </c>
      <c r="E280" s="3">
        <f xml:space="preserve"> _xlfn.XLOOKUP(VMList[[#This Row],[Priority]],PriorityList[Mapped Priority],PriorityList[Priority Number],"Not Found")</f>
        <v>6</v>
      </c>
    </row>
    <row r="281" spans="1:5" x14ac:dyDescent="0.35">
      <c r="A281" t="s">
        <v>695</v>
      </c>
      <c r="B281" t="s">
        <v>6</v>
      </c>
      <c r="C281" t="s">
        <v>6</v>
      </c>
      <c r="D281" t="s">
        <v>421</v>
      </c>
      <c r="E281" s="3">
        <f xml:space="preserve"> _xlfn.XLOOKUP(VMList[[#This Row],[Priority]],PriorityList[Mapped Priority],PriorityList[Priority Number],"Not Found")</f>
        <v>2</v>
      </c>
    </row>
    <row r="282" spans="1:5" x14ac:dyDescent="0.35">
      <c r="A282" t="s">
        <v>696</v>
      </c>
      <c r="B282" t="s">
        <v>6</v>
      </c>
      <c r="C282" t="s">
        <v>6</v>
      </c>
      <c r="D282" t="s">
        <v>1039</v>
      </c>
      <c r="E282" s="3">
        <f xml:space="preserve"> _xlfn.XLOOKUP(VMList[[#This Row],[Priority]],PriorityList[Mapped Priority],PriorityList[Priority Number],"Not Found")</f>
        <v>4</v>
      </c>
    </row>
    <row r="283" spans="1:5" x14ac:dyDescent="0.35">
      <c r="A283" t="s">
        <v>697</v>
      </c>
      <c r="B283" t="s">
        <v>6</v>
      </c>
      <c r="C283" t="s">
        <v>6</v>
      </c>
      <c r="D283" t="s">
        <v>413</v>
      </c>
      <c r="E283" s="3">
        <f xml:space="preserve"> _xlfn.XLOOKUP(VMList[[#This Row],[Priority]],PriorityList[Mapped Priority],PriorityList[Priority Number],"Not Found")</f>
        <v>5</v>
      </c>
    </row>
    <row r="284" spans="1:5" x14ac:dyDescent="0.35">
      <c r="A284" t="s">
        <v>698</v>
      </c>
      <c r="B284" t="s">
        <v>6</v>
      </c>
      <c r="C284" t="s">
        <v>6</v>
      </c>
      <c r="D284" t="s">
        <v>451</v>
      </c>
      <c r="E284" s="3">
        <f xml:space="preserve"> _xlfn.XLOOKUP(VMList[[#This Row],[Priority]],PriorityList[Mapped Priority],PriorityList[Priority Number],"Not Found")</f>
        <v>0</v>
      </c>
    </row>
    <row r="285" spans="1:5" x14ac:dyDescent="0.35">
      <c r="A285" t="s">
        <v>699</v>
      </c>
      <c r="B285" t="s">
        <v>6</v>
      </c>
      <c r="C285" t="s">
        <v>6</v>
      </c>
      <c r="D285" t="s">
        <v>451</v>
      </c>
      <c r="E285" s="3">
        <f xml:space="preserve"> _xlfn.XLOOKUP(VMList[[#This Row],[Priority]],PriorityList[Mapped Priority],PriorityList[Priority Number],"Not Found")</f>
        <v>0</v>
      </c>
    </row>
    <row r="286" spans="1:5" x14ac:dyDescent="0.35">
      <c r="A286" t="s">
        <v>700</v>
      </c>
      <c r="B286" t="s">
        <v>6</v>
      </c>
      <c r="C286" t="s">
        <v>6</v>
      </c>
      <c r="D286" t="s">
        <v>451</v>
      </c>
      <c r="E286" s="3">
        <f xml:space="preserve"> _xlfn.XLOOKUP(VMList[[#This Row],[Priority]],PriorityList[Mapped Priority],PriorityList[Priority Number],"Not Found")</f>
        <v>0</v>
      </c>
    </row>
    <row r="287" spans="1:5" x14ac:dyDescent="0.35">
      <c r="A287" t="s">
        <v>701</v>
      </c>
      <c r="B287" t="s">
        <v>6</v>
      </c>
      <c r="C287" t="s">
        <v>6</v>
      </c>
      <c r="D287" t="s">
        <v>451</v>
      </c>
      <c r="E287" s="3">
        <f xml:space="preserve"> _xlfn.XLOOKUP(VMList[[#This Row],[Priority]],PriorityList[Mapped Priority],PriorityList[Priority Number],"Not Found")</f>
        <v>0</v>
      </c>
    </row>
    <row r="288" spans="1:5" x14ac:dyDescent="0.35">
      <c r="A288" t="s">
        <v>702</v>
      </c>
      <c r="B288" t="s">
        <v>6</v>
      </c>
      <c r="C288" t="s">
        <v>6</v>
      </c>
      <c r="D288" t="s">
        <v>451</v>
      </c>
      <c r="E288" s="3">
        <f xml:space="preserve"> _xlfn.XLOOKUP(VMList[[#This Row],[Priority]],PriorityList[Mapped Priority],PriorityList[Priority Number],"Not Found")</f>
        <v>0</v>
      </c>
    </row>
    <row r="289" spans="1:5" x14ac:dyDescent="0.35">
      <c r="A289" t="s">
        <v>703</v>
      </c>
      <c r="B289" t="s">
        <v>6</v>
      </c>
      <c r="C289" t="s">
        <v>6</v>
      </c>
      <c r="D289" t="s">
        <v>451</v>
      </c>
      <c r="E289" s="3">
        <f xml:space="preserve"> _xlfn.XLOOKUP(VMList[[#This Row],[Priority]],PriorityList[Mapped Priority],PriorityList[Priority Number],"Not Found")</f>
        <v>0</v>
      </c>
    </row>
    <row r="290" spans="1:5" x14ac:dyDescent="0.35">
      <c r="A290" t="s">
        <v>704</v>
      </c>
      <c r="B290" t="s">
        <v>6</v>
      </c>
      <c r="C290" t="s">
        <v>6</v>
      </c>
      <c r="D290" t="s">
        <v>451</v>
      </c>
      <c r="E290" s="3">
        <f xml:space="preserve"> _xlfn.XLOOKUP(VMList[[#This Row],[Priority]],PriorityList[Mapped Priority],PriorityList[Priority Number],"Not Found")</f>
        <v>0</v>
      </c>
    </row>
    <row r="291" spans="1:5" x14ac:dyDescent="0.35">
      <c r="A291" t="s">
        <v>705</v>
      </c>
      <c r="B291" t="s">
        <v>6</v>
      </c>
      <c r="C291" t="s">
        <v>6</v>
      </c>
      <c r="D291" t="s">
        <v>408</v>
      </c>
      <c r="E291" s="3">
        <f xml:space="preserve"> _xlfn.XLOOKUP(VMList[[#This Row],[Priority]],PriorityList[Mapped Priority],PriorityList[Priority Number],"Not Found")</f>
        <v>6</v>
      </c>
    </row>
    <row r="292" spans="1:5" x14ac:dyDescent="0.35">
      <c r="A292" t="s">
        <v>706</v>
      </c>
      <c r="B292" t="s">
        <v>6</v>
      </c>
      <c r="C292" t="s">
        <v>6</v>
      </c>
      <c r="D292" t="s">
        <v>451</v>
      </c>
      <c r="E292" s="3">
        <f xml:space="preserve"> _xlfn.XLOOKUP(VMList[[#This Row],[Priority]],PriorityList[Mapped Priority],PriorityList[Priority Number],"Not Found")</f>
        <v>0</v>
      </c>
    </row>
    <row r="293" spans="1:5" x14ac:dyDescent="0.35">
      <c r="A293" t="s">
        <v>707</v>
      </c>
      <c r="B293" t="s">
        <v>6</v>
      </c>
      <c r="C293" t="s">
        <v>6</v>
      </c>
      <c r="D293" t="s">
        <v>408</v>
      </c>
      <c r="E293" s="3">
        <f xml:space="preserve"> _xlfn.XLOOKUP(VMList[[#This Row],[Priority]],PriorityList[Mapped Priority],PriorityList[Priority Number],"Not Found")</f>
        <v>6</v>
      </c>
    </row>
    <row r="294" spans="1:5" x14ac:dyDescent="0.35">
      <c r="A294" t="s">
        <v>708</v>
      </c>
      <c r="B294" t="s">
        <v>6</v>
      </c>
      <c r="C294" t="s">
        <v>6</v>
      </c>
      <c r="D294" t="s">
        <v>423</v>
      </c>
      <c r="E294" s="3" t="str">
        <f xml:space="preserve"> _xlfn.XLOOKUP(VMList[[#This Row],[Priority]],PriorityList[Mapped Priority],PriorityList[Priority Number],"Not Found")</f>
        <v>5*</v>
      </c>
    </row>
    <row r="295" spans="1:5" x14ac:dyDescent="0.35">
      <c r="A295" t="s">
        <v>709</v>
      </c>
      <c r="B295" t="s">
        <v>6</v>
      </c>
      <c r="C295" t="s">
        <v>6</v>
      </c>
      <c r="D295" t="s">
        <v>418</v>
      </c>
      <c r="E295" s="3" t="str">
        <f xml:space="preserve"> _xlfn.XLOOKUP(VMList[[#This Row],[Priority]],PriorityList[Mapped Priority],PriorityList[Priority Number],"Not Found")</f>
        <v>Decomissioned</v>
      </c>
    </row>
    <row r="296" spans="1:5" x14ac:dyDescent="0.35">
      <c r="A296" t="s">
        <v>710</v>
      </c>
      <c r="B296" t="s">
        <v>6</v>
      </c>
      <c r="C296" t="s">
        <v>6</v>
      </c>
      <c r="D296" t="s">
        <v>421</v>
      </c>
      <c r="E296" s="3">
        <f xml:space="preserve"> _xlfn.XLOOKUP(VMList[[#This Row],[Priority]],PriorityList[Mapped Priority],PriorityList[Priority Number],"Not Found")</f>
        <v>2</v>
      </c>
    </row>
    <row r="297" spans="1:5" x14ac:dyDescent="0.35">
      <c r="A297" t="s">
        <v>711</v>
      </c>
      <c r="B297" t="s">
        <v>6</v>
      </c>
      <c r="C297" t="s">
        <v>6</v>
      </c>
      <c r="D297" t="s">
        <v>410</v>
      </c>
      <c r="E297" s="3">
        <f xml:space="preserve"> _xlfn.XLOOKUP(VMList[[#This Row],[Priority]],PriorityList[Mapped Priority],PriorityList[Priority Number],"Not Found")</f>
        <v>3</v>
      </c>
    </row>
    <row r="298" spans="1:5" x14ac:dyDescent="0.35">
      <c r="A298" t="s">
        <v>712</v>
      </c>
      <c r="B298" t="s">
        <v>6</v>
      </c>
      <c r="C298" t="s">
        <v>6</v>
      </c>
      <c r="D298" t="s">
        <v>408</v>
      </c>
      <c r="E298" s="3">
        <f xml:space="preserve"> _xlfn.XLOOKUP(VMList[[#This Row],[Priority]],PriorityList[Mapped Priority],PriorityList[Priority Number],"Not Found")</f>
        <v>6</v>
      </c>
    </row>
    <row r="299" spans="1:5" x14ac:dyDescent="0.35">
      <c r="A299" t="s">
        <v>713</v>
      </c>
      <c r="B299" t="s">
        <v>6</v>
      </c>
      <c r="C299" t="s">
        <v>6</v>
      </c>
      <c r="D299" t="s">
        <v>413</v>
      </c>
      <c r="E299" s="3">
        <f xml:space="preserve"> _xlfn.XLOOKUP(VMList[[#This Row],[Priority]],PriorityList[Mapped Priority],PriorityList[Priority Number],"Not Found")</f>
        <v>5</v>
      </c>
    </row>
    <row r="300" spans="1:5" x14ac:dyDescent="0.35">
      <c r="A300" t="s">
        <v>714</v>
      </c>
      <c r="B300" t="s">
        <v>6</v>
      </c>
      <c r="C300" t="s">
        <v>6</v>
      </c>
      <c r="D300" t="s">
        <v>408</v>
      </c>
      <c r="E300" s="3">
        <f xml:space="preserve"> _xlfn.XLOOKUP(VMList[[#This Row],[Priority]],PriorityList[Mapped Priority],PriorityList[Priority Number],"Not Found")</f>
        <v>6</v>
      </c>
    </row>
    <row r="301" spans="1:5" x14ac:dyDescent="0.35">
      <c r="A301" t="s">
        <v>715</v>
      </c>
      <c r="B301" t="s">
        <v>6</v>
      </c>
      <c r="C301" t="s">
        <v>6</v>
      </c>
      <c r="D301" t="s">
        <v>421</v>
      </c>
      <c r="E301" s="3">
        <f xml:space="preserve"> _xlfn.XLOOKUP(VMList[[#This Row],[Priority]],PriorityList[Mapped Priority],PriorityList[Priority Number],"Not Found")</f>
        <v>2</v>
      </c>
    </row>
    <row r="302" spans="1:5" x14ac:dyDescent="0.35">
      <c r="A302" t="s">
        <v>716</v>
      </c>
      <c r="B302" t="s">
        <v>6</v>
      </c>
      <c r="C302" t="s">
        <v>6</v>
      </c>
      <c r="D302" t="s">
        <v>410</v>
      </c>
      <c r="E302" s="3">
        <f xml:space="preserve"> _xlfn.XLOOKUP(VMList[[#This Row],[Priority]],PriorityList[Mapped Priority],PriorityList[Priority Number],"Not Found")</f>
        <v>3</v>
      </c>
    </row>
    <row r="303" spans="1:5" x14ac:dyDescent="0.35">
      <c r="A303" t="s">
        <v>717</v>
      </c>
      <c r="B303" t="s">
        <v>6</v>
      </c>
      <c r="C303" t="s">
        <v>6</v>
      </c>
      <c r="D303" t="s">
        <v>410</v>
      </c>
      <c r="E303" s="3">
        <f xml:space="preserve"> _xlfn.XLOOKUP(VMList[[#This Row],[Priority]],PriorityList[Mapped Priority],PriorityList[Priority Number],"Not Found")</f>
        <v>3</v>
      </c>
    </row>
    <row r="304" spans="1:5" x14ac:dyDescent="0.35">
      <c r="A304" t="s">
        <v>718</v>
      </c>
      <c r="B304" t="s">
        <v>6</v>
      </c>
      <c r="C304" t="s">
        <v>6</v>
      </c>
      <c r="D304" t="s">
        <v>451</v>
      </c>
      <c r="E304" s="3">
        <f xml:space="preserve"> _xlfn.XLOOKUP(VMList[[#This Row],[Priority]],PriorityList[Mapped Priority],PriorityList[Priority Number],"Not Found")</f>
        <v>0</v>
      </c>
    </row>
    <row r="305" spans="1:5" x14ac:dyDescent="0.35">
      <c r="A305" t="s">
        <v>719</v>
      </c>
      <c r="B305" t="s">
        <v>6</v>
      </c>
      <c r="C305" t="s">
        <v>6</v>
      </c>
      <c r="D305" t="s">
        <v>451</v>
      </c>
      <c r="E305" s="3">
        <f xml:space="preserve"> _xlfn.XLOOKUP(VMList[[#This Row],[Priority]],PriorityList[Mapped Priority],PriorityList[Priority Number],"Not Found")</f>
        <v>0</v>
      </c>
    </row>
    <row r="306" spans="1:5" x14ac:dyDescent="0.35">
      <c r="A306" t="s">
        <v>720</v>
      </c>
      <c r="B306" t="s">
        <v>6</v>
      </c>
      <c r="C306" t="s">
        <v>6</v>
      </c>
      <c r="D306" t="s">
        <v>408</v>
      </c>
      <c r="E306" s="3">
        <f xml:space="preserve"> _xlfn.XLOOKUP(VMList[[#This Row],[Priority]],PriorityList[Mapped Priority],PriorityList[Priority Number],"Not Found")</f>
        <v>6</v>
      </c>
    </row>
    <row r="307" spans="1:5" x14ac:dyDescent="0.35">
      <c r="A307" t="s">
        <v>721</v>
      </c>
      <c r="B307" t="s">
        <v>6</v>
      </c>
      <c r="C307" t="s">
        <v>6</v>
      </c>
      <c r="D307" t="s">
        <v>408</v>
      </c>
      <c r="E307" s="3">
        <f xml:space="preserve"> _xlfn.XLOOKUP(VMList[[#This Row],[Priority]],PriorityList[Mapped Priority],PriorityList[Priority Number],"Not Found")</f>
        <v>6</v>
      </c>
    </row>
    <row r="308" spans="1:5" x14ac:dyDescent="0.35">
      <c r="A308" t="s">
        <v>722</v>
      </c>
      <c r="B308" t="s">
        <v>6</v>
      </c>
      <c r="C308" t="s">
        <v>6</v>
      </c>
      <c r="D308" t="s">
        <v>421</v>
      </c>
      <c r="E308" s="3">
        <f xml:space="preserve"> _xlfn.XLOOKUP(VMList[[#This Row],[Priority]],PriorityList[Mapped Priority],PriorityList[Priority Number],"Not Found")</f>
        <v>2</v>
      </c>
    </row>
    <row r="309" spans="1:5" x14ac:dyDescent="0.35">
      <c r="A309" t="s">
        <v>723</v>
      </c>
      <c r="B309" t="s">
        <v>6</v>
      </c>
      <c r="C309" t="s">
        <v>6</v>
      </c>
      <c r="D309" t="s">
        <v>421</v>
      </c>
      <c r="E309" s="3">
        <f xml:space="preserve"> _xlfn.XLOOKUP(VMList[[#This Row],[Priority]],PriorityList[Mapped Priority],PriorityList[Priority Number],"Not Found")</f>
        <v>2</v>
      </c>
    </row>
    <row r="310" spans="1:5" x14ac:dyDescent="0.35">
      <c r="A310" t="s">
        <v>724</v>
      </c>
      <c r="B310" t="s">
        <v>6</v>
      </c>
      <c r="C310" t="s">
        <v>6</v>
      </c>
      <c r="D310" t="s">
        <v>410</v>
      </c>
      <c r="E310" s="3">
        <f xml:space="preserve"> _xlfn.XLOOKUP(VMList[[#This Row],[Priority]],PriorityList[Mapped Priority],PriorityList[Priority Number],"Not Found")</f>
        <v>3</v>
      </c>
    </row>
    <row r="311" spans="1:5" x14ac:dyDescent="0.35">
      <c r="A311" t="s">
        <v>725</v>
      </c>
      <c r="B311" t="s">
        <v>6</v>
      </c>
      <c r="C311" t="s">
        <v>6</v>
      </c>
      <c r="D311" t="s">
        <v>408</v>
      </c>
      <c r="E311" s="3">
        <f xml:space="preserve"> _xlfn.XLOOKUP(VMList[[#This Row],[Priority]],PriorityList[Mapped Priority],PriorityList[Priority Number],"Not Found")</f>
        <v>6</v>
      </c>
    </row>
    <row r="312" spans="1:5" x14ac:dyDescent="0.35">
      <c r="A312" t="s">
        <v>726</v>
      </c>
      <c r="B312" t="s">
        <v>6</v>
      </c>
      <c r="C312" t="s">
        <v>6</v>
      </c>
      <c r="D312" t="s">
        <v>408</v>
      </c>
      <c r="E312" s="3">
        <f xml:space="preserve"> _xlfn.XLOOKUP(VMList[[#This Row],[Priority]],PriorityList[Mapped Priority],PriorityList[Priority Number],"Not Found")</f>
        <v>6</v>
      </c>
    </row>
    <row r="313" spans="1:5" x14ac:dyDescent="0.35">
      <c r="A313" t="s">
        <v>727</v>
      </c>
      <c r="B313" t="s">
        <v>6</v>
      </c>
      <c r="C313" t="s">
        <v>6</v>
      </c>
      <c r="D313" t="s">
        <v>421</v>
      </c>
      <c r="E313" s="3">
        <f xml:space="preserve"> _xlfn.XLOOKUP(VMList[[#This Row],[Priority]],PriorityList[Mapped Priority],PriorityList[Priority Number],"Not Found")</f>
        <v>2</v>
      </c>
    </row>
    <row r="314" spans="1:5" x14ac:dyDescent="0.35">
      <c r="A314" t="s">
        <v>728</v>
      </c>
      <c r="B314" t="s">
        <v>6</v>
      </c>
      <c r="C314" t="s">
        <v>6</v>
      </c>
      <c r="D314" t="s">
        <v>408</v>
      </c>
      <c r="E314" s="3">
        <f xml:space="preserve"> _xlfn.XLOOKUP(VMList[[#This Row],[Priority]],PriorityList[Mapped Priority],PriorityList[Priority Number],"Not Found")</f>
        <v>6</v>
      </c>
    </row>
    <row r="315" spans="1:5" x14ac:dyDescent="0.35">
      <c r="A315" t="s">
        <v>729</v>
      </c>
      <c r="B315" t="s">
        <v>6</v>
      </c>
      <c r="C315" t="s">
        <v>6</v>
      </c>
      <c r="D315" t="s">
        <v>421</v>
      </c>
      <c r="E315" s="3">
        <f xml:space="preserve"> _xlfn.XLOOKUP(VMList[[#This Row],[Priority]],PriorityList[Mapped Priority],PriorityList[Priority Number],"Not Found")</f>
        <v>2</v>
      </c>
    </row>
    <row r="316" spans="1:5" x14ac:dyDescent="0.35">
      <c r="A316" t="s">
        <v>730</v>
      </c>
      <c r="B316" t="s">
        <v>6</v>
      </c>
      <c r="C316" t="s">
        <v>6</v>
      </c>
      <c r="D316" t="s">
        <v>418</v>
      </c>
      <c r="E316" s="3" t="str">
        <f xml:space="preserve"> _xlfn.XLOOKUP(VMList[[#This Row],[Priority]],PriorityList[Mapped Priority],PriorityList[Priority Number],"Not Found")</f>
        <v>Decomissioned</v>
      </c>
    </row>
    <row r="317" spans="1:5" x14ac:dyDescent="0.35">
      <c r="A317" t="s">
        <v>731</v>
      </c>
      <c r="B317" t="s">
        <v>6</v>
      </c>
      <c r="C317" t="s">
        <v>6</v>
      </c>
      <c r="D317" t="s">
        <v>421</v>
      </c>
      <c r="E317" s="3">
        <f xml:space="preserve"> _xlfn.XLOOKUP(VMList[[#This Row],[Priority]],PriorityList[Mapped Priority],PriorityList[Priority Number],"Not Found")</f>
        <v>2</v>
      </c>
    </row>
    <row r="318" spans="1:5" x14ac:dyDescent="0.35">
      <c r="A318" t="s">
        <v>732</v>
      </c>
      <c r="B318" t="s">
        <v>6</v>
      </c>
      <c r="C318" t="s">
        <v>6</v>
      </c>
      <c r="D318" t="s">
        <v>408</v>
      </c>
      <c r="E318" s="3">
        <f xml:space="preserve"> _xlfn.XLOOKUP(VMList[[#This Row],[Priority]],PriorityList[Mapped Priority],PriorityList[Priority Number],"Not Found")</f>
        <v>6</v>
      </c>
    </row>
    <row r="319" spans="1:5" x14ac:dyDescent="0.35">
      <c r="A319" t="s">
        <v>733</v>
      </c>
      <c r="B319" t="s">
        <v>6</v>
      </c>
      <c r="C319" t="s">
        <v>6</v>
      </c>
      <c r="D319" t="s">
        <v>410</v>
      </c>
      <c r="E319" s="3">
        <f xml:space="preserve"> _xlfn.XLOOKUP(VMList[[#This Row],[Priority]],PriorityList[Mapped Priority],PriorityList[Priority Number],"Not Found")</f>
        <v>3</v>
      </c>
    </row>
    <row r="320" spans="1:5" x14ac:dyDescent="0.35">
      <c r="A320" t="s">
        <v>734</v>
      </c>
      <c r="B320" t="s">
        <v>6</v>
      </c>
      <c r="C320" t="s">
        <v>6</v>
      </c>
      <c r="D320" t="s">
        <v>410</v>
      </c>
      <c r="E320" s="3">
        <f xml:space="preserve"> _xlfn.XLOOKUP(VMList[[#This Row],[Priority]],PriorityList[Mapped Priority],PriorityList[Priority Number],"Not Found")</f>
        <v>3</v>
      </c>
    </row>
    <row r="321" spans="1:5" x14ac:dyDescent="0.35">
      <c r="A321" t="s">
        <v>735</v>
      </c>
      <c r="B321" t="s">
        <v>6</v>
      </c>
      <c r="C321" t="s">
        <v>6</v>
      </c>
      <c r="D321" t="s">
        <v>421</v>
      </c>
      <c r="E321" s="3">
        <f xml:space="preserve"> _xlfn.XLOOKUP(VMList[[#This Row],[Priority]],PriorityList[Mapped Priority],PriorityList[Priority Number],"Not Found")</f>
        <v>2</v>
      </c>
    </row>
    <row r="322" spans="1:5" x14ac:dyDescent="0.35">
      <c r="A322" t="s">
        <v>736</v>
      </c>
      <c r="B322" t="s">
        <v>6</v>
      </c>
      <c r="C322" t="s">
        <v>6</v>
      </c>
      <c r="D322" t="s">
        <v>451</v>
      </c>
      <c r="E322" s="3">
        <f xml:space="preserve"> _xlfn.XLOOKUP(VMList[[#This Row],[Priority]],PriorityList[Mapped Priority],PriorityList[Priority Number],"Not Found")</f>
        <v>0</v>
      </c>
    </row>
    <row r="323" spans="1:5" x14ac:dyDescent="0.35">
      <c r="A323" t="s">
        <v>737</v>
      </c>
      <c r="B323" t="s">
        <v>6</v>
      </c>
      <c r="C323" t="s">
        <v>6</v>
      </c>
      <c r="D323" t="s">
        <v>408</v>
      </c>
      <c r="E323" s="3">
        <f xml:space="preserve"> _xlfn.XLOOKUP(VMList[[#This Row],[Priority]],PriorityList[Mapped Priority],PriorityList[Priority Number],"Not Found")</f>
        <v>6</v>
      </c>
    </row>
    <row r="324" spans="1:5" x14ac:dyDescent="0.35">
      <c r="A324" t="s">
        <v>738</v>
      </c>
      <c r="B324" t="s">
        <v>6</v>
      </c>
      <c r="C324" t="s">
        <v>6</v>
      </c>
      <c r="D324" t="s">
        <v>410</v>
      </c>
      <c r="E324" s="3">
        <f xml:space="preserve"> _xlfn.XLOOKUP(VMList[[#This Row],[Priority]],PriorityList[Mapped Priority],PriorityList[Priority Number],"Not Found")</f>
        <v>3</v>
      </c>
    </row>
    <row r="325" spans="1:5" x14ac:dyDescent="0.35">
      <c r="A325" t="s">
        <v>739</v>
      </c>
      <c r="B325" t="s">
        <v>6</v>
      </c>
      <c r="C325" t="s">
        <v>6</v>
      </c>
      <c r="D325" t="s">
        <v>423</v>
      </c>
      <c r="E325" s="3" t="str">
        <f xml:space="preserve"> _xlfn.XLOOKUP(VMList[[#This Row],[Priority]],PriorityList[Mapped Priority],PriorityList[Priority Number],"Not Found")</f>
        <v>5*</v>
      </c>
    </row>
    <row r="326" spans="1:5" x14ac:dyDescent="0.35">
      <c r="A326" t="s">
        <v>740</v>
      </c>
      <c r="B326" t="s">
        <v>6</v>
      </c>
      <c r="C326" t="s">
        <v>6</v>
      </c>
      <c r="D326" t="s">
        <v>410</v>
      </c>
      <c r="E326" s="3">
        <f xml:space="preserve"> _xlfn.XLOOKUP(VMList[[#This Row],[Priority]],PriorityList[Mapped Priority],PriorityList[Priority Number],"Not Found")</f>
        <v>3</v>
      </c>
    </row>
    <row r="327" spans="1:5" x14ac:dyDescent="0.35">
      <c r="A327" t="s">
        <v>741</v>
      </c>
      <c r="B327" t="s">
        <v>6</v>
      </c>
      <c r="C327" t="s">
        <v>6</v>
      </c>
      <c r="D327" t="s">
        <v>423</v>
      </c>
      <c r="E327" s="3" t="str">
        <f xml:space="preserve"> _xlfn.XLOOKUP(VMList[[#This Row],[Priority]],PriorityList[Mapped Priority],PriorityList[Priority Number],"Not Found")</f>
        <v>5*</v>
      </c>
    </row>
    <row r="328" spans="1:5" x14ac:dyDescent="0.35">
      <c r="A328" t="s">
        <v>742</v>
      </c>
      <c r="B328" t="s">
        <v>6</v>
      </c>
      <c r="C328" t="s">
        <v>6</v>
      </c>
      <c r="D328" t="s">
        <v>408</v>
      </c>
      <c r="E328" s="3">
        <f xml:space="preserve"> _xlfn.XLOOKUP(VMList[[#This Row],[Priority]],PriorityList[Mapped Priority],PriorityList[Priority Number],"Not Found")</f>
        <v>6</v>
      </c>
    </row>
    <row r="329" spans="1:5" x14ac:dyDescent="0.35">
      <c r="A329" t="s">
        <v>743</v>
      </c>
      <c r="B329" t="s">
        <v>6</v>
      </c>
      <c r="C329" t="s">
        <v>6</v>
      </c>
      <c r="D329" t="s">
        <v>408</v>
      </c>
      <c r="E329" s="3">
        <f xml:space="preserve"> _xlfn.XLOOKUP(VMList[[#This Row],[Priority]],PriorityList[Mapped Priority],PriorityList[Priority Number],"Not Found")</f>
        <v>6</v>
      </c>
    </row>
    <row r="330" spans="1:5" x14ac:dyDescent="0.35">
      <c r="A330" t="s">
        <v>744</v>
      </c>
      <c r="B330" t="s">
        <v>6</v>
      </c>
      <c r="C330" t="s">
        <v>6</v>
      </c>
      <c r="D330" t="s">
        <v>410</v>
      </c>
      <c r="E330" s="3">
        <f xml:space="preserve"> _xlfn.XLOOKUP(VMList[[#This Row],[Priority]],PriorityList[Mapped Priority],PriorityList[Priority Number],"Not Found")</f>
        <v>3</v>
      </c>
    </row>
    <row r="331" spans="1:5" x14ac:dyDescent="0.35">
      <c r="A331" t="s">
        <v>745</v>
      </c>
      <c r="B331" t="s">
        <v>6</v>
      </c>
      <c r="C331" t="s">
        <v>6</v>
      </c>
      <c r="D331" t="s">
        <v>410</v>
      </c>
      <c r="E331" s="3">
        <f xml:space="preserve"> _xlfn.XLOOKUP(VMList[[#This Row],[Priority]],PriorityList[Mapped Priority],PriorityList[Priority Number],"Not Found")</f>
        <v>3</v>
      </c>
    </row>
    <row r="332" spans="1:5" x14ac:dyDescent="0.35">
      <c r="A332" t="s">
        <v>746</v>
      </c>
      <c r="B332" t="s">
        <v>6</v>
      </c>
      <c r="C332" t="s">
        <v>6</v>
      </c>
      <c r="D332" t="s">
        <v>421</v>
      </c>
      <c r="E332" s="3">
        <f xml:space="preserve"> _xlfn.XLOOKUP(VMList[[#This Row],[Priority]],PriorityList[Mapped Priority],PriorityList[Priority Number],"Not Found")</f>
        <v>2</v>
      </c>
    </row>
    <row r="333" spans="1:5" x14ac:dyDescent="0.35">
      <c r="A333" t="s">
        <v>747</v>
      </c>
      <c r="B333" t="s">
        <v>6</v>
      </c>
      <c r="C333" t="s">
        <v>6</v>
      </c>
      <c r="D333" t="s">
        <v>413</v>
      </c>
      <c r="E333" s="3">
        <f xml:space="preserve"> _xlfn.XLOOKUP(VMList[[#This Row],[Priority]],PriorityList[Mapped Priority],PriorityList[Priority Number],"Not Found")</f>
        <v>5</v>
      </c>
    </row>
    <row r="334" spans="1:5" x14ac:dyDescent="0.35">
      <c r="A334" t="s">
        <v>748</v>
      </c>
      <c r="B334" t="s">
        <v>6</v>
      </c>
      <c r="C334" t="s">
        <v>6</v>
      </c>
      <c r="D334" t="s">
        <v>1039</v>
      </c>
      <c r="E334" s="3">
        <f xml:space="preserve"> _xlfn.XLOOKUP(VMList[[#This Row],[Priority]],PriorityList[Mapped Priority],PriorityList[Priority Number],"Not Found")</f>
        <v>4</v>
      </c>
    </row>
    <row r="335" spans="1:5" x14ac:dyDescent="0.35">
      <c r="A335" t="s">
        <v>749</v>
      </c>
      <c r="B335" t="s">
        <v>6</v>
      </c>
      <c r="C335" t="s">
        <v>6</v>
      </c>
      <c r="D335" t="s">
        <v>408</v>
      </c>
      <c r="E335" s="3">
        <f xml:space="preserve"> _xlfn.XLOOKUP(VMList[[#This Row],[Priority]],PriorityList[Mapped Priority],PriorityList[Priority Number],"Not Found")</f>
        <v>6</v>
      </c>
    </row>
    <row r="336" spans="1:5" x14ac:dyDescent="0.35">
      <c r="A336" t="s">
        <v>750</v>
      </c>
      <c r="B336" t="s">
        <v>6</v>
      </c>
      <c r="C336" t="s">
        <v>6</v>
      </c>
      <c r="D336" t="s">
        <v>408</v>
      </c>
      <c r="E336" s="3">
        <f xml:space="preserve"> _xlfn.XLOOKUP(VMList[[#This Row],[Priority]],PriorityList[Mapped Priority],PriorityList[Priority Number],"Not Found")</f>
        <v>6</v>
      </c>
    </row>
    <row r="337" spans="1:5" x14ac:dyDescent="0.35">
      <c r="A337" t="s">
        <v>751</v>
      </c>
      <c r="B337" t="s">
        <v>6</v>
      </c>
      <c r="C337" t="s">
        <v>6</v>
      </c>
      <c r="D337" t="s">
        <v>408</v>
      </c>
      <c r="E337" s="3">
        <f xml:space="preserve"> _xlfn.XLOOKUP(VMList[[#This Row],[Priority]],PriorityList[Mapped Priority],PriorityList[Priority Number],"Not Found")</f>
        <v>6</v>
      </c>
    </row>
    <row r="338" spans="1:5" x14ac:dyDescent="0.35">
      <c r="A338" t="s">
        <v>752</v>
      </c>
      <c r="B338" t="s">
        <v>6</v>
      </c>
      <c r="C338" t="s">
        <v>6</v>
      </c>
      <c r="D338" t="s">
        <v>408</v>
      </c>
      <c r="E338" s="3">
        <f xml:space="preserve"> _xlfn.XLOOKUP(VMList[[#This Row],[Priority]],PriorityList[Mapped Priority],PriorityList[Priority Number],"Not Found")</f>
        <v>6</v>
      </c>
    </row>
    <row r="339" spans="1:5" x14ac:dyDescent="0.35">
      <c r="A339" t="s">
        <v>753</v>
      </c>
      <c r="B339" t="s">
        <v>6</v>
      </c>
      <c r="C339" t="s">
        <v>6</v>
      </c>
      <c r="D339" t="s">
        <v>408</v>
      </c>
      <c r="E339" s="3">
        <f xml:space="preserve"> _xlfn.XLOOKUP(VMList[[#This Row],[Priority]],PriorityList[Mapped Priority],PriorityList[Priority Number],"Not Found")</f>
        <v>6</v>
      </c>
    </row>
    <row r="340" spans="1:5" x14ac:dyDescent="0.35">
      <c r="A340" t="s">
        <v>754</v>
      </c>
      <c r="B340" t="s">
        <v>6</v>
      </c>
      <c r="C340" t="s">
        <v>6</v>
      </c>
      <c r="D340" t="s">
        <v>410</v>
      </c>
      <c r="E340" s="3">
        <f xml:space="preserve"> _xlfn.XLOOKUP(VMList[[#This Row],[Priority]],PriorityList[Mapped Priority],PriorityList[Priority Number],"Not Found")</f>
        <v>3</v>
      </c>
    </row>
    <row r="341" spans="1:5" x14ac:dyDescent="0.35">
      <c r="A341" t="s">
        <v>755</v>
      </c>
      <c r="B341" t="s">
        <v>6</v>
      </c>
      <c r="C341" t="s">
        <v>6</v>
      </c>
      <c r="D341" t="s">
        <v>408</v>
      </c>
      <c r="E341" s="3">
        <f xml:space="preserve"> _xlfn.XLOOKUP(VMList[[#This Row],[Priority]],PriorityList[Mapped Priority],PriorityList[Priority Number],"Not Found")</f>
        <v>6</v>
      </c>
    </row>
    <row r="342" spans="1:5" x14ac:dyDescent="0.35">
      <c r="A342" t="s">
        <v>756</v>
      </c>
      <c r="B342" t="s">
        <v>6</v>
      </c>
      <c r="C342" t="s">
        <v>6</v>
      </c>
      <c r="D342" t="s">
        <v>410</v>
      </c>
      <c r="E342" s="3">
        <f xml:space="preserve"> _xlfn.XLOOKUP(VMList[[#This Row],[Priority]],PriorityList[Mapped Priority],PriorityList[Priority Number],"Not Found")</f>
        <v>3</v>
      </c>
    </row>
    <row r="343" spans="1:5" x14ac:dyDescent="0.35">
      <c r="A343" t="s">
        <v>757</v>
      </c>
      <c r="B343" t="s">
        <v>6</v>
      </c>
      <c r="C343" t="s">
        <v>6</v>
      </c>
      <c r="D343" t="s">
        <v>410</v>
      </c>
      <c r="E343" s="3">
        <f xml:space="preserve"> _xlfn.XLOOKUP(VMList[[#This Row],[Priority]],PriorityList[Mapped Priority],PriorityList[Priority Number],"Not Found")</f>
        <v>3</v>
      </c>
    </row>
    <row r="344" spans="1:5" x14ac:dyDescent="0.35">
      <c r="A344" t="s">
        <v>758</v>
      </c>
      <c r="B344" t="s">
        <v>6</v>
      </c>
      <c r="C344" t="s">
        <v>6</v>
      </c>
      <c r="D344" t="s">
        <v>421</v>
      </c>
      <c r="E344" s="3">
        <f xml:space="preserve"> _xlfn.XLOOKUP(VMList[[#This Row],[Priority]],PriorityList[Mapped Priority],PriorityList[Priority Number],"Not Found")</f>
        <v>2</v>
      </c>
    </row>
    <row r="345" spans="1:5" x14ac:dyDescent="0.35">
      <c r="A345" t="s">
        <v>759</v>
      </c>
      <c r="B345" t="s">
        <v>6</v>
      </c>
      <c r="C345" t="s">
        <v>6</v>
      </c>
      <c r="D345" t="s">
        <v>408</v>
      </c>
      <c r="E345" s="3">
        <f xml:space="preserve"> _xlfn.XLOOKUP(VMList[[#This Row],[Priority]],PriorityList[Mapped Priority],PriorityList[Priority Number],"Not Found")</f>
        <v>6</v>
      </c>
    </row>
    <row r="346" spans="1:5" x14ac:dyDescent="0.35">
      <c r="A346" t="s">
        <v>760</v>
      </c>
      <c r="B346" t="s">
        <v>6</v>
      </c>
      <c r="C346" t="s">
        <v>6</v>
      </c>
      <c r="D346" t="s">
        <v>408</v>
      </c>
      <c r="E346" s="3">
        <f xml:space="preserve"> _xlfn.XLOOKUP(VMList[[#This Row],[Priority]],PriorityList[Mapped Priority],PriorityList[Priority Number],"Not Found")</f>
        <v>6</v>
      </c>
    </row>
    <row r="347" spans="1:5" x14ac:dyDescent="0.35">
      <c r="A347" t="s">
        <v>761</v>
      </c>
      <c r="B347" t="s">
        <v>6</v>
      </c>
      <c r="C347" t="s">
        <v>6</v>
      </c>
      <c r="D347" t="s">
        <v>408</v>
      </c>
      <c r="E347" s="3">
        <f xml:space="preserve"> _xlfn.XLOOKUP(VMList[[#This Row],[Priority]],PriorityList[Mapped Priority],PriorityList[Priority Number],"Not Found")</f>
        <v>6</v>
      </c>
    </row>
    <row r="348" spans="1:5" x14ac:dyDescent="0.35">
      <c r="A348" t="s">
        <v>762</v>
      </c>
      <c r="B348" t="s">
        <v>6</v>
      </c>
      <c r="C348" t="s">
        <v>6</v>
      </c>
      <c r="D348" t="s">
        <v>408</v>
      </c>
      <c r="E348" s="3">
        <f xml:space="preserve"> _xlfn.XLOOKUP(VMList[[#This Row],[Priority]],PriorityList[Mapped Priority],PriorityList[Priority Number],"Not Found")</f>
        <v>6</v>
      </c>
    </row>
    <row r="349" spans="1:5" x14ac:dyDescent="0.35">
      <c r="A349" t="s">
        <v>763</v>
      </c>
      <c r="B349" t="s">
        <v>6</v>
      </c>
      <c r="C349" t="s">
        <v>6</v>
      </c>
      <c r="D349" t="s">
        <v>410</v>
      </c>
      <c r="E349" s="3">
        <f xml:space="preserve"> _xlfn.XLOOKUP(VMList[[#This Row],[Priority]],PriorityList[Mapped Priority],PriorityList[Priority Number],"Not Found")</f>
        <v>3</v>
      </c>
    </row>
    <row r="350" spans="1:5" x14ac:dyDescent="0.35">
      <c r="A350" t="s">
        <v>764</v>
      </c>
      <c r="B350" t="s">
        <v>6</v>
      </c>
      <c r="C350" t="s">
        <v>6</v>
      </c>
      <c r="D350" t="s">
        <v>408</v>
      </c>
      <c r="E350" s="3">
        <f xml:space="preserve"> _xlfn.XLOOKUP(VMList[[#This Row],[Priority]],PriorityList[Mapped Priority],PriorityList[Priority Number],"Not Found")</f>
        <v>6</v>
      </c>
    </row>
    <row r="351" spans="1:5" x14ac:dyDescent="0.35">
      <c r="A351" t="s">
        <v>765</v>
      </c>
      <c r="B351" t="s">
        <v>6</v>
      </c>
      <c r="C351" t="s">
        <v>6</v>
      </c>
      <c r="D351" t="s">
        <v>408</v>
      </c>
      <c r="E351" s="3">
        <f xml:space="preserve"> _xlfn.XLOOKUP(VMList[[#This Row],[Priority]],PriorityList[Mapped Priority],PriorityList[Priority Number],"Not Found")</f>
        <v>6</v>
      </c>
    </row>
    <row r="352" spans="1:5" x14ac:dyDescent="0.35">
      <c r="A352" t="s">
        <v>766</v>
      </c>
      <c r="B352" t="s">
        <v>6</v>
      </c>
      <c r="C352" t="s">
        <v>6</v>
      </c>
      <c r="D352" t="s">
        <v>408</v>
      </c>
      <c r="E352" s="3">
        <f xml:space="preserve"> _xlfn.XLOOKUP(VMList[[#This Row],[Priority]],PriorityList[Mapped Priority],PriorityList[Priority Number],"Not Found")</f>
        <v>6</v>
      </c>
    </row>
    <row r="353" spans="1:5" x14ac:dyDescent="0.35">
      <c r="A353" t="s">
        <v>767</v>
      </c>
      <c r="B353" t="s">
        <v>6</v>
      </c>
      <c r="C353" t="s">
        <v>6</v>
      </c>
      <c r="D353" t="s">
        <v>408</v>
      </c>
      <c r="E353" s="3">
        <f xml:space="preserve"> _xlfn.XLOOKUP(VMList[[#This Row],[Priority]],PriorityList[Mapped Priority],PriorityList[Priority Number],"Not Found")</f>
        <v>6</v>
      </c>
    </row>
    <row r="354" spans="1:5" x14ac:dyDescent="0.35">
      <c r="A354" t="s">
        <v>768</v>
      </c>
      <c r="B354" t="s">
        <v>6</v>
      </c>
      <c r="C354" t="s">
        <v>6</v>
      </c>
      <c r="D354" t="s">
        <v>408</v>
      </c>
      <c r="E354" s="3">
        <f xml:space="preserve"> _xlfn.XLOOKUP(VMList[[#This Row],[Priority]],PriorityList[Mapped Priority],PriorityList[Priority Number],"Not Found")</f>
        <v>6</v>
      </c>
    </row>
    <row r="355" spans="1:5" x14ac:dyDescent="0.35">
      <c r="A355" t="s">
        <v>769</v>
      </c>
      <c r="B355" t="s">
        <v>6</v>
      </c>
      <c r="C355" t="s">
        <v>6</v>
      </c>
      <c r="D355" t="s">
        <v>408</v>
      </c>
      <c r="E355" s="3">
        <f xml:space="preserve"> _xlfn.XLOOKUP(VMList[[#This Row],[Priority]],PriorityList[Mapped Priority],PriorityList[Priority Number],"Not Found")</f>
        <v>6</v>
      </c>
    </row>
    <row r="356" spans="1:5" x14ac:dyDescent="0.35">
      <c r="A356" t="s">
        <v>770</v>
      </c>
      <c r="B356" t="s">
        <v>6</v>
      </c>
      <c r="C356" t="s">
        <v>6</v>
      </c>
      <c r="D356" t="s">
        <v>413</v>
      </c>
      <c r="E356" s="3">
        <f xml:space="preserve"> _xlfn.XLOOKUP(VMList[[#This Row],[Priority]],PriorityList[Mapped Priority],PriorityList[Priority Number],"Not Found")</f>
        <v>5</v>
      </c>
    </row>
    <row r="357" spans="1:5" x14ac:dyDescent="0.35">
      <c r="A357" t="s">
        <v>771</v>
      </c>
      <c r="B357" t="s">
        <v>6</v>
      </c>
      <c r="C357" t="s">
        <v>6</v>
      </c>
      <c r="D357" t="s">
        <v>410</v>
      </c>
      <c r="E357" s="3">
        <f xml:space="preserve"> _xlfn.XLOOKUP(VMList[[#This Row],[Priority]],PriorityList[Mapped Priority],PriorityList[Priority Number],"Not Found")</f>
        <v>3</v>
      </c>
    </row>
    <row r="358" spans="1:5" x14ac:dyDescent="0.35">
      <c r="A358" t="s">
        <v>772</v>
      </c>
      <c r="B358" t="s">
        <v>6</v>
      </c>
      <c r="C358" t="s">
        <v>6</v>
      </c>
      <c r="D358" t="s">
        <v>410</v>
      </c>
      <c r="E358" s="3">
        <f xml:space="preserve"> _xlfn.XLOOKUP(VMList[[#This Row],[Priority]],PriorityList[Mapped Priority],PriorityList[Priority Number],"Not Found")</f>
        <v>3</v>
      </c>
    </row>
    <row r="359" spans="1:5" x14ac:dyDescent="0.35">
      <c r="A359" t="s">
        <v>773</v>
      </c>
      <c r="B359" t="s">
        <v>6</v>
      </c>
      <c r="C359" t="s">
        <v>6</v>
      </c>
      <c r="D359" t="s">
        <v>1039</v>
      </c>
      <c r="E359" s="3">
        <f xml:space="preserve"> _xlfn.XLOOKUP(VMList[[#This Row],[Priority]],PriorityList[Mapped Priority],PriorityList[Priority Number],"Not Found")</f>
        <v>4</v>
      </c>
    </row>
    <row r="360" spans="1:5" x14ac:dyDescent="0.35">
      <c r="A360" t="s">
        <v>774</v>
      </c>
      <c r="B360" t="s">
        <v>6</v>
      </c>
      <c r="C360" t="s">
        <v>6</v>
      </c>
      <c r="D360" t="s">
        <v>421</v>
      </c>
      <c r="E360" s="3">
        <f xml:space="preserve"> _xlfn.XLOOKUP(VMList[[#This Row],[Priority]],PriorityList[Mapped Priority],PriorityList[Priority Number],"Not Found")</f>
        <v>2</v>
      </c>
    </row>
    <row r="361" spans="1:5" x14ac:dyDescent="0.35">
      <c r="A361" t="s">
        <v>775</v>
      </c>
      <c r="B361" t="s">
        <v>6</v>
      </c>
      <c r="C361" t="s">
        <v>6</v>
      </c>
      <c r="D361" t="s">
        <v>408</v>
      </c>
      <c r="E361" s="3">
        <f xml:space="preserve"> _xlfn.XLOOKUP(VMList[[#This Row],[Priority]],PriorityList[Mapped Priority],PriorityList[Priority Number],"Not Found")</f>
        <v>6</v>
      </c>
    </row>
    <row r="362" spans="1:5" x14ac:dyDescent="0.35">
      <c r="A362" t="s">
        <v>776</v>
      </c>
      <c r="B362" t="s">
        <v>6</v>
      </c>
      <c r="C362" t="s">
        <v>6</v>
      </c>
      <c r="D362" t="s">
        <v>408</v>
      </c>
      <c r="E362" s="3">
        <f xml:space="preserve"> _xlfn.XLOOKUP(VMList[[#This Row],[Priority]],PriorityList[Mapped Priority],PriorityList[Priority Number],"Not Found")</f>
        <v>6</v>
      </c>
    </row>
    <row r="363" spans="1:5" x14ac:dyDescent="0.35">
      <c r="A363" t="s">
        <v>777</v>
      </c>
      <c r="B363" t="s">
        <v>6</v>
      </c>
      <c r="C363" t="s">
        <v>6</v>
      </c>
      <c r="D363" t="s">
        <v>421</v>
      </c>
      <c r="E363" s="3">
        <f xml:space="preserve"> _xlfn.XLOOKUP(VMList[[#This Row],[Priority]],PriorityList[Mapped Priority],PriorityList[Priority Number],"Not Found")</f>
        <v>2</v>
      </c>
    </row>
  </sheetData>
  <mergeCells count="1">
    <mergeCell ref="G3:G6"/>
  </mergeCells>
  <pageMargins left="0.75" right="0.75" top="1" bottom="1" header="0.5" footer="0.5"/>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14774D82-B507-4BF2-A409-B8025BB193C5}">
          <x14:formula1>
            <xm:f>'Priority List'!$A$2:$A$10</xm:f>
          </x14:formula1>
          <xm:sqref>D2:D363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
  <sheetViews>
    <sheetView workbookViewId="0">
      <selection activeCell="B6" sqref="B6"/>
    </sheetView>
  </sheetViews>
  <sheetFormatPr defaultRowHeight="14.5" x14ac:dyDescent="0.35"/>
  <cols>
    <col min="1" max="1" width="15.81640625" customWidth="1"/>
    <col min="2" max="2" width="15.6328125" customWidth="1"/>
  </cols>
  <sheetData>
    <row r="1" spans="1:4" x14ac:dyDescent="0.35">
      <c r="A1" s="2" t="s">
        <v>988</v>
      </c>
      <c r="B1" s="2" t="s">
        <v>989</v>
      </c>
    </row>
    <row r="2" spans="1:4" x14ac:dyDescent="0.35">
      <c r="A2" t="s">
        <v>451</v>
      </c>
      <c r="B2">
        <v>0</v>
      </c>
    </row>
    <row r="3" spans="1:4" x14ac:dyDescent="0.35">
      <c r="A3" t="s">
        <v>460</v>
      </c>
      <c r="B3">
        <v>1</v>
      </c>
    </row>
    <row r="4" spans="1:4" x14ac:dyDescent="0.35">
      <c r="A4" t="s">
        <v>421</v>
      </c>
      <c r="B4">
        <v>2</v>
      </c>
    </row>
    <row r="5" spans="1:4" x14ac:dyDescent="0.35">
      <c r="A5" t="s">
        <v>410</v>
      </c>
      <c r="B5">
        <v>3</v>
      </c>
    </row>
    <row r="6" spans="1:4" x14ac:dyDescent="0.35">
      <c r="A6" t="s">
        <v>1039</v>
      </c>
      <c r="B6">
        <v>4</v>
      </c>
    </row>
    <row r="7" spans="1:4" x14ac:dyDescent="0.35">
      <c r="A7" t="s">
        <v>413</v>
      </c>
      <c r="B7">
        <v>5</v>
      </c>
    </row>
    <row r="8" spans="1:4" x14ac:dyDescent="0.35">
      <c r="A8" t="s">
        <v>423</v>
      </c>
      <c r="B8" s="3" t="s">
        <v>424</v>
      </c>
      <c r="D8" t="s">
        <v>1038</v>
      </c>
    </row>
    <row r="9" spans="1:4" x14ac:dyDescent="0.35">
      <c r="A9" t="s">
        <v>408</v>
      </c>
      <c r="B9">
        <v>6</v>
      </c>
    </row>
    <row r="10" spans="1:4" x14ac:dyDescent="0.35">
      <c r="A10" t="s">
        <v>418</v>
      </c>
      <c r="B10" t="s">
        <v>418</v>
      </c>
    </row>
  </sheetData>
  <pageMargins left="0.75" right="0.75" top="1" bottom="1" header="0.5" footer="0.5"/>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4"/>
  <sheetViews>
    <sheetView topLeftCell="A8" workbookViewId="0">
      <selection activeCell="B27" sqref="B27"/>
    </sheetView>
  </sheetViews>
  <sheetFormatPr defaultRowHeight="14.5" x14ac:dyDescent="0.35"/>
  <cols>
    <col min="1" max="1" width="15.36328125" bestFit="1" customWidth="1"/>
    <col min="2" max="2" width="12" bestFit="1" customWidth="1"/>
    <col min="3" max="3" width="8.81640625" bestFit="1" customWidth="1"/>
    <col min="4" max="4" width="18.6328125" bestFit="1" customWidth="1"/>
    <col min="5" max="5" width="13.36328125" bestFit="1" customWidth="1"/>
    <col min="6" max="6" width="10.90625" bestFit="1" customWidth="1"/>
    <col min="7" max="7" width="12.90625" bestFit="1" customWidth="1"/>
    <col min="8" max="8" width="16.36328125" bestFit="1" customWidth="1"/>
    <col min="9" max="9" width="16.6328125" bestFit="1" customWidth="1"/>
  </cols>
  <sheetData>
    <row r="1" spans="1:9" x14ac:dyDescent="0.35">
      <c r="A1" s="2" t="s">
        <v>404</v>
      </c>
      <c r="B1" s="2" t="s">
        <v>204</v>
      </c>
      <c r="C1" s="2" t="s">
        <v>778</v>
      </c>
      <c r="D1" s="2" t="s">
        <v>779</v>
      </c>
      <c r="E1" s="2" t="s">
        <v>780</v>
      </c>
      <c r="F1" s="2" t="s">
        <v>781</v>
      </c>
      <c r="G1" s="2" t="s">
        <v>782</v>
      </c>
      <c r="H1" s="2" t="s">
        <v>783</v>
      </c>
      <c r="I1" s="2" t="s">
        <v>784</v>
      </c>
    </row>
    <row r="2" spans="1:9" x14ac:dyDescent="0.35">
      <c r="A2" t="s">
        <v>785</v>
      </c>
      <c r="B2" t="s">
        <v>6</v>
      </c>
      <c r="C2" t="s">
        <v>6</v>
      </c>
      <c r="D2" t="s">
        <v>1040</v>
      </c>
      <c r="E2" t="s">
        <v>786</v>
      </c>
      <c r="F2" t="s">
        <v>6</v>
      </c>
      <c r="G2" t="s">
        <v>6</v>
      </c>
      <c r="H2" t="s">
        <v>6</v>
      </c>
      <c r="I2" t="s">
        <v>6</v>
      </c>
    </row>
    <row r="3" spans="1:9" x14ac:dyDescent="0.35">
      <c r="A3" t="s">
        <v>785</v>
      </c>
      <c r="B3" t="s">
        <v>6</v>
      </c>
      <c r="C3" t="s">
        <v>6</v>
      </c>
      <c r="D3" t="s">
        <v>1040</v>
      </c>
      <c r="E3" t="s">
        <v>787</v>
      </c>
      <c r="F3" t="s">
        <v>6</v>
      </c>
      <c r="G3" t="s">
        <v>6</v>
      </c>
      <c r="H3" t="s">
        <v>6</v>
      </c>
      <c r="I3" t="s">
        <v>6</v>
      </c>
    </row>
    <row r="4" spans="1:9" x14ac:dyDescent="0.35">
      <c r="A4" t="s">
        <v>785</v>
      </c>
      <c r="B4" t="s">
        <v>6</v>
      </c>
      <c r="C4" t="s">
        <v>6</v>
      </c>
      <c r="D4" t="s">
        <v>1041</v>
      </c>
      <c r="E4" t="s">
        <v>788</v>
      </c>
      <c r="F4" t="s">
        <v>6</v>
      </c>
      <c r="G4" t="s">
        <v>6</v>
      </c>
      <c r="H4" t="s">
        <v>6</v>
      </c>
      <c r="I4" t="s">
        <v>6</v>
      </c>
    </row>
    <row r="5" spans="1:9" x14ac:dyDescent="0.35">
      <c r="A5" t="s">
        <v>785</v>
      </c>
      <c r="B5" t="s">
        <v>6</v>
      </c>
      <c r="C5" t="s">
        <v>6</v>
      </c>
      <c r="D5" t="s">
        <v>1041</v>
      </c>
      <c r="E5" t="s">
        <v>789</v>
      </c>
      <c r="F5" t="s">
        <v>6</v>
      </c>
      <c r="G5" t="s">
        <v>6</v>
      </c>
      <c r="H5" t="s">
        <v>6</v>
      </c>
      <c r="I5" t="s">
        <v>6</v>
      </c>
    </row>
    <row r="6" spans="1:9" x14ac:dyDescent="0.35">
      <c r="A6" t="s">
        <v>785</v>
      </c>
      <c r="B6" t="s">
        <v>6</v>
      </c>
      <c r="C6" t="s">
        <v>6</v>
      </c>
      <c r="D6" t="s">
        <v>1042</v>
      </c>
      <c r="E6" t="s">
        <v>790</v>
      </c>
      <c r="F6" t="s">
        <v>6</v>
      </c>
      <c r="G6" t="s">
        <v>6</v>
      </c>
      <c r="H6" t="s">
        <v>6</v>
      </c>
      <c r="I6" t="s">
        <v>6</v>
      </c>
    </row>
    <row r="7" spans="1:9" x14ac:dyDescent="0.35">
      <c r="A7" t="s">
        <v>785</v>
      </c>
      <c r="B7" t="s">
        <v>6</v>
      </c>
      <c r="C7" t="s">
        <v>6</v>
      </c>
      <c r="D7" t="s">
        <v>1042</v>
      </c>
      <c r="E7" t="s">
        <v>791</v>
      </c>
      <c r="F7" t="s">
        <v>6</v>
      </c>
      <c r="G7" t="s">
        <v>6</v>
      </c>
      <c r="H7" t="s">
        <v>6</v>
      </c>
      <c r="I7" t="s">
        <v>6</v>
      </c>
    </row>
    <row r="8" spans="1:9" x14ac:dyDescent="0.35">
      <c r="A8" t="s">
        <v>785</v>
      </c>
      <c r="B8" t="s">
        <v>6</v>
      </c>
      <c r="C8" t="s">
        <v>6</v>
      </c>
      <c r="D8" t="s">
        <v>1043</v>
      </c>
      <c r="E8" t="s">
        <v>792</v>
      </c>
      <c r="F8" t="s">
        <v>6</v>
      </c>
      <c r="G8" t="s">
        <v>6</v>
      </c>
      <c r="H8" t="s">
        <v>6</v>
      </c>
      <c r="I8" t="s">
        <v>6</v>
      </c>
    </row>
    <row r="9" spans="1:9" x14ac:dyDescent="0.35">
      <c r="A9" t="s">
        <v>785</v>
      </c>
      <c r="B9" t="s">
        <v>6</v>
      </c>
      <c r="C9" t="s">
        <v>6</v>
      </c>
      <c r="D9" t="s">
        <v>1043</v>
      </c>
      <c r="E9" t="s">
        <v>793</v>
      </c>
      <c r="F9" t="s">
        <v>6</v>
      </c>
      <c r="G9" t="s">
        <v>6</v>
      </c>
      <c r="H9" t="s">
        <v>6</v>
      </c>
      <c r="I9" t="s">
        <v>6</v>
      </c>
    </row>
    <row r="10" spans="1:9" x14ac:dyDescent="0.35">
      <c r="A10" t="s">
        <v>785</v>
      </c>
      <c r="B10" t="s">
        <v>6</v>
      </c>
      <c r="C10" t="s">
        <v>6</v>
      </c>
      <c r="D10" t="s">
        <v>1043</v>
      </c>
      <c r="E10" t="s">
        <v>308</v>
      </c>
      <c r="F10" t="s">
        <v>6</v>
      </c>
      <c r="G10" t="s">
        <v>6</v>
      </c>
      <c r="H10" t="s">
        <v>6</v>
      </c>
      <c r="I10" t="s">
        <v>6</v>
      </c>
    </row>
    <row r="11" spans="1:9" x14ac:dyDescent="0.35">
      <c r="A11" t="s">
        <v>785</v>
      </c>
      <c r="B11" t="s">
        <v>6</v>
      </c>
      <c r="C11" t="s">
        <v>6</v>
      </c>
      <c r="D11" t="s">
        <v>1043</v>
      </c>
      <c r="E11" t="s">
        <v>794</v>
      </c>
      <c r="F11" t="s">
        <v>6</v>
      </c>
      <c r="G11" t="s">
        <v>6</v>
      </c>
      <c r="H11" t="s">
        <v>6</v>
      </c>
      <c r="I11" t="s">
        <v>6</v>
      </c>
    </row>
    <row r="12" spans="1:9" x14ac:dyDescent="0.35">
      <c r="A12" t="s">
        <v>785</v>
      </c>
      <c r="B12" t="s">
        <v>6</v>
      </c>
      <c r="C12" t="s">
        <v>6</v>
      </c>
      <c r="D12" t="s">
        <v>1040</v>
      </c>
      <c r="E12" t="s">
        <v>795</v>
      </c>
      <c r="F12" t="s">
        <v>6</v>
      </c>
      <c r="G12" t="s">
        <v>6</v>
      </c>
      <c r="H12" t="s">
        <v>6</v>
      </c>
      <c r="I12" t="s">
        <v>6</v>
      </c>
    </row>
    <row r="13" spans="1:9" x14ac:dyDescent="0.35">
      <c r="A13" t="s">
        <v>785</v>
      </c>
      <c r="B13" t="s">
        <v>6</v>
      </c>
      <c r="C13" t="s">
        <v>6</v>
      </c>
      <c r="D13" t="s">
        <v>1040</v>
      </c>
      <c r="E13" t="s">
        <v>796</v>
      </c>
      <c r="F13" t="s">
        <v>6</v>
      </c>
      <c r="G13" t="s">
        <v>6</v>
      </c>
      <c r="H13" t="s">
        <v>6</v>
      </c>
      <c r="I13" t="s">
        <v>6</v>
      </c>
    </row>
    <row r="14" spans="1:9" x14ac:dyDescent="0.35">
      <c r="A14" t="s">
        <v>785</v>
      </c>
      <c r="B14" t="s">
        <v>6</v>
      </c>
      <c r="C14" t="s">
        <v>6</v>
      </c>
      <c r="D14" t="s">
        <v>1040</v>
      </c>
      <c r="E14" t="s">
        <v>797</v>
      </c>
      <c r="F14" t="s">
        <v>6</v>
      </c>
      <c r="G14" t="s">
        <v>6</v>
      </c>
      <c r="H14" t="s">
        <v>6</v>
      </c>
      <c r="I14" t="s">
        <v>6</v>
      </c>
    </row>
    <row r="15" spans="1:9" x14ac:dyDescent="0.35">
      <c r="A15" t="s">
        <v>785</v>
      </c>
      <c r="B15" t="s">
        <v>6</v>
      </c>
      <c r="C15" t="s">
        <v>6</v>
      </c>
      <c r="D15" t="s">
        <v>1040</v>
      </c>
      <c r="E15" t="s">
        <v>798</v>
      </c>
      <c r="F15" t="s">
        <v>6</v>
      </c>
      <c r="G15" t="s">
        <v>6</v>
      </c>
      <c r="H15" t="s">
        <v>6</v>
      </c>
      <c r="I15" t="s">
        <v>6</v>
      </c>
    </row>
    <row r="16" spans="1:9" x14ac:dyDescent="0.35">
      <c r="A16" t="s">
        <v>785</v>
      </c>
      <c r="B16" t="s">
        <v>6</v>
      </c>
      <c r="C16" t="s">
        <v>6</v>
      </c>
      <c r="D16" t="s">
        <v>1040</v>
      </c>
      <c r="E16" t="s">
        <v>799</v>
      </c>
      <c r="F16" t="s">
        <v>6</v>
      </c>
      <c r="G16" t="s">
        <v>6</v>
      </c>
      <c r="H16" t="s">
        <v>6</v>
      </c>
      <c r="I16" t="s">
        <v>6</v>
      </c>
    </row>
    <row r="17" spans="1:9" x14ac:dyDescent="0.35">
      <c r="A17" t="s">
        <v>785</v>
      </c>
      <c r="B17" t="s">
        <v>6</v>
      </c>
      <c r="C17" t="s">
        <v>6</v>
      </c>
      <c r="D17" t="s">
        <v>1040</v>
      </c>
      <c r="E17" t="s">
        <v>800</v>
      </c>
      <c r="F17" t="s">
        <v>6</v>
      </c>
      <c r="G17" t="s">
        <v>6</v>
      </c>
      <c r="H17" t="s">
        <v>6</v>
      </c>
      <c r="I17" t="s">
        <v>6</v>
      </c>
    </row>
    <row r="18" spans="1:9" x14ac:dyDescent="0.35">
      <c r="A18" t="s">
        <v>785</v>
      </c>
      <c r="B18" t="s">
        <v>6</v>
      </c>
      <c r="C18" t="s">
        <v>6</v>
      </c>
      <c r="D18" t="s">
        <v>1040</v>
      </c>
      <c r="E18" t="s">
        <v>801</v>
      </c>
      <c r="F18" t="s">
        <v>6</v>
      </c>
      <c r="G18" t="s">
        <v>6</v>
      </c>
      <c r="H18" t="s">
        <v>6</v>
      </c>
      <c r="I18" t="s">
        <v>6</v>
      </c>
    </row>
    <row r="19" spans="1:9" x14ac:dyDescent="0.35">
      <c r="A19" t="s">
        <v>785</v>
      </c>
      <c r="B19" t="s">
        <v>6</v>
      </c>
      <c r="C19" t="s">
        <v>6</v>
      </c>
      <c r="D19" t="s">
        <v>1040</v>
      </c>
      <c r="E19" t="s">
        <v>802</v>
      </c>
      <c r="F19" t="s">
        <v>6</v>
      </c>
      <c r="G19" t="s">
        <v>6</v>
      </c>
      <c r="H19" t="s">
        <v>6</v>
      </c>
      <c r="I19" t="s">
        <v>6</v>
      </c>
    </row>
    <row r="20" spans="1:9" x14ac:dyDescent="0.35">
      <c r="A20" t="s">
        <v>785</v>
      </c>
      <c r="B20" t="s">
        <v>6</v>
      </c>
      <c r="C20" t="s">
        <v>6</v>
      </c>
      <c r="D20" t="s">
        <v>1041</v>
      </c>
      <c r="E20" t="s">
        <v>803</v>
      </c>
      <c r="F20" t="s">
        <v>6</v>
      </c>
      <c r="G20" t="s">
        <v>6</v>
      </c>
      <c r="H20" t="s">
        <v>6</v>
      </c>
      <c r="I20" t="s">
        <v>6</v>
      </c>
    </row>
    <row r="21" spans="1:9" x14ac:dyDescent="0.35">
      <c r="A21" t="s">
        <v>785</v>
      </c>
      <c r="B21" t="s">
        <v>6</v>
      </c>
      <c r="C21" t="s">
        <v>6</v>
      </c>
      <c r="D21" t="s">
        <v>1041</v>
      </c>
      <c r="E21" t="s">
        <v>803</v>
      </c>
      <c r="F21" t="s">
        <v>6</v>
      </c>
      <c r="G21" t="s">
        <v>6</v>
      </c>
      <c r="H21" t="s">
        <v>6</v>
      </c>
      <c r="I21" t="s">
        <v>6</v>
      </c>
    </row>
    <row r="22" spans="1:9" x14ac:dyDescent="0.35">
      <c r="A22" t="s">
        <v>804</v>
      </c>
      <c r="B22" t="s">
        <v>6</v>
      </c>
      <c r="C22" t="s">
        <v>6</v>
      </c>
      <c r="D22" t="s">
        <v>1040</v>
      </c>
      <c r="E22" t="s">
        <v>805</v>
      </c>
      <c r="F22" t="s">
        <v>6</v>
      </c>
      <c r="G22" t="s">
        <v>6</v>
      </c>
      <c r="H22" t="s">
        <v>6</v>
      </c>
      <c r="I22" t="s">
        <v>6</v>
      </c>
    </row>
    <row r="23" spans="1:9" x14ac:dyDescent="0.35">
      <c r="A23" t="s">
        <v>804</v>
      </c>
      <c r="B23" t="s">
        <v>6</v>
      </c>
      <c r="C23" t="s">
        <v>6</v>
      </c>
      <c r="D23" t="s">
        <v>1040</v>
      </c>
      <c r="E23" t="s">
        <v>806</v>
      </c>
      <c r="F23" t="s">
        <v>6</v>
      </c>
      <c r="G23" t="s">
        <v>6</v>
      </c>
      <c r="H23" t="s">
        <v>6</v>
      </c>
      <c r="I23" t="s">
        <v>6</v>
      </c>
    </row>
    <row r="24" spans="1:9" x14ac:dyDescent="0.35">
      <c r="A24" t="s">
        <v>804</v>
      </c>
      <c r="B24" t="s">
        <v>6</v>
      </c>
      <c r="C24" t="s">
        <v>6</v>
      </c>
      <c r="D24" t="s">
        <v>1040</v>
      </c>
      <c r="E24" t="s">
        <v>807</v>
      </c>
      <c r="F24" t="s">
        <v>6</v>
      </c>
      <c r="G24" t="s">
        <v>6</v>
      </c>
      <c r="H24" t="s">
        <v>6</v>
      </c>
      <c r="I24" t="s">
        <v>6</v>
      </c>
    </row>
    <row r="25" spans="1:9" x14ac:dyDescent="0.35">
      <c r="A25" t="s">
        <v>804</v>
      </c>
      <c r="B25" t="s">
        <v>6</v>
      </c>
      <c r="C25" t="s">
        <v>6</v>
      </c>
      <c r="D25" t="s">
        <v>1040</v>
      </c>
      <c r="E25" t="s">
        <v>808</v>
      </c>
      <c r="F25" t="s">
        <v>6</v>
      </c>
      <c r="G25" t="s">
        <v>6</v>
      </c>
      <c r="H25" t="s">
        <v>6</v>
      </c>
      <c r="I25" t="s">
        <v>6</v>
      </c>
    </row>
    <row r="26" spans="1:9" x14ac:dyDescent="0.35">
      <c r="A26" t="s">
        <v>804</v>
      </c>
      <c r="B26" t="s">
        <v>6</v>
      </c>
      <c r="C26" t="s">
        <v>6</v>
      </c>
      <c r="D26" t="s">
        <v>1040</v>
      </c>
      <c r="E26" t="s">
        <v>809</v>
      </c>
      <c r="F26" t="s">
        <v>6</v>
      </c>
      <c r="G26" t="s">
        <v>6</v>
      </c>
      <c r="H26" t="s">
        <v>6</v>
      </c>
      <c r="I26" t="s">
        <v>6</v>
      </c>
    </row>
    <row r="27" spans="1:9" x14ac:dyDescent="0.35">
      <c r="A27" t="s">
        <v>804</v>
      </c>
      <c r="B27" t="s">
        <v>6</v>
      </c>
      <c r="C27" t="s">
        <v>6</v>
      </c>
      <c r="D27" t="s">
        <v>1040</v>
      </c>
      <c r="E27" t="s">
        <v>810</v>
      </c>
      <c r="F27" t="s">
        <v>6</v>
      </c>
      <c r="G27" t="s">
        <v>6</v>
      </c>
      <c r="H27" t="s">
        <v>6</v>
      </c>
      <c r="I27" t="s">
        <v>6</v>
      </c>
    </row>
    <row r="28" spans="1:9" x14ac:dyDescent="0.35">
      <c r="A28" t="s">
        <v>804</v>
      </c>
      <c r="B28" t="s">
        <v>6</v>
      </c>
      <c r="C28" t="s">
        <v>6</v>
      </c>
      <c r="D28" t="s">
        <v>1040</v>
      </c>
      <c r="E28" t="s">
        <v>811</v>
      </c>
      <c r="F28" t="s">
        <v>6</v>
      </c>
      <c r="G28" t="s">
        <v>6</v>
      </c>
      <c r="H28" t="s">
        <v>6</v>
      </c>
      <c r="I28" t="s">
        <v>6</v>
      </c>
    </row>
    <row r="29" spans="1:9" x14ac:dyDescent="0.35">
      <c r="A29" t="s">
        <v>804</v>
      </c>
      <c r="B29" t="s">
        <v>6</v>
      </c>
      <c r="C29" t="s">
        <v>6</v>
      </c>
      <c r="D29" t="s">
        <v>1040</v>
      </c>
      <c r="E29" t="s">
        <v>812</v>
      </c>
      <c r="F29" t="s">
        <v>6</v>
      </c>
      <c r="G29" t="s">
        <v>6</v>
      </c>
      <c r="H29" t="s">
        <v>6</v>
      </c>
      <c r="I29" t="s">
        <v>6</v>
      </c>
    </row>
    <row r="30" spans="1:9" x14ac:dyDescent="0.35">
      <c r="A30" t="s">
        <v>804</v>
      </c>
      <c r="B30" t="s">
        <v>6</v>
      </c>
      <c r="C30" t="s">
        <v>6</v>
      </c>
      <c r="D30" t="s">
        <v>1040</v>
      </c>
      <c r="E30" t="s">
        <v>813</v>
      </c>
      <c r="F30" t="s">
        <v>6</v>
      </c>
      <c r="G30" t="s">
        <v>6</v>
      </c>
      <c r="H30" t="s">
        <v>6</v>
      </c>
      <c r="I30" t="s">
        <v>6</v>
      </c>
    </row>
    <row r="31" spans="1:9" x14ac:dyDescent="0.35">
      <c r="A31" t="s">
        <v>804</v>
      </c>
      <c r="B31" t="s">
        <v>6</v>
      </c>
      <c r="C31" t="s">
        <v>6</v>
      </c>
      <c r="D31" t="s">
        <v>1040</v>
      </c>
      <c r="E31" t="s">
        <v>814</v>
      </c>
      <c r="F31" t="s">
        <v>6</v>
      </c>
      <c r="G31" t="s">
        <v>6</v>
      </c>
      <c r="H31" t="s">
        <v>6</v>
      </c>
      <c r="I31" t="s">
        <v>6</v>
      </c>
    </row>
    <row r="32" spans="1:9" x14ac:dyDescent="0.35">
      <c r="A32" t="s">
        <v>804</v>
      </c>
      <c r="B32" t="s">
        <v>6</v>
      </c>
      <c r="C32" t="s">
        <v>6</v>
      </c>
      <c r="D32" t="s">
        <v>1040</v>
      </c>
      <c r="E32" t="s">
        <v>815</v>
      </c>
      <c r="F32" t="s">
        <v>6</v>
      </c>
      <c r="G32" t="s">
        <v>6</v>
      </c>
      <c r="H32" t="s">
        <v>6</v>
      </c>
      <c r="I32" t="s">
        <v>6</v>
      </c>
    </row>
    <row r="33" spans="1:9" x14ac:dyDescent="0.35">
      <c r="A33" t="s">
        <v>804</v>
      </c>
      <c r="B33" t="s">
        <v>6</v>
      </c>
      <c r="C33" t="s">
        <v>6</v>
      </c>
      <c r="D33" t="s">
        <v>1040</v>
      </c>
      <c r="E33" t="s">
        <v>816</v>
      </c>
      <c r="F33" t="s">
        <v>6</v>
      </c>
      <c r="G33" t="s">
        <v>6</v>
      </c>
      <c r="H33" t="s">
        <v>6</v>
      </c>
      <c r="I33" t="s">
        <v>6</v>
      </c>
    </row>
    <row r="34" spans="1:9" x14ac:dyDescent="0.35">
      <c r="A34" t="s">
        <v>804</v>
      </c>
      <c r="B34" t="s">
        <v>6</v>
      </c>
      <c r="C34" t="s">
        <v>6</v>
      </c>
      <c r="D34" t="s">
        <v>1040</v>
      </c>
      <c r="E34" t="s">
        <v>817</v>
      </c>
      <c r="F34" t="s">
        <v>6</v>
      </c>
      <c r="G34" t="s">
        <v>6</v>
      </c>
      <c r="H34" t="s">
        <v>6</v>
      </c>
      <c r="I34" t="s">
        <v>6</v>
      </c>
    </row>
    <row r="35" spans="1:9" x14ac:dyDescent="0.35">
      <c r="A35" t="s">
        <v>804</v>
      </c>
      <c r="B35" t="s">
        <v>6</v>
      </c>
      <c r="C35" t="s">
        <v>6</v>
      </c>
      <c r="D35" t="s">
        <v>1040</v>
      </c>
      <c r="E35" t="s">
        <v>818</v>
      </c>
      <c r="F35" t="s">
        <v>6</v>
      </c>
      <c r="G35" t="s">
        <v>6</v>
      </c>
      <c r="H35" t="s">
        <v>6</v>
      </c>
      <c r="I35" t="s">
        <v>6</v>
      </c>
    </row>
    <row r="36" spans="1:9" x14ac:dyDescent="0.35">
      <c r="A36" t="s">
        <v>804</v>
      </c>
      <c r="B36" t="s">
        <v>6</v>
      </c>
      <c r="C36" t="s">
        <v>6</v>
      </c>
      <c r="D36" t="s">
        <v>1040</v>
      </c>
      <c r="E36" t="s">
        <v>819</v>
      </c>
      <c r="F36" t="s">
        <v>6</v>
      </c>
      <c r="G36" t="s">
        <v>6</v>
      </c>
      <c r="H36" t="s">
        <v>6</v>
      </c>
      <c r="I36" t="s">
        <v>6</v>
      </c>
    </row>
    <row r="37" spans="1:9" x14ac:dyDescent="0.35">
      <c r="A37" t="s">
        <v>804</v>
      </c>
      <c r="B37" t="s">
        <v>6</v>
      </c>
      <c r="C37" t="s">
        <v>6</v>
      </c>
      <c r="D37" t="s">
        <v>1040</v>
      </c>
      <c r="E37" t="s">
        <v>820</v>
      </c>
      <c r="F37" t="s">
        <v>6</v>
      </c>
      <c r="G37" t="s">
        <v>6</v>
      </c>
      <c r="H37" t="s">
        <v>6</v>
      </c>
      <c r="I37" t="s">
        <v>6</v>
      </c>
    </row>
    <row r="38" spans="1:9" x14ac:dyDescent="0.35">
      <c r="A38" t="s">
        <v>804</v>
      </c>
      <c r="B38" t="s">
        <v>6</v>
      </c>
      <c r="C38" t="s">
        <v>6</v>
      </c>
      <c r="D38" t="s">
        <v>1040</v>
      </c>
      <c r="E38" t="s">
        <v>821</v>
      </c>
      <c r="F38" t="s">
        <v>6</v>
      </c>
      <c r="G38" t="s">
        <v>6</v>
      </c>
      <c r="H38" t="s">
        <v>6</v>
      </c>
      <c r="I38" t="s">
        <v>6</v>
      </c>
    </row>
    <row r="39" spans="1:9" x14ac:dyDescent="0.35">
      <c r="A39" t="s">
        <v>804</v>
      </c>
      <c r="B39" t="s">
        <v>6</v>
      </c>
      <c r="C39" t="s">
        <v>6</v>
      </c>
      <c r="D39" t="s">
        <v>1040</v>
      </c>
      <c r="E39" t="s">
        <v>822</v>
      </c>
      <c r="F39" t="s">
        <v>6</v>
      </c>
      <c r="G39" t="s">
        <v>6</v>
      </c>
      <c r="H39" t="s">
        <v>6</v>
      </c>
      <c r="I39" t="s">
        <v>6</v>
      </c>
    </row>
    <row r="40" spans="1:9" x14ac:dyDescent="0.35">
      <c r="A40" t="s">
        <v>804</v>
      </c>
      <c r="B40" t="s">
        <v>6</v>
      </c>
      <c r="C40" t="s">
        <v>6</v>
      </c>
      <c r="D40" t="s">
        <v>1040</v>
      </c>
      <c r="E40" t="s">
        <v>823</v>
      </c>
      <c r="F40" t="s">
        <v>6</v>
      </c>
      <c r="G40" t="s">
        <v>6</v>
      </c>
      <c r="H40" t="s">
        <v>6</v>
      </c>
      <c r="I40" t="s">
        <v>6</v>
      </c>
    </row>
    <row r="41" spans="1:9" x14ac:dyDescent="0.35">
      <c r="A41" t="s">
        <v>804</v>
      </c>
      <c r="B41" t="s">
        <v>6</v>
      </c>
      <c r="C41" t="s">
        <v>6</v>
      </c>
      <c r="D41" t="s">
        <v>1040</v>
      </c>
      <c r="E41" t="s">
        <v>824</v>
      </c>
      <c r="F41" t="s">
        <v>6</v>
      </c>
      <c r="G41" t="s">
        <v>6</v>
      </c>
      <c r="H41" t="s">
        <v>6</v>
      </c>
      <c r="I41" t="s">
        <v>6</v>
      </c>
    </row>
    <row r="42" spans="1:9" x14ac:dyDescent="0.35">
      <c r="A42" t="s">
        <v>804</v>
      </c>
      <c r="B42" t="s">
        <v>6</v>
      </c>
      <c r="C42" t="s">
        <v>6</v>
      </c>
      <c r="D42" t="s">
        <v>1040</v>
      </c>
      <c r="E42" t="s">
        <v>825</v>
      </c>
      <c r="F42" t="s">
        <v>6</v>
      </c>
      <c r="G42" t="s">
        <v>6</v>
      </c>
      <c r="H42" t="s">
        <v>6</v>
      </c>
      <c r="I42" t="s">
        <v>6</v>
      </c>
    </row>
    <row r="43" spans="1:9" x14ac:dyDescent="0.35">
      <c r="A43" t="s">
        <v>804</v>
      </c>
      <c r="B43" t="s">
        <v>6</v>
      </c>
      <c r="C43" t="s">
        <v>6</v>
      </c>
      <c r="D43" t="s">
        <v>1040</v>
      </c>
      <c r="E43" t="s">
        <v>826</v>
      </c>
      <c r="F43" t="s">
        <v>6</v>
      </c>
      <c r="G43" t="s">
        <v>6</v>
      </c>
      <c r="H43" t="s">
        <v>6</v>
      </c>
      <c r="I43" t="s">
        <v>6</v>
      </c>
    </row>
    <row r="44" spans="1:9" x14ac:dyDescent="0.35">
      <c r="A44" t="s">
        <v>804</v>
      </c>
      <c r="B44" t="s">
        <v>6</v>
      </c>
      <c r="C44" t="s">
        <v>6</v>
      </c>
      <c r="D44" t="s">
        <v>1040</v>
      </c>
      <c r="E44" t="s">
        <v>827</v>
      </c>
      <c r="F44" t="s">
        <v>6</v>
      </c>
      <c r="G44" t="s">
        <v>6</v>
      </c>
      <c r="H44" t="s">
        <v>6</v>
      </c>
      <c r="I44" t="s">
        <v>6</v>
      </c>
    </row>
    <row r="45" spans="1:9" x14ac:dyDescent="0.35">
      <c r="A45" t="s">
        <v>804</v>
      </c>
      <c r="B45" t="s">
        <v>6</v>
      </c>
      <c r="C45" t="s">
        <v>6</v>
      </c>
      <c r="D45" t="s">
        <v>1040</v>
      </c>
      <c r="E45" t="s">
        <v>828</v>
      </c>
      <c r="F45" t="s">
        <v>6</v>
      </c>
      <c r="G45" t="s">
        <v>6</v>
      </c>
      <c r="H45" t="s">
        <v>6</v>
      </c>
      <c r="I45" t="s">
        <v>6</v>
      </c>
    </row>
    <row r="46" spans="1:9" x14ac:dyDescent="0.35">
      <c r="A46" t="s">
        <v>804</v>
      </c>
      <c r="B46" t="s">
        <v>6</v>
      </c>
      <c r="C46" t="s">
        <v>6</v>
      </c>
      <c r="D46" t="s">
        <v>1040</v>
      </c>
      <c r="E46" t="s">
        <v>829</v>
      </c>
      <c r="F46" t="s">
        <v>6</v>
      </c>
      <c r="G46" t="s">
        <v>6</v>
      </c>
      <c r="H46" t="s">
        <v>6</v>
      </c>
      <c r="I46" t="s">
        <v>6</v>
      </c>
    </row>
    <row r="47" spans="1:9" x14ac:dyDescent="0.35">
      <c r="A47" t="s">
        <v>804</v>
      </c>
      <c r="B47" t="s">
        <v>6</v>
      </c>
      <c r="C47" t="s">
        <v>6</v>
      </c>
      <c r="D47" t="s">
        <v>1040</v>
      </c>
      <c r="E47" t="s">
        <v>830</v>
      </c>
      <c r="F47" t="s">
        <v>6</v>
      </c>
      <c r="G47" t="s">
        <v>6</v>
      </c>
      <c r="H47" t="s">
        <v>6</v>
      </c>
      <c r="I47" t="s">
        <v>6</v>
      </c>
    </row>
    <row r="48" spans="1:9" x14ac:dyDescent="0.35">
      <c r="A48" t="s">
        <v>804</v>
      </c>
      <c r="B48" t="s">
        <v>6</v>
      </c>
      <c r="C48" t="s">
        <v>6</v>
      </c>
      <c r="D48" t="s">
        <v>1040</v>
      </c>
      <c r="E48" t="s">
        <v>831</v>
      </c>
      <c r="F48" t="s">
        <v>6</v>
      </c>
      <c r="G48" t="s">
        <v>6</v>
      </c>
      <c r="H48" t="s">
        <v>6</v>
      </c>
      <c r="I48" t="s">
        <v>6</v>
      </c>
    </row>
    <row r="49" spans="1:9" x14ac:dyDescent="0.35">
      <c r="A49" t="s">
        <v>804</v>
      </c>
      <c r="B49" t="s">
        <v>6</v>
      </c>
      <c r="C49" t="s">
        <v>6</v>
      </c>
      <c r="D49" t="s">
        <v>1040</v>
      </c>
      <c r="E49" t="s">
        <v>832</v>
      </c>
      <c r="F49" t="s">
        <v>6</v>
      </c>
      <c r="G49" t="s">
        <v>6</v>
      </c>
      <c r="H49" t="s">
        <v>6</v>
      </c>
      <c r="I49" t="s">
        <v>6</v>
      </c>
    </row>
    <row r="50" spans="1:9" x14ac:dyDescent="0.35">
      <c r="A50" t="s">
        <v>804</v>
      </c>
      <c r="B50" t="s">
        <v>6</v>
      </c>
      <c r="C50" t="s">
        <v>6</v>
      </c>
      <c r="D50" t="s">
        <v>1040</v>
      </c>
      <c r="E50" t="s">
        <v>833</v>
      </c>
      <c r="F50" t="s">
        <v>6</v>
      </c>
      <c r="G50" t="s">
        <v>6</v>
      </c>
      <c r="H50" t="s">
        <v>6</v>
      </c>
      <c r="I50" t="s">
        <v>6</v>
      </c>
    </row>
    <row r="51" spans="1:9" x14ac:dyDescent="0.35">
      <c r="A51" t="s">
        <v>804</v>
      </c>
      <c r="B51" t="s">
        <v>6</v>
      </c>
      <c r="C51" t="s">
        <v>6</v>
      </c>
      <c r="D51" t="s">
        <v>1040</v>
      </c>
      <c r="E51" t="s">
        <v>834</v>
      </c>
      <c r="F51" t="s">
        <v>6</v>
      </c>
      <c r="G51" t="s">
        <v>6</v>
      </c>
      <c r="H51" t="s">
        <v>6</v>
      </c>
      <c r="I51" t="s">
        <v>6</v>
      </c>
    </row>
    <row r="52" spans="1:9" x14ac:dyDescent="0.35">
      <c r="A52" t="s">
        <v>785</v>
      </c>
      <c r="B52" t="s">
        <v>6</v>
      </c>
      <c r="C52" t="s">
        <v>6</v>
      </c>
      <c r="D52" t="s">
        <v>1041</v>
      </c>
      <c r="E52" t="s">
        <v>835</v>
      </c>
      <c r="F52" t="s">
        <v>6</v>
      </c>
      <c r="G52" t="s">
        <v>6</v>
      </c>
      <c r="H52" t="s">
        <v>6</v>
      </c>
      <c r="I52" t="s">
        <v>6</v>
      </c>
    </row>
    <row r="53" spans="1:9" x14ac:dyDescent="0.35">
      <c r="A53" t="s">
        <v>785</v>
      </c>
      <c r="B53" t="s">
        <v>6</v>
      </c>
      <c r="C53" t="s">
        <v>6</v>
      </c>
      <c r="D53" t="s">
        <v>1041</v>
      </c>
      <c r="E53" t="s">
        <v>836</v>
      </c>
      <c r="F53" t="s">
        <v>6</v>
      </c>
      <c r="G53" t="s">
        <v>6</v>
      </c>
      <c r="H53" t="s">
        <v>6</v>
      </c>
      <c r="I53" t="s">
        <v>6</v>
      </c>
    </row>
    <row r="54" spans="1:9" x14ac:dyDescent="0.35">
      <c r="A54" t="s">
        <v>785</v>
      </c>
      <c r="B54" t="s">
        <v>6</v>
      </c>
      <c r="C54" t="s">
        <v>6</v>
      </c>
      <c r="D54" t="s">
        <v>1040</v>
      </c>
      <c r="E54" t="s">
        <v>836</v>
      </c>
      <c r="F54" t="s">
        <v>6</v>
      </c>
      <c r="G54" t="s">
        <v>6</v>
      </c>
      <c r="H54" t="s">
        <v>6</v>
      </c>
      <c r="I54" t="s">
        <v>6</v>
      </c>
    </row>
    <row r="55" spans="1:9" x14ac:dyDescent="0.35">
      <c r="A55" t="s">
        <v>785</v>
      </c>
      <c r="B55" t="s">
        <v>6</v>
      </c>
      <c r="C55" t="s">
        <v>6</v>
      </c>
      <c r="D55" t="s">
        <v>1040</v>
      </c>
      <c r="E55" t="s">
        <v>837</v>
      </c>
      <c r="F55" t="s">
        <v>6</v>
      </c>
      <c r="G55" t="s">
        <v>6</v>
      </c>
      <c r="H55" t="s">
        <v>6</v>
      </c>
      <c r="I55" t="s">
        <v>6</v>
      </c>
    </row>
    <row r="56" spans="1:9" x14ac:dyDescent="0.35">
      <c r="A56" t="s">
        <v>785</v>
      </c>
      <c r="B56" t="s">
        <v>6</v>
      </c>
      <c r="C56" t="s">
        <v>6</v>
      </c>
      <c r="D56" t="s">
        <v>1040</v>
      </c>
      <c r="E56" t="s">
        <v>838</v>
      </c>
      <c r="F56" t="s">
        <v>6</v>
      </c>
      <c r="G56" t="s">
        <v>6</v>
      </c>
      <c r="H56" t="s">
        <v>6</v>
      </c>
      <c r="I56" t="s">
        <v>6</v>
      </c>
    </row>
    <row r="57" spans="1:9" x14ac:dyDescent="0.35">
      <c r="A57" t="s">
        <v>785</v>
      </c>
      <c r="B57" t="s">
        <v>6</v>
      </c>
      <c r="C57" t="s">
        <v>6</v>
      </c>
      <c r="D57" t="s">
        <v>1040</v>
      </c>
      <c r="E57" t="s">
        <v>839</v>
      </c>
      <c r="F57" t="s">
        <v>6</v>
      </c>
      <c r="G57" t="s">
        <v>6</v>
      </c>
      <c r="H57" t="s">
        <v>6</v>
      </c>
      <c r="I57" t="s">
        <v>6</v>
      </c>
    </row>
    <row r="58" spans="1:9" x14ac:dyDescent="0.35">
      <c r="A58" t="s">
        <v>785</v>
      </c>
      <c r="B58" t="s">
        <v>6</v>
      </c>
      <c r="C58" t="s">
        <v>6</v>
      </c>
      <c r="D58" t="s">
        <v>1040</v>
      </c>
      <c r="E58" t="s">
        <v>840</v>
      </c>
      <c r="F58" t="s">
        <v>6</v>
      </c>
      <c r="G58" t="s">
        <v>6</v>
      </c>
      <c r="H58" t="s">
        <v>6</v>
      </c>
      <c r="I58" t="s">
        <v>6</v>
      </c>
    </row>
    <row r="59" spans="1:9" x14ac:dyDescent="0.35">
      <c r="A59" t="s">
        <v>785</v>
      </c>
      <c r="B59" t="s">
        <v>6</v>
      </c>
      <c r="C59" t="s">
        <v>6</v>
      </c>
      <c r="D59" t="s">
        <v>1040</v>
      </c>
      <c r="E59" t="s">
        <v>841</v>
      </c>
      <c r="F59" t="s">
        <v>6</v>
      </c>
      <c r="G59" t="s">
        <v>6</v>
      </c>
      <c r="H59" t="s">
        <v>6</v>
      </c>
      <c r="I59" t="s">
        <v>6</v>
      </c>
    </row>
    <row r="60" spans="1:9" x14ac:dyDescent="0.35">
      <c r="A60" t="s">
        <v>785</v>
      </c>
      <c r="B60" t="s">
        <v>6</v>
      </c>
      <c r="C60" t="s">
        <v>6</v>
      </c>
      <c r="D60" t="s">
        <v>1040</v>
      </c>
      <c r="E60" t="s">
        <v>837</v>
      </c>
      <c r="F60" t="s">
        <v>6</v>
      </c>
      <c r="G60" t="s">
        <v>6</v>
      </c>
      <c r="H60" t="s">
        <v>6</v>
      </c>
      <c r="I60" t="s">
        <v>6</v>
      </c>
    </row>
    <row r="61" spans="1:9" x14ac:dyDescent="0.35">
      <c r="A61" t="s">
        <v>785</v>
      </c>
      <c r="B61" t="s">
        <v>6</v>
      </c>
      <c r="C61" t="s">
        <v>6</v>
      </c>
      <c r="D61" t="s">
        <v>1040</v>
      </c>
      <c r="E61" t="s">
        <v>838</v>
      </c>
      <c r="F61" t="s">
        <v>6</v>
      </c>
      <c r="G61" t="s">
        <v>6</v>
      </c>
      <c r="H61" t="s">
        <v>6</v>
      </c>
      <c r="I61" t="s">
        <v>6</v>
      </c>
    </row>
    <row r="62" spans="1:9" x14ac:dyDescent="0.35">
      <c r="A62" t="s">
        <v>842</v>
      </c>
      <c r="B62" t="s">
        <v>6</v>
      </c>
      <c r="C62" t="s">
        <v>6</v>
      </c>
      <c r="D62" t="s">
        <v>1041</v>
      </c>
      <c r="E62" t="s">
        <v>835</v>
      </c>
      <c r="F62" t="s">
        <v>6</v>
      </c>
      <c r="G62" t="s">
        <v>6</v>
      </c>
      <c r="H62" t="s">
        <v>6</v>
      </c>
      <c r="I62" t="s">
        <v>6</v>
      </c>
    </row>
    <row r="63" spans="1:9" x14ac:dyDescent="0.35">
      <c r="A63" t="s">
        <v>842</v>
      </c>
      <c r="B63" t="s">
        <v>6</v>
      </c>
      <c r="C63" t="s">
        <v>6</v>
      </c>
      <c r="D63" t="s">
        <v>1041</v>
      </c>
      <c r="E63" t="s">
        <v>836</v>
      </c>
      <c r="F63" t="s">
        <v>6</v>
      </c>
      <c r="G63" t="s">
        <v>6</v>
      </c>
      <c r="H63" t="s">
        <v>6</v>
      </c>
      <c r="I63" t="s">
        <v>6</v>
      </c>
    </row>
    <row r="64" spans="1:9" x14ac:dyDescent="0.35">
      <c r="A64" t="s">
        <v>842</v>
      </c>
      <c r="B64" t="s">
        <v>6</v>
      </c>
      <c r="C64" t="s">
        <v>6</v>
      </c>
      <c r="D64" t="s">
        <v>1040</v>
      </c>
      <c r="E64" t="s">
        <v>836</v>
      </c>
      <c r="F64" t="s">
        <v>6</v>
      </c>
      <c r="G64" t="s">
        <v>6</v>
      </c>
      <c r="H64" t="s">
        <v>6</v>
      </c>
      <c r="I64" t="s">
        <v>6</v>
      </c>
    </row>
    <row r="65" spans="1:9" x14ac:dyDescent="0.35">
      <c r="A65" t="s">
        <v>842</v>
      </c>
      <c r="B65" t="s">
        <v>6</v>
      </c>
      <c r="C65" t="s">
        <v>6</v>
      </c>
      <c r="D65" t="s">
        <v>1040</v>
      </c>
      <c r="E65" t="s">
        <v>843</v>
      </c>
      <c r="F65" t="s">
        <v>6</v>
      </c>
      <c r="G65" t="s">
        <v>6</v>
      </c>
      <c r="H65" t="s">
        <v>6</v>
      </c>
      <c r="I65" t="s">
        <v>6</v>
      </c>
    </row>
    <row r="66" spans="1:9" x14ac:dyDescent="0.35">
      <c r="A66" t="s">
        <v>842</v>
      </c>
      <c r="B66" t="s">
        <v>6</v>
      </c>
      <c r="C66" t="s">
        <v>6</v>
      </c>
      <c r="D66" t="s">
        <v>1040</v>
      </c>
      <c r="E66" t="s">
        <v>844</v>
      </c>
      <c r="F66" t="s">
        <v>6</v>
      </c>
      <c r="G66" t="s">
        <v>6</v>
      </c>
      <c r="H66" t="s">
        <v>6</v>
      </c>
      <c r="I66" t="s">
        <v>6</v>
      </c>
    </row>
    <row r="67" spans="1:9" x14ac:dyDescent="0.35">
      <c r="A67" t="s">
        <v>842</v>
      </c>
      <c r="B67" t="s">
        <v>6</v>
      </c>
      <c r="C67" t="s">
        <v>6</v>
      </c>
      <c r="D67" t="s">
        <v>1044</v>
      </c>
      <c r="E67" t="s">
        <v>845</v>
      </c>
      <c r="F67" t="s">
        <v>6</v>
      </c>
      <c r="G67" t="s">
        <v>6</v>
      </c>
      <c r="H67" t="s">
        <v>6</v>
      </c>
      <c r="I67" t="s">
        <v>6</v>
      </c>
    </row>
    <row r="68" spans="1:9" x14ac:dyDescent="0.35">
      <c r="A68" t="s">
        <v>842</v>
      </c>
      <c r="B68" t="s">
        <v>6</v>
      </c>
      <c r="C68" t="s">
        <v>6</v>
      </c>
      <c r="D68" t="s">
        <v>1044</v>
      </c>
      <c r="E68" t="s">
        <v>846</v>
      </c>
      <c r="F68" t="s">
        <v>6</v>
      </c>
      <c r="G68" t="s">
        <v>6</v>
      </c>
      <c r="H68" t="s">
        <v>6</v>
      </c>
      <c r="I68" t="s">
        <v>6</v>
      </c>
    </row>
    <row r="69" spans="1:9" x14ac:dyDescent="0.35">
      <c r="A69" t="s">
        <v>842</v>
      </c>
      <c r="B69" t="s">
        <v>6</v>
      </c>
      <c r="C69" t="s">
        <v>6</v>
      </c>
      <c r="D69" t="s">
        <v>1044</v>
      </c>
      <c r="E69" t="s">
        <v>847</v>
      </c>
      <c r="F69" t="s">
        <v>6</v>
      </c>
      <c r="G69" t="s">
        <v>6</v>
      </c>
      <c r="H69" t="s">
        <v>6</v>
      </c>
      <c r="I69" t="s">
        <v>6</v>
      </c>
    </row>
    <row r="70" spans="1:9" x14ac:dyDescent="0.35">
      <c r="A70" t="s">
        <v>842</v>
      </c>
      <c r="B70" t="s">
        <v>6</v>
      </c>
      <c r="C70" t="s">
        <v>6</v>
      </c>
      <c r="D70" t="s">
        <v>1044</v>
      </c>
      <c r="E70" t="s">
        <v>848</v>
      </c>
      <c r="F70" t="s">
        <v>6</v>
      </c>
      <c r="G70" t="s">
        <v>6</v>
      </c>
      <c r="H70" t="s">
        <v>6</v>
      </c>
      <c r="I70" t="s">
        <v>6</v>
      </c>
    </row>
    <row r="71" spans="1:9" x14ac:dyDescent="0.35">
      <c r="A71" t="s">
        <v>842</v>
      </c>
      <c r="B71" t="s">
        <v>6</v>
      </c>
      <c r="C71" t="s">
        <v>6</v>
      </c>
      <c r="D71" t="s">
        <v>1044</v>
      </c>
      <c r="E71" t="s">
        <v>849</v>
      </c>
      <c r="F71" t="s">
        <v>6</v>
      </c>
      <c r="G71" t="s">
        <v>6</v>
      </c>
      <c r="H71" t="s">
        <v>6</v>
      </c>
      <c r="I71" t="s">
        <v>6</v>
      </c>
    </row>
    <row r="72" spans="1:9" x14ac:dyDescent="0.35">
      <c r="A72" t="s">
        <v>842</v>
      </c>
      <c r="B72" t="s">
        <v>6</v>
      </c>
      <c r="C72" t="s">
        <v>6</v>
      </c>
      <c r="D72" t="s">
        <v>1044</v>
      </c>
      <c r="E72" t="s">
        <v>850</v>
      </c>
      <c r="F72" t="s">
        <v>6</v>
      </c>
      <c r="G72" t="s">
        <v>6</v>
      </c>
      <c r="H72" t="s">
        <v>6</v>
      </c>
      <c r="I72" t="s">
        <v>6</v>
      </c>
    </row>
    <row r="73" spans="1:9" x14ac:dyDescent="0.35">
      <c r="A73" t="s">
        <v>842</v>
      </c>
      <c r="B73" t="s">
        <v>6</v>
      </c>
      <c r="C73" t="s">
        <v>6</v>
      </c>
      <c r="D73" t="s">
        <v>1044</v>
      </c>
      <c r="E73" t="s">
        <v>851</v>
      </c>
      <c r="F73" t="s">
        <v>6</v>
      </c>
      <c r="G73" t="s">
        <v>6</v>
      </c>
      <c r="H73" t="s">
        <v>6</v>
      </c>
      <c r="I73" t="s">
        <v>6</v>
      </c>
    </row>
    <row r="74" spans="1:9" x14ac:dyDescent="0.35">
      <c r="A74" t="s">
        <v>842</v>
      </c>
      <c r="B74" t="s">
        <v>6</v>
      </c>
      <c r="C74" t="s">
        <v>6</v>
      </c>
      <c r="D74" t="s">
        <v>1044</v>
      </c>
      <c r="E74" t="s">
        <v>852</v>
      </c>
      <c r="F74" t="s">
        <v>6</v>
      </c>
      <c r="G74" t="s">
        <v>6</v>
      </c>
      <c r="H74" t="s">
        <v>6</v>
      </c>
      <c r="I74" t="s">
        <v>6</v>
      </c>
    </row>
    <row r="75" spans="1:9" x14ac:dyDescent="0.35">
      <c r="A75" t="s">
        <v>842</v>
      </c>
      <c r="B75" t="s">
        <v>6</v>
      </c>
      <c r="C75" t="s">
        <v>6</v>
      </c>
      <c r="D75" t="s">
        <v>1040</v>
      </c>
      <c r="E75" t="s">
        <v>853</v>
      </c>
      <c r="F75" t="s">
        <v>6</v>
      </c>
      <c r="G75" t="s">
        <v>6</v>
      </c>
      <c r="H75" t="s">
        <v>6</v>
      </c>
      <c r="I75" t="s">
        <v>6</v>
      </c>
    </row>
    <row r="76" spans="1:9" x14ac:dyDescent="0.35">
      <c r="A76" t="s">
        <v>842</v>
      </c>
      <c r="B76" t="s">
        <v>6</v>
      </c>
      <c r="C76" t="s">
        <v>6</v>
      </c>
      <c r="D76" t="s">
        <v>1040</v>
      </c>
      <c r="E76" t="s">
        <v>854</v>
      </c>
      <c r="F76" t="s">
        <v>6</v>
      </c>
      <c r="G76" t="s">
        <v>6</v>
      </c>
      <c r="H76" t="s">
        <v>6</v>
      </c>
      <c r="I76" t="s">
        <v>6</v>
      </c>
    </row>
    <row r="77" spans="1:9" x14ac:dyDescent="0.35">
      <c r="A77" t="s">
        <v>842</v>
      </c>
      <c r="B77" t="s">
        <v>6</v>
      </c>
      <c r="C77" t="s">
        <v>6</v>
      </c>
      <c r="D77" t="s">
        <v>1040</v>
      </c>
      <c r="E77" t="s">
        <v>855</v>
      </c>
      <c r="F77" t="s">
        <v>6</v>
      </c>
      <c r="G77" t="s">
        <v>6</v>
      </c>
      <c r="H77" t="s">
        <v>6</v>
      </c>
      <c r="I77" t="s">
        <v>6</v>
      </c>
    </row>
    <row r="78" spans="1:9" x14ac:dyDescent="0.35">
      <c r="A78" t="s">
        <v>842</v>
      </c>
      <c r="B78" t="s">
        <v>6</v>
      </c>
      <c r="C78" t="s">
        <v>6</v>
      </c>
      <c r="D78" t="s">
        <v>1040</v>
      </c>
      <c r="E78" t="s">
        <v>856</v>
      </c>
      <c r="F78" t="s">
        <v>6</v>
      </c>
      <c r="G78" t="s">
        <v>6</v>
      </c>
      <c r="H78" t="s">
        <v>6</v>
      </c>
      <c r="I78" t="s">
        <v>6</v>
      </c>
    </row>
    <row r="79" spans="1:9" x14ac:dyDescent="0.35">
      <c r="A79" t="s">
        <v>842</v>
      </c>
      <c r="B79" t="s">
        <v>6</v>
      </c>
      <c r="C79" t="s">
        <v>6</v>
      </c>
      <c r="D79" t="s">
        <v>1040</v>
      </c>
      <c r="E79" t="s">
        <v>857</v>
      </c>
      <c r="F79" t="s">
        <v>6</v>
      </c>
      <c r="G79" t="s">
        <v>6</v>
      </c>
      <c r="H79" t="s">
        <v>6</v>
      </c>
      <c r="I79" t="s">
        <v>6</v>
      </c>
    </row>
    <row r="80" spans="1:9" x14ac:dyDescent="0.35">
      <c r="A80" t="s">
        <v>842</v>
      </c>
      <c r="B80" t="s">
        <v>6</v>
      </c>
      <c r="C80" t="s">
        <v>6</v>
      </c>
      <c r="D80" t="s">
        <v>1040</v>
      </c>
      <c r="E80" t="s">
        <v>858</v>
      </c>
      <c r="F80" t="s">
        <v>6</v>
      </c>
      <c r="G80" t="s">
        <v>6</v>
      </c>
      <c r="H80" t="s">
        <v>6</v>
      </c>
      <c r="I80" t="s">
        <v>6</v>
      </c>
    </row>
    <row r="81" spans="1:9" x14ac:dyDescent="0.35">
      <c r="A81" t="s">
        <v>842</v>
      </c>
      <c r="B81" t="s">
        <v>6</v>
      </c>
      <c r="C81" t="s">
        <v>6</v>
      </c>
      <c r="D81" t="s">
        <v>1045</v>
      </c>
      <c r="E81" t="s">
        <v>859</v>
      </c>
      <c r="F81" t="s">
        <v>6</v>
      </c>
      <c r="G81" t="s">
        <v>6</v>
      </c>
      <c r="H81" t="s">
        <v>6</v>
      </c>
      <c r="I81" t="s">
        <v>6</v>
      </c>
    </row>
    <row r="82" spans="1:9" x14ac:dyDescent="0.35">
      <c r="A82" t="s">
        <v>842</v>
      </c>
      <c r="B82" t="s">
        <v>6</v>
      </c>
      <c r="C82" t="s">
        <v>6</v>
      </c>
      <c r="D82" t="s">
        <v>1045</v>
      </c>
      <c r="E82" t="s">
        <v>860</v>
      </c>
      <c r="F82" t="s">
        <v>6</v>
      </c>
      <c r="G82" t="s">
        <v>6</v>
      </c>
      <c r="H82" t="s">
        <v>6</v>
      </c>
      <c r="I82" t="s">
        <v>6</v>
      </c>
    </row>
    <row r="83" spans="1:9" x14ac:dyDescent="0.35">
      <c r="A83" t="s">
        <v>842</v>
      </c>
      <c r="B83" t="s">
        <v>6</v>
      </c>
      <c r="C83" t="s">
        <v>6</v>
      </c>
      <c r="D83" t="s">
        <v>1045</v>
      </c>
      <c r="E83" t="s">
        <v>861</v>
      </c>
      <c r="F83" t="s">
        <v>6</v>
      </c>
      <c r="G83" t="s">
        <v>6</v>
      </c>
      <c r="H83" t="s">
        <v>6</v>
      </c>
      <c r="I83" t="s">
        <v>6</v>
      </c>
    </row>
    <row r="84" spans="1:9" x14ac:dyDescent="0.35">
      <c r="A84" t="s">
        <v>842</v>
      </c>
      <c r="B84" t="s">
        <v>6</v>
      </c>
      <c r="C84" t="s">
        <v>6</v>
      </c>
      <c r="D84" t="s">
        <v>1045</v>
      </c>
      <c r="E84" t="s">
        <v>862</v>
      </c>
      <c r="F84" t="s">
        <v>6</v>
      </c>
      <c r="G84" t="s">
        <v>6</v>
      </c>
      <c r="H84" t="s">
        <v>6</v>
      </c>
      <c r="I84" t="s">
        <v>6</v>
      </c>
    </row>
    <row r="85" spans="1:9" x14ac:dyDescent="0.35">
      <c r="A85" t="s">
        <v>842</v>
      </c>
      <c r="B85" t="s">
        <v>6</v>
      </c>
      <c r="C85" t="s">
        <v>6</v>
      </c>
      <c r="D85" t="s">
        <v>1046</v>
      </c>
      <c r="E85" t="s">
        <v>863</v>
      </c>
      <c r="F85" t="s">
        <v>6</v>
      </c>
      <c r="G85" t="s">
        <v>6</v>
      </c>
      <c r="H85" t="s">
        <v>6</v>
      </c>
      <c r="I85" t="s">
        <v>6</v>
      </c>
    </row>
    <row r="86" spans="1:9" x14ac:dyDescent="0.35">
      <c r="A86" t="s">
        <v>842</v>
      </c>
      <c r="B86" t="s">
        <v>6</v>
      </c>
      <c r="C86" t="s">
        <v>6</v>
      </c>
      <c r="D86" t="s">
        <v>1046</v>
      </c>
      <c r="E86" t="s">
        <v>864</v>
      </c>
      <c r="F86" t="s">
        <v>6</v>
      </c>
      <c r="G86" t="s">
        <v>6</v>
      </c>
      <c r="H86" t="s">
        <v>6</v>
      </c>
      <c r="I86" t="s">
        <v>6</v>
      </c>
    </row>
    <row r="87" spans="1:9" x14ac:dyDescent="0.35">
      <c r="A87" t="s">
        <v>842</v>
      </c>
      <c r="B87" t="s">
        <v>6</v>
      </c>
      <c r="C87" t="s">
        <v>6</v>
      </c>
      <c r="D87" t="s">
        <v>1045</v>
      </c>
      <c r="E87" t="s">
        <v>865</v>
      </c>
      <c r="F87" t="s">
        <v>6</v>
      </c>
      <c r="G87" t="s">
        <v>6</v>
      </c>
      <c r="H87" t="s">
        <v>6</v>
      </c>
      <c r="I87" t="s">
        <v>6</v>
      </c>
    </row>
    <row r="88" spans="1:9" x14ac:dyDescent="0.35">
      <c r="A88" t="s">
        <v>842</v>
      </c>
      <c r="B88" t="s">
        <v>6</v>
      </c>
      <c r="C88" t="s">
        <v>6</v>
      </c>
      <c r="D88" t="s">
        <v>1045</v>
      </c>
      <c r="E88" t="s">
        <v>866</v>
      </c>
      <c r="F88" t="s">
        <v>6</v>
      </c>
      <c r="G88" t="s">
        <v>6</v>
      </c>
      <c r="H88" t="s">
        <v>6</v>
      </c>
      <c r="I88" t="s">
        <v>6</v>
      </c>
    </row>
    <row r="89" spans="1:9" x14ac:dyDescent="0.35">
      <c r="A89" t="s">
        <v>842</v>
      </c>
      <c r="B89" t="s">
        <v>6</v>
      </c>
      <c r="C89" t="s">
        <v>6</v>
      </c>
      <c r="D89" t="s">
        <v>1045</v>
      </c>
      <c r="E89" t="s">
        <v>867</v>
      </c>
      <c r="F89" t="s">
        <v>6</v>
      </c>
      <c r="G89" t="s">
        <v>6</v>
      </c>
      <c r="H89" t="s">
        <v>6</v>
      </c>
      <c r="I89" t="s">
        <v>6</v>
      </c>
    </row>
    <row r="90" spans="1:9" x14ac:dyDescent="0.35">
      <c r="A90" t="s">
        <v>842</v>
      </c>
      <c r="B90" t="s">
        <v>6</v>
      </c>
      <c r="C90" t="s">
        <v>6</v>
      </c>
      <c r="D90" t="s">
        <v>1045</v>
      </c>
      <c r="E90" t="s">
        <v>868</v>
      </c>
      <c r="F90" t="s">
        <v>6</v>
      </c>
      <c r="G90" t="s">
        <v>6</v>
      </c>
      <c r="H90" t="s">
        <v>6</v>
      </c>
      <c r="I90" t="s">
        <v>6</v>
      </c>
    </row>
    <row r="91" spans="1:9" x14ac:dyDescent="0.35">
      <c r="A91" t="s">
        <v>842</v>
      </c>
      <c r="B91" t="s">
        <v>6</v>
      </c>
      <c r="C91" t="s">
        <v>6</v>
      </c>
      <c r="D91" t="s">
        <v>1040</v>
      </c>
      <c r="E91" t="s">
        <v>869</v>
      </c>
      <c r="F91" t="s">
        <v>6</v>
      </c>
      <c r="G91" t="s">
        <v>6</v>
      </c>
      <c r="H91" t="s">
        <v>6</v>
      </c>
      <c r="I91" t="s">
        <v>6</v>
      </c>
    </row>
    <row r="92" spans="1:9" x14ac:dyDescent="0.35">
      <c r="A92" t="s">
        <v>842</v>
      </c>
      <c r="B92" t="s">
        <v>6</v>
      </c>
      <c r="C92" t="s">
        <v>6</v>
      </c>
      <c r="D92" t="s">
        <v>1040</v>
      </c>
      <c r="E92" t="s">
        <v>870</v>
      </c>
      <c r="F92" t="s">
        <v>6</v>
      </c>
      <c r="G92" t="s">
        <v>6</v>
      </c>
      <c r="H92" t="s">
        <v>6</v>
      </c>
      <c r="I92" t="s">
        <v>6</v>
      </c>
    </row>
    <row r="93" spans="1:9" x14ac:dyDescent="0.35">
      <c r="A93" t="s">
        <v>842</v>
      </c>
      <c r="B93" t="s">
        <v>6</v>
      </c>
      <c r="C93" t="s">
        <v>6</v>
      </c>
      <c r="D93" t="s">
        <v>1040</v>
      </c>
      <c r="E93" t="s">
        <v>871</v>
      </c>
      <c r="F93" t="s">
        <v>6</v>
      </c>
      <c r="G93" t="s">
        <v>6</v>
      </c>
      <c r="H93" t="s">
        <v>6</v>
      </c>
      <c r="I93" t="s">
        <v>6</v>
      </c>
    </row>
    <row r="94" spans="1:9" x14ac:dyDescent="0.35">
      <c r="A94" t="s">
        <v>842</v>
      </c>
      <c r="B94" t="s">
        <v>6</v>
      </c>
      <c r="C94" t="s">
        <v>6</v>
      </c>
      <c r="D94" t="s">
        <v>1040</v>
      </c>
      <c r="E94" t="s">
        <v>872</v>
      </c>
      <c r="F94" t="s">
        <v>6</v>
      </c>
      <c r="G94" t="s">
        <v>6</v>
      </c>
      <c r="H94" t="s">
        <v>6</v>
      </c>
      <c r="I94" t="s">
        <v>6</v>
      </c>
    </row>
  </sheetData>
  <pageMargins left="0.75" right="0.75" top="1" bottom="1" header="0.5" footer="0.5"/>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25265-1E30-4FED-9379-0668552BB045}">
  <dimension ref="A1:B8"/>
  <sheetViews>
    <sheetView workbookViewId="0">
      <selection activeCell="B2" sqref="B2:B8"/>
    </sheetView>
  </sheetViews>
  <sheetFormatPr defaultRowHeight="14.5" x14ac:dyDescent="0.35"/>
  <cols>
    <col min="1" max="1" width="10.81640625" customWidth="1"/>
  </cols>
  <sheetData>
    <row r="1" spans="1:2" x14ac:dyDescent="0.35">
      <c r="A1" t="s">
        <v>262</v>
      </c>
      <c r="B1" t="s">
        <v>1048</v>
      </c>
    </row>
    <row r="2" spans="1:2" x14ac:dyDescent="0.35">
      <c r="A2" t="s">
        <v>1040</v>
      </c>
      <c r="B2" t="s">
        <v>6</v>
      </c>
    </row>
    <row r="3" spans="1:2" x14ac:dyDescent="0.35">
      <c r="A3" t="s">
        <v>1041</v>
      </c>
      <c r="B3" t="s">
        <v>6</v>
      </c>
    </row>
    <row r="4" spans="1:2" x14ac:dyDescent="0.35">
      <c r="A4" t="s">
        <v>1042</v>
      </c>
      <c r="B4" t="s">
        <v>6</v>
      </c>
    </row>
    <row r="5" spans="1:2" x14ac:dyDescent="0.35">
      <c r="A5" t="s">
        <v>1043</v>
      </c>
      <c r="B5" t="s">
        <v>6</v>
      </c>
    </row>
    <row r="6" spans="1:2" x14ac:dyDescent="0.35">
      <c r="A6" t="s">
        <v>1044</v>
      </c>
      <c r="B6" t="s">
        <v>6</v>
      </c>
    </row>
    <row r="7" spans="1:2" x14ac:dyDescent="0.35">
      <c r="A7" t="s">
        <v>1045</v>
      </c>
      <c r="B7" t="s">
        <v>6</v>
      </c>
    </row>
    <row r="8" spans="1:2" x14ac:dyDescent="0.35">
      <c r="A8" t="s">
        <v>1046</v>
      </c>
      <c r="B8" t="s">
        <v>6</v>
      </c>
    </row>
  </sheetData>
  <phoneticPr fontId="4"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U99"/>
  <sheetViews>
    <sheetView workbookViewId="0"/>
  </sheetViews>
  <sheetFormatPr defaultRowHeight="14.5" x14ac:dyDescent="0.35"/>
  <sheetData>
    <row r="1" spans="1:99" x14ac:dyDescent="0.35">
      <c r="A1" s="1" t="s">
        <v>982</v>
      </c>
      <c r="B1" s="1" t="s">
        <v>983</v>
      </c>
      <c r="C1" s="1" t="s">
        <v>940</v>
      </c>
      <c r="D1" s="1" t="s">
        <v>873</v>
      </c>
      <c r="E1" s="1" t="s">
        <v>941</v>
      </c>
      <c r="F1" s="1" t="s">
        <v>874</v>
      </c>
      <c r="G1" s="1" t="s">
        <v>942</v>
      </c>
      <c r="H1" s="1" t="s">
        <v>943</v>
      </c>
      <c r="I1" s="1" t="s">
        <v>875</v>
      </c>
      <c r="J1" s="1" t="s">
        <v>944</v>
      </c>
      <c r="K1" s="1" t="s">
        <v>945</v>
      </c>
      <c r="L1" s="1" t="s">
        <v>946</v>
      </c>
      <c r="M1" s="1" t="s">
        <v>947</v>
      </c>
      <c r="N1" s="1" t="s">
        <v>948</v>
      </c>
      <c r="O1" s="1" t="s">
        <v>918</v>
      </c>
      <c r="P1" s="1" t="s">
        <v>949</v>
      </c>
      <c r="Q1" s="1" t="s">
        <v>950</v>
      </c>
      <c r="R1" s="1" t="s">
        <v>951</v>
      </c>
      <c r="S1" s="1" t="s">
        <v>876</v>
      </c>
      <c r="T1" s="1" t="s">
        <v>952</v>
      </c>
      <c r="U1" s="1" t="s">
        <v>953</v>
      </c>
      <c r="V1" s="1" t="s">
        <v>954</v>
      </c>
      <c r="W1" s="1" t="s">
        <v>955</v>
      </c>
      <c r="X1" s="1" t="s">
        <v>956</v>
      </c>
      <c r="Y1" s="1" t="s">
        <v>957</v>
      </c>
      <c r="Z1" s="1" t="s">
        <v>958</v>
      </c>
      <c r="AA1" s="1" t="s">
        <v>959</v>
      </c>
      <c r="AB1" s="1" t="s">
        <v>960</v>
      </c>
      <c r="AC1" s="1" t="s">
        <v>961</v>
      </c>
      <c r="AD1" s="1" t="s">
        <v>962</v>
      </c>
      <c r="AE1" s="1" t="s">
        <v>963</v>
      </c>
      <c r="AF1" s="1" t="s">
        <v>964</v>
      </c>
      <c r="AG1" s="1" t="s">
        <v>965</v>
      </c>
      <c r="AH1" s="1" t="s">
        <v>966</v>
      </c>
      <c r="AI1" s="1" t="s">
        <v>967</v>
      </c>
      <c r="AJ1" s="1" t="s">
        <v>968</v>
      </c>
      <c r="AK1" s="1" t="s">
        <v>969</v>
      </c>
      <c r="AL1" s="1" t="s">
        <v>970</v>
      </c>
      <c r="AM1" s="1" t="s">
        <v>971</v>
      </c>
      <c r="AN1" s="1" t="s">
        <v>972</v>
      </c>
      <c r="AO1" s="1" t="s">
        <v>877</v>
      </c>
      <c r="AP1" s="1" t="s">
        <v>878</v>
      </c>
      <c r="AQ1" s="1" t="s">
        <v>879</v>
      </c>
      <c r="AR1" s="1" t="s">
        <v>880</v>
      </c>
      <c r="AS1" s="1" t="s">
        <v>881</v>
      </c>
      <c r="AT1" s="1" t="s">
        <v>882</v>
      </c>
      <c r="AU1" s="1" t="s">
        <v>883</v>
      </c>
      <c r="AV1" s="1" t="s">
        <v>884</v>
      </c>
      <c r="AW1" s="1" t="s">
        <v>885</v>
      </c>
      <c r="AX1" s="1" t="s">
        <v>886</v>
      </c>
      <c r="AY1" s="1" t="s">
        <v>887</v>
      </c>
      <c r="AZ1" s="1" t="s">
        <v>888</v>
      </c>
      <c r="BA1" s="1" t="s">
        <v>889</v>
      </c>
      <c r="BB1" s="1" t="s">
        <v>890</v>
      </c>
      <c r="BC1" s="1" t="s">
        <v>891</v>
      </c>
      <c r="BD1" s="1" t="s">
        <v>892</v>
      </c>
      <c r="BE1" s="1" t="s">
        <v>933</v>
      </c>
      <c r="BF1" s="1" t="s">
        <v>893</v>
      </c>
      <c r="BG1" s="1" t="s">
        <v>894</v>
      </c>
      <c r="BH1" s="1" t="s">
        <v>895</v>
      </c>
      <c r="BI1" s="1" t="s">
        <v>896</v>
      </c>
      <c r="BJ1" s="1" t="s">
        <v>897</v>
      </c>
      <c r="BK1" s="1" t="s">
        <v>898</v>
      </c>
      <c r="BL1" s="1" t="s">
        <v>899</v>
      </c>
      <c r="BM1" s="1" t="s">
        <v>900</v>
      </c>
      <c r="BN1" s="1" t="s">
        <v>919</v>
      </c>
      <c r="BO1" s="1" t="s">
        <v>901</v>
      </c>
      <c r="BP1" s="1" t="s">
        <v>902</v>
      </c>
      <c r="BQ1" s="1" t="s">
        <v>903</v>
      </c>
      <c r="BR1" s="1" t="s">
        <v>904</v>
      </c>
      <c r="BS1" s="1" t="s">
        <v>905</v>
      </c>
      <c r="BT1" s="1" t="s">
        <v>906</v>
      </c>
      <c r="BU1" s="1" t="s">
        <v>907</v>
      </c>
      <c r="BV1" s="1" t="s">
        <v>908</v>
      </c>
      <c r="BW1" s="1" t="s">
        <v>909</v>
      </c>
      <c r="BX1" s="1" t="s">
        <v>910</v>
      </c>
      <c r="BY1" s="1" t="s">
        <v>911</v>
      </c>
      <c r="BZ1" s="1" t="s">
        <v>973</v>
      </c>
      <c r="CA1" s="1" t="s">
        <v>974</v>
      </c>
      <c r="CB1" s="1" t="s">
        <v>975</v>
      </c>
      <c r="CC1" s="1" t="s">
        <v>912</v>
      </c>
      <c r="CD1" s="1" t="s">
        <v>934</v>
      </c>
      <c r="CE1" s="1" t="s">
        <v>916</v>
      </c>
      <c r="CF1" s="1" t="s">
        <v>935</v>
      </c>
      <c r="CG1" s="1" t="s">
        <v>936</v>
      </c>
      <c r="CH1" s="1" t="s">
        <v>927</v>
      </c>
      <c r="CI1" s="1" t="s">
        <v>920</v>
      </c>
      <c r="CJ1" s="1" t="s">
        <v>921</v>
      </c>
      <c r="CK1" s="1" t="s">
        <v>922</v>
      </c>
      <c r="CL1" s="1" t="s">
        <v>976</v>
      </c>
      <c r="CM1" s="1" t="s">
        <v>923</v>
      </c>
      <c r="CN1" s="1" t="s">
        <v>924</v>
      </c>
      <c r="CO1" s="1" t="s">
        <v>913</v>
      </c>
      <c r="CP1" s="1" t="s">
        <v>925</v>
      </c>
      <c r="CQ1" s="1" t="s">
        <v>914</v>
      </c>
      <c r="CR1" s="1" t="s">
        <v>926</v>
      </c>
      <c r="CS1" s="1" t="s">
        <v>977</v>
      </c>
      <c r="CT1" s="1" t="s">
        <v>915</v>
      </c>
      <c r="CU1" s="1" t="s">
        <v>978</v>
      </c>
    </row>
    <row r="2" spans="1:99" x14ac:dyDescent="0.35">
      <c r="A2" t="s">
        <v>984</v>
      </c>
      <c r="C2">
        <v>2</v>
      </c>
      <c r="D2">
        <v>19</v>
      </c>
      <c r="E2">
        <v>0</v>
      </c>
      <c r="F2">
        <v>7</v>
      </c>
      <c r="G2">
        <v>0</v>
      </c>
      <c r="H2">
        <v>0</v>
      </c>
      <c r="I2">
        <v>2</v>
      </c>
      <c r="J2">
        <v>0</v>
      </c>
      <c r="K2">
        <v>22</v>
      </c>
      <c r="L2">
        <v>21</v>
      </c>
      <c r="M2">
        <v>0</v>
      </c>
      <c r="N2">
        <v>0</v>
      </c>
      <c r="O2">
        <v>73</v>
      </c>
      <c r="P2">
        <v>3</v>
      </c>
      <c r="Q2">
        <v>0</v>
      </c>
      <c r="R2">
        <v>2</v>
      </c>
      <c r="S2">
        <v>4</v>
      </c>
      <c r="T2">
        <v>0</v>
      </c>
      <c r="U2">
        <v>1</v>
      </c>
      <c r="V2">
        <v>0</v>
      </c>
      <c r="W2">
        <v>0</v>
      </c>
      <c r="X2">
        <v>0</v>
      </c>
      <c r="Y2">
        <v>0</v>
      </c>
      <c r="Z2">
        <v>0</v>
      </c>
      <c r="AA2">
        <v>2</v>
      </c>
      <c r="AB2">
        <v>1</v>
      </c>
      <c r="AC2">
        <v>0</v>
      </c>
      <c r="AD2">
        <v>0</v>
      </c>
      <c r="AE2">
        <v>0</v>
      </c>
      <c r="AF2">
        <v>0</v>
      </c>
      <c r="AG2">
        <v>0</v>
      </c>
      <c r="AH2">
        <v>5</v>
      </c>
      <c r="AI2">
        <v>0</v>
      </c>
      <c r="AJ2">
        <v>0</v>
      </c>
      <c r="AK2">
        <v>0</v>
      </c>
      <c r="AL2">
        <v>75</v>
      </c>
      <c r="AM2">
        <v>0</v>
      </c>
      <c r="AN2">
        <v>0</v>
      </c>
      <c r="AO2">
        <v>0</v>
      </c>
      <c r="AP2">
        <v>0</v>
      </c>
      <c r="AQ2">
        <v>0</v>
      </c>
      <c r="AR2">
        <v>0</v>
      </c>
      <c r="AS2">
        <v>0</v>
      </c>
      <c r="AT2">
        <v>1</v>
      </c>
      <c r="AU2">
        <v>0</v>
      </c>
      <c r="AV2">
        <v>0</v>
      </c>
      <c r="AW2">
        <v>5</v>
      </c>
      <c r="AX2">
        <v>0</v>
      </c>
      <c r="AY2">
        <v>60</v>
      </c>
      <c r="AZ2">
        <v>0</v>
      </c>
      <c r="BA2">
        <v>23</v>
      </c>
      <c r="BB2">
        <v>0</v>
      </c>
      <c r="BC2">
        <v>0</v>
      </c>
      <c r="BD2">
        <v>1</v>
      </c>
      <c r="BE2">
        <v>0</v>
      </c>
      <c r="BF2">
        <v>7</v>
      </c>
      <c r="BG2">
        <v>11</v>
      </c>
      <c r="BH2">
        <v>0</v>
      </c>
      <c r="BI2">
        <v>2</v>
      </c>
      <c r="BJ2">
        <v>77</v>
      </c>
      <c r="BK2">
        <v>78</v>
      </c>
      <c r="BL2">
        <v>78</v>
      </c>
      <c r="BM2">
        <v>61</v>
      </c>
      <c r="BN2">
        <v>0</v>
      </c>
      <c r="BO2">
        <v>78</v>
      </c>
      <c r="BP2">
        <v>76</v>
      </c>
      <c r="BQ2">
        <v>75</v>
      </c>
      <c r="BR2">
        <v>6</v>
      </c>
      <c r="BS2">
        <v>13</v>
      </c>
      <c r="BT2">
        <v>9</v>
      </c>
      <c r="BU2">
        <v>0</v>
      </c>
      <c r="BV2">
        <v>1</v>
      </c>
      <c r="BW2">
        <v>2</v>
      </c>
      <c r="BX2">
        <v>0</v>
      </c>
      <c r="BY2">
        <v>1</v>
      </c>
      <c r="BZ2">
        <v>26</v>
      </c>
      <c r="CA2">
        <v>26</v>
      </c>
      <c r="CB2">
        <v>25</v>
      </c>
      <c r="CC2">
        <v>8</v>
      </c>
      <c r="CD2">
        <v>7</v>
      </c>
      <c r="CE2">
        <v>7</v>
      </c>
      <c r="CF2">
        <v>1</v>
      </c>
      <c r="CG2">
        <v>0</v>
      </c>
      <c r="CH2">
        <v>0</v>
      </c>
      <c r="CI2">
        <v>0</v>
      </c>
      <c r="CJ2">
        <v>0</v>
      </c>
      <c r="CK2">
        <v>0</v>
      </c>
      <c r="CL2">
        <v>0</v>
      </c>
      <c r="CM2">
        <v>0</v>
      </c>
      <c r="CN2">
        <v>0</v>
      </c>
      <c r="CO2">
        <v>1</v>
      </c>
      <c r="CP2">
        <v>0</v>
      </c>
      <c r="CQ2">
        <v>7</v>
      </c>
      <c r="CR2">
        <v>11</v>
      </c>
      <c r="CS2">
        <v>1</v>
      </c>
      <c r="CT2">
        <v>2</v>
      </c>
      <c r="CU2">
        <v>0</v>
      </c>
    </row>
    <row r="3" spans="1:99" x14ac:dyDescent="0.35">
      <c r="A3" t="s">
        <v>940</v>
      </c>
      <c r="B3">
        <v>0</v>
      </c>
    </row>
    <row r="4" spans="1:99" x14ac:dyDescent="0.35">
      <c r="A4" t="s">
        <v>873</v>
      </c>
      <c r="B4">
        <v>22</v>
      </c>
      <c r="F4" t="s">
        <v>917</v>
      </c>
      <c r="L4" t="s">
        <v>917</v>
      </c>
      <c r="O4" t="s">
        <v>917</v>
      </c>
      <c r="AH4" t="s">
        <v>917</v>
      </c>
      <c r="AL4" t="s">
        <v>917</v>
      </c>
      <c r="AY4" t="s">
        <v>917</v>
      </c>
      <c r="BA4" t="s">
        <v>917</v>
      </c>
      <c r="BJ4" t="s">
        <v>917</v>
      </c>
      <c r="BK4" t="s">
        <v>917</v>
      </c>
      <c r="BL4" t="s">
        <v>917</v>
      </c>
      <c r="BM4" t="s">
        <v>917</v>
      </c>
      <c r="BO4" t="s">
        <v>917</v>
      </c>
      <c r="BP4" t="s">
        <v>917</v>
      </c>
      <c r="BQ4" t="s">
        <v>917</v>
      </c>
      <c r="BS4" t="s">
        <v>917</v>
      </c>
      <c r="BT4" t="s">
        <v>917</v>
      </c>
      <c r="BY4" t="s">
        <v>917</v>
      </c>
      <c r="BZ4" t="s">
        <v>917</v>
      </c>
      <c r="CA4" t="s">
        <v>917</v>
      </c>
      <c r="CB4" t="s">
        <v>917</v>
      </c>
      <c r="CC4" t="s">
        <v>917</v>
      </c>
      <c r="CD4" t="s">
        <v>917</v>
      </c>
    </row>
    <row r="5" spans="1:99" x14ac:dyDescent="0.35">
      <c r="A5" t="s">
        <v>941</v>
      </c>
      <c r="B5">
        <v>11</v>
      </c>
      <c r="O5" t="s">
        <v>917</v>
      </c>
      <c r="AL5" t="s">
        <v>917</v>
      </c>
      <c r="AY5" t="s">
        <v>917</v>
      </c>
      <c r="BA5" t="s">
        <v>917</v>
      </c>
      <c r="BJ5" t="s">
        <v>917</v>
      </c>
      <c r="BK5" t="s">
        <v>917</v>
      </c>
      <c r="BL5" t="s">
        <v>917</v>
      </c>
      <c r="BM5" t="s">
        <v>917</v>
      </c>
      <c r="BO5" t="s">
        <v>917</v>
      </c>
      <c r="BP5" t="s">
        <v>917</v>
      </c>
      <c r="BQ5" t="s">
        <v>917</v>
      </c>
    </row>
    <row r="6" spans="1:99" x14ac:dyDescent="0.35">
      <c r="A6" t="s">
        <v>874</v>
      </c>
      <c r="B6">
        <v>17</v>
      </c>
      <c r="D6" t="s">
        <v>917</v>
      </c>
      <c r="L6" t="s">
        <v>917</v>
      </c>
      <c r="O6" t="s">
        <v>917</v>
      </c>
      <c r="AL6" t="s">
        <v>917</v>
      </c>
      <c r="AY6" t="s">
        <v>917</v>
      </c>
      <c r="BA6" t="s">
        <v>917</v>
      </c>
      <c r="BJ6" t="s">
        <v>917</v>
      </c>
      <c r="BK6" t="s">
        <v>917</v>
      </c>
      <c r="BL6" t="s">
        <v>917</v>
      </c>
      <c r="BO6" t="s">
        <v>917</v>
      </c>
      <c r="BP6" t="s">
        <v>917</v>
      </c>
      <c r="BQ6" t="s">
        <v>917</v>
      </c>
      <c r="BR6" t="s">
        <v>917</v>
      </c>
      <c r="BT6" t="s">
        <v>917</v>
      </c>
      <c r="BZ6" t="s">
        <v>917</v>
      </c>
      <c r="CA6" t="s">
        <v>917</v>
      </c>
      <c r="CB6" t="s">
        <v>917</v>
      </c>
    </row>
    <row r="7" spans="1:99" x14ac:dyDescent="0.35">
      <c r="A7" t="s">
        <v>942</v>
      </c>
      <c r="B7">
        <v>13</v>
      </c>
      <c r="O7" t="s">
        <v>917</v>
      </c>
      <c r="AL7" t="s">
        <v>917</v>
      </c>
      <c r="AY7" t="s">
        <v>917</v>
      </c>
      <c r="BJ7" t="s">
        <v>917</v>
      </c>
      <c r="BK7" t="s">
        <v>917</v>
      </c>
      <c r="BL7" t="s">
        <v>917</v>
      </c>
      <c r="BM7" t="s">
        <v>917</v>
      </c>
      <c r="BO7" t="s">
        <v>917</v>
      </c>
      <c r="BP7" t="s">
        <v>917</v>
      </c>
      <c r="BQ7" t="s">
        <v>917</v>
      </c>
      <c r="BZ7" t="s">
        <v>39</v>
      </c>
      <c r="CA7" t="s">
        <v>39</v>
      </c>
      <c r="CB7" t="s">
        <v>39</v>
      </c>
    </row>
    <row r="8" spans="1:99" x14ac:dyDescent="0.35">
      <c r="A8" t="s">
        <v>943</v>
      </c>
      <c r="B8">
        <v>14</v>
      </c>
      <c r="K8" t="s">
        <v>917</v>
      </c>
      <c r="O8" t="s">
        <v>917</v>
      </c>
      <c r="AL8" t="s">
        <v>917</v>
      </c>
      <c r="AY8" t="s">
        <v>917</v>
      </c>
      <c r="BJ8" t="s">
        <v>917</v>
      </c>
      <c r="BK8" t="s">
        <v>917</v>
      </c>
      <c r="BL8" t="s">
        <v>917</v>
      </c>
      <c r="BM8" t="s">
        <v>917</v>
      </c>
      <c r="BO8" t="s">
        <v>917</v>
      </c>
      <c r="BP8" t="s">
        <v>917</v>
      </c>
      <c r="BQ8" t="s">
        <v>917</v>
      </c>
      <c r="BZ8" t="s">
        <v>39</v>
      </c>
      <c r="CA8" t="s">
        <v>39</v>
      </c>
      <c r="CB8" t="s">
        <v>39</v>
      </c>
    </row>
    <row r="9" spans="1:99" x14ac:dyDescent="0.35">
      <c r="A9" t="s">
        <v>875</v>
      </c>
      <c r="B9">
        <v>13</v>
      </c>
      <c r="L9" t="s">
        <v>917</v>
      </c>
      <c r="O9" t="s">
        <v>917</v>
      </c>
      <c r="AL9" t="s">
        <v>917</v>
      </c>
      <c r="AY9" t="s">
        <v>917</v>
      </c>
      <c r="BJ9" t="s">
        <v>917</v>
      </c>
      <c r="BK9" t="s">
        <v>917</v>
      </c>
      <c r="BL9" t="s">
        <v>917</v>
      </c>
      <c r="BO9" t="s">
        <v>917</v>
      </c>
      <c r="BP9" t="s">
        <v>917</v>
      </c>
      <c r="BQ9" t="s">
        <v>917</v>
      </c>
      <c r="BZ9" t="s">
        <v>917</v>
      </c>
      <c r="CA9" t="s">
        <v>917</v>
      </c>
      <c r="CB9" t="s">
        <v>917</v>
      </c>
    </row>
    <row r="10" spans="1:99" x14ac:dyDescent="0.35">
      <c r="A10" t="s">
        <v>944</v>
      </c>
      <c r="B10">
        <v>23</v>
      </c>
      <c r="K10" t="s">
        <v>917</v>
      </c>
      <c r="L10" t="s">
        <v>917</v>
      </c>
      <c r="O10" t="s">
        <v>917</v>
      </c>
      <c r="P10" t="s">
        <v>917</v>
      </c>
      <c r="S10" t="s">
        <v>917</v>
      </c>
      <c r="AB10" t="s">
        <v>917</v>
      </c>
      <c r="AH10" t="s">
        <v>917</v>
      </c>
      <c r="AL10" t="s">
        <v>917</v>
      </c>
      <c r="AY10" t="s">
        <v>917</v>
      </c>
      <c r="BA10" t="s">
        <v>917</v>
      </c>
      <c r="BF10" t="s">
        <v>917</v>
      </c>
      <c r="BG10" t="s">
        <v>917</v>
      </c>
      <c r="BJ10" t="s">
        <v>917</v>
      </c>
      <c r="BK10" t="s">
        <v>917</v>
      </c>
      <c r="BL10" t="s">
        <v>917</v>
      </c>
      <c r="BM10" t="s">
        <v>917</v>
      </c>
      <c r="BO10" t="s">
        <v>917</v>
      </c>
      <c r="BP10" t="s">
        <v>917</v>
      </c>
      <c r="BQ10" t="s">
        <v>917</v>
      </c>
      <c r="BZ10" t="s">
        <v>917</v>
      </c>
      <c r="CA10" t="s">
        <v>917</v>
      </c>
      <c r="CB10" t="s">
        <v>917</v>
      </c>
      <c r="CC10" t="s">
        <v>917</v>
      </c>
    </row>
    <row r="11" spans="1:99" x14ac:dyDescent="0.35">
      <c r="A11" t="s">
        <v>945</v>
      </c>
      <c r="B11">
        <v>24</v>
      </c>
      <c r="D11" t="s">
        <v>917</v>
      </c>
      <c r="F11" t="s">
        <v>917</v>
      </c>
      <c r="L11" t="s">
        <v>917</v>
      </c>
      <c r="O11" t="s">
        <v>917</v>
      </c>
      <c r="AH11" t="s">
        <v>917</v>
      </c>
      <c r="AL11" t="s">
        <v>917</v>
      </c>
      <c r="AY11" t="s">
        <v>917</v>
      </c>
      <c r="BA11" t="s">
        <v>917</v>
      </c>
      <c r="BD11" t="s">
        <v>917</v>
      </c>
      <c r="BG11" t="s">
        <v>917</v>
      </c>
      <c r="BJ11" t="s">
        <v>917</v>
      </c>
      <c r="BK11" t="s">
        <v>917</v>
      </c>
      <c r="BL11" t="s">
        <v>917</v>
      </c>
      <c r="BO11" t="s">
        <v>917</v>
      </c>
      <c r="BP11" t="s">
        <v>917</v>
      </c>
      <c r="BQ11" t="s">
        <v>917</v>
      </c>
      <c r="BR11" t="s">
        <v>917</v>
      </c>
      <c r="BV11" t="s">
        <v>917</v>
      </c>
      <c r="BW11" t="s">
        <v>917</v>
      </c>
      <c r="BZ11" t="s">
        <v>917</v>
      </c>
      <c r="CA11" t="s">
        <v>917</v>
      </c>
      <c r="CB11" t="s">
        <v>917</v>
      </c>
      <c r="CC11" t="s">
        <v>917</v>
      </c>
      <c r="CD11" t="s">
        <v>917</v>
      </c>
    </row>
    <row r="12" spans="1:99" x14ac:dyDescent="0.35">
      <c r="A12" t="s">
        <v>946</v>
      </c>
      <c r="B12">
        <v>16</v>
      </c>
      <c r="D12" t="s">
        <v>917</v>
      </c>
      <c r="O12" t="s">
        <v>917</v>
      </c>
      <c r="AL12" t="s">
        <v>917</v>
      </c>
      <c r="AY12" t="s">
        <v>917</v>
      </c>
      <c r="BA12" t="s">
        <v>917</v>
      </c>
      <c r="BJ12" t="s">
        <v>917</v>
      </c>
      <c r="BK12" t="s">
        <v>917</v>
      </c>
      <c r="BL12" t="s">
        <v>917</v>
      </c>
      <c r="BM12" t="s">
        <v>917</v>
      </c>
      <c r="BO12" t="s">
        <v>917</v>
      </c>
      <c r="BP12" t="s">
        <v>917</v>
      </c>
      <c r="BQ12" t="s">
        <v>917</v>
      </c>
      <c r="BW12" t="s">
        <v>917</v>
      </c>
      <c r="BZ12" t="s">
        <v>917</v>
      </c>
      <c r="CA12" t="s">
        <v>917</v>
      </c>
      <c r="CB12" t="s">
        <v>917</v>
      </c>
    </row>
    <row r="13" spans="1:99" x14ac:dyDescent="0.35">
      <c r="A13" t="s">
        <v>947</v>
      </c>
      <c r="B13">
        <v>21</v>
      </c>
      <c r="K13" t="s">
        <v>917</v>
      </c>
      <c r="L13" t="s">
        <v>917</v>
      </c>
      <c r="O13" t="s">
        <v>917</v>
      </c>
      <c r="P13" t="s">
        <v>917</v>
      </c>
      <c r="AL13" t="s">
        <v>917</v>
      </c>
      <c r="AY13" t="s">
        <v>917</v>
      </c>
      <c r="BA13" t="s">
        <v>917</v>
      </c>
      <c r="BF13" t="s">
        <v>917</v>
      </c>
      <c r="BG13" t="s">
        <v>917</v>
      </c>
      <c r="BJ13" t="s">
        <v>917</v>
      </c>
      <c r="BK13" t="s">
        <v>917</v>
      </c>
      <c r="BL13" t="s">
        <v>917</v>
      </c>
      <c r="BM13" t="s">
        <v>917</v>
      </c>
      <c r="BO13" t="s">
        <v>917</v>
      </c>
      <c r="BP13" t="s">
        <v>917</v>
      </c>
      <c r="BQ13" t="s">
        <v>917</v>
      </c>
      <c r="BZ13" t="s">
        <v>917</v>
      </c>
      <c r="CA13" t="s">
        <v>917</v>
      </c>
      <c r="CB13" t="s">
        <v>917</v>
      </c>
      <c r="CC13" t="s">
        <v>917</v>
      </c>
      <c r="CD13" t="s">
        <v>917</v>
      </c>
    </row>
    <row r="14" spans="1:99" x14ac:dyDescent="0.35">
      <c r="A14" t="s">
        <v>948</v>
      </c>
      <c r="B14">
        <v>10</v>
      </c>
      <c r="O14" t="s">
        <v>917</v>
      </c>
      <c r="AL14" t="s">
        <v>917</v>
      </c>
      <c r="AY14" t="s">
        <v>917</v>
      </c>
      <c r="BJ14" t="s">
        <v>917</v>
      </c>
      <c r="BK14" t="s">
        <v>917</v>
      </c>
      <c r="BL14" t="s">
        <v>917</v>
      </c>
      <c r="BM14" t="s">
        <v>917</v>
      </c>
      <c r="BO14" t="s">
        <v>917</v>
      </c>
      <c r="BP14" t="s">
        <v>917</v>
      </c>
      <c r="BQ14" t="s">
        <v>917</v>
      </c>
    </row>
    <row r="15" spans="1:99" x14ac:dyDescent="0.35">
      <c r="A15" t="s">
        <v>918</v>
      </c>
      <c r="B15">
        <v>0</v>
      </c>
    </row>
    <row r="16" spans="1:99" x14ac:dyDescent="0.35">
      <c r="A16" t="s">
        <v>949</v>
      </c>
      <c r="B16">
        <v>10</v>
      </c>
      <c r="AL16" t="s">
        <v>917</v>
      </c>
      <c r="AY16" t="s">
        <v>917</v>
      </c>
      <c r="BJ16" t="s">
        <v>917</v>
      </c>
      <c r="BK16" t="s">
        <v>917</v>
      </c>
      <c r="BL16" t="s">
        <v>917</v>
      </c>
      <c r="BO16" t="s">
        <v>917</v>
      </c>
      <c r="BP16" t="s">
        <v>917</v>
      </c>
      <c r="BQ16" t="s">
        <v>917</v>
      </c>
      <c r="BT16" t="s">
        <v>917</v>
      </c>
      <c r="CR16" t="s">
        <v>917</v>
      </c>
    </row>
    <row r="17" spans="1:96" x14ac:dyDescent="0.35">
      <c r="A17" t="s">
        <v>950</v>
      </c>
      <c r="B17">
        <v>10</v>
      </c>
      <c r="O17" t="s">
        <v>917</v>
      </c>
      <c r="AL17" t="s">
        <v>39</v>
      </c>
      <c r="AY17" t="s">
        <v>917</v>
      </c>
      <c r="BJ17" t="s">
        <v>39</v>
      </c>
      <c r="BK17" t="s">
        <v>39</v>
      </c>
      <c r="BL17" t="s">
        <v>39</v>
      </c>
      <c r="BM17" t="s">
        <v>39</v>
      </c>
      <c r="BO17" t="s">
        <v>39</v>
      </c>
      <c r="BP17" t="s">
        <v>39</v>
      </c>
      <c r="BQ17" t="s">
        <v>39</v>
      </c>
    </row>
    <row r="18" spans="1:96" x14ac:dyDescent="0.35">
      <c r="A18" t="s">
        <v>951</v>
      </c>
      <c r="B18">
        <v>11</v>
      </c>
      <c r="O18" t="s">
        <v>917</v>
      </c>
      <c r="AL18" t="s">
        <v>917</v>
      </c>
      <c r="AY18" t="s">
        <v>917</v>
      </c>
      <c r="BJ18" t="s">
        <v>917</v>
      </c>
      <c r="BK18" t="s">
        <v>917</v>
      </c>
      <c r="BL18" t="s">
        <v>917</v>
      </c>
      <c r="BM18" t="s">
        <v>917</v>
      </c>
      <c r="BO18" t="s">
        <v>917</v>
      </c>
      <c r="BP18" t="s">
        <v>917</v>
      </c>
      <c r="BQ18" t="s">
        <v>917</v>
      </c>
      <c r="CR18" t="s">
        <v>917</v>
      </c>
    </row>
    <row r="19" spans="1:96" x14ac:dyDescent="0.35">
      <c r="A19" t="s">
        <v>876</v>
      </c>
      <c r="B19">
        <v>21</v>
      </c>
      <c r="D19" t="s">
        <v>917</v>
      </c>
      <c r="L19" t="s">
        <v>917</v>
      </c>
      <c r="O19" t="s">
        <v>917</v>
      </c>
      <c r="AH19" t="s">
        <v>917</v>
      </c>
      <c r="AL19" t="s">
        <v>917</v>
      </c>
      <c r="AY19" t="s">
        <v>917</v>
      </c>
      <c r="BA19" t="s">
        <v>917</v>
      </c>
      <c r="BG19" t="s">
        <v>917</v>
      </c>
      <c r="BJ19" t="s">
        <v>917</v>
      </c>
      <c r="BK19" t="s">
        <v>917</v>
      </c>
      <c r="BL19" t="s">
        <v>917</v>
      </c>
      <c r="BM19" t="s">
        <v>917</v>
      </c>
      <c r="BO19" t="s">
        <v>917</v>
      </c>
      <c r="BP19" t="s">
        <v>917</v>
      </c>
      <c r="BQ19" t="s">
        <v>917</v>
      </c>
      <c r="BR19" t="s">
        <v>917</v>
      </c>
      <c r="BZ19" t="s">
        <v>917</v>
      </c>
      <c r="CA19" t="s">
        <v>917</v>
      </c>
      <c r="CB19" t="s">
        <v>917</v>
      </c>
      <c r="CC19" t="s">
        <v>917</v>
      </c>
      <c r="CF19" t="s">
        <v>917</v>
      </c>
    </row>
    <row r="20" spans="1:96" x14ac:dyDescent="0.35">
      <c r="A20" t="s">
        <v>952</v>
      </c>
      <c r="B20">
        <v>11</v>
      </c>
      <c r="O20" t="s">
        <v>917</v>
      </c>
      <c r="AA20" t="s">
        <v>917</v>
      </c>
      <c r="AL20" t="s">
        <v>917</v>
      </c>
      <c r="AY20" t="s">
        <v>917</v>
      </c>
      <c r="BJ20" t="s">
        <v>917</v>
      </c>
      <c r="BK20" t="s">
        <v>917</v>
      </c>
      <c r="BL20" t="s">
        <v>917</v>
      </c>
      <c r="BM20" t="s">
        <v>917</v>
      </c>
      <c r="BO20" t="s">
        <v>917</v>
      </c>
      <c r="BP20" t="s">
        <v>917</v>
      </c>
      <c r="BQ20" t="s">
        <v>917</v>
      </c>
    </row>
    <row r="21" spans="1:96" x14ac:dyDescent="0.35">
      <c r="A21" t="s">
        <v>953</v>
      </c>
      <c r="B21">
        <v>11</v>
      </c>
      <c r="K21" t="s">
        <v>917</v>
      </c>
      <c r="O21" t="s">
        <v>917</v>
      </c>
      <c r="AL21" t="s">
        <v>917</v>
      </c>
      <c r="AY21" t="s">
        <v>917</v>
      </c>
      <c r="BJ21" t="s">
        <v>917</v>
      </c>
      <c r="BK21" t="s">
        <v>917</v>
      </c>
      <c r="BL21" t="s">
        <v>917</v>
      </c>
      <c r="BM21" t="s">
        <v>917</v>
      </c>
      <c r="BO21" t="s">
        <v>917</v>
      </c>
      <c r="BP21" t="s">
        <v>917</v>
      </c>
      <c r="BQ21" t="s">
        <v>917</v>
      </c>
    </row>
    <row r="22" spans="1:96" x14ac:dyDescent="0.35">
      <c r="A22" t="s">
        <v>954</v>
      </c>
      <c r="B22">
        <v>11</v>
      </c>
      <c r="O22" t="s">
        <v>917</v>
      </c>
      <c r="AL22" t="s">
        <v>917</v>
      </c>
      <c r="AW22" t="s">
        <v>917</v>
      </c>
      <c r="AY22" t="s">
        <v>917</v>
      </c>
      <c r="BJ22" t="s">
        <v>917</v>
      </c>
      <c r="BK22" t="s">
        <v>917</v>
      </c>
      <c r="BL22" t="s">
        <v>917</v>
      </c>
      <c r="BM22" t="s">
        <v>917</v>
      </c>
      <c r="BO22" t="s">
        <v>917</v>
      </c>
      <c r="BP22" t="s">
        <v>917</v>
      </c>
      <c r="BQ22" t="s">
        <v>917</v>
      </c>
    </row>
    <row r="23" spans="1:96" x14ac:dyDescent="0.35">
      <c r="A23" t="s">
        <v>955</v>
      </c>
      <c r="B23">
        <v>11</v>
      </c>
      <c r="O23" t="s">
        <v>917</v>
      </c>
      <c r="AL23" t="s">
        <v>917</v>
      </c>
      <c r="AY23" t="s">
        <v>917</v>
      </c>
      <c r="BJ23" t="s">
        <v>917</v>
      </c>
      <c r="BK23" t="s">
        <v>917</v>
      </c>
      <c r="BL23" t="s">
        <v>917</v>
      </c>
      <c r="BM23" t="s">
        <v>917</v>
      </c>
      <c r="BO23" t="s">
        <v>917</v>
      </c>
      <c r="BP23" t="s">
        <v>917</v>
      </c>
      <c r="BQ23" t="s">
        <v>917</v>
      </c>
      <c r="CR23" t="s">
        <v>917</v>
      </c>
    </row>
    <row r="24" spans="1:96" x14ac:dyDescent="0.35">
      <c r="A24" t="s">
        <v>956</v>
      </c>
      <c r="B24">
        <v>12</v>
      </c>
      <c r="K24" t="s">
        <v>917</v>
      </c>
      <c r="O24" t="s">
        <v>917</v>
      </c>
      <c r="AL24" t="s">
        <v>917</v>
      </c>
      <c r="AY24" t="s">
        <v>917</v>
      </c>
      <c r="BJ24" t="s">
        <v>917</v>
      </c>
      <c r="BK24" t="s">
        <v>917</v>
      </c>
      <c r="BL24" t="s">
        <v>917</v>
      </c>
      <c r="BM24" t="s">
        <v>917</v>
      </c>
      <c r="BO24" t="s">
        <v>917</v>
      </c>
      <c r="BP24" t="s">
        <v>917</v>
      </c>
      <c r="BQ24" t="s">
        <v>917</v>
      </c>
      <c r="CR24" t="s">
        <v>917</v>
      </c>
    </row>
    <row r="25" spans="1:96" x14ac:dyDescent="0.35">
      <c r="A25" t="s">
        <v>957</v>
      </c>
      <c r="B25">
        <v>11</v>
      </c>
      <c r="K25" t="s">
        <v>917</v>
      </c>
      <c r="O25" t="s">
        <v>917</v>
      </c>
      <c r="AL25" t="s">
        <v>917</v>
      </c>
      <c r="AY25" t="s">
        <v>917</v>
      </c>
      <c r="BJ25" t="s">
        <v>917</v>
      </c>
      <c r="BK25" t="s">
        <v>917</v>
      </c>
      <c r="BL25" t="s">
        <v>917</v>
      </c>
      <c r="BM25" t="s">
        <v>917</v>
      </c>
      <c r="BO25" t="s">
        <v>917</v>
      </c>
      <c r="BP25" t="s">
        <v>917</v>
      </c>
      <c r="BQ25" t="s">
        <v>917</v>
      </c>
    </row>
    <row r="26" spans="1:96" x14ac:dyDescent="0.35">
      <c r="A26" t="s">
        <v>958</v>
      </c>
      <c r="B26">
        <v>13</v>
      </c>
      <c r="O26" t="s">
        <v>917</v>
      </c>
      <c r="AL26" t="s">
        <v>917</v>
      </c>
      <c r="AW26" t="s">
        <v>917</v>
      </c>
      <c r="AY26" t="s">
        <v>917</v>
      </c>
      <c r="BJ26" t="s">
        <v>917</v>
      </c>
      <c r="BK26" t="s">
        <v>917</v>
      </c>
      <c r="BL26" t="s">
        <v>917</v>
      </c>
      <c r="BM26" t="s">
        <v>917</v>
      </c>
      <c r="BO26" t="s">
        <v>917</v>
      </c>
      <c r="BP26" t="s">
        <v>917</v>
      </c>
      <c r="BQ26" t="s">
        <v>917</v>
      </c>
      <c r="CE26" t="s">
        <v>917</v>
      </c>
      <c r="CQ26" t="s">
        <v>917</v>
      </c>
    </row>
    <row r="27" spans="1:96" x14ac:dyDescent="0.35">
      <c r="A27" t="s">
        <v>959</v>
      </c>
      <c r="B27">
        <v>12</v>
      </c>
      <c r="O27" t="s">
        <v>917</v>
      </c>
      <c r="AL27" t="s">
        <v>917</v>
      </c>
      <c r="AY27" t="s">
        <v>917</v>
      </c>
      <c r="BJ27" t="s">
        <v>917</v>
      </c>
      <c r="BK27" t="s">
        <v>917</v>
      </c>
      <c r="BL27" t="s">
        <v>917</v>
      </c>
      <c r="BM27" t="s">
        <v>917</v>
      </c>
      <c r="BO27" t="s">
        <v>917</v>
      </c>
      <c r="BP27" t="s">
        <v>917</v>
      </c>
      <c r="BQ27" t="s">
        <v>917</v>
      </c>
      <c r="CE27" t="s">
        <v>917</v>
      </c>
      <c r="CQ27" t="s">
        <v>917</v>
      </c>
    </row>
    <row r="28" spans="1:96" x14ac:dyDescent="0.35">
      <c r="A28" t="s">
        <v>960</v>
      </c>
      <c r="B28">
        <v>16</v>
      </c>
      <c r="K28" t="s">
        <v>917</v>
      </c>
      <c r="L28" t="s">
        <v>917</v>
      </c>
      <c r="O28" t="s">
        <v>917</v>
      </c>
      <c r="P28" t="s">
        <v>917</v>
      </c>
      <c r="AL28" t="s">
        <v>917</v>
      </c>
      <c r="AY28" t="s">
        <v>917</v>
      </c>
      <c r="BJ28" t="s">
        <v>917</v>
      </c>
      <c r="BK28" t="s">
        <v>917</v>
      </c>
      <c r="BL28" t="s">
        <v>917</v>
      </c>
      <c r="BM28" t="s">
        <v>917</v>
      </c>
      <c r="BO28" t="s">
        <v>917</v>
      </c>
      <c r="BP28" t="s">
        <v>917</v>
      </c>
      <c r="BQ28" t="s">
        <v>917</v>
      </c>
      <c r="BT28" t="s">
        <v>917</v>
      </c>
      <c r="CE28" t="s">
        <v>917</v>
      </c>
      <c r="CQ28" t="s">
        <v>917</v>
      </c>
    </row>
    <row r="29" spans="1:96" x14ac:dyDescent="0.35">
      <c r="A29" t="s">
        <v>961</v>
      </c>
      <c r="B29">
        <v>11</v>
      </c>
      <c r="O29" t="s">
        <v>917</v>
      </c>
      <c r="AL29" t="s">
        <v>917</v>
      </c>
      <c r="AY29" t="s">
        <v>917</v>
      </c>
      <c r="BJ29" t="s">
        <v>917</v>
      </c>
      <c r="BK29" t="s">
        <v>917</v>
      </c>
      <c r="BL29" t="s">
        <v>917</v>
      </c>
      <c r="BM29" t="s">
        <v>917</v>
      </c>
      <c r="BO29" t="s">
        <v>917</v>
      </c>
      <c r="BP29" t="s">
        <v>917</v>
      </c>
      <c r="BQ29" t="s">
        <v>917</v>
      </c>
      <c r="CR29" t="s">
        <v>917</v>
      </c>
    </row>
    <row r="30" spans="1:96" x14ac:dyDescent="0.35">
      <c r="A30" t="s">
        <v>962</v>
      </c>
      <c r="B30">
        <v>11</v>
      </c>
      <c r="O30" t="s">
        <v>917</v>
      </c>
      <c r="AL30" t="s">
        <v>917</v>
      </c>
      <c r="AY30" t="s">
        <v>917</v>
      </c>
      <c r="BJ30" t="s">
        <v>917</v>
      </c>
      <c r="BK30" t="s">
        <v>917</v>
      </c>
      <c r="BL30" t="s">
        <v>917</v>
      </c>
      <c r="BM30" t="s">
        <v>917</v>
      </c>
      <c r="BO30" t="s">
        <v>917</v>
      </c>
      <c r="BP30" t="s">
        <v>917</v>
      </c>
      <c r="BQ30" t="s">
        <v>917</v>
      </c>
      <c r="CR30" t="s">
        <v>917</v>
      </c>
    </row>
    <row r="31" spans="1:96" x14ac:dyDescent="0.35">
      <c r="A31" t="s">
        <v>963</v>
      </c>
      <c r="B31">
        <v>18</v>
      </c>
      <c r="D31" t="s">
        <v>917</v>
      </c>
      <c r="K31" t="s">
        <v>917</v>
      </c>
      <c r="O31" t="s">
        <v>917</v>
      </c>
      <c r="S31" t="s">
        <v>917</v>
      </c>
      <c r="AL31" t="s">
        <v>917</v>
      </c>
      <c r="AY31" t="s">
        <v>917</v>
      </c>
      <c r="BA31" t="s">
        <v>917</v>
      </c>
      <c r="BG31" t="s">
        <v>917</v>
      </c>
      <c r="BJ31" t="s">
        <v>917</v>
      </c>
      <c r="BK31" t="s">
        <v>917</v>
      </c>
      <c r="BL31" t="s">
        <v>917</v>
      </c>
      <c r="BM31" t="s">
        <v>917</v>
      </c>
      <c r="BO31" t="s">
        <v>917</v>
      </c>
      <c r="BP31" t="s">
        <v>917</v>
      </c>
      <c r="BQ31" t="s">
        <v>917</v>
      </c>
      <c r="BZ31" t="s">
        <v>917</v>
      </c>
      <c r="CA31" t="s">
        <v>917</v>
      </c>
      <c r="CB31" t="s">
        <v>917</v>
      </c>
    </row>
    <row r="32" spans="1:96" x14ac:dyDescent="0.35">
      <c r="A32" t="s">
        <v>964</v>
      </c>
      <c r="B32">
        <v>11</v>
      </c>
      <c r="K32" t="s">
        <v>917</v>
      </c>
      <c r="O32" t="s">
        <v>917</v>
      </c>
      <c r="AL32" t="s">
        <v>917</v>
      </c>
      <c r="AY32" t="s">
        <v>917</v>
      </c>
      <c r="BJ32" t="s">
        <v>917</v>
      </c>
      <c r="BK32" t="s">
        <v>917</v>
      </c>
      <c r="BL32" t="s">
        <v>917</v>
      </c>
      <c r="BM32" t="s">
        <v>917</v>
      </c>
      <c r="BO32" t="s">
        <v>917</v>
      </c>
      <c r="BP32" t="s">
        <v>917</v>
      </c>
      <c r="BQ32" t="s">
        <v>917</v>
      </c>
    </row>
    <row r="33" spans="1:98" x14ac:dyDescent="0.35">
      <c r="A33" t="s">
        <v>965</v>
      </c>
      <c r="B33">
        <v>11</v>
      </c>
      <c r="K33" t="s">
        <v>917</v>
      </c>
      <c r="O33" t="s">
        <v>917</v>
      </c>
      <c r="AL33" t="s">
        <v>917</v>
      </c>
      <c r="AY33" t="s">
        <v>917</v>
      </c>
      <c r="BJ33" t="s">
        <v>917</v>
      </c>
      <c r="BK33" t="s">
        <v>917</v>
      </c>
      <c r="BL33" t="s">
        <v>917</v>
      </c>
      <c r="BM33" t="s">
        <v>917</v>
      </c>
      <c r="BO33" t="s">
        <v>917</v>
      </c>
      <c r="BP33" t="s">
        <v>917</v>
      </c>
      <c r="BQ33" t="s">
        <v>917</v>
      </c>
    </row>
    <row r="34" spans="1:98" x14ac:dyDescent="0.35">
      <c r="A34" t="s">
        <v>966</v>
      </c>
      <c r="B34">
        <v>16</v>
      </c>
      <c r="L34" t="s">
        <v>917</v>
      </c>
      <c r="O34" t="s">
        <v>917</v>
      </c>
      <c r="AL34" t="s">
        <v>917</v>
      </c>
      <c r="AY34" t="s">
        <v>917</v>
      </c>
      <c r="BA34" t="s">
        <v>917</v>
      </c>
      <c r="BG34" t="s">
        <v>917</v>
      </c>
      <c r="BJ34" t="s">
        <v>917</v>
      </c>
      <c r="BK34" t="s">
        <v>917</v>
      </c>
      <c r="BL34" t="s">
        <v>917</v>
      </c>
      <c r="BM34" t="s">
        <v>917</v>
      </c>
      <c r="BO34" t="s">
        <v>917</v>
      </c>
      <c r="BP34" t="s">
        <v>917</v>
      </c>
      <c r="BQ34" t="s">
        <v>917</v>
      </c>
      <c r="BZ34" t="s">
        <v>917</v>
      </c>
      <c r="CA34" t="s">
        <v>917</v>
      </c>
      <c r="CB34" t="s">
        <v>917</v>
      </c>
    </row>
    <row r="35" spans="1:98" x14ac:dyDescent="0.35">
      <c r="A35" t="s">
        <v>967</v>
      </c>
      <c r="B35">
        <v>11</v>
      </c>
      <c r="O35" t="s">
        <v>917</v>
      </c>
      <c r="AL35" t="s">
        <v>917</v>
      </c>
      <c r="AY35" t="s">
        <v>917</v>
      </c>
      <c r="BJ35" t="s">
        <v>917</v>
      </c>
      <c r="BK35" t="s">
        <v>917</v>
      </c>
      <c r="BL35" t="s">
        <v>917</v>
      </c>
      <c r="BO35" t="s">
        <v>917</v>
      </c>
      <c r="BP35" t="s">
        <v>917</v>
      </c>
      <c r="BQ35" t="s">
        <v>917</v>
      </c>
      <c r="BT35" t="s">
        <v>917</v>
      </c>
      <c r="CR35" t="s">
        <v>917</v>
      </c>
    </row>
    <row r="36" spans="1:98" x14ac:dyDescent="0.35">
      <c r="A36" t="s">
        <v>968</v>
      </c>
      <c r="B36">
        <v>11</v>
      </c>
      <c r="K36" t="s">
        <v>917</v>
      </c>
      <c r="O36" t="s">
        <v>917</v>
      </c>
      <c r="AL36" t="s">
        <v>917</v>
      </c>
      <c r="AY36" t="s">
        <v>917</v>
      </c>
      <c r="BJ36" t="s">
        <v>917</v>
      </c>
      <c r="BK36" t="s">
        <v>917</v>
      </c>
      <c r="BL36" t="s">
        <v>917</v>
      </c>
      <c r="BM36" t="s">
        <v>917</v>
      </c>
      <c r="BO36" t="s">
        <v>917</v>
      </c>
      <c r="BP36" t="s">
        <v>917</v>
      </c>
      <c r="BQ36" t="s">
        <v>917</v>
      </c>
    </row>
    <row r="37" spans="1:98" x14ac:dyDescent="0.35">
      <c r="A37" t="s">
        <v>969</v>
      </c>
      <c r="B37">
        <v>12</v>
      </c>
      <c r="K37" t="s">
        <v>917</v>
      </c>
      <c r="O37" t="s">
        <v>917</v>
      </c>
      <c r="AL37" t="s">
        <v>917</v>
      </c>
      <c r="AY37" t="s">
        <v>917</v>
      </c>
      <c r="BJ37" t="s">
        <v>917</v>
      </c>
      <c r="BK37" t="s">
        <v>917</v>
      </c>
      <c r="BL37" t="s">
        <v>917</v>
      </c>
      <c r="BM37" t="s">
        <v>917</v>
      </c>
      <c r="BO37" t="s">
        <v>917</v>
      </c>
      <c r="BP37" t="s">
        <v>917</v>
      </c>
      <c r="BQ37" t="s">
        <v>917</v>
      </c>
      <c r="CD37" t="s">
        <v>917</v>
      </c>
    </row>
    <row r="38" spans="1:98" x14ac:dyDescent="0.35">
      <c r="A38" t="s">
        <v>970</v>
      </c>
      <c r="B38">
        <v>13</v>
      </c>
      <c r="O38" t="s">
        <v>917</v>
      </c>
      <c r="BJ38" t="s">
        <v>917</v>
      </c>
      <c r="BK38" t="s">
        <v>917</v>
      </c>
      <c r="BL38" t="s">
        <v>917</v>
      </c>
      <c r="BM38" t="s">
        <v>917</v>
      </c>
      <c r="BO38" t="s">
        <v>917</v>
      </c>
      <c r="BP38" t="s">
        <v>917</v>
      </c>
      <c r="BQ38" t="s">
        <v>917</v>
      </c>
      <c r="BR38" t="s">
        <v>917</v>
      </c>
      <c r="BS38" t="s">
        <v>917</v>
      </c>
      <c r="BZ38" t="s">
        <v>917</v>
      </c>
      <c r="CA38" t="s">
        <v>917</v>
      </c>
      <c r="CB38" t="s">
        <v>917</v>
      </c>
    </row>
    <row r="39" spans="1:98" x14ac:dyDescent="0.35">
      <c r="A39" t="s">
        <v>971</v>
      </c>
      <c r="B39">
        <v>11</v>
      </c>
      <c r="O39" t="s">
        <v>917</v>
      </c>
      <c r="AL39" t="s">
        <v>917</v>
      </c>
      <c r="AY39" t="s">
        <v>917</v>
      </c>
      <c r="BJ39" t="s">
        <v>917</v>
      </c>
      <c r="BK39" t="s">
        <v>917</v>
      </c>
      <c r="BL39" t="s">
        <v>917</v>
      </c>
      <c r="BM39" t="s">
        <v>917</v>
      </c>
      <c r="BO39" t="s">
        <v>917</v>
      </c>
      <c r="BP39" t="s">
        <v>917</v>
      </c>
      <c r="BQ39" t="s">
        <v>917</v>
      </c>
      <c r="CR39" t="s">
        <v>917</v>
      </c>
    </row>
    <row r="40" spans="1:98" x14ac:dyDescent="0.35">
      <c r="A40" t="s">
        <v>972</v>
      </c>
      <c r="B40">
        <v>13</v>
      </c>
      <c r="D40" t="s">
        <v>917</v>
      </c>
      <c r="K40" t="s">
        <v>917</v>
      </c>
      <c r="O40" t="s">
        <v>917</v>
      </c>
      <c r="AL40" t="s">
        <v>917</v>
      </c>
      <c r="AY40" t="s">
        <v>917</v>
      </c>
      <c r="BJ40" t="s">
        <v>917</v>
      </c>
      <c r="BK40" t="s">
        <v>917</v>
      </c>
      <c r="BL40" t="s">
        <v>917</v>
      </c>
      <c r="BM40" t="s">
        <v>917</v>
      </c>
      <c r="BO40" t="s">
        <v>917</v>
      </c>
      <c r="BP40" t="s">
        <v>917</v>
      </c>
      <c r="BQ40" t="s">
        <v>917</v>
      </c>
      <c r="CD40" t="s">
        <v>917</v>
      </c>
    </row>
    <row r="41" spans="1:98" x14ac:dyDescent="0.35">
      <c r="A41" t="s">
        <v>877</v>
      </c>
      <c r="B41">
        <v>12</v>
      </c>
      <c r="O41" t="s">
        <v>917</v>
      </c>
      <c r="AL41" t="s">
        <v>917</v>
      </c>
      <c r="AY41" t="s">
        <v>917</v>
      </c>
      <c r="BJ41" t="s">
        <v>917</v>
      </c>
      <c r="BK41" t="s">
        <v>917</v>
      </c>
      <c r="BL41" t="s">
        <v>917</v>
      </c>
      <c r="BM41" t="s">
        <v>917</v>
      </c>
      <c r="BO41" t="s">
        <v>917</v>
      </c>
      <c r="BP41" t="s">
        <v>917</v>
      </c>
      <c r="BQ41" t="s">
        <v>917</v>
      </c>
      <c r="BT41" t="s">
        <v>917</v>
      </c>
      <c r="CR41" t="s">
        <v>917</v>
      </c>
    </row>
    <row r="42" spans="1:98" x14ac:dyDescent="0.35">
      <c r="A42" t="s">
        <v>878</v>
      </c>
      <c r="B42">
        <v>11</v>
      </c>
      <c r="O42" t="s">
        <v>917</v>
      </c>
      <c r="AA42" t="s">
        <v>917</v>
      </c>
      <c r="AL42" t="s">
        <v>917</v>
      </c>
      <c r="AY42" t="s">
        <v>917</v>
      </c>
      <c r="BJ42" t="s">
        <v>917</v>
      </c>
      <c r="BK42" t="s">
        <v>917</v>
      </c>
      <c r="BL42" t="s">
        <v>917</v>
      </c>
      <c r="BM42" t="s">
        <v>917</v>
      </c>
      <c r="BO42" t="s">
        <v>917</v>
      </c>
      <c r="BP42" t="s">
        <v>917</v>
      </c>
      <c r="BQ42" t="s">
        <v>917</v>
      </c>
    </row>
    <row r="43" spans="1:98" x14ac:dyDescent="0.35">
      <c r="A43" t="s">
        <v>879</v>
      </c>
      <c r="B43">
        <v>10</v>
      </c>
      <c r="O43" t="s">
        <v>917</v>
      </c>
      <c r="AL43" t="s">
        <v>917</v>
      </c>
      <c r="AY43" t="s">
        <v>917</v>
      </c>
      <c r="BJ43" t="s">
        <v>917</v>
      </c>
      <c r="BK43" t="s">
        <v>917</v>
      </c>
      <c r="BL43" t="s">
        <v>917</v>
      </c>
      <c r="BM43" t="s">
        <v>917</v>
      </c>
      <c r="BO43" t="s">
        <v>917</v>
      </c>
      <c r="BP43" t="s">
        <v>917</v>
      </c>
      <c r="BQ43" t="s">
        <v>917</v>
      </c>
    </row>
    <row r="44" spans="1:98" x14ac:dyDescent="0.35">
      <c r="A44" t="s">
        <v>880</v>
      </c>
      <c r="B44">
        <v>11</v>
      </c>
      <c r="O44" t="s">
        <v>917</v>
      </c>
      <c r="AL44" t="s">
        <v>917</v>
      </c>
      <c r="AW44" t="s">
        <v>917</v>
      </c>
      <c r="AY44" t="s">
        <v>917</v>
      </c>
      <c r="BJ44" t="s">
        <v>917</v>
      </c>
      <c r="BK44" t="s">
        <v>917</v>
      </c>
      <c r="BL44" t="s">
        <v>917</v>
      </c>
      <c r="BM44" t="s">
        <v>917</v>
      </c>
      <c r="BO44" t="s">
        <v>917</v>
      </c>
      <c r="BP44" t="s">
        <v>917</v>
      </c>
      <c r="BQ44" t="s">
        <v>917</v>
      </c>
    </row>
    <row r="45" spans="1:98" x14ac:dyDescent="0.35">
      <c r="A45" t="s">
        <v>881</v>
      </c>
      <c r="B45">
        <v>21</v>
      </c>
      <c r="D45" t="s">
        <v>917</v>
      </c>
      <c r="L45" t="s">
        <v>917</v>
      </c>
      <c r="O45" t="s">
        <v>917</v>
      </c>
      <c r="AH45" t="s">
        <v>917</v>
      </c>
      <c r="AL45" t="s">
        <v>917</v>
      </c>
      <c r="AY45" t="s">
        <v>917</v>
      </c>
      <c r="BA45" t="s">
        <v>917</v>
      </c>
      <c r="BF45" t="s">
        <v>917</v>
      </c>
      <c r="BG45" t="s">
        <v>917</v>
      </c>
      <c r="BJ45" t="s">
        <v>917</v>
      </c>
      <c r="BK45" t="s">
        <v>917</v>
      </c>
      <c r="BL45" t="s">
        <v>917</v>
      </c>
      <c r="BM45" t="s">
        <v>917</v>
      </c>
      <c r="BO45" t="s">
        <v>917</v>
      </c>
      <c r="BP45" t="s">
        <v>917</v>
      </c>
      <c r="BQ45" t="s">
        <v>917</v>
      </c>
      <c r="BZ45" t="s">
        <v>917</v>
      </c>
      <c r="CA45" t="s">
        <v>917</v>
      </c>
      <c r="CB45" t="s">
        <v>917</v>
      </c>
      <c r="CC45" t="s">
        <v>917</v>
      </c>
      <c r="CO45" t="s">
        <v>917</v>
      </c>
    </row>
    <row r="46" spans="1:98" x14ac:dyDescent="0.35">
      <c r="A46" t="s">
        <v>882</v>
      </c>
      <c r="B46">
        <v>5</v>
      </c>
      <c r="C46" t="s">
        <v>917</v>
      </c>
      <c r="AY46" t="s">
        <v>917</v>
      </c>
      <c r="CE46" t="s">
        <v>917</v>
      </c>
      <c r="CQ46" t="s">
        <v>917</v>
      </c>
      <c r="CT46" t="s">
        <v>917</v>
      </c>
    </row>
    <row r="47" spans="1:98" x14ac:dyDescent="0.35">
      <c r="A47" t="s">
        <v>883</v>
      </c>
      <c r="B47">
        <v>11</v>
      </c>
      <c r="K47" t="s">
        <v>917</v>
      </c>
      <c r="O47" t="s">
        <v>917</v>
      </c>
      <c r="AL47" t="s">
        <v>917</v>
      </c>
      <c r="AY47" t="s">
        <v>917</v>
      </c>
      <c r="BJ47" t="s">
        <v>917</v>
      </c>
      <c r="BK47" t="s">
        <v>917</v>
      </c>
      <c r="BL47" t="s">
        <v>917</v>
      </c>
      <c r="BM47" t="s">
        <v>917</v>
      </c>
      <c r="BO47" t="s">
        <v>917</v>
      </c>
      <c r="BP47" t="s">
        <v>917</v>
      </c>
      <c r="BQ47" t="s">
        <v>917</v>
      </c>
    </row>
    <row r="48" spans="1:98" x14ac:dyDescent="0.35">
      <c r="A48" t="s">
        <v>884</v>
      </c>
      <c r="B48">
        <v>10</v>
      </c>
      <c r="O48" t="s">
        <v>917</v>
      </c>
      <c r="AL48" t="s">
        <v>917</v>
      </c>
      <c r="AY48" t="s">
        <v>917</v>
      </c>
      <c r="BJ48" t="s">
        <v>917</v>
      </c>
      <c r="BK48" t="s">
        <v>917</v>
      </c>
      <c r="BL48" t="s">
        <v>917</v>
      </c>
      <c r="BM48" t="s">
        <v>917</v>
      </c>
      <c r="BO48" t="s">
        <v>917</v>
      </c>
      <c r="BP48" t="s">
        <v>917</v>
      </c>
      <c r="BQ48" t="s">
        <v>917</v>
      </c>
    </row>
    <row r="49" spans="1:96" x14ac:dyDescent="0.35">
      <c r="A49" t="s">
        <v>885</v>
      </c>
      <c r="B49">
        <v>11</v>
      </c>
      <c r="O49" t="s">
        <v>917</v>
      </c>
      <c r="AL49" t="s">
        <v>917</v>
      </c>
      <c r="AY49" t="s">
        <v>917</v>
      </c>
      <c r="BJ49" t="s">
        <v>917</v>
      </c>
      <c r="BK49" t="s">
        <v>917</v>
      </c>
      <c r="BL49" t="s">
        <v>917</v>
      </c>
      <c r="BM49" t="s">
        <v>917</v>
      </c>
      <c r="BO49" t="s">
        <v>917</v>
      </c>
      <c r="BP49" t="s">
        <v>917</v>
      </c>
      <c r="BQ49" t="s">
        <v>917</v>
      </c>
      <c r="CR49" t="s">
        <v>917</v>
      </c>
    </row>
    <row r="50" spans="1:96" x14ac:dyDescent="0.35">
      <c r="A50" t="s">
        <v>886</v>
      </c>
      <c r="B50">
        <v>14</v>
      </c>
      <c r="O50" t="s">
        <v>917</v>
      </c>
      <c r="U50" t="s">
        <v>917</v>
      </c>
      <c r="AL50" t="s">
        <v>917</v>
      </c>
      <c r="AW50" t="s">
        <v>917</v>
      </c>
      <c r="AY50" t="s">
        <v>917</v>
      </c>
      <c r="BJ50" t="s">
        <v>917</v>
      </c>
      <c r="BK50" t="s">
        <v>917</v>
      </c>
      <c r="BL50" t="s">
        <v>917</v>
      </c>
      <c r="BM50" t="s">
        <v>917</v>
      </c>
      <c r="BO50" t="s">
        <v>917</v>
      </c>
      <c r="BP50" t="s">
        <v>917</v>
      </c>
      <c r="BQ50" t="s">
        <v>917</v>
      </c>
      <c r="CE50" t="s">
        <v>917</v>
      </c>
      <c r="CQ50" t="s">
        <v>917</v>
      </c>
    </row>
    <row r="51" spans="1:96" x14ac:dyDescent="0.35">
      <c r="A51" t="s">
        <v>887</v>
      </c>
      <c r="B51">
        <v>11</v>
      </c>
      <c r="O51" t="s">
        <v>917</v>
      </c>
      <c r="AL51" t="s">
        <v>917</v>
      </c>
      <c r="BJ51" t="s">
        <v>917</v>
      </c>
      <c r="BK51" t="s">
        <v>917</v>
      </c>
      <c r="BL51" t="s">
        <v>917</v>
      </c>
      <c r="BM51" t="s">
        <v>917</v>
      </c>
      <c r="BO51" t="s">
        <v>917</v>
      </c>
      <c r="BP51" t="s">
        <v>917</v>
      </c>
      <c r="BQ51" t="s">
        <v>917</v>
      </c>
      <c r="BR51" t="s">
        <v>917</v>
      </c>
      <c r="BS51" t="s">
        <v>917</v>
      </c>
    </row>
    <row r="52" spans="1:96" x14ac:dyDescent="0.35">
      <c r="A52" t="s">
        <v>888</v>
      </c>
      <c r="B52">
        <v>19</v>
      </c>
      <c r="D52" t="s">
        <v>917</v>
      </c>
      <c r="F52" t="s">
        <v>917</v>
      </c>
      <c r="K52" t="s">
        <v>917</v>
      </c>
      <c r="O52" t="s">
        <v>917</v>
      </c>
      <c r="AL52" t="s">
        <v>917</v>
      </c>
      <c r="AY52" t="s">
        <v>917</v>
      </c>
      <c r="BA52" t="s">
        <v>917</v>
      </c>
      <c r="BF52" t="s">
        <v>917</v>
      </c>
      <c r="BG52" t="s">
        <v>917</v>
      </c>
      <c r="BJ52" t="s">
        <v>917</v>
      </c>
      <c r="BK52" t="s">
        <v>917</v>
      </c>
      <c r="BL52" t="s">
        <v>917</v>
      </c>
      <c r="BM52" t="s">
        <v>917</v>
      </c>
      <c r="BO52" t="s">
        <v>917</v>
      </c>
      <c r="BP52" t="s">
        <v>917</v>
      </c>
      <c r="BQ52" t="s">
        <v>917</v>
      </c>
      <c r="BZ52" t="s">
        <v>917</v>
      </c>
      <c r="CA52" t="s">
        <v>917</v>
      </c>
      <c r="CB52" t="s">
        <v>917</v>
      </c>
    </row>
    <row r="53" spans="1:96" x14ac:dyDescent="0.35">
      <c r="A53" t="s">
        <v>889</v>
      </c>
      <c r="B53">
        <v>15</v>
      </c>
      <c r="D53" t="s">
        <v>917</v>
      </c>
      <c r="F53" t="s">
        <v>917</v>
      </c>
      <c r="I53" t="s">
        <v>917</v>
      </c>
      <c r="O53" t="s">
        <v>917</v>
      </c>
      <c r="AL53" t="s">
        <v>917</v>
      </c>
      <c r="AY53" t="s">
        <v>917</v>
      </c>
      <c r="BJ53" t="s">
        <v>917</v>
      </c>
      <c r="BK53" t="s">
        <v>917</v>
      </c>
      <c r="BL53" t="s">
        <v>917</v>
      </c>
      <c r="BO53" t="s">
        <v>917</v>
      </c>
      <c r="BP53" t="s">
        <v>917</v>
      </c>
      <c r="BQ53" t="s">
        <v>917</v>
      </c>
      <c r="BZ53" t="s">
        <v>917</v>
      </c>
      <c r="CA53" t="s">
        <v>917</v>
      </c>
      <c r="CB53" t="s">
        <v>917</v>
      </c>
    </row>
    <row r="54" spans="1:96" x14ac:dyDescent="0.35">
      <c r="A54" t="s">
        <v>890</v>
      </c>
      <c r="B54">
        <v>10</v>
      </c>
      <c r="O54" t="s">
        <v>917</v>
      </c>
      <c r="AL54" t="s">
        <v>917</v>
      </c>
      <c r="AY54" t="s">
        <v>917</v>
      </c>
      <c r="BJ54" t="s">
        <v>917</v>
      </c>
      <c r="BK54" t="s">
        <v>917</v>
      </c>
      <c r="BL54" t="s">
        <v>917</v>
      </c>
      <c r="BM54" t="s">
        <v>917</v>
      </c>
      <c r="BO54" t="s">
        <v>917</v>
      </c>
      <c r="BP54" t="s">
        <v>917</v>
      </c>
      <c r="BQ54" t="s">
        <v>917</v>
      </c>
    </row>
    <row r="55" spans="1:96" x14ac:dyDescent="0.35">
      <c r="A55" t="s">
        <v>891</v>
      </c>
      <c r="B55">
        <v>12</v>
      </c>
      <c r="O55" t="s">
        <v>917</v>
      </c>
      <c r="AL55" t="s">
        <v>917</v>
      </c>
      <c r="AY55" t="s">
        <v>917</v>
      </c>
      <c r="BJ55" t="s">
        <v>917</v>
      </c>
      <c r="BK55" t="s">
        <v>917</v>
      </c>
      <c r="BL55" t="s">
        <v>917</v>
      </c>
      <c r="BM55" t="s">
        <v>917</v>
      </c>
      <c r="BO55" t="s">
        <v>917</v>
      </c>
      <c r="BP55" t="s">
        <v>917</v>
      </c>
      <c r="BQ55" t="s">
        <v>917</v>
      </c>
      <c r="CE55" t="s">
        <v>917</v>
      </c>
      <c r="CQ55" t="s">
        <v>917</v>
      </c>
    </row>
    <row r="56" spans="1:96" x14ac:dyDescent="0.35">
      <c r="A56" t="s">
        <v>892</v>
      </c>
      <c r="B56">
        <v>9</v>
      </c>
      <c r="D56" t="s">
        <v>917</v>
      </c>
      <c r="AL56" t="s">
        <v>917</v>
      </c>
      <c r="BJ56" t="s">
        <v>917</v>
      </c>
      <c r="BK56" t="s">
        <v>917</v>
      </c>
      <c r="BL56" t="s">
        <v>917</v>
      </c>
      <c r="BM56" t="s">
        <v>917</v>
      </c>
      <c r="BO56" t="s">
        <v>917</v>
      </c>
      <c r="BP56" t="s">
        <v>917</v>
      </c>
      <c r="BQ56" t="s">
        <v>917</v>
      </c>
    </row>
    <row r="57" spans="1:96" x14ac:dyDescent="0.35">
      <c r="A57" t="s">
        <v>933</v>
      </c>
      <c r="B57">
        <v>0</v>
      </c>
    </row>
    <row r="58" spans="1:96" x14ac:dyDescent="0.35">
      <c r="A58" t="s">
        <v>893</v>
      </c>
      <c r="B58">
        <v>18</v>
      </c>
      <c r="D58" t="s">
        <v>917</v>
      </c>
      <c r="L58" t="s">
        <v>917</v>
      </c>
      <c r="O58" t="s">
        <v>917</v>
      </c>
      <c r="R58" t="s">
        <v>917</v>
      </c>
      <c r="AL58" t="s">
        <v>917</v>
      </c>
      <c r="AY58" t="s">
        <v>917</v>
      </c>
      <c r="BA58" t="s">
        <v>917</v>
      </c>
      <c r="BG58" t="s">
        <v>917</v>
      </c>
      <c r="BJ58" t="s">
        <v>917</v>
      </c>
      <c r="BK58" t="s">
        <v>917</v>
      </c>
      <c r="BL58" t="s">
        <v>917</v>
      </c>
      <c r="BM58" t="s">
        <v>917</v>
      </c>
      <c r="BO58" t="s">
        <v>917</v>
      </c>
      <c r="BP58" t="s">
        <v>917</v>
      </c>
      <c r="BQ58" t="s">
        <v>917</v>
      </c>
      <c r="BZ58" t="s">
        <v>917</v>
      </c>
      <c r="CA58" t="s">
        <v>917</v>
      </c>
      <c r="CB58" t="s">
        <v>917</v>
      </c>
    </row>
    <row r="59" spans="1:96" x14ac:dyDescent="0.35">
      <c r="A59" t="s">
        <v>894</v>
      </c>
      <c r="B59">
        <v>19</v>
      </c>
      <c r="D59" t="s">
        <v>917</v>
      </c>
      <c r="F59" t="s">
        <v>917</v>
      </c>
      <c r="L59" t="s">
        <v>917</v>
      </c>
      <c r="O59" t="s">
        <v>917</v>
      </c>
      <c r="AL59" t="s">
        <v>917</v>
      </c>
      <c r="AY59" t="s">
        <v>917</v>
      </c>
      <c r="BA59" t="s">
        <v>917</v>
      </c>
      <c r="BF59" t="s">
        <v>917</v>
      </c>
      <c r="BI59" t="s">
        <v>917</v>
      </c>
      <c r="BJ59" t="s">
        <v>917</v>
      </c>
      <c r="BK59" t="s">
        <v>917</v>
      </c>
      <c r="BL59" t="s">
        <v>917</v>
      </c>
      <c r="BM59" t="s">
        <v>917</v>
      </c>
      <c r="BO59" t="s">
        <v>917</v>
      </c>
      <c r="BP59" t="s">
        <v>917</v>
      </c>
      <c r="BQ59" t="s">
        <v>917</v>
      </c>
      <c r="BZ59" t="s">
        <v>917</v>
      </c>
      <c r="CA59" t="s">
        <v>917</v>
      </c>
      <c r="CB59" t="s">
        <v>917</v>
      </c>
    </row>
    <row r="60" spans="1:96" x14ac:dyDescent="0.35">
      <c r="A60" t="s">
        <v>895</v>
      </c>
      <c r="B60">
        <v>24</v>
      </c>
      <c r="D60" t="s">
        <v>917</v>
      </c>
      <c r="F60" t="s">
        <v>917</v>
      </c>
      <c r="L60" t="s">
        <v>917</v>
      </c>
      <c r="O60" t="s">
        <v>917</v>
      </c>
      <c r="R60" t="s">
        <v>917</v>
      </c>
      <c r="S60" t="s">
        <v>917</v>
      </c>
      <c r="AL60" t="s">
        <v>917</v>
      </c>
      <c r="AY60" t="s">
        <v>917</v>
      </c>
      <c r="BA60" t="s">
        <v>917</v>
      </c>
      <c r="BF60" t="s">
        <v>917</v>
      </c>
      <c r="BG60" t="s">
        <v>917</v>
      </c>
      <c r="BI60" t="s">
        <v>917</v>
      </c>
      <c r="BJ60" t="s">
        <v>917</v>
      </c>
      <c r="BK60" t="s">
        <v>917</v>
      </c>
      <c r="BL60" t="s">
        <v>917</v>
      </c>
      <c r="BM60" t="s">
        <v>917</v>
      </c>
      <c r="BO60" t="s">
        <v>917</v>
      </c>
      <c r="BP60" t="s">
        <v>917</v>
      </c>
      <c r="BQ60" t="s">
        <v>917</v>
      </c>
      <c r="BZ60" t="s">
        <v>917</v>
      </c>
      <c r="CA60" t="s">
        <v>917</v>
      </c>
      <c r="CB60" t="s">
        <v>917</v>
      </c>
      <c r="CC60" t="s">
        <v>917</v>
      </c>
      <c r="CD60" t="s">
        <v>917</v>
      </c>
    </row>
    <row r="61" spans="1:96" x14ac:dyDescent="0.35">
      <c r="A61" t="s">
        <v>896</v>
      </c>
      <c r="B61">
        <v>16</v>
      </c>
      <c r="D61" t="s">
        <v>917</v>
      </c>
      <c r="F61" t="s">
        <v>917</v>
      </c>
      <c r="L61" t="s">
        <v>917</v>
      </c>
      <c r="O61" t="s">
        <v>917</v>
      </c>
      <c r="S61" t="s">
        <v>917</v>
      </c>
      <c r="AL61" t="s">
        <v>917</v>
      </c>
      <c r="AY61" t="s">
        <v>917</v>
      </c>
      <c r="BA61" t="s">
        <v>917</v>
      </c>
      <c r="BG61" t="s">
        <v>917</v>
      </c>
      <c r="BJ61" t="s">
        <v>917</v>
      </c>
      <c r="BK61" t="s">
        <v>917</v>
      </c>
      <c r="BL61" t="s">
        <v>917</v>
      </c>
      <c r="BM61" t="s">
        <v>917</v>
      </c>
      <c r="BO61" t="s">
        <v>917</v>
      </c>
      <c r="BP61" t="s">
        <v>917</v>
      </c>
      <c r="BQ61" t="s">
        <v>917</v>
      </c>
    </row>
    <row r="62" spans="1:96" x14ac:dyDescent="0.35">
      <c r="A62" t="s">
        <v>897</v>
      </c>
      <c r="B62">
        <v>6</v>
      </c>
      <c r="O62" t="s">
        <v>917</v>
      </c>
      <c r="BK62" t="s">
        <v>917</v>
      </c>
      <c r="BO62" t="s">
        <v>917</v>
      </c>
      <c r="BP62" t="s">
        <v>917</v>
      </c>
      <c r="BQ62" t="s">
        <v>917</v>
      </c>
      <c r="BS62" t="s">
        <v>917</v>
      </c>
    </row>
    <row r="63" spans="1:96" x14ac:dyDescent="0.35">
      <c r="A63" t="s">
        <v>898</v>
      </c>
      <c r="B63">
        <v>5</v>
      </c>
      <c r="O63" t="s">
        <v>917</v>
      </c>
      <c r="BO63" t="s">
        <v>917</v>
      </c>
      <c r="BP63" t="s">
        <v>917</v>
      </c>
      <c r="BQ63" t="s">
        <v>917</v>
      </c>
      <c r="BS63" t="s">
        <v>917</v>
      </c>
    </row>
    <row r="64" spans="1:96" x14ac:dyDescent="0.35">
      <c r="A64" t="s">
        <v>899</v>
      </c>
      <c r="B64">
        <v>3</v>
      </c>
      <c r="O64" t="s">
        <v>917</v>
      </c>
      <c r="BK64" t="s">
        <v>917</v>
      </c>
      <c r="BS64" t="s">
        <v>917</v>
      </c>
    </row>
    <row r="65" spans="1:81" x14ac:dyDescent="0.35">
      <c r="A65" t="s">
        <v>900</v>
      </c>
      <c r="B65">
        <v>2</v>
      </c>
      <c r="O65" t="s">
        <v>917</v>
      </c>
      <c r="BL65" t="s">
        <v>917</v>
      </c>
    </row>
    <row r="66" spans="1:81" x14ac:dyDescent="0.35">
      <c r="A66" t="s">
        <v>919</v>
      </c>
      <c r="B66">
        <v>7</v>
      </c>
      <c r="O66" t="s">
        <v>917</v>
      </c>
      <c r="BJ66" t="s">
        <v>917</v>
      </c>
      <c r="BK66" t="s">
        <v>917</v>
      </c>
      <c r="BL66" t="s">
        <v>917</v>
      </c>
      <c r="BM66" t="s">
        <v>917</v>
      </c>
      <c r="BO66" t="s">
        <v>917</v>
      </c>
      <c r="BS66" t="s">
        <v>917</v>
      </c>
    </row>
    <row r="67" spans="1:81" x14ac:dyDescent="0.35">
      <c r="A67" t="s">
        <v>901</v>
      </c>
      <c r="B67">
        <v>2</v>
      </c>
      <c r="O67" t="s">
        <v>917</v>
      </c>
      <c r="BS67" t="s">
        <v>917</v>
      </c>
    </row>
    <row r="68" spans="1:81" x14ac:dyDescent="0.35">
      <c r="A68" t="s">
        <v>902</v>
      </c>
      <c r="B68">
        <v>2</v>
      </c>
      <c r="O68" t="s">
        <v>917</v>
      </c>
      <c r="BS68" t="s">
        <v>917</v>
      </c>
    </row>
    <row r="69" spans="1:81" x14ac:dyDescent="0.35">
      <c r="A69" t="s">
        <v>903</v>
      </c>
      <c r="B69">
        <v>3</v>
      </c>
      <c r="O69" t="s">
        <v>917</v>
      </c>
      <c r="BS69" t="s">
        <v>917</v>
      </c>
      <c r="BT69" t="s">
        <v>917</v>
      </c>
    </row>
    <row r="70" spans="1:81" x14ac:dyDescent="0.35">
      <c r="A70" t="s">
        <v>904</v>
      </c>
      <c r="B70">
        <v>2</v>
      </c>
      <c r="O70" t="s">
        <v>917</v>
      </c>
      <c r="BT70" t="s">
        <v>917</v>
      </c>
    </row>
    <row r="71" spans="1:81" x14ac:dyDescent="0.35">
      <c r="A71" t="s">
        <v>905</v>
      </c>
      <c r="B71">
        <v>1</v>
      </c>
      <c r="O71" t="s">
        <v>917</v>
      </c>
    </row>
    <row r="72" spans="1:81" x14ac:dyDescent="0.35">
      <c r="A72" t="s">
        <v>906</v>
      </c>
      <c r="B72">
        <v>0</v>
      </c>
    </row>
    <row r="73" spans="1:81" x14ac:dyDescent="0.35">
      <c r="A73" t="s">
        <v>907</v>
      </c>
      <c r="B73">
        <v>13</v>
      </c>
      <c r="D73" t="s">
        <v>917</v>
      </c>
      <c r="L73" t="s">
        <v>917</v>
      </c>
      <c r="O73" t="s">
        <v>917</v>
      </c>
      <c r="AL73" t="s">
        <v>917</v>
      </c>
      <c r="BJ73" t="s">
        <v>917</v>
      </c>
      <c r="BK73" t="s">
        <v>917</v>
      </c>
      <c r="BL73" t="s">
        <v>917</v>
      </c>
      <c r="BM73" t="s">
        <v>917</v>
      </c>
      <c r="BO73" t="s">
        <v>917</v>
      </c>
      <c r="BP73" t="s">
        <v>917</v>
      </c>
      <c r="BQ73" t="s">
        <v>917</v>
      </c>
      <c r="BZ73" t="s">
        <v>917</v>
      </c>
      <c r="CA73" t="s">
        <v>917</v>
      </c>
    </row>
    <row r="74" spans="1:81" x14ac:dyDescent="0.35">
      <c r="A74" t="s">
        <v>908</v>
      </c>
      <c r="B74">
        <v>15</v>
      </c>
      <c r="D74" t="s">
        <v>917</v>
      </c>
      <c r="L74" t="s">
        <v>917</v>
      </c>
      <c r="O74" t="s">
        <v>917</v>
      </c>
      <c r="AL74" t="s">
        <v>917</v>
      </c>
      <c r="AY74" t="s">
        <v>917</v>
      </c>
      <c r="BA74" t="s">
        <v>917</v>
      </c>
      <c r="BJ74" t="s">
        <v>917</v>
      </c>
      <c r="BK74" t="s">
        <v>917</v>
      </c>
      <c r="BL74" t="s">
        <v>917</v>
      </c>
      <c r="BO74" t="s">
        <v>917</v>
      </c>
      <c r="BP74" t="s">
        <v>917</v>
      </c>
      <c r="BQ74" t="s">
        <v>917</v>
      </c>
      <c r="BZ74" t="s">
        <v>917</v>
      </c>
      <c r="CA74" t="s">
        <v>917</v>
      </c>
      <c r="CB74" t="s">
        <v>917</v>
      </c>
    </row>
    <row r="75" spans="1:81" x14ac:dyDescent="0.35">
      <c r="A75" t="s">
        <v>909</v>
      </c>
      <c r="B75">
        <v>16</v>
      </c>
      <c r="D75" t="s">
        <v>917</v>
      </c>
      <c r="L75" t="s">
        <v>917</v>
      </c>
      <c r="O75" t="s">
        <v>917</v>
      </c>
      <c r="AL75" t="s">
        <v>917</v>
      </c>
      <c r="AY75" t="s">
        <v>917</v>
      </c>
      <c r="BA75" t="s">
        <v>917</v>
      </c>
      <c r="BJ75" t="s">
        <v>917</v>
      </c>
      <c r="BK75" t="s">
        <v>917</v>
      </c>
      <c r="BL75" t="s">
        <v>917</v>
      </c>
      <c r="BO75" t="s">
        <v>917</v>
      </c>
      <c r="BP75" t="s">
        <v>917</v>
      </c>
      <c r="BQ75" t="s">
        <v>917</v>
      </c>
      <c r="BZ75" t="s">
        <v>917</v>
      </c>
      <c r="CA75" t="s">
        <v>917</v>
      </c>
      <c r="CB75" t="s">
        <v>917</v>
      </c>
      <c r="CC75" t="s">
        <v>917</v>
      </c>
    </row>
    <row r="76" spans="1:81" x14ac:dyDescent="0.35">
      <c r="A76" t="s">
        <v>910</v>
      </c>
      <c r="B76">
        <v>15</v>
      </c>
      <c r="D76" t="s">
        <v>917</v>
      </c>
      <c r="L76" t="s">
        <v>917</v>
      </c>
      <c r="O76" t="s">
        <v>917</v>
      </c>
      <c r="AL76" t="s">
        <v>917</v>
      </c>
      <c r="AY76" t="s">
        <v>917</v>
      </c>
      <c r="BA76" t="s">
        <v>917</v>
      </c>
      <c r="BJ76" t="s">
        <v>917</v>
      </c>
      <c r="BK76" t="s">
        <v>917</v>
      </c>
      <c r="BL76" t="s">
        <v>917</v>
      </c>
      <c r="BO76" t="s">
        <v>917</v>
      </c>
      <c r="BP76" t="s">
        <v>917</v>
      </c>
      <c r="BQ76" t="s">
        <v>917</v>
      </c>
      <c r="BZ76" t="s">
        <v>917</v>
      </c>
      <c r="CA76" t="s">
        <v>917</v>
      </c>
      <c r="CB76" t="s">
        <v>917</v>
      </c>
    </row>
    <row r="77" spans="1:81" x14ac:dyDescent="0.35">
      <c r="A77" t="s">
        <v>911</v>
      </c>
      <c r="B77">
        <v>14</v>
      </c>
      <c r="L77" t="s">
        <v>917</v>
      </c>
      <c r="O77" t="s">
        <v>917</v>
      </c>
      <c r="AL77" t="s">
        <v>917</v>
      </c>
      <c r="AY77" t="s">
        <v>917</v>
      </c>
      <c r="BA77" t="s">
        <v>917</v>
      </c>
      <c r="BJ77" t="s">
        <v>917</v>
      </c>
      <c r="BK77" t="s">
        <v>917</v>
      </c>
      <c r="BL77" t="s">
        <v>917</v>
      </c>
      <c r="BO77" t="s">
        <v>917</v>
      </c>
      <c r="BP77" t="s">
        <v>917</v>
      </c>
      <c r="BQ77" t="s">
        <v>917</v>
      </c>
      <c r="BZ77" t="s">
        <v>917</v>
      </c>
      <c r="CA77" t="s">
        <v>917</v>
      </c>
      <c r="CB77" t="s">
        <v>917</v>
      </c>
    </row>
    <row r="78" spans="1:81" x14ac:dyDescent="0.35">
      <c r="A78" t="s">
        <v>973</v>
      </c>
      <c r="B78">
        <v>8</v>
      </c>
      <c r="O78" t="s">
        <v>917</v>
      </c>
      <c r="AL78" t="s">
        <v>917</v>
      </c>
      <c r="BJ78" t="s">
        <v>917</v>
      </c>
      <c r="BK78" t="s">
        <v>917</v>
      </c>
      <c r="BL78" t="s">
        <v>917</v>
      </c>
      <c r="BO78" t="s">
        <v>917</v>
      </c>
      <c r="BP78" t="s">
        <v>917</v>
      </c>
      <c r="BS78" t="s">
        <v>917</v>
      </c>
    </row>
    <row r="79" spans="1:81" x14ac:dyDescent="0.35">
      <c r="A79" t="s">
        <v>974</v>
      </c>
      <c r="B79">
        <v>8</v>
      </c>
      <c r="O79" t="s">
        <v>917</v>
      </c>
      <c r="AL79" t="s">
        <v>917</v>
      </c>
      <c r="BJ79" t="s">
        <v>917</v>
      </c>
      <c r="BK79" t="s">
        <v>917</v>
      </c>
      <c r="BL79" t="s">
        <v>917</v>
      </c>
      <c r="BO79" t="s">
        <v>917</v>
      </c>
      <c r="BP79" t="s">
        <v>917</v>
      </c>
      <c r="BS79" t="s">
        <v>917</v>
      </c>
    </row>
    <row r="80" spans="1:81" x14ac:dyDescent="0.35">
      <c r="A80" t="s">
        <v>975</v>
      </c>
      <c r="B80">
        <v>8</v>
      </c>
      <c r="O80" t="s">
        <v>917</v>
      </c>
      <c r="AL80" t="s">
        <v>917</v>
      </c>
      <c r="BJ80" t="s">
        <v>917</v>
      </c>
      <c r="BK80" t="s">
        <v>917</v>
      </c>
      <c r="BL80" t="s">
        <v>917</v>
      </c>
      <c r="BO80" t="s">
        <v>917</v>
      </c>
      <c r="BQ80" t="s">
        <v>917</v>
      </c>
      <c r="BS80" t="s">
        <v>917</v>
      </c>
    </row>
    <row r="81" spans="1:98" x14ac:dyDescent="0.35">
      <c r="A81" t="s">
        <v>912</v>
      </c>
      <c r="B81">
        <v>14</v>
      </c>
      <c r="I81" t="s">
        <v>917</v>
      </c>
      <c r="O81" t="s">
        <v>917</v>
      </c>
      <c r="AL81" t="s">
        <v>917</v>
      </c>
      <c r="AY81" t="s">
        <v>917</v>
      </c>
      <c r="BA81" t="s">
        <v>917</v>
      </c>
      <c r="BJ81" t="s">
        <v>917</v>
      </c>
      <c r="BK81" t="s">
        <v>917</v>
      </c>
      <c r="BL81" t="s">
        <v>917</v>
      </c>
      <c r="BO81" t="s">
        <v>917</v>
      </c>
      <c r="BP81" t="s">
        <v>917</v>
      </c>
      <c r="BQ81" t="s">
        <v>917</v>
      </c>
      <c r="BZ81" t="s">
        <v>917</v>
      </c>
      <c r="CA81" t="s">
        <v>917</v>
      </c>
      <c r="CB81" t="s">
        <v>917</v>
      </c>
    </row>
    <row r="82" spans="1:98" x14ac:dyDescent="0.35">
      <c r="A82" t="s">
        <v>934</v>
      </c>
      <c r="B82">
        <v>11</v>
      </c>
      <c r="O82" t="s">
        <v>917</v>
      </c>
      <c r="AL82" t="s">
        <v>917</v>
      </c>
      <c r="AY82" t="s">
        <v>917</v>
      </c>
      <c r="BA82" t="s">
        <v>917</v>
      </c>
      <c r="BF82" t="s">
        <v>917</v>
      </c>
      <c r="BJ82" t="s">
        <v>917</v>
      </c>
      <c r="BK82" t="s">
        <v>917</v>
      </c>
      <c r="BL82" t="s">
        <v>917</v>
      </c>
      <c r="BO82" t="s">
        <v>917</v>
      </c>
      <c r="BP82" t="s">
        <v>917</v>
      </c>
      <c r="BQ82" t="s">
        <v>917</v>
      </c>
    </row>
    <row r="83" spans="1:98" x14ac:dyDescent="0.35">
      <c r="A83" t="s">
        <v>916</v>
      </c>
      <c r="B83">
        <v>17</v>
      </c>
      <c r="K83" t="s">
        <v>917</v>
      </c>
      <c r="L83" t="s">
        <v>917</v>
      </c>
      <c r="AL83" t="s">
        <v>917</v>
      </c>
      <c r="AY83" t="s">
        <v>917</v>
      </c>
      <c r="BA83" t="s">
        <v>917</v>
      </c>
      <c r="BJ83" t="s">
        <v>917</v>
      </c>
      <c r="BK83" t="s">
        <v>917</v>
      </c>
      <c r="BL83" t="s">
        <v>917</v>
      </c>
      <c r="BO83" t="s">
        <v>917</v>
      </c>
      <c r="BP83" t="s">
        <v>917</v>
      </c>
      <c r="BQ83" t="s">
        <v>917</v>
      </c>
      <c r="BR83" t="s">
        <v>917</v>
      </c>
      <c r="BT83" t="s">
        <v>917</v>
      </c>
      <c r="BZ83" t="s">
        <v>39</v>
      </c>
      <c r="CA83" t="s">
        <v>39</v>
      </c>
      <c r="CB83" t="s">
        <v>39</v>
      </c>
      <c r="CD83" t="s">
        <v>917</v>
      </c>
    </row>
    <row r="84" spans="1:98" x14ac:dyDescent="0.35">
      <c r="A84" t="s">
        <v>935</v>
      </c>
      <c r="B84">
        <v>8</v>
      </c>
      <c r="AL84" t="s">
        <v>917</v>
      </c>
      <c r="BJ84" t="s">
        <v>917</v>
      </c>
      <c r="BK84" t="s">
        <v>917</v>
      </c>
      <c r="BL84" t="s">
        <v>917</v>
      </c>
      <c r="BM84" t="s">
        <v>917</v>
      </c>
      <c r="BO84" t="s">
        <v>917</v>
      </c>
      <c r="BP84" t="s">
        <v>917</v>
      </c>
      <c r="BQ84" t="s">
        <v>917</v>
      </c>
    </row>
    <row r="85" spans="1:98" x14ac:dyDescent="0.35">
      <c r="A85" t="s">
        <v>936</v>
      </c>
      <c r="B85">
        <v>9</v>
      </c>
      <c r="AL85" t="s">
        <v>917</v>
      </c>
      <c r="AW85" t="s">
        <v>917</v>
      </c>
      <c r="BJ85" t="s">
        <v>917</v>
      </c>
      <c r="BK85" t="s">
        <v>917</v>
      </c>
      <c r="BL85" t="s">
        <v>917</v>
      </c>
      <c r="BM85" t="s">
        <v>917</v>
      </c>
      <c r="BO85" t="s">
        <v>917</v>
      </c>
      <c r="BP85" t="s">
        <v>917</v>
      </c>
      <c r="BQ85" t="s">
        <v>917</v>
      </c>
    </row>
    <row r="86" spans="1:98" x14ac:dyDescent="0.35">
      <c r="A86" t="s">
        <v>927</v>
      </c>
      <c r="B86">
        <v>6</v>
      </c>
      <c r="C86" t="s">
        <v>917</v>
      </c>
      <c r="AT86" t="s">
        <v>917</v>
      </c>
      <c r="CE86" t="s">
        <v>917</v>
      </c>
      <c r="CQ86" t="s">
        <v>917</v>
      </c>
      <c r="CS86" t="s">
        <v>917</v>
      </c>
      <c r="CT86" t="s">
        <v>917</v>
      </c>
    </row>
    <row r="87" spans="1:98" x14ac:dyDescent="0.35">
      <c r="A87" t="s">
        <v>920</v>
      </c>
      <c r="B87">
        <v>10</v>
      </c>
      <c r="D87" t="s">
        <v>917</v>
      </c>
      <c r="K87" t="s">
        <v>917</v>
      </c>
      <c r="AL87" t="s">
        <v>917</v>
      </c>
      <c r="BJ87" t="s">
        <v>917</v>
      </c>
      <c r="BK87" t="s">
        <v>917</v>
      </c>
      <c r="BL87" t="s">
        <v>917</v>
      </c>
      <c r="BM87" t="s">
        <v>917</v>
      </c>
      <c r="BO87" t="s">
        <v>917</v>
      </c>
      <c r="BP87" t="s">
        <v>917</v>
      </c>
      <c r="BQ87" t="s">
        <v>917</v>
      </c>
    </row>
    <row r="88" spans="1:98" x14ac:dyDescent="0.35">
      <c r="A88" t="s">
        <v>921</v>
      </c>
      <c r="B88">
        <v>9</v>
      </c>
      <c r="K88" t="s">
        <v>917</v>
      </c>
      <c r="AL88" t="s">
        <v>917</v>
      </c>
      <c r="BJ88" t="s">
        <v>917</v>
      </c>
      <c r="BK88" t="s">
        <v>917</v>
      </c>
      <c r="BL88" t="s">
        <v>917</v>
      </c>
      <c r="BM88" t="s">
        <v>917</v>
      </c>
      <c r="BO88" t="s">
        <v>917</v>
      </c>
      <c r="BP88" t="s">
        <v>917</v>
      </c>
      <c r="BQ88" t="s">
        <v>917</v>
      </c>
    </row>
    <row r="89" spans="1:98" x14ac:dyDescent="0.35">
      <c r="A89" t="s">
        <v>922</v>
      </c>
      <c r="B89">
        <v>9</v>
      </c>
      <c r="K89" t="s">
        <v>917</v>
      </c>
      <c r="AL89" t="s">
        <v>917</v>
      </c>
      <c r="BJ89" t="s">
        <v>917</v>
      </c>
      <c r="BK89" t="s">
        <v>917</v>
      </c>
      <c r="BL89" t="s">
        <v>917</v>
      </c>
      <c r="BM89" t="s">
        <v>917</v>
      </c>
      <c r="BO89" t="s">
        <v>917</v>
      </c>
      <c r="BP89" t="s">
        <v>917</v>
      </c>
      <c r="BQ89" t="s">
        <v>917</v>
      </c>
    </row>
    <row r="90" spans="1:98" x14ac:dyDescent="0.35">
      <c r="A90" t="s">
        <v>976</v>
      </c>
      <c r="B90">
        <v>9</v>
      </c>
      <c r="K90" t="s">
        <v>917</v>
      </c>
      <c r="AL90" t="s">
        <v>917</v>
      </c>
      <c r="BJ90" t="s">
        <v>917</v>
      </c>
      <c r="BK90" t="s">
        <v>917</v>
      </c>
      <c r="BL90" t="s">
        <v>917</v>
      </c>
      <c r="BM90" t="s">
        <v>917</v>
      </c>
      <c r="BO90" t="s">
        <v>917</v>
      </c>
      <c r="BP90" t="s">
        <v>917</v>
      </c>
      <c r="BQ90" t="s">
        <v>917</v>
      </c>
    </row>
    <row r="91" spans="1:98" x14ac:dyDescent="0.35">
      <c r="A91" t="s">
        <v>923</v>
      </c>
      <c r="B91">
        <v>9</v>
      </c>
      <c r="K91" t="s">
        <v>917</v>
      </c>
      <c r="AL91" t="s">
        <v>917</v>
      </c>
      <c r="BJ91" t="s">
        <v>917</v>
      </c>
      <c r="BK91" t="s">
        <v>917</v>
      </c>
      <c r="BL91" t="s">
        <v>917</v>
      </c>
      <c r="BM91" t="s">
        <v>917</v>
      </c>
      <c r="BO91" t="s">
        <v>917</v>
      </c>
      <c r="BP91" t="s">
        <v>917</v>
      </c>
      <c r="BQ91" t="s">
        <v>917</v>
      </c>
    </row>
    <row r="92" spans="1:98" x14ac:dyDescent="0.35">
      <c r="A92" t="s">
        <v>924</v>
      </c>
      <c r="B92">
        <v>9</v>
      </c>
      <c r="K92" t="s">
        <v>917</v>
      </c>
      <c r="AL92" t="s">
        <v>917</v>
      </c>
      <c r="BJ92" t="s">
        <v>917</v>
      </c>
      <c r="BK92" t="s">
        <v>917</v>
      </c>
      <c r="BL92" t="s">
        <v>917</v>
      </c>
      <c r="BM92" t="s">
        <v>917</v>
      </c>
      <c r="BO92" t="s">
        <v>917</v>
      </c>
      <c r="BP92" t="s">
        <v>917</v>
      </c>
      <c r="BQ92" t="s">
        <v>917</v>
      </c>
    </row>
    <row r="93" spans="1:98" x14ac:dyDescent="0.35">
      <c r="A93" t="s">
        <v>913</v>
      </c>
      <c r="B93">
        <v>8</v>
      </c>
      <c r="AL93" t="s">
        <v>917</v>
      </c>
      <c r="BJ93" t="s">
        <v>917</v>
      </c>
      <c r="BK93" t="s">
        <v>917</v>
      </c>
      <c r="BL93" t="s">
        <v>917</v>
      </c>
      <c r="BM93" t="s">
        <v>917</v>
      </c>
      <c r="BO93" t="s">
        <v>917</v>
      </c>
      <c r="BP93" t="s">
        <v>917</v>
      </c>
      <c r="BQ93" t="s">
        <v>917</v>
      </c>
    </row>
    <row r="94" spans="1:98" x14ac:dyDescent="0.35">
      <c r="A94" t="s">
        <v>925</v>
      </c>
      <c r="B94">
        <v>2</v>
      </c>
      <c r="BL94" t="s">
        <v>917</v>
      </c>
      <c r="BM94" t="s">
        <v>917</v>
      </c>
    </row>
    <row r="95" spans="1:98" x14ac:dyDescent="0.35">
      <c r="A95" t="s">
        <v>914</v>
      </c>
      <c r="B95">
        <v>1</v>
      </c>
      <c r="CR95" t="s">
        <v>917</v>
      </c>
    </row>
    <row r="96" spans="1:98" x14ac:dyDescent="0.35">
      <c r="A96" t="s">
        <v>926</v>
      </c>
      <c r="B96">
        <v>3</v>
      </c>
      <c r="L96" t="s">
        <v>917</v>
      </c>
      <c r="AL96" t="s">
        <v>917</v>
      </c>
      <c r="BJ96" t="s">
        <v>917</v>
      </c>
    </row>
    <row r="97" spans="1:2" x14ac:dyDescent="0.35">
      <c r="A97" t="s">
        <v>977</v>
      </c>
      <c r="B97">
        <v>0</v>
      </c>
    </row>
    <row r="98" spans="1:2" x14ac:dyDescent="0.35">
      <c r="A98" t="s">
        <v>915</v>
      </c>
      <c r="B98">
        <v>0</v>
      </c>
    </row>
    <row r="99" spans="1:2" x14ac:dyDescent="0.35">
      <c r="A99" t="s">
        <v>978</v>
      </c>
      <c r="B99">
        <v>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B44"/>
  <sheetViews>
    <sheetView workbookViewId="0">
      <selection activeCell="B1" sqref="B1"/>
    </sheetView>
  </sheetViews>
  <sheetFormatPr defaultRowHeight="14.5" x14ac:dyDescent="0.35"/>
  <cols>
    <col min="1" max="1" width="11" bestFit="1" customWidth="1"/>
  </cols>
  <sheetData>
    <row r="1" spans="1:54" s="4" customFormat="1" x14ac:dyDescent="0.35">
      <c r="A1" s="8"/>
      <c r="B1" s="8" t="str" cm="1">
        <f t="array" ref="B1:R1">TRANSPOSE(TeamList[Team Code])</f>
        <v>T001</v>
      </c>
      <c r="C1" s="8" t="str">
        <v>T002</v>
      </c>
      <c r="D1" s="8" t="str">
        <v>T003</v>
      </c>
      <c r="E1" s="8" t="str">
        <v>T004</v>
      </c>
      <c r="F1" s="8" t="str">
        <v>T005</v>
      </c>
      <c r="G1" s="8" t="str">
        <v>T006</v>
      </c>
      <c r="H1" s="8" t="str">
        <v>T007</v>
      </c>
      <c r="I1" s="8" t="str">
        <v>T008</v>
      </c>
      <c r="J1" s="8" t="str">
        <v>T009</v>
      </c>
      <c r="K1" s="8" t="str">
        <v>T010</v>
      </c>
      <c r="L1" s="8" t="str">
        <v>T011</v>
      </c>
      <c r="M1" s="8" t="str">
        <v>T012</v>
      </c>
      <c r="N1" s="8" t="str">
        <v>T013</v>
      </c>
      <c r="O1" s="8" t="str">
        <v>T014</v>
      </c>
      <c r="P1" s="8" t="str">
        <v>T015</v>
      </c>
      <c r="Q1" s="8" t="str">
        <v>T016</v>
      </c>
      <c r="R1" s="8" t="str">
        <v>T017</v>
      </c>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row>
    <row r="2" spans="1:54" x14ac:dyDescent="0.35">
      <c r="A2" t="str" cm="1">
        <f t="array" ref="A2:A44">PeopleList[LastFirst]</f>
        <v>P001, Person</v>
      </c>
      <c r="Q2" t="s">
        <v>928</v>
      </c>
      <c r="R2" t="s">
        <v>928</v>
      </c>
    </row>
    <row r="3" spans="1:54" x14ac:dyDescent="0.35">
      <c r="A3" t="str">
        <v>P002, Person</v>
      </c>
      <c r="M3" t="s">
        <v>930</v>
      </c>
      <c r="Q3" t="s">
        <v>928</v>
      </c>
      <c r="R3" t="s">
        <v>928</v>
      </c>
    </row>
    <row r="4" spans="1:54" x14ac:dyDescent="0.35">
      <c r="A4" t="str">
        <v>P003, Person</v>
      </c>
      <c r="B4" t="s">
        <v>928</v>
      </c>
      <c r="C4" t="s">
        <v>928</v>
      </c>
      <c r="D4" t="s">
        <v>928</v>
      </c>
      <c r="E4" t="s">
        <v>929</v>
      </c>
      <c r="F4" t="s">
        <v>929</v>
      </c>
      <c r="G4" t="s">
        <v>929</v>
      </c>
      <c r="H4" t="s">
        <v>929</v>
      </c>
      <c r="I4" t="s">
        <v>929</v>
      </c>
      <c r="J4" t="s">
        <v>929</v>
      </c>
      <c r="K4" t="s">
        <v>929</v>
      </c>
      <c r="L4" t="s">
        <v>929</v>
      </c>
      <c r="M4" t="s">
        <v>929</v>
      </c>
    </row>
    <row r="5" spans="1:54" x14ac:dyDescent="0.35">
      <c r="A5" t="str">
        <v>P004, Person</v>
      </c>
      <c r="S5" t="s">
        <v>1049</v>
      </c>
    </row>
    <row r="6" spans="1:54" x14ac:dyDescent="0.35">
      <c r="A6" t="str">
        <v>P005, Person</v>
      </c>
    </row>
    <row r="7" spans="1:54" x14ac:dyDescent="0.35">
      <c r="A7" t="str">
        <v>P006, Person</v>
      </c>
    </row>
    <row r="8" spans="1:54" x14ac:dyDescent="0.35">
      <c r="A8" t="str">
        <v>P007, Person</v>
      </c>
    </row>
    <row r="9" spans="1:54" x14ac:dyDescent="0.35">
      <c r="A9" t="str">
        <v>P008, Person</v>
      </c>
    </row>
    <row r="10" spans="1:54" x14ac:dyDescent="0.35">
      <c r="A10" t="str">
        <v>P009, Person</v>
      </c>
    </row>
    <row r="11" spans="1:54" x14ac:dyDescent="0.35">
      <c r="A11" t="str">
        <v>P010, Person</v>
      </c>
    </row>
    <row r="12" spans="1:54" x14ac:dyDescent="0.35">
      <c r="A12" t="str">
        <v>P011, Person</v>
      </c>
    </row>
    <row r="13" spans="1:54" x14ac:dyDescent="0.35">
      <c r="A13" t="str">
        <v>P012, Person</v>
      </c>
      <c r="B13" t="s">
        <v>929</v>
      </c>
      <c r="C13" t="s">
        <v>929</v>
      </c>
      <c r="D13" t="s">
        <v>929</v>
      </c>
      <c r="E13" t="s">
        <v>928</v>
      </c>
      <c r="F13" t="s">
        <v>928</v>
      </c>
      <c r="G13" t="s">
        <v>928</v>
      </c>
      <c r="H13" t="s">
        <v>928</v>
      </c>
      <c r="I13" t="s">
        <v>928</v>
      </c>
      <c r="J13" t="s">
        <v>928</v>
      </c>
      <c r="K13" t="s">
        <v>928</v>
      </c>
      <c r="L13" t="s">
        <v>928</v>
      </c>
      <c r="M13" t="s">
        <v>928</v>
      </c>
    </row>
    <row r="14" spans="1:54" x14ac:dyDescent="0.35">
      <c r="A14" t="str">
        <v>P013, Person</v>
      </c>
    </row>
    <row r="15" spans="1:54" x14ac:dyDescent="0.35">
      <c r="A15" t="str">
        <v>P014, Person</v>
      </c>
      <c r="N15" t="s">
        <v>929</v>
      </c>
      <c r="O15" t="s">
        <v>929</v>
      </c>
      <c r="P15" t="s">
        <v>929</v>
      </c>
    </row>
    <row r="16" spans="1:54" x14ac:dyDescent="0.35">
      <c r="A16" t="str">
        <v>P015, Person</v>
      </c>
      <c r="Q16" t="s">
        <v>929</v>
      </c>
      <c r="R16" t="s">
        <v>929</v>
      </c>
    </row>
    <row r="17" spans="1:18" x14ac:dyDescent="0.35">
      <c r="A17" t="str">
        <v>P016, Person</v>
      </c>
    </row>
    <row r="18" spans="1:18" x14ac:dyDescent="0.35">
      <c r="A18" t="str">
        <v>P017, Person</v>
      </c>
      <c r="N18" t="s">
        <v>929</v>
      </c>
      <c r="O18" t="s">
        <v>929</v>
      </c>
      <c r="P18" t="s">
        <v>929</v>
      </c>
    </row>
    <row r="19" spans="1:18" x14ac:dyDescent="0.35">
      <c r="A19" t="str">
        <v>P018, Person</v>
      </c>
      <c r="Q19" t="s">
        <v>929</v>
      </c>
      <c r="R19" t="s">
        <v>929</v>
      </c>
    </row>
    <row r="20" spans="1:18" x14ac:dyDescent="0.35">
      <c r="A20" t="str">
        <v>P019, Person</v>
      </c>
    </row>
    <row r="21" spans="1:18" x14ac:dyDescent="0.35">
      <c r="A21" t="str">
        <v>P020, Person</v>
      </c>
    </row>
    <row r="22" spans="1:18" x14ac:dyDescent="0.35">
      <c r="A22" t="str">
        <v>P021, Person</v>
      </c>
    </row>
    <row r="23" spans="1:18" x14ac:dyDescent="0.35">
      <c r="A23" t="str">
        <v>P022, Person</v>
      </c>
    </row>
    <row r="24" spans="1:18" x14ac:dyDescent="0.35">
      <c r="A24" t="str">
        <v>P023, Person</v>
      </c>
    </row>
    <row r="25" spans="1:18" x14ac:dyDescent="0.35">
      <c r="A25" t="str">
        <v>P024, Person</v>
      </c>
    </row>
    <row r="26" spans="1:18" x14ac:dyDescent="0.35">
      <c r="A26" t="str">
        <v>P025, Person</v>
      </c>
    </row>
    <row r="27" spans="1:18" x14ac:dyDescent="0.35">
      <c r="A27" t="str">
        <v>P026, Person</v>
      </c>
    </row>
    <row r="28" spans="1:18" x14ac:dyDescent="0.35">
      <c r="A28" t="str">
        <v>P027, Person</v>
      </c>
    </row>
    <row r="29" spans="1:18" x14ac:dyDescent="0.35">
      <c r="A29" t="str">
        <v>P028, Person</v>
      </c>
    </row>
    <row r="30" spans="1:18" x14ac:dyDescent="0.35">
      <c r="A30" t="str">
        <v>P029, Person</v>
      </c>
    </row>
    <row r="31" spans="1:18" x14ac:dyDescent="0.35">
      <c r="A31" t="str">
        <v>P030, Person</v>
      </c>
    </row>
    <row r="32" spans="1:18" x14ac:dyDescent="0.35">
      <c r="A32" t="str">
        <v>P031, Person</v>
      </c>
    </row>
    <row r="33" spans="1:1" x14ac:dyDescent="0.35">
      <c r="A33" t="str">
        <v>P032, Person</v>
      </c>
    </row>
    <row r="34" spans="1:1" x14ac:dyDescent="0.35">
      <c r="A34" t="str">
        <v>P033, Person</v>
      </c>
    </row>
    <row r="35" spans="1:1" x14ac:dyDescent="0.35">
      <c r="A35" t="str">
        <v>P034, Person</v>
      </c>
    </row>
    <row r="36" spans="1:1" x14ac:dyDescent="0.35">
      <c r="A36" t="str">
        <v>P035, Person</v>
      </c>
    </row>
    <row r="37" spans="1:1" x14ac:dyDescent="0.35">
      <c r="A37" t="str">
        <v>P036, Person</v>
      </c>
    </row>
    <row r="38" spans="1:1" x14ac:dyDescent="0.35">
      <c r="A38" t="str">
        <v>P037, Person</v>
      </c>
    </row>
    <row r="39" spans="1:1" x14ac:dyDescent="0.35">
      <c r="A39" t="str">
        <v>P038, Person</v>
      </c>
    </row>
    <row r="40" spans="1:1" x14ac:dyDescent="0.35">
      <c r="A40" t="str">
        <v>P039, Person</v>
      </c>
    </row>
    <row r="41" spans="1:1" x14ac:dyDescent="0.35">
      <c r="A41" t="str">
        <v>P040, Person</v>
      </c>
    </row>
    <row r="42" spans="1:1" x14ac:dyDescent="0.35">
      <c r="A42" t="str">
        <v>P041, Person</v>
      </c>
    </row>
    <row r="43" spans="1:1" x14ac:dyDescent="0.35">
      <c r="A43" t="str">
        <v>P042, Person</v>
      </c>
    </row>
    <row r="44" spans="1:1" x14ac:dyDescent="0.35">
      <c r="A44" t="str">
        <v>P043, Person</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44"/>
  <sheetViews>
    <sheetView workbookViewId="0"/>
  </sheetViews>
  <sheetFormatPr defaultRowHeight="14.5" x14ac:dyDescent="0.35"/>
  <cols>
    <col min="1" max="1" width="11" bestFit="1" customWidth="1"/>
  </cols>
  <sheetData>
    <row r="1" spans="1:44" x14ac:dyDescent="0.35">
      <c r="A1" s="1"/>
      <c r="B1" s="1" t="str" cm="1">
        <f t="array" ref="B1:AE1">TRANSPOSE(RoleList[Role Name])</f>
        <v>R001</v>
      </c>
      <c r="C1" s="1" t="str">
        <v>R002</v>
      </c>
      <c r="D1" s="1" t="str">
        <v>R003</v>
      </c>
      <c r="E1" s="1" t="str">
        <v>R004</v>
      </c>
      <c r="F1" s="1" t="str">
        <v>R005</v>
      </c>
      <c r="G1" s="1" t="str">
        <v>R006</v>
      </c>
      <c r="H1" s="1" t="str">
        <v>R007</v>
      </c>
      <c r="I1" s="1" t="str">
        <v>R008</v>
      </c>
      <c r="J1" s="1" t="str">
        <v>R009</v>
      </c>
      <c r="K1" s="1" t="str">
        <v>R010</v>
      </c>
      <c r="L1" s="1" t="str">
        <v>R011</v>
      </c>
      <c r="M1" s="1" t="str">
        <v>R012</v>
      </c>
      <c r="N1" s="1" t="str">
        <v>R013</v>
      </c>
      <c r="O1" s="1" t="str">
        <v>R014</v>
      </c>
      <c r="P1" s="1" t="str">
        <v>R015</v>
      </c>
      <c r="Q1" s="1" t="str">
        <v>R016</v>
      </c>
      <c r="R1" s="1" t="str">
        <v>R017</v>
      </c>
      <c r="S1" s="1" t="str">
        <v>R018</v>
      </c>
      <c r="T1" s="1" t="str">
        <v>R019</v>
      </c>
      <c r="U1" s="1" t="str">
        <v>R020</v>
      </c>
      <c r="V1" s="1" t="str">
        <v>R021</v>
      </c>
      <c r="W1" s="1" t="str">
        <v>R022</v>
      </c>
      <c r="X1" s="1" t="str">
        <v>R023</v>
      </c>
      <c r="Y1" s="1" t="str">
        <v>R024</v>
      </c>
      <c r="Z1" s="1" t="str">
        <v>R025</v>
      </c>
      <c r="AA1" s="1" t="str">
        <v>R026</v>
      </c>
      <c r="AB1" s="1" t="str">
        <v>R027</v>
      </c>
      <c r="AC1" s="1" t="str">
        <v>R028</v>
      </c>
      <c r="AD1" s="1" t="str">
        <v>R029</v>
      </c>
      <c r="AE1" s="1" t="str">
        <v>R030</v>
      </c>
      <c r="AF1" s="1"/>
      <c r="AG1" s="1"/>
      <c r="AH1" s="1"/>
      <c r="AI1" s="1"/>
      <c r="AJ1" s="1"/>
      <c r="AK1" s="1"/>
      <c r="AL1" s="1"/>
      <c r="AM1" s="1"/>
      <c r="AN1" s="1"/>
      <c r="AO1" s="1"/>
      <c r="AP1" s="1"/>
      <c r="AQ1" s="1"/>
      <c r="AR1" s="1"/>
    </row>
    <row r="2" spans="1:44" x14ac:dyDescent="0.35">
      <c r="A2" t="str" cm="1">
        <f t="array" ref="A2:A44">PeopleList[LastFirst]</f>
        <v>P001, Person</v>
      </c>
      <c r="V2" t="s">
        <v>929</v>
      </c>
      <c r="W2" t="s">
        <v>929</v>
      </c>
      <c r="X2" t="s">
        <v>929</v>
      </c>
      <c r="Y2" t="s">
        <v>929</v>
      </c>
    </row>
    <row r="3" spans="1:44" x14ac:dyDescent="0.35">
      <c r="A3" t="str">
        <v>P002, Person</v>
      </c>
      <c r="AA3" t="s">
        <v>929</v>
      </c>
    </row>
    <row r="4" spans="1:44" x14ac:dyDescent="0.35">
      <c r="A4" t="str">
        <v>P003, Person</v>
      </c>
      <c r="Q4" t="s">
        <v>929</v>
      </c>
      <c r="R4" t="s">
        <v>929</v>
      </c>
      <c r="S4" t="s">
        <v>928</v>
      </c>
      <c r="T4" t="s">
        <v>929</v>
      </c>
      <c r="U4" t="s">
        <v>929</v>
      </c>
      <c r="V4" t="s">
        <v>929</v>
      </c>
      <c r="W4" t="s">
        <v>929</v>
      </c>
      <c r="Y4" t="s">
        <v>929</v>
      </c>
      <c r="AB4" t="s">
        <v>929</v>
      </c>
      <c r="AC4" t="s">
        <v>929</v>
      </c>
      <c r="AD4" t="s">
        <v>929</v>
      </c>
      <c r="AE4" t="s">
        <v>929</v>
      </c>
    </row>
    <row r="5" spans="1:44" x14ac:dyDescent="0.35">
      <c r="A5" t="str">
        <v>P004, Person</v>
      </c>
      <c r="Z5" t="s">
        <v>929</v>
      </c>
    </row>
    <row r="6" spans="1:44" x14ac:dyDescent="0.35">
      <c r="A6" t="str">
        <v>P005, Person</v>
      </c>
      <c r="Q6" t="s">
        <v>928</v>
      </c>
      <c r="R6" t="s">
        <v>928</v>
      </c>
      <c r="T6" t="s">
        <v>928</v>
      </c>
      <c r="U6" t="s">
        <v>928</v>
      </c>
      <c r="AB6" t="s">
        <v>929</v>
      </c>
      <c r="AC6" t="s">
        <v>928</v>
      </c>
      <c r="AD6" t="s">
        <v>929</v>
      </c>
    </row>
    <row r="7" spans="1:44" x14ac:dyDescent="0.35">
      <c r="A7" t="str">
        <v>P006, Person</v>
      </c>
      <c r="M7" t="s">
        <v>931</v>
      </c>
      <c r="Q7" t="s">
        <v>928</v>
      </c>
      <c r="R7" t="s">
        <v>928</v>
      </c>
      <c r="S7" t="s">
        <v>928</v>
      </c>
      <c r="U7" t="s">
        <v>928</v>
      </c>
      <c r="Y7" t="s">
        <v>928</v>
      </c>
      <c r="AB7" t="s">
        <v>929</v>
      </c>
      <c r="AC7" t="s">
        <v>929</v>
      </c>
      <c r="AD7" t="s">
        <v>928</v>
      </c>
    </row>
    <row r="8" spans="1:44" x14ac:dyDescent="0.35">
      <c r="A8" t="str">
        <v>P007, Person</v>
      </c>
      <c r="B8" t="s">
        <v>928</v>
      </c>
      <c r="C8" t="s">
        <v>928</v>
      </c>
      <c r="D8" t="s">
        <v>928</v>
      </c>
      <c r="E8" t="s">
        <v>929</v>
      </c>
      <c r="F8" t="s">
        <v>929</v>
      </c>
      <c r="G8" t="s">
        <v>929</v>
      </c>
      <c r="H8" t="s">
        <v>929</v>
      </c>
      <c r="I8" t="s">
        <v>929</v>
      </c>
      <c r="J8" t="s">
        <v>929</v>
      </c>
      <c r="K8" t="s">
        <v>929</v>
      </c>
      <c r="L8" t="s">
        <v>929</v>
      </c>
      <c r="M8" t="s">
        <v>929</v>
      </c>
    </row>
    <row r="9" spans="1:44" x14ac:dyDescent="0.35">
      <c r="A9" t="str">
        <v>P008, Person</v>
      </c>
    </row>
    <row r="10" spans="1:44" x14ac:dyDescent="0.35">
      <c r="A10" t="str">
        <v>P009, Person</v>
      </c>
      <c r="Z10" t="s">
        <v>929</v>
      </c>
    </row>
    <row r="11" spans="1:44" x14ac:dyDescent="0.35">
      <c r="A11" t="str">
        <v>P010, Person</v>
      </c>
      <c r="V11" t="s">
        <v>929</v>
      </c>
    </row>
    <row r="12" spans="1:44" x14ac:dyDescent="0.35">
      <c r="A12" t="str">
        <v>P011, Person</v>
      </c>
      <c r="V12" t="s">
        <v>928</v>
      </c>
      <c r="W12" t="s">
        <v>928</v>
      </c>
      <c r="X12" t="s">
        <v>928</v>
      </c>
      <c r="Y12" t="s">
        <v>928</v>
      </c>
    </row>
    <row r="13" spans="1:44" x14ac:dyDescent="0.35">
      <c r="A13" t="str">
        <v>P012, Person</v>
      </c>
      <c r="B13" t="s">
        <v>929</v>
      </c>
      <c r="C13" t="s">
        <v>929</v>
      </c>
      <c r="D13" t="s">
        <v>929</v>
      </c>
      <c r="E13" t="s">
        <v>928</v>
      </c>
      <c r="F13" t="s">
        <v>928</v>
      </c>
      <c r="G13" t="s">
        <v>928</v>
      </c>
      <c r="H13" t="s">
        <v>928</v>
      </c>
      <c r="I13" t="s">
        <v>928</v>
      </c>
      <c r="J13" t="s">
        <v>928</v>
      </c>
      <c r="K13" t="s">
        <v>928</v>
      </c>
      <c r="L13" t="s">
        <v>928</v>
      </c>
    </row>
    <row r="14" spans="1:44" x14ac:dyDescent="0.35">
      <c r="A14" t="str">
        <v>P013, Person</v>
      </c>
      <c r="M14" t="s">
        <v>929</v>
      </c>
      <c r="N14" t="s">
        <v>929</v>
      </c>
      <c r="O14" t="s">
        <v>929</v>
      </c>
    </row>
    <row r="15" spans="1:44" x14ac:dyDescent="0.35">
      <c r="A15" t="str">
        <v>P014, Person</v>
      </c>
      <c r="P15" t="s">
        <v>929</v>
      </c>
      <c r="Q15" t="s">
        <v>929</v>
      </c>
      <c r="R15" t="s">
        <v>929</v>
      </c>
      <c r="S15" t="s">
        <v>929</v>
      </c>
      <c r="T15" t="s">
        <v>929</v>
      </c>
    </row>
    <row r="16" spans="1:44" x14ac:dyDescent="0.35">
      <c r="A16" t="str">
        <v>P015, Person</v>
      </c>
      <c r="M16" t="s">
        <v>929</v>
      </c>
      <c r="N16" t="s">
        <v>929</v>
      </c>
      <c r="O16" t="s">
        <v>929</v>
      </c>
    </row>
    <row r="17" spans="1:25" x14ac:dyDescent="0.35">
      <c r="A17" t="str">
        <v>P016, Person</v>
      </c>
      <c r="V17" t="s">
        <v>932</v>
      </c>
      <c r="W17" t="s">
        <v>932</v>
      </c>
      <c r="X17" t="s">
        <v>932</v>
      </c>
      <c r="Y17" t="s">
        <v>932</v>
      </c>
    </row>
    <row r="18" spans="1:25" x14ac:dyDescent="0.35">
      <c r="A18" t="str">
        <v>P017, Person</v>
      </c>
    </row>
    <row r="19" spans="1:25" x14ac:dyDescent="0.35">
      <c r="A19" t="str">
        <v>P018, Person</v>
      </c>
    </row>
    <row r="20" spans="1:25" x14ac:dyDescent="0.35">
      <c r="A20" t="str">
        <v>P019, Person</v>
      </c>
    </row>
    <row r="21" spans="1:25" x14ac:dyDescent="0.35">
      <c r="A21" t="str">
        <v>P020, Person</v>
      </c>
    </row>
    <row r="22" spans="1:25" x14ac:dyDescent="0.35">
      <c r="A22" t="str">
        <v>P021, Person</v>
      </c>
    </row>
    <row r="23" spans="1:25" x14ac:dyDescent="0.35">
      <c r="A23" t="str">
        <v>P022, Person</v>
      </c>
    </row>
    <row r="24" spans="1:25" x14ac:dyDescent="0.35">
      <c r="A24" t="str">
        <v>P023, Person</v>
      </c>
    </row>
    <row r="25" spans="1:25" x14ac:dyDescent="0.35">
      <c r="A25" t="str">
        <v>P024, Person</v>
      </c>
    </row>
    <row r="26" spans="1:25" x14ac:dyDescent="0.35">
      <c r="A26" t="str">
        <v>P025, Person</v>
      </c>
    </row>
    <row r="27" spans="1:25" x14ac:dyDescent="0.35">
      <c r="A27" t="str">
        <v>P026, Person</v>
      </c>
    </row>
    <row r="28" spans="1:25" x14ac:dyDescent="0.35">
      <c r="A28" t="str">
        <v>P027, Person</v>
      </c>
    </row>
    <row r="29" spans="1:25" x14ac:dyDescent="0.35">
      <c r="A29" t="str">
        <v>P028, Person</v>
      </c>
    </row>
    <row r="30" spans="1:25" x14ac:dyDescent="0.35">
      <c r="A30" t="str">
        <v>P029, Person</v>
      </c>
    </row>
    <row r="31" spans="1:25" x14ac:dyDescent="0.35">
      <c r="A31" t="str">
        <v>P030, Person</v>
      </c>
    </row>
    <row r="32" spans="1:25" x14ac:dyDescent="0.35">
      <c r="A32" t="str">
        <v>P031, Person</v>
      </c>
    </row>
    <row r="33" spans="1:1" x14ac:dyDescent="0.35">
      <c r="A33" t="str">
        <v>P032, Person</v>
      </c>
    </row>
    <row r="34" spans="1:1" x14ac:dyDescent="0.35">
      <c r="A34" t="str">
        <v>P033, Person</v>
      </c>
    </row>
    <row r="35" spans="1:1" x14ac:dyDescent="0.35">
      <c r="A35" t="str">
        <v>P034, Person</v>
      </c>
    </row>
    <row r="36" spans="1:1" x14ac:dyDescent="0.35">
      <c r="A36" t="str">
        <v>P035, Person</v>
      </c>
    </row>
    <row r="37" spans="1:1" x14ac:dyDescent="0.35">
      <c r="A37" t="str">
        <v>P036, Person</v>
      </c>
    </row>
    <row r="38" spans="1:1" x14ac:dyDescent="0.35">
      <c r="A38" t="str">
        <v>P037, Person</v>
      </c>
    </row>
    <row r="39" spans="1:1" x14ac:dyDescent="0.35">
      <c r="A39" t="str">
        <v>P038, Person</v>
      </c>
    </row>
    <row r="40" spans="1:1" x14ac:dyDescent="0.35">
      <c r="A40" t="str">
        <v>P039, Person</v>
      </c>
    </row>
    <row r="41" spans="1:1" x14ac:dyDescent="0.35">
      <c r="A41" t="str">
        <v>P040, Person</v>
      </c>
    </row>
    <row r="42" spans="1:1" x14ac:dyDescent="0.35">
      <c r="A42" t="str">
        <v>P041, Person</v>
      </c>
    </row>
    <row r="43" spans="1:1" x14ac:dyDescent="0.35">
      <c r="A43" t="str">
        <v>P042, Person</v>
      </c>
    </row>
    <row r="44" spans="1:1" x14ac:dyDescent="0.35">
      <c r="A44" t="str">
        <v>P043, Person</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U46"/>
  <sheetViews>
    <sheetView zoomScale="70" zoomScaleNormal="70" workbookViewId="0">
      <selection activeCell="D8" sqref="D8"/>
    </sheetView>
  </sheetViews>
  <sheetFormatPr defaultRowHeight="14.5" x14ac:dyDescent="0.35"/>
  <cols>
    <col min="1" max="1" width="16.08984375" bestFit="1" customWidth="1"/>
    <col min="2" max="2" width="4.90625" bestFit="1" customWidth="1"/>
    <col min="3" max="3" width="2.90625" bestFit="1" customWidth="1"/>
    <col min="4" max="4" width="22.90625" bestFit="1" customWidth="1"/>
    <col min="5" max="5" width="18.54296875" bestFit="1" customWidth="1"/>
    <col min="6" max="8" width="22.90625" bestFit="1" customWidth="1"/>
    <col min="9" max="9" width="18.54296875" bestFit="1" customWidth="1"/>
    <col min="10" max="10" width="24.90625" bestFit="1" customWidth="1"/>
    <col min="11" max="11" width="18.54296875" bestFit="1" customWidth="1"/>
    <col min="12" max="12" width="29.6328125" bestFit="1" customWidth="1"/>
    <col min="13" max="13" width="18.54296875" bestFit="1" customWidth="1"/>
    <col min="14" max="14" width="24.90625" bestFit="1" customWidth="1"/>
    <col min="15" max="15" width="22.90625" bestFit="1" customWidth="1"/>
    <col min="16" max="18" width="27.08984375" bestFit="1" customWidth="1"/>
    <col min="19" max="19" width="22.90625" bestFit="1" customWidth="1"/>
    <col min="20" max="21" width="27.08984375" bestFit="1" customWidth="1"/>
    <col min="22" max="24" width="18.54296875" bestFit="1" customWidth="1"/>
    <col min="25" max="25" width="22.90625" bestFit="1" customWidth="1"/>
    <col min="26" max="26" width="27.08984375" bestFit="1" customWidth="1"/>
    <col min="27" max="27" width="27.81640625" bestFit="1" customWidth="1"/>
    <col min="28" max="30" width="22.90625" bestFit="1" customWidth="1"/>
    <col min="31" max="31" width="27.81640625" bestFit="1" customWidth="1"/>
    <col min="32" max="32" width="18.54296875" bestFit="1" customWidth="1"/>
    <col min="33" max="33" width="27.81640625" bestFit="1" customWidth="1"/>
    <col min="34" max="34" width="29.81640625" bestFit="1" customWidth="1"/>
    <col min="35" max="35" width="27.81640625" bestFit="1" customWidth="1"/>
    <col min="36" max="36" width="22.90625" bestFit="1" customWidth="1"/>
    <col min="37" max="37" width="18.54296875" bestFit="1" customWidth="1"/>
    <col min="38" max="38" width="22.90625" bestFit="1" customWidth="1"/>
    <col min="39" max="40" width="18.54296875" bestFit="1" customWidth="1"/>
    <col min="41" max="41" width="29.6328125" bestFit="1" customWidth="1"/>
    <col min="42" max="46" width="27.81640625" bestFit="1" customWidth="1"/>
    <col min="47" max="47" width="18.54296875" bestFit="1" customWidth="1"/>
    <col min="48" max="50" width="22.90625" bestFit="1" customWidth="1"/>
    <col min="51" max="51" width="18.54296875" bestFit="1" customWidth="1"/>
    <col min="52" max="54" width="27.08984375" bestFit="1" customWidth="1"/>
    <col min="55" max="55" width="18.54296875" bestFit="1" customWidth="1"/>
    <col min="56" max="57" width="22.90625" bestFit="1" customWidth="1"/>
    <col min="58" max="58" width="18.54296875" bestFit="1" customWidth="1"/>
    <col min="59" max="59" width="27.81640625" bestFit="1" customWidth="1"/>
    <col min="60" max="60" width="22.90625" bestFit="1" customWidth="1"/>
    <col min="61" max="61" width="24.90625" bestFit="1" customWidth="1"/>
    <col min="62" max="63" width="22.90625" bestFit="1" customWidth="1"/>
    <col min="64" max="64" width="18.54296875" bestFit="1" customWidth="1"/>
    <col min="65" max="74" width="22.90625" bestFit="1" customWidth="1"/>
    <col min="75" max="75" width="18.54296875" bestFit="1" customWidth="1"/>
    <col min="76" max="76" width="22.90625" bestFit="1" customWidth="1"/>
    <col min="77" max="77" width="18.54296875" bestFit="1" customWidth="1"/>
    <col min="78" max="80" width="22.90625" bestFit="1" customWidth="1"/>
    <col min="81" max="81" width="27.81640625" bestFit="1" customWidth="1"/>
    <col min="82" max="82" width="18.54296875" bestFit="1" customWidth="1"/>
    <col min="83" max="83" width="29.6328125" bestFit="1" customWidth="1"/>
    <col min="84" max="95" width="22.90625" bestFit="1" customWidth="1"/>
    <col min="96" max="96" width="29.6328125" bestFit="1" customWidth="1"/>
    <col min="97" max="97" width="22.90625" bestFit="1" customWidth="1"/>
    <col min="98" max="98" width="34.90625" bestFit="1" customWidth="1"/>
    <col min="99" max="99" width="22.90625" bestFit="1" customWidth="1"/>
  </cols>
  <sheetData>
    <row r="1" spans="1:99" x14ac:dyDescent="0.35">
      <c r="A1" s="1"/>
      <c r="B1" s="1"/>
      <c r="C1" s="1"/>
      <c r="D1" s="1" t="str" cm="1">
        <f t="array" ref="D1:CU1">TRANSPOSE(ServiceList[Service Name])</f>
        <v>S028</v>
      </c>
      <c r="E1" s="1" t="str">
        <v>S030</v>
      </c>
      <c r="F1" s="1" t="str">
        <v>S032</v>
      </c>
      <c r="G1" s="1" t="str">
        <v>S033</v>
      </c>
      <c r="H1" s="1" t="str">
        <v>S034</v>
      </c>
      <c r="I1" s="1" t="str">
        <v>S041</v>
      </c>
      <c r="J1" s="1" t="str">
        <v>S045</v>
      </c>
      <c r="K1" s="1" t="str">
        <v>S051</v>
      </c>
      <c r="L1" s="1" t="str">
        <v>S056</v>
      </c>
      <c r="M1" s="1" t="str">
        <v>S058</v>
      </c>
      <c r="N1" s="1" t="str">
        <v>S061</v>
      </c>
      <c r="O1" s="1" t="str">
        <v>S065</v>
      </c>
      <c r="P1" s="1" t="str">
        <v>S067</v>
      </c>
      <c r="Q1" s="1" t="str">
        <v>S073</v>
      </c>
      <c r="R1" s="1" t="str">
        <v>S074</v>
      </c>
      <c r="S1" s="1" t="str">
        <v>S076</v>
      </c>
      <c r="T1" s="1" t="str">
        <v>S080</v>
      </c>
      <c r="U1" s="1" t="str">
        <v>S085</v>
      </c>
      <c r="V1" s="1" t="str">
        <v>S092</v>
      </c>
      <c r="W1" s="1" t="str">
        <v>S093</v>
      </c>
      <c r="X1" s="1" t="str">
        <v>S098</v>
      </c>
      <c r="Y1" s="1" t="str">
        <v>S099</v>
      </c>
      <c r="Z1" s="1" t="str">
        <v>S109</v>
      </c>
      <c r="AA1" s="1" t="str">
        <v>S114</v>
      </c>
      <c r="AB1" s="1" t="str">
        <v>S116</v>
      </c>
      <c r="AC1" s="1" t="str">
        <v>S118</v>
      </c>
      <c r="AD1" s="1" t="str">
        <v>S119</v>
      </c>
      <c r="AE1" s="1" t="str">
        <v>S121</v>
      </c>
      <c r="AF1" s="1" t="str">
        <v>S122</v>
      </c>
      <c r="AG1" s="1" t="str">
        <v>S123</v>
      </c>
      <c r="AH1" s="1" t="str">
        <v>S141</v>
      </c>
      <c r="AI1" s="1" t="str">
        <v>S143</v>
      </c>
      <c r="AJ1" s="1" t="str">
        <v>S145</v>
      </c>
      <c r="AK1" s="1" t="str">
        <v>S146</v>
      </c>
      <c r="AL1" s="1" t="str">
        <v>S154</v>
      </c>
      <c r="AM1" s="1" t="str">
        <v>S159</v>
      </c>
      <c r="AN1" s="1" t="str">
        <v>S160</v>
      </c>
      <c r="AO1" s="1" t="str">
        <v>S166</v>
      </c>
      <c r="AP1" s="1" t="str">
        <v>S169</v>
      </c>
      <c r="AQ1" s="1" t="str">
        <v>S170</v>
      </c>
      <c r="AR1" s="1" t="str">
        <v>S171</v>
      </c>
      <c r="AS1" s="1" t="str">
        <v>S173</v>
      </c>
      <c r="AT1" s="1" t="str">
        <v>S175</v>
      </c>
      <c r="AU1" s="1" t="str">
        <v>S180</v>
      </c>
      <c r="AV1" s="1" t="str">
        <v>S182</v>
      </c>
      <c r="AW1" s="1" t="str">
        <v>S183</v>
      </c>
      <c r="AX1" s="1" t="str">
        <v>S185</v>
      </c>
      <c r="AY1" s="1" t="str">
        <v>S204</v>
      </c>
      <c r="AZ1" s="1" t="str">
        <v>S211</v>
      </c>
      <c r="BA1" s="1" t="str">
        <v>S212</v>
      </c>
      <c r="BB1" s="1" t="str">
        <v>S213</v>
      </c>
      <c r="BC1" s="1" t="str">
        <v>S217</v>
      </c>
      <c r="BD1" s="1" t="str">
        <v>S219</v>
      </c>
      <c r="BE1" s="1" t="str">
        <v>S221</v>
      </c>
      <c r="BF1" s="1" t="str">
        <v>S223</v>
      </c>
      <c r="BG1" s="1" t="str">
        <v>S224</v>
      </c>
      <c r="BH1" s="1" t="str">
        <v>S225</v>
      </c>
      <c r="BI1" s="1" t="str">
        <v>S226</v>
      </c>
      <c r="BJ1" s="1" t="str">
        <v>S228</v>
      </c>
      <c r="BK1" s="1" t="str">
        <v>S230</v>
      </c>
      <c r="BL1" s="1" t="str">
        <v>S231</v>
      </c>
      <c r="BM1" s="1" t="str">
        <v>S232</v>
      </c>
      <c r="BN1" s="1" t="str">
        <v>S233</v>
      </c>
      <c r="BO1" s="1" t="str">
        <v>S234</v>
      </c>
      <c r="BP1" s="1" t="str">
        <v>S235</v>
      </c>
      <c r="BQ1" s="1" t="str">
        <v>S236</v>
      </c>
      <c r="BR1" s="1" t="str">
        <v>S237</v>
      </c>
      <c r="BS1" s="1" t="str">
        <v>S238</v>
      </c>
      <c r="BT1" s="1" t="str">
        <v>S239</v>
      </c>
      <c r="BU1" s="1" t="str">
        <v>S240</v>
      </c>
      <c r="BV1" s="1" t="str">
        <v>S241</v>
      </c>
      <c r="BW1" s="1" t="str">
        <v>S244</v>
      </c>
      <c r="BX1" s="1" t="str">
        <v>S246</v>
      </c>
      <c r="BY1" s="1" t="str">
        <v>S247</v>
      </c>
      <c r="BZ1" s="1" t="str">
        <v>S248</v>
      </c>
      <c r="CA1" s="1" t="str">
        <v>S258</v>
      </c>
      <c r="CB1" s="1" t="str">
        <v>S291</v>
      </c>
      <c r="CC1" s="1" t="str">
        <v>S293</v>
      </c>
      <c r="CD1" s="1" t="str">
        <v>S295</v>
      </c>
      <c r="CE1" s="1" t="str">
        <v>S299</v>
      </c>
      <c r="CF1" s="1" t="str">
        <v>S300</v>
      </c>
      <c r="CG1" s="1" t="str">
        <v>S301</v>
      </c>
      <c r="CH1" s="1" t="str">
        <v>S302</v>
      </c>
      <c r="CI1" s="1" t="str">
        <v>S303</v>
      </c>
      <c r="CJ1" s="1" t="str">
        <v>S304</v>
      </c>
      <c r="CK1" s="1" t="str">
        <v>S305</v>
      </c>
      <c r="CL1" s="1" t="str">
        <v>S306</v>
      </c>
      <c r="CM1" s="1" t="str">
        <v>S307</v>
      </c>
      <c r="CN1" s="1" t="str">
        <v>S308</v>
      </c>
      <c r="CO1" s="1" t="str">
        <v>S309</v>
      </c>
      <c r="CP1" s="1" t="str">
        <v>S310</v>
      </c>
      <c r="CQ1" s="1" t="str">
        <v>S311</v>
      </c>
      <c r="CR1" s="1" t="str">
        <v>S313</v>
      </c>
      <c r="CS1" s="1" t="str">
        <v>S314</v>
      </c>
      <c r="CT1" s="1" t="str">
        <v>S315</v>
      </c>
      <c r="CU1" s="1" t="str">
        <v>S316</v>
      </c>
    </row>
    <row r="2" spans="1:99" x14ac:dyDescent="0.35">
      <c r="A2" s="7"/>
      <c r="B2" s="7"/>
      <c r="C2" s="7"/>
      <c r="D2" s="7" t="str" cm="1">
        <f t="array" ref="D2:CU2">TRANSPOSE(_xlfn.XLOOKUP(TRANSPOSE(_xlfn.ANCHORARRAY(D1)), ServiceList[Service Name], ServiceList[Layer], "Not found"))</f>
        <v>Layer 7 - Application Layer</v>
      </c>
      <c r="E2" s="7" t="str">
        <v>Layer 6 - Middleware</v>
      </c>
      <c r="F2" s="7" t="str">
        <v>Layer 7 - Application Layer</v>
      </c>
      <c r="G2" s="7" t="str">
        <v>Layer 7 - Application Layer</v>
      </c>
      <c r="H2" s="7" t="str">
        <v>Layer 7 - Application Layer</v>
      </c>
      <c r="I2" s="7" t="str">
        <v>Layer 6 - Middleware</v>
      </c>
      <c r="J2" s="7" t="str">
        <v>Layer 3 - Storage and Backup</v>
      </c>
      <c r="K2" s="7" t="str">
        <v>Layer 6 - Middleware</v>
      </c>
      <c r="L2" s="7" t="str">
        <v>Layer 4 - Servers and Virtualisation</v>
      </c>
      <c r="M2" s="7" t="str">
        <v>Layer 6 - Middleware</v>
      </c>
      <c r="N2" s="7" t="str">
        <v>Layer 3 - Storage and Backup</v>
      </c>
      <c r="O2" s="7" t="str">
        <v>Layer 7 - Application Layer</v>
      </c>
      <c r="P2" s="7" t="str">
        <v>Layer 1 - Physical Infrastructure</v>
      </c>
      <c r="Q2" s="7" t="str">
        <v>Layer 1 - Physical Infrastructure</v>
      </c>
      <c r="R2" s="7" t="str">
        <v>Layer 1 - Physical Infrastructure</v>
      </c>
      <c r="S2" s="7" t="str">
        <v>Layer 7 - Application Layer</v>
      </c>
      <c r="T2" s="7" t="str">
        <v>Layer 1 - Physical Infrastructure</v>
      </c>
      <c r="U2" s="7" t="str">
        <v>Layer 1 - Physical Infrastructure</v>
      </c>
      <c r="V2" s="7" t="str">
        <v>Layer 6 - Middleware</v>
      </c>
      <c r="W2" s="7" t="str">
        <v>Layer 6 - Middleware</v>
      </c>
      <c r="X2" s="7" t="str">
        <v>Layer 6 - Middleware</v>
      </c>
      <c r="Y2" s="7" t="str">
        <v>Layer 7 - Application Layer</v>
      </c>
      <c r="Z2" s="7" t="str">
        <v>Layer 1 - Physical Infrastructure</v>
      </c>
      <c r="AA2" s="7" t="str">
        <v>Layer 2 - Network Infrastructure</v>
      </c>
      <c r="AB2" s="7" t="str">
        <v>Layer 7 - Application Layer</v>
      </c>
      <c r="AC2" s="7" t="str">
        <v>Layer 7 - Application Layer</v>
      </c>
      <c r="AD2" s="7" t="str">
        <v>Layer 7 - Application Layer</v>
      </c>
      <c r="AE2" s="7" t="str">
        <v>Layer 2 - Network Infrastructure</v>
      </c>
      <c r="AF2" s="7" t="str">
        <v>Layer 6 - Middleware</v>
      </c>
      <c r="AG2" s="7" t="str">
        <v>Layer 2 - Network Infrastructure</v>
      </c>
      <c r="AH2" s="7" t="str">
        <v>Layer 5 - Operating Systems / PaaS</v>
      </c>
      <c r="AI2" s="7" t="str">
        <v>Layer 2 - Network Infrastructure</v>
      </c>
      <c r="AJ2" s="7" t="str">
        <v>Layer 7 - Application Layer</v>
      </c>
      <c r="AK2" s="7" t="str">
        <v>Layer 6 - Middleware</v>
      </c>
      <c r="AL2" s="7" t="str">
        <v>Layer 7 - Application Layer</v>
      </c>
      <c r="AM2" s="7" t="str">
        <v>Layer 6 - Middleware</v>
      </c>
      <c r="AN2" s="7" t="str">
        <v>Layer 6 - Middleware</v>
      </c>
      <c r="AO2" s="7" t="str">
        <v>Layer 4 - Servers and Virtualisation</v>
      </c>
      <c r="AP2" s="7" t="str">
        <v>Layer 2 - Network Infrastructure</v>
      </c>
      <c r="AQ2" s="7" t="str">
        <v>Layer 2 - Network Infrastructure</v>
      </c>
      <c r="AR2" s="7" t="str">
        <v>Layer 2 - Network Infrastructure</v>
      </c>
      <c r="AS2" s="7" t="str">
        <v>Layer 2 - Network Infrastructure</v>
      </c>
      <c r="AT2" s="7" t="str">
        <v>Layer 2 - Network Infrastructure</v>
      </c>
      <c r="AU2" s="7" t="str">
        <v>Layer 6 - Middleware</v>
      </c>
      <c r="AV2" s="7" t="str">
        <v>Layer 7 - Application Layer</v>
      </c>
      <c r="AW2" s="7" t="str">
        <v>Layer 7 - Application Layer</v>
      </c>
      <c r="AX2" s="7" t="str">
        <v>Layer 7 - Application Layer</v>
      </c>
      <c r="AY2" s="7" t="str">
        <v>Layer 6 - Middleware</v>
      </c>
      <c r="AZ2" s="7" t="str">
        <v>Layer 1 - Physical Infrastructure</v>
      </c>
      <c r="BA2" s="7" t="str">
        <v>Layer 1 - Physical Infrastructure</v>
      </c>
      <c r="BB2" s="7" t="str">
        <v>Layer 1 - Physical Infrastructure</v>
      </c>
      <c r="BC2" s="7" t="str">
        <v>Layer 6 - Middleware</v>
      </c>
      <c r="BD2" s="7" t="str">
        <v>Layer 7 - Application Layer</v>
      </c>
      <c r="BE2" s="7" t="str">
        <v>Layer 7 - Application Layer</v>
      </c>
      <c r="BF2" s="7" t="str">
        <v>Layer 6 - Middleware</v>
      </c>
      <c r="BG2" s="7" t="str">
        <v>Layer 2 - Network Infrastructure</v>
      </c>
      <c r="BH2" s="7" t="str">
        <v>Layer 7 - Application Layer</v>
      </c>
      <c r="BI2" s="7" t="str">
        <v>Layer 3 - Storage and Backup</v>
      </c>
      <c r="BJ2" s="7" t="str">
        <v>Layer 7 - Application Layer</v>
      </c>
      <c r="BK2" s="7" t="str">
        <v>Layer 7 - Application Layer</v>
      </c>
      <c r="BL2" s="7" t="str">
        <v>Layer 6 - Middleware</v>
      </c>
      <c r="BM2" s="7" t="str">
        <v>Layer 7 - Application Layer</v>
      </c>
      <c r="BN2" s="7" t="str">
        <v>Layer 7 - Application Layer</v>
      </c>
      <c r="BO2" s="7" t="str">
        <v>Layer 7 - Application Layer</v>
      </c>
      <c r="BP2" s="7" t="str">
        <v>Layer 7 - Application Layer</v>
      </c>
      <c r="BQ2" s="7" t="str">
        <v>Layer 7 - Application Layer</v>
      </c>
      <c r="BR2" s="7" t="str">
        <v>Layer 7 - Application Layer</v>
      </c>
      <c r="BS2" s="7" t="str">
        <v>Layer 7 - Application Layer</v>
      </c>
      <c r="BT2" s="7" t="str">
        <v>Layer 7 - Application Layer</v>
      </c>
      <c r="BU2" s="7" t="str">
        <v>Layer 7 - Application Layer</v>
      </c>
      <c r="BV2" s="7" t="str">
        <v>Layer 7 - Application Layer</v>
      </c>
      <c r="BW2" s="7" t="str">
        <v>Layer 6 - Middleware</v>
      </c>
      <c r="BX2" s="7" t="str">
        <v>Layer 7 - Application Layer</v>
      </c>
      <c r="BY2" s="7" t="str">
        <v>Layer 6 - Middleware</v>
      </c>
      <c r="BZ2" s="7" t="str">
        <v>Layer 7 - Application Layer</v>
      </c>
      <c r="CA2" s="7" t="str">
        <v>Layer 7 - Application Layer</v>
      </c>
      <c r="CB2" s="7" t="str">
        <v>Layer 7 - Application Layer</v>
      </c>
      <c r="CC2" s="7" t="str">
        <v>Layer 2 - Network Infrastructure</v>
      </c>
      <c r="CD2" s="7" t="str">
        <v>Layer 6 - Middleware</v>
      </c>
      <c r="CE2" s="7" t="str">
        <v>Layer 4 - Servers and Virtualisation</v>
      </c>
      <c r="CF2" s="7" t="str">
        <v>Layer 7 - Application Layer</v>
      </c>
      <c r="CG2" s="7" t="str">
        <v>Layer 7 - Application Layer</v>
      </c>
      <c r="CH2" s="7" t="str">
        <v>Layer 7 - Application Layer</v>
      </c>
      <c r="CI2" s="7" t="str">
        <v>Layer 7 - Application Layer</v>
      </c>
      <c r="CJ2" s="7" t="str">
        <v>Layer 7 - Application Layer</v>
      </c>
      <c r="CK2" s="7" t="str">
        <v>Layer 7 - Application Layer</v>
      </c>
      <c r="CL2" s="7" t="str">
        <v>Layer 7 - Application Layer</v>
      </c>
      <c r="CM2" s="7" t="str">
        <v>Layer 7 - Application Layer</v>
      </c>
      <c r="CN2" s="7" t="str">
        <v>Layer 7 - Application Layer</v>
      </c>
      <c r="CO2" s="7" t="str">
        <v>Layer 7 - Application Layer</v>
      </c>
      <c r="CP2" s="7" t="str">
        <v>Layer 7 - Application Layer</v>
      </c>
      <c r="CQ2" s="7" t="str">
        <v>Layer 7 - Application Layer</v>
      </c>
      <c r="CR2" s="7" t="str">
        <v>Layer 4 - Servers and Virtualisation</v>
      </c>
      <c r="CS2" s="7" t="str">
        <v>Layer 7 - Application Layer</v>
      </c>
      <c r="CT2" s="7" t="str">
        <v>Layer 8 - Data Management and Security</v>
      </c>
      <c r="CU2" s="7" t="str">
        <v>Layer 7 - Application Layer</v>
      </c>
    </row>
    <row r="3" spans="1:99" x14ac:dyDescent="0.35">
      <c r="A3" t="s">
        <v>979</v>
      </c>
      <c r="E3">
        <f t="shared" ref="E3:BP3" si="0">COUNTIF(E4:E46,"x")</f>
        <v>4</v>
      </c>
      <c r="F3">
        <f t="shared" si="0"/>
        <v>3</v>
      </c>
      <c r="G3">
        <f t="shared" si="0"/>
        <v>1</v>
      </c>
      <c r="H3">
        <f t="shared" si="0"/>
        <v>3</v>
      </c>
      <c r="I3">
        <f t="shared" si="0"/>
        <v>3</v>
      </c>
      <c r="J3">
        <f t="shared" si="0"/>
        <v>2</v>
      </c>
      <c r="K3">
        <f t="shared" si="0"/>
        <v>2</v>
      </c>
      <c r="L3">
        <f t="shared" si="0"/>
        <v>2</v>
      </c>
      <c r="M3">
        <f t="shared" si="0"/>
        <v>2</v>
      </c>
      <c r="N3">
        <f t="shared" si="0"/>
        <v>2</v>
      </c>
      <c r="O3">
        <f t="shared" si="0"/>
        <v>3</v>
      </c>
      <c r="P3">
        <f t="shared" si="0"/>
        <v>1</v>
      </c>
      <c r="Q3">
        <f t="shared" si="0"/>
        <v>4</v>
      </c>
      <c r="R3">
        <f t="shared" si="0"/>
        <v>2</v>
      </c>
      <c r="S3">
        <f t="shared" si="0"/>
        <v>3</v>
      </c>
      <c r="T3">
        <f t="shared" si="0"/>
        <v>4</v>
      </c>
      <c r="U3">
        <f t="shared" si="0"/>
        <v>2</v>
      </c>
      <c r="V3">
        <f t="shared" si="0"/>
        <v>3</v>
      </c>
      <c r="W3">
        <f t="shared" si="0"/>
        <v>1</v>
      </c>
      <c r="X3">
        <f t="shared" si="0"/>
        <v>1</v>
      </c>
      <c r="Y3">
        <f t="shared" si="0"/>
        <v>3</v>
      </c>
      <c r="Z3">
        <f t="shared" si="0"/>
        <v>3</v>
      </c>
      <c r="AA3">
        <f t="shared" si="0"/>
        <v>3</v>
      </c>
      <c r="AB3">
        <f t="shared" si="0"/>
        <v>2</v>
      </c>
      <c r="AC3">
        <f t="shared" si="0"/>
        <v>2</v>
      </c>
      <c r="AD3">
        <f t="shared" si="0"/>
        <v>1</v>
      </c>
      <c r="AE3">
        <f t="shared" si="0"/>
        <v>1</v>
      </c>
      <c r="AF3">
        <f t="shared" si="0"/>
        <v>2</v>
      </c>
      <c r="AG3">
        <f t="shared" si="0"/>
        <v>0</v>
      </c>
      <c r="AH3">
        <f t="shared" si="0"/>
        <v>3</v>
      </c>
      <c r="AI3">
        <f t="shared" si="0"/>
        <v>2</v>
      </c>
      <c r="AJ3">
        <f t="shared" si="0"/>
        <v>3</v>
      </c>
      <c r="AK3">
        <f t="shared" si="0"/>
        <v>3</v>
      </c>
      <c r="AL3">
        <f t="shared" si="0"/>
        <v>3</v>
      </c>
      <c r="AM3">
        <f t="shared" si="0"/>
        <v>2</v>
      </c>
      <c r="AN3">
        <f t="shared" si="0"/>
        <v>4</v>
      </c>
      <c r="AO3">
        <f t="shared" si="0"/>
        <v>3</v>
      </c>
      <c r="AP3">
        <f t="shared" si="0"/>
        <v>2</v>
      </c>
      <c r="AQ3">
        <f t="shared" si="0"/>
        <v>0</v>
      </c>
      <c r="AR3">
        <f t="shared" si="0"/>
        <v>0</v>
      </c>
      <c r="AS3">
        <f t="shared" si="0"/>
        <v>1</v>
      </c>
      <c r="AT3">
        <f t="shared" si="0"/>
        <v>2</v>
      </c>
      <c r="AU3">
        <f t="shared" si="0"/>
        <v>3</v>
      </c>
      <c r="AV3">
        <f t="shared" si="0"/>
        <v>3</v>
      </c>
      <c r="AW3">
        <f t="shared" si="0"/>
        <v>0</v>
      </c>
      <c r="AX3">
        <f t="shared" si="0"/>
        <v>1</v>
      </c>
      <c r="AY3">
        <f t="shared" si="0"/>
        <v>1</v>
      </c>
      <c r="AZ3">
        <f t="shared" si="0"/>
        <v>1</v>
      </c>
      <c r="BA3">
        <f t="shared" si="0"/>
        <v>2</v>
      </c>
      <c r="BB3">
        <f t="shared" si="0"/>
        <v>2</v>
      </c>
      <c r="BC3">
        <f t="shared" si="0"/>
        <v>0</v>
      </c>
      <c r="BD3">
        <f t="shared" si="0"/>
        <v>1</v>
      </c>
      <c r="BE3">
        <f t="shared" si="0"/>
        <v>2</v>
      </c>
      <c r="BF3">
        <f t="shared" si="0"/>
        <v>0</v>
      </c>
      <c r="BG3">
        <f t="shared" si="0"/>
        <v>3</v>
      </c>
      <c r="BH3">
        <f t="shared" si="0"/>
        <v>4</v>
      </c>
      <c r="BI3">
        <f t="shared" si="0"/>
        <v>3</v>
      </c>
      <c r="BJ3">
        <f t="shared" si="0"/>
        <v>3</v>
      </c>
      <c r="BK3">
        <f t="shared" si="0"/>
        <v>2</v>
      </c>
      <c r="BL3">
        <f t="shared" si="0"/>
        <v>2</v>
      </c>
      <c r="BM3">
        <f t="shared" si="0"/>
        <v>2</v>
      </c>
      <c r="BN3">
        <f t="shared" si="0"/>
        <v>2</v>
      </c>
      <c r="BO3">
        <f t="shared" si="0"/>
        <v>2</v>
      </c>
      <c r="BP3">
        <f t="shared" si="0"/>
        <v>2</v>
      </c>
      <c r="BQ3">
        <f t="shared" ref="BQ3:CU3" si="1">COUNTIF(BQ4:BQ46,"x")</f>
        <v>2</v>
      </c>
      <c r="BR3">
        <f t="shared" si="1"/>
        <v>2</v>
      </c>
      <c r="BS3">
        <f t="shared" si="1"/>
        <v>2</v>
      </c>
      <c r="BT3">
        <f t="shared" si="1"/>
        <v>1</v>
      </c>
      <c r="BU3">
        <f t="shared" si="1"/>
        <v>2</v>
      </c>
      <c r="BV3">
        <f t="shared" si="1"/>
        <v>1</v>
      </c>
      <c r="BW3">
        <f t="shared" si="1"/>
        <v>1</v>
      </c>
      <c r="BX3">
        <f t="shared" si="1"/>
        <v>1</v>
      </c>
      <c r="BY3">
        <f t="shared" si="1"/>
        <v>1</v>
      </c>
      <c r="BZ3">
        <f t="shared" si="1"/>
        <v>1</v>
      </c>
      <c r="CA3">
        <f t="shared" si="1"/>
        <v>3</v>
      </c>
      <c r="CB3">
        <f t="shared" si="1"/>
        <v>3</v>
      </c>
      <c r="CC3">
        <f t="shared" si="1"/>
        <v>3</v>
      </c>
      <c r="CD3">
        <f t="shared" si="1"/>
        <v>1</v>
      </c>
      <c r="CE3">
        <f t="shared" si="1"/>
        <v>2</v>
      </c>
      <c r="CF3">
        <f t="shared" si="1"/>
        <v>3</v>
      </c>
      <c r="CG3">
        <f t="shared" si="1"/>
        <v>2</v>
      </c>
      <c r="CH3">
        <f t="shared" si="1"/>
        <v>4</v>
      </c>
      <c r="CI3">
        <f t="shared" si="1"/>
        <v>5</v>
      </c>
      <c r="CJ3">
        <f t="shared" si="1"/>
        <v>1</v>
      </c>
      <c r="CK3">
        <f t="shared" si="1"/>
        <v>1</v>
      </c>
      <c r="CL3">
        <f t="shared" si="1"/>
        <v>3</v>
      </c>
      <c r="CM3">
        <f t="shared" si="1"/>
        <v>3</v>
      </c>
      <c r="CN3">
        <f t="shared" si="1"/>
        <v>3</v>
      </c>
      <c r="CO3">
        <f t="shared" si="1"/>
        <v>3</v>
      </c>
      <c r="CP3">
        <f t="shared" si="1"/>
        <v>1</v>
      </c>
      <c r="CQ3">
        <f t="shared" si="1"/>
        <v>1</v>
      </c>
      <c r="CR3">
        <f t="shared" si="1"/>
        <v>2</v>
      </c>
      <c r="CS3">
        <f t="shared" si="1"/>
        <v>2</v>
      </c>
      <c r="CT3">
        <f t="shared" si="1"/>
        <v>2</v>
      </c>
      <c r="CU3">
        <f t="shared" si="1"/>
        <v>3</v>
      </c>
    </row>
    <row r="4" spans="1:99" x14ac:dyDescent="0.35">
      <c r="A4" t="str" cm="1">
        <f t="array" ref="A4:A46">PeopleList[LastFirst]</f>
        <v>P001, Person</v>
      </c>
      <c r="B4" t="str">
        <f>_xlfn.XLOOKUP(A4,PeopleList[LastFirst],PeopleList[Team])</f>
        <v>T008</v>
      </c>
      <c r="C4">
        <f>COUNTIF(D4:CU4,"x")</f>
        <v>6</v>
      </c>
      <c r="D4" t="s">
        <v>917</v>
      </c>
      <c r="AU4" t="s">
        <v>917</v>
      </c>
      <c r="CE4" t="s">
        <v>980</v>
      </c>
      <c r="CF4" t="s">
        <v>917</v>
      </c>
      <c r="CI4" t="s">
        <v>917</v>
      </c>
      <c r="CM4" t="s">
        <v>917</v>
      </c>
      <c r="CU4" t="s">
        <v>917</v>
      </c>
    </row>
    <row r="5" spans="1:99" x14ac:dyDescent="0.35">
      <c r="A5" t="str">
        <v>P002, Person</v>
      </c>
      <c r="B5" t="str">
        <f>_xlfn.XLOOKUP(A5,PeopleList[LastFirst],PeopleList[Team])</f>
        <v>T006</v>
      </c>
      <c r="C5">
        <f t="shared" ref="C5:C46" si="2">COUNTIF(D5:CU5,"x")</f>
        <v>2</v>
      </c>
      <c r="CH5" t="s">
        <v>917</v>
      </c>
      <c r="CI5" t="s">
        <v>917</v>
      </c>
    </row>
    <row r="6" spans="1:99" x14ac:dyDescent="0.35">
      <c r="A6" t="str">
        <v>P003, Person</v>
      </c>
      <c r="B6" t="str">
        <f>_xlfn.XLOOKUP(A6,PeopleList[LastFirst],PeopleList[Team])</f>
        <v>T008</v>
      </c>
      <c r="C6">
        <f t="shared" si="2"/>
        <v>30</v>
      </c>
      <c r="D6" t="s">
        <v>917</v>
      </c>
      <c r="E6" t="s">
        <v>917</v>
      </c>
      <c r="J6" t="s">
        <v>917</v>
      </c>
      <c r="K6" t="s">
        <v>917</v>
      </c>
      <c r="N6" t="s">
        <v>917</v>
      </c>
      <c r="Q6" t="s">
        <v>917</v>
      </c>
      <c r="R6" t="s">
        <v>917</v>
      </c>
      <c r="S6" t="s">
        <v>917</v>
      </c>
      <c r="T6" t="s">
        <v>917</v>
      </c>
      <c r="AC6" t="s">
        <v>917</v>
      </c>
      <c r="AF6" t="s">
        <v>917</v>
      </c>
      <c r="AI6" t="s">
        <v>917</v>
      </c>
      <c r="AJ6" t="s">
        <v>917</v>
      </c>
      <c r="AP6" t="s">
        <v>917</v>
      </c>
      <c r="AT6" t="s">
        <v>917</v>
      </c>
      <c r="AU6" t="s">
        <v>917</v>
      </c>
      <c r="BA6" t="s">
        <v>917</v>
      </c>
      <c r="BG6" t="s">
        <v>917</v>
      </c>
      <c r="BH6" t="s">
        <v>917</v>
      </c>
      <c r="BI6" t="s">
        <v>917</v>
      </c>
      <c r="BJ6" t="s">
        <v>917</v>
      </c>
      <c r="CE6" t="s">
        <v>917</v>
      </c>
      <c r="CF6" t="s">
        <v>917</v>
      </c>
      <c r="CG6" t="s">
        <v>917</v>
      </c>
      <c r="CH6" t="s">
        <v>917</v>
      </c>
      <c r="CI6" t="s">
        <v>917</v>
      </c>
      <c r="CM6" t="s">
        <v>917</v>
      </c>
      <c r="CR6" t="s">
        <v>917</v>
      </c>
      <c r="CS6" t="s">
        <v>917</v>
      </c>
      <c r="CU6" t="s">
        <v>917</v>
      </c>
    </row>
    <row r="7" spans="1:99" x14ac:dyDescent="0.35">
      <c r="A7" t="str">
        <v>P004, Person</v>
      </c>
      <c r="B7" t="str">
        <f>_xlfn.XLOOKUP(A7,PeopleList[LastFirst],PeopleList[Team])</f>
        <v>T007</v>
      </c>
      <c r="C7">
        <f t="shared" si="2"/>
        <v>15</v>
      </c>
      <c r="AM7" t="s">
        <v>917</v>
      </c>
      <c r="BE7" t="s">
        <v>917</v>
      </c>
      <c r="BK7" t="s">
        <v>917</v>
      </c>
      <c r="BL7" t="s">
        <v>917</v>
      </c>
      <c r="BM7" t="s">
        <v>917</v>
      </c>
      <c r="BN7" t="s">
        <v>917</v>
      </c>
      <c r="BO7" t="s">
        <v>917</v>
      </c>
      <c r="BP7" t="s">
        <v>917</v>
      </c>
      <c r="BQ7" t="s">
        <v>917</v>
      </c>
      <c r="BR7" t="s">
        <v>917</v>
      </c>
      <c r="BS7" t="s">
        <v>917</v>
      </c>
      <c r="BU7" t="s">
        <v>917</v>
      </c>
      <c r="CA7" t="s">
        <v>917</v>
      </c>
      <c r="CB7" t="s">
        <v>917</v>
      </c>
      <c r="CC7" t="s">
        <v>917</v>
      </c>
    </row>
    <row r="8" spans="1:99" x14ac:dyDescent="0.35">
      <c r="A8" t="str">
        <v>P005, Person</v>
      </c>
      <c r="B8" t="str">
        <f>_xlfn.XLOOKUP(A8,PeopleList[LastFirst],PeopleList[Team])</f>
        <v>T006</v>
      </c>
      <c r="C8">
        <f t="shared" si="2"/>
        <v>6</v>
      </c>
      <c r="E8" t="s">
        <v>917</v>
      </c>
      <c r="Q8" t="s">
        <v>917</v>
      </c>
      <c r="T8" t="s">
        <v>917</v>
      </c>
      <c r="BG8" t="s">
        <v>917</v>
      </c>
      <c r="BH8" t="s">
        <v>917</v>
      </c>
      <c r="BJ8" t="s">
        <v>917</v>
      </c>
      <c r="CE8" t="s">
        <v>980</v>
      </c>
    </row>
    <row r="9" spans="1:99" x14ac:dyDescent="0.35">
      <c r="A9" t="str">
        <v>P006, Person</v>
      </c>
      <c r="B9" t="str">
        <f>_xlfn.XLOOKUP(A9,PeopleList[LastFirst],PeopleList[Team])</f>
        <v>T007</v>
      </c>
      <c r="C9">
        <f t="shared" si="2"/>
        <v>18</v>
      </c>
      <c r="E9" t="s">
        <v>917</v>
      </c>
      <c r="K9" t="s">
        <v>917</v>
      </c>
      <c r="N9" t="s">
        <v>917</v>
      </c>
      <c r="Q9" t="s">
        <v>917</v>
      </c>
      <c r="R9" t="s">
        <v>917</v>
      </c>
      <c r="T9" t="s">
        <v>917</v>
      </c>
      <c r="AC9" t="s">
        <v>917</v>
      </c>
      <c r="AF9" t="s">
        <v>917</v>
      </c>
      <c r="AI9" t="s">
        <v>917</v>
      </c>
      <c r="AJ9" t="s">
        <v>917</v>
      </c>
      <c r="AP9" t="s">
        <v>917</v>
      </c>
      <c r="AT9" t="s">
        <v>917</v>
      </c>
      <c r="BA9" t="s">
        <v>917</v>
      </c>
      <c r="BG9" t="s">
        <v>917</v>
      </c>
      <c r="BH9" t="s">
        <v>917</v>
      </c>
      <c r="BI9" t="s">
        <v>917</v>
      </c>
      <c r="CE9" t="s">
        <v>917</v>
      </c>
      <c r="CG9" t="s">
        <v>917</v>
      </c>
    </row>
    <row r="10" spans="1:99" x14ac:dyDescent="0.35">
      <c r="A10" t="str">
        <v>P007, Person</v>
      </c>
      <c r="B10" t="str">
        <f>_xlfn.XLOOKUP(A10,PeopleList[LastFirst],PeopleList[Team])</f>
        <v>T007</v>
      </c>
      <c r="C10">
        <f t="shared" si="2"/>
        <v>29</v>
      </c>
      <c r="F10" t="s">
        <v>917</v>
      </c>
      <c r="G10" t="s">
        <v>917</v>
      </c>
      <c r="H10" t="s">
        <v>917</v>
      </c>
      <c r="I10" t="s">
        <v>917</v>
      </c>
      <c r="M10" t="s">
        <v>917</v>
      </c>
      <c r="O10" t="s">
        <v>917</v>
      </c>
      <c r="V10" t="s">
        <v>917</v>
      </c>
      <c r="Y10" t="s">
        <v>917</v>
      </c>
      <c r="Z10" t="s">
        <v>917</v>
      </c>
      <c r="AH10" t="s">
        <v>917</v>
      </c>
      <c r="AK10" t="s">
        <v>917</v>
      </c>
      <c r="AL10" t="s">
        <v>917</v>
      </c>
      <c r="AN10" t="s">
        <v>917</v>
      </c>
      <c r="AO10" t="s">
        <v>917</v>
      </c>
      <c r="AV10" t="s">
        <v>917</v>
      </c>
      <c r="BB10" t="s">
        <v>917</v>
      </c>
      <c r="BV10" t="s">
        <v>917</v>
      </c>
      <c r="BW10" t="s">
        <v>917</v>
      </c>
      <c r="BX10" t="s">
        <v>917</v>
      </c>
      <c r="BY10" t="s">
        <v>917</v>
      </c>
      <c r="BZ10" t="s">
        <v>917</v>
      </c>
      <c r="CA10" t="s">
        <v>917</v>
      </c>
      <c r="CB10" t="s">
        <v>917</v>
      </c>
      <c r="CC10" t="s">
        <v>917</v>
      </c>
      <c r="CD10" t="s">
        <v>917</v>
      </c>
      <c r="CL10" t="s">
        <v>917</v>
      </c>
      <c r="CN10" t="s">
        <v>917</v>
      </c>
      <c r="CO10" t="s">
        <v>917</v>
      </c>
      <c r="CT10" t="s">
        <v>917</v>
      </c>
    </row>
    <row r="11" spans="1:99" x14ac:dyDescent="0.35">
      <c r="A11" t="str">
        <v>P008, Person</v>
      </c>
      <c r="B11" t="str">
        <f>_xlfn.XLOOKUP(A11,PeopleList[LastFirst],PeopleList[Team])</f>
        <v>T007</v>
      </c>
      <c r="C11">
        <f t="shared" si="2"/>
        <v>0</v>
      </c>
    </row>
    <row r="12" spans="1:99" x14ac:dyDescent="0.35">
      <c r="A12" t="str">
        <v>P009, Person</v>
      </c>
      <c r="B12" t="str">
        <f>_xlfn.XLOOKUP(A12,PeopleList[LastFirst],PeopleList[Team])</f>
        <v>T007</v>
      </c>
      <c r="C12">
        <f t="shared" si="2"/>
        <v>16</v>
      </c>
      <c r="AM12" t="s">
        <v>917</v>
      </c>
      <c r="BE12" t="s">
        <v>917</v>
      </c>
      <c r="BK12" t="s">
        <v>917</v>
      </c>
      <c r="BL12" t="s">
        <v>917</v>
      </c>
      <c r="BM12" t="s">
        <v>917</v>
      </c>
      <c r="BN12" t="s">
        <v>917</v>
      </c>
      <c r="BO12" t="s">
        <v>917</v>
      </c>
      <c r="BP12" t="s">
        <v>917</v>
      </c>
      <c r="BQ12" t="s">
        <v>917</v>
      </c>
      <c r="BR12" t="s">
        <v>917</v>
      </c>
      <c r="BS12" t="s">
        <v>917</v>
      </c>
      <c r="BU12" t="s">
        <v>917</v>
      </c>
      <c r="CA12" t="s">
        <v>917</v>
      </c>
      <c r="CB12" t="s">
        <v>917</v>
      </c>
      <c r="CC12" t="s">
        <v>917</v>
      </c>
      <c r="CQ12" t="s">
        <v>917</v>
      </c>
    </row>
    <row r="13" spans="1:99" x14ac:dyDescent="0.35">
      <c r="A13" t="str">
        <v>P010, Person</v>
      </c>
      <c r="B13" t="str">
        <f>_xlfn.XLOOKUP(A13,PeopleList[LastFirst],PeopleList[Team])</f>
        <v>T007</v>
      </c>
      <c r="C13">
        <f t="shared" si="2"/>
        <v>4</v>
      </c>
      <c r="E13" t="s">
        <v>917</v>
      </c>
      <c r="Q13" t="s">
        <v>917</v>
      </c>
      <c r="CR13" t="s">
        <v>917</v>
      </c>
      <c r="CS13" t="s">
        <v>917</v>
      </c>
    </row>
    <row r="14" spans="1:99" x14ac:dyDescent="0.35">
      <c r="A14" t="str">
        <v>P011, Person</v>
      </c>
      <c r="B14" t="str">
        <f>_xlfn.XLOOKUP(A14,PeopleList[LastFirst],PeopleList[Team])</f>
        <v>T008</v>
      </c>
      <c r="C14">
        <f t="shared" si="2"/>
        <v>6</v>
      </c>
      <c r="D14" t="s">
        <v>917</v>
      </c>
      <c r="AU14" t="s">
        <v>917</v>
      </c>
      <c r="CE14" t="s">
        <v>980</v>
      </c>
      <c r="CF14" t="s">
        <v>917</v>
      </c>
      <c r="CI14" t="s">
        <v>917</v>
      </c>
      <c r="CM14" t="s">
        <v>917</v>
      </c>
      <c r="CU14" t="s">
        <v>917</v>
      </c>
    </row>
    <row r="15" spans="1:99" x14ac:dyDescent="0.35">
      <c r="A15" t="str">
        <v>P012, Person</v>
      </c>
      <c r="B15" t="str">
        <f>_xlfn.XLOOKUP(A15,PeopleList[LastFirst],PeopleList[Team])</f>
        <v>T009</v>
      </c>
      <c r="C15">
        <f t="shared" si="2"/>
        <v>20</v>
      </c>
      <c r="F15" t="s">
        <v>917</v>
      </c>
      <c r="H15" t="s">
        <v>917</v>
      </c>
      <c r="I15" t="s">
        <v>917</v>
      </c>
      <c r="M15" t="s">
        <v>917</v>
      </c>
      <c r="O15" t="s">
        <v>917</v>
      </c>
      <c r="V15" t="s">
        <v>917</v>
      </c>
      <c r="Y15" t="s">
        <v>917</v>
      </c>
      <c r="Z15" t="s">
        <v>917</v>
      </c>
      <c r="AH15" t="s">
        <v>917</v>
      </c>
      <c r="AK15" t="s">
        <v>917</v>
      </c>
      <c r="AL15" t="s">
        <v>917</v>
      </c>
      <c r="AN15" t="s">
        <v>917</v>
      </c>
      <c r="AO15" t="s">
        <v>917</v>
      </c>
      <c r="AV15" t="s">
        <v>917</v>
      </c>
      <c r="AZ15" t="s">
        <v>917</v>
      </c>
      <c r="BB15" t="s">
        <v>917</v>
      </c>
      <c r="CL15" t="s">
        <v>917</v>
      </c>
      <c r="CN15" t="s">
        <v>917</v>
      </c>
      <c r="CO15" t="s">
        <v>917</v>
      </c>
      <c r="CT15" t="s">
        <v>917</v>
      </c>
    </row>
    <row r="16" spans="1:99" x14ac:dyDescent="0.35">
      <c r="A16" t="str">
        <v>P013, Person</v>
      </c>
      <c r="B16" t="str">
        <f>_xlfn.XLOOKUP(A16,PeopleList[LastFirst],PeopleList[Team])</f>
        <v>T007</v>
      </c>
      <c r="C16">
        <f t="shared" si="2"/>
        <v>3</v>
      </c>
      <c r="L16" t="s">
        <v>917</v>
      </c>
      <c r="U16" t="s">
        <v>917</v>
      </c>
      <c r="AB16" t="s">
        <v>917</v>
      </c>
    </row>
    <row r="17" spans="1:94" x14ac:dyDescent="0.35">
      <c r="A17" t="str">
        <v>P014, Person</v>
      </c>
      <c r="B17" t="str">
        <f>_xlfn.XLOOKUP(A17,PeopleList[LastFirst],PeopleList[Team])</f>
        <v>T007</v>
      </c>
      <c r="C17">
        <f t="shared" si="2"/>
        <v>7</v>
      </c>
      <c r="J17" t="s">
        <v>917</v>
      </c>
      <c r="S17" t="s">
        <v>917</v>
      </c>
      <c r="T17" t="s">
        <v>917</v>
      </c>
      <c r="BH17" t="s">
        <v>917</v>
      </c>
      <c r="BI17" t="s">
        <v>917</v>
      </c>
      <c r="BJ17" t="s">
        <v>917</v>
      </c>
      <c r="CH17" t="s">
        <v>917</v>
      </c>
    </row>
    <row r="18" spans="1:94" x14ac:dyDescent="0.35">
      <c r="A18" t="str">
        <v>P015, Person</v>
      </c>
      <c r="B18" t="str">
        <f>_xlfn.XLOOKUP(A18,PeopleList[LastFirst],PeopleList[Team])</f>
        <v>T007</v>
      </c>
      <c r="C18">
        <f t="shared" si="2"/>
        <v>5</v>
      </c>
      <c r="L18" t="s">
        <v>917</v>
      </c>
      <c r="U18" t="s">
        <v>981</v>
      </c>
      <c r="AB18" t="s">
        <v>917</v>
      </c>
      <c r="CJ18" t="s">
        <v>917</v>
      </c>
      <c r="CK18" t="s">
        <v>917</v>
      </c>
      <c r="CP18" t="s">
        <v>917</v>
      </c>
    </row>
    <row r="19" spans="1:94" x14ac:dyDescent="0.35">
      <c r="A19" t="str">
        <v>P016, Person</v>
      </c>
      <c r="B19" t="str">
        <f>_xlfn.XLOOKUP(A19,PeopleList[LastFirst],PeopleList[Team])</f>
        <v>T001</v>
      </c>
      <c r="C19">
        <f t="shared" si="2"/>
        <v>9</v>
      </c>
      <c r="D19" t="s">
        <v>917</v>
      </c>
      <c r="W19" t="s">
        <v>917</v>
      </c>
      <c r="AA19" t="s">
        <v>917</v>
      </c>
      <c r="AJ19" t="s">
        <v>917</v>
      </c>
      <c r="AS19" t="s">
        <v>917</v>
      </c>
      <c r="AX19" t="s">
        <v>917</v>
      </c>
      <c r="AY19" t="s">
        <v>917</v>
      </c>
      <c r="CH19" t="s">
        <v>917</v>
      </c>
      <c r="CI19" t="s">
        <v>917</v>
      </c>
    </row>
    <row r="20" spans="1:94" x14ac:dyDescent="0.35">
      <c r="A20" t="str">
        <v>P017, Person</v>
      </c>
      <c r="B20" t="str">
        <f>_xlfn.XLOOKUP(A20,PeopleList[LastFirst],PeopleList[Team])</f>
        <v>T015</v>
      </c>
      <c r="C20">
        <f t="shared" si="2"/>
        <v>2</v>
      </c>
      <c r="P20" t="s">
        <v>917</v>
      </c>
      <c r="BT20" t="s">
        <v>917</v>
      </c>
    </row>
    <row r="21" spans="1:94" x14ac:dyDescent="0.35">
      <c r="A21" t="str">
        <v>P018, Person</v>
      </c>
      <c r="B21" t="str">
        <f>_xlfn.XLOOKUP(A21,PeopleList[LastFirst],PeopleList[Team])</f>
        <v>T016</v>
      </c>
      <c r="C21">
        <f t="shared" si="2"/>
        <v>8</v>
      </c>
      <c r="Z21" t="s">
        <v>917</v>
      </c>
      <c r="AA21" t="s">
        <v>917</v>
      </c>
      <c r="AH21" t="s">
        <v>917</v>
      </c>
      <c r="AK21" t="s">
        <v>917</v>
      </c>
      <c r="AL21" t="s">
        <v>917</v>
      </c>
      <c r="AN21" t="s">
        <v>917</v>
      </c>
      <c r="AO21" t="s">
        <v>917</v>
      </c>
      <c r="AV21" t="s">
        <v>917</v>
      </c>
    </row>
    <row r="22" spans="1:94" x14ac:dyDescent="0.35">
      <c r="A22" t="str">
        <v>P019, Person</v>
      </c>
      <c r="B22" t="str">
        <f>_xlfn.XLOOKUP(A22,PeopleList[LastFirst],PeopleList[Team])</f>
        <v>T013</v>
      </c>
      <c r="C22">
        <f t="shared" si="2"/>
        <v>2</v>
      </c>
      <c r="S22" t="s">
        <v>917</v>
      </c>
      <c r="BD22" t="s">
        <v>917</v>
      </c>
    </row>
    <row r="23" spans="1:94" x14ac:dyDescent="0.35">
      <c r="A23" t="str">
        <v>P020, Person</v>
      </c>
      <c r="B23" t="str">
        <f>_xlfn.XLOOKUP(A23,PeopleList[LastFirst],PeopleList[Team])</f>
        <v>T015</v>
      </c>
      <c r="C23">
        <f t="shared" si="2"/>
        <v>1</v>
      </c>
      <c r="X23" t="s">
        <v>917</v>
      </c>
    </row>
    <row r="24" spans="1:94" x14ac:dyDescent="0.35">
      <c r="A24" t="str">
        <v>P021, Person</v>
      </c>
      <c r="B24" t="str">
        <f>_xlfn.XLOOKUP(A24,PeopleList[LastFirst],PeopleList[Team])</f>
        <v>T014</v>
      </c>
      <c r="C24">
        <f t="shared" si="2"/>
        <v>1</v>
      </c>
      <c r="AD24" t="s">
        <v>917</v>
      </c>
    </row>
    <row r="25" spans="1:94" x14ac:dyDescent="0.35">
      <c r="A25" t="str">
        <v>P022, Person</v>
      </c>
      <c r="B25" t="str">
        <f>_xlfn.XLOOKUP(A25,PeopleList[LastFirst],PeopleList[Team])</f>
        <v>T014</v>
      </c>
      <c r="C25">
        <f t="shared" si="2"/>
        <v>3</v>
      </c>
      <c r="Y25" t="s">
        <v>917</v>
      </c>
      <c r="CL25" t="s">
        <v>917</v>
      </c>
      <c r="CO25" t="s">
        <v>917</v>
      </c>
    </row>
    <row r="26" spans="1:94" x14ac:dyDescent="0.35">
      <c r="A26" t="str">
        <v>P023, Person</v>
      </c>
      <c r="B26" t="str">
        <f>_xlfn.XLOOKUP(A26,PeopleList[LastFirst],PeopleList[Team])</f>
        <v>T011</v>
      </c>
      <c r="C26">
        <f t="shared" si="2"/>
        <v>1</v>
      </c>
      <c r="AE26" t="s">
        <v>917</v>
      </c>
    </row>
    <row r="27" spans="1:94" x14ac:dyDescent="0.35">
      <c r="A27" t="str">
        <v>P024, Person</v>
      </c>
      <c r="B27" t="str">
        <f>_xlfn.XLOOKUP(A27,PeopleList[LastFirst],PeopleList[Team])</f>
        <v>T012</v>
      </c>
      <c r="C27">
        <f t="shared" si="2"/>
        <v>1</v>
      </c>
      <c r="CN27" t="s">
        <v>917</v>
      </c>
    </row>
    <row r="28" spans="1:94" x14ac:dyDescent="0.35">
      <c r="A28" t="str">
        <v>P025, Person</v>
      </c>
      <c r="B28" t="str">
        <f>_xlfn.XLOOKUP(A28,PeopleList[LastFirst],PeopleList[Team])</f>
        <v>T011</v>
      </c>
      <c r="C28">
        <f t="shared" si="2"/>
        <v>2</v>
      </c>
      <c r="AA28" t="s">
        <v>917</v>
      </c>
      <c r="AN28" t="s">
        <v>917</v>
      </c>
    </row>
    <row r="29" spans="1:94" x14ac:dyDescent="0.35">
      <c r="A29" t="str">
        <v>P026, Person</v>
      </c>
      <c r="B29" t="str">
        <f>_xlfn.XLOOKUP(A29,PeopleList[LastFirst],PeopleList[Team])</f>
        <v>T002</v>
      </c>
      <c r="C29">
        <f t="shared" si="2"/>
        <v>6</v>
      </c>
      <c r="F29" t="s">
        <v>917</v>
      </c>
      <c r="H29" t="s">
        <v>917</v>
      </c>
      <c r="I29" t="s">
        <v>917</v>
      </c>
      <c r="O29" t="s">
        <v>917</v>
      </c>
      <c r="U29" t="s">
        <v>917</v>
      </c>
      <c r="V29" t="s">
        <v>917</v>
      </c>
    </row>
    <row r="30" spans="1:94" x14ac:dyDescent="0.35">
      <c r="A30" t="str">
        <v>P027, Person</v>
      </c>
      <c r="B30" t="str">
        <f>_xlfn.XLOOKUP(A30,PeopleList[LastFirst],PeopleList[Team])</f>
        <v>T012</v>
      </c>
      <c r="C30">
        <f t="shared" si="2"/>
        <v>0</v>
      </c>
    </row>
    <row r="31" spans="1:94" x14ac:dyDescent="0.35">
      <c r="A31" t="str">
        <v>P028, Person</v>
      </c>
      <c r="B31" t="str">
        <f>_xlfn.XLOOKUP(A31,PeopleList[LastFirst],PeopleList[Team])</f>
        <v>T002</v>
      </c>
      <c r="C31">
        <f t="shared" si="2"/>
        <v>0</v>
      </c>
    </row>
    <row r="32" spans="1:94" x14ac:dyDescent="0.35">
      <c r="A32" t="str">
        <v>P029, Person</v>
      </c>
      <c r="B32" t="str">
        <f>_xlfn.XLOOKUP(A32,PeopleList[LastFirst],PeopleList[Team])</f>
        <v>T016</v>
      </c>
      <c r="C32">
        <f t="shared" si="2"/>
        <v>0</v>
      </c>
    </row>
    <row r="33" spans="1:3" x14ac:dyDescent="0.35">
      <c r="A33" t="str">
        <v>P030, Person</v>
      </c>
      <c r="B33" t="str">
        <f>_xlfn.XLOOKUP(A33,PeopleList[LastFirst],PeopleList[Team])</f>
        <v>T009</v>
      </c>
      <c r="C33">
        <f t="shared" si="2"/>
        <v>0</v>
      </c>
    </row>
    <row r="34" spans="1:3" x14ac:dyDescent="0.35">
      <c r="A34" t="str">
        <v>P031, Person</v>
      </c>
      <c r="B34" t="str">
        <f>_xlfn.XLOOKUP(A34,PeopleList[LastFirst],PeopleList[Team])</f>
        <v>T013</v>
      </c>
      <c r="C34">
        <f t="shared" si="2"/>
        <v>0</v>
      </c>
    </row>
    <row r="35" spans="1:3" x14ac:dyDescent="0.35">
      <c r="A35" t="str">
        <v>P032, Person</v>
      </c>
      <c r="B35" t="str">
        <f>_xlfn.XLOOKUP(A35,PeopleList[LastFirst],PeopleList[Team])</f>
        <v>T017</v>
      </c>
      <c r="C35">
        <f t="shared" si="2"/>
        <v>0</v>
      </c>
    </row>
    <row r="36" spans="1:3" x14ac:dyDescent="0.35">
      <c r="A36" t="str">
        <v>P033, Person</v>
      </c>
      <c r="B36" t="str">
        <f>_xlfn.XLOOKUP(A36,PeopleList[LastFirst],PeopleList[Team])</f>
        <v>T010</v>
      </c>
      <c r="C36">
        <f t="shared" si="2"/>
        <v>0</v>
      </c>
    </row>
    <row r="37" spans="1:3" x14ac:dyDescent="0.35">
      <c r="A37" t="str">
        <v>P034, Person</v>
      </c>
      <c r="B37" t="str">
        <f>_xlfn.XLOOKUP(A37,PeopleList[LastFirst],PeopleList[Team])</f>
        <v>T010</v>
      </c>
      <c r="C37">
        <f t="shared" si="2"/>
        <v>0</v>
      </c>
    </row>
    <row r="38" spans="1:3" x14ac:dyDescent="0.35">
      <c r="A38" t="str">
        <v>P035, Person</v>
      </c>
      <c r="B38" t="str">
        <f>_xlfn.XLOOKUP(A38,PeopleList[LastFirst],PeopleList[Team])</f>
        <v>T003</v>
      </c>
      <c r="C38">
        <f t="shared" si="2"/>
        <v>0</v>
      </c>
    </row>
    <row r="39" spans="1:3" x14ac:dyDescent="0.35">
      <c r="A39" t="str">
        <v>P036, Person</v>
      </c>
      <c r="B39" t="str">
        <f>_xlfn.XLOOKUP(A39,PeopleList[LastFirst],PeopleList[Team])</f>
        <v>T004</v>
      </c>
      <c r="C39">
        <f t="shared" si="2"/>
        <v>0</v>
      </c>
    </row>
    <row r="40" spans="1:3" x14ac:dyDescent="0.35">
      <c r="A40" t="str">
        <v>P037, Person</v>
      </c>
      <c r="B40" t="str">
        <f>_xlfn.XLOOKUP(A40,PeopleList[LastFirst],PeopleList[Team])</f>
        <v>T004</v>
      </c>
      <c r="C40">
        <f t="shared" si="2"/>
        <v>0</v>
      </c>
    </row>
    <row r="41" spans="1:3" x14ac:dyDescent="0.35">
      <c r="A41" t="str">
        <v>P038, Person</v>
      </c>
      <c r="B41" t="str">
        <f>_xlfn.XLOOKUP(A41,PeopleList[LastFirst],PeopleList[Team])</f>
        <v>T002</v>
      </c>
      <c r="C41">
        <f t="shared" si="2"/>
        <v>0</v>
      </c>
    </row>
    <row r="42" spans="1:3" x14ac:dyDescent="0.35">
      <c r="A42" t="str">
        <v>P039, Person</v>
      </c>
      <c r="B42" t="str">
        <f>_xlfn.XLOOKUP(A42,PeopleList[LastFirst],PeopleList[Team])</f>
        <v>T005</v>
      </c>
      <c r="C42">
        <f t="shared" si="2"/>
        <v>0</v>
      </c>
    </row>
    <row r="43" spans="1:3" x14ac:dyDescent="0.35">
      <c r="A43" t="str">
        <v>P040, Person</v>
      </c>
      <c r="B43" t="str">
        <f>_xlfn.XLOOKUP(A43,PeopleList[LastFirst],PeopleList[Team])</f>
        <v>T001</v>
      </c>
      <c r="C43">
        <f t="shared" si="2"/>
        <v>0</v>
      </c>
    </row>
    <row r="44" spans="1:3" x14ac:dyDescent="0.35">
      <c r="A44" t="str">
        <v>P041, Person</v>
      </c>
      <c r="B44" t="str">
        <f>_xlfn.XLOOKUP(A44,PeopleList[LastFirst],PeopleList[Team])</f>
        <v>T003</v>
      </c>
      <c r="C44">
        <f t="shared" si="2"/>
        <v>0</v>
      </c>
    </row>
    <row r="45" spans="1:3" x14ac:dyDescent="0.35">
      <c r="A45" t="str">
        <v>P042, Person</v>
      </c>
      <c r="B45" t="str">
        <f>_xlfn.XLOOKUP(A45,PeopleList[LastFirst],PeopleList[Team])</f>
        <v>T005</v>
      </c>
      <c r="C45">
        <f t="shared" si="2"/>
        <v>0</v>
      </c>
    </row>
    <row r="46" spans="1:3" x14ac:dyDescent="0.35">
      <c r="A46" t="str">
        <v>P043, Person</v>
      </c>
      <c r="B46" t="str">
        <f>_xlfn.XLOOKUP(A46,PeopleList[LastFirst],PeopleList[Team])</f>
        <v>T017</v>
      </c>
      <c r="C46">
        <f t="shared" si="2"/>
        <v>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S22"/>
  <sheetViews>
    <sheetView workbookViewId="0">
      <selection activeCell="B1" sqref="B1"/>
    </sheetView>
  </sheetViews>
  <sheetFormatPr defaultRowHeight="14.5" x14ac:dyDescent="0.35"/>
  <sheetData>
    <row r="1" spans="1:97" x14ac:dyDescent="0.35">
      <c r="A1" s="1"/>
      <c r="B1" s="1" t="str" cm="1">
        <f t="array" ref="B1:CS1">TRANSPOSE(ServiceList[Service Name])</f>
        <v>S028</v>
      </c>
      <c r="C1" s="1" t="str">
        <v>S030</v>
      </c>
      <c r="D1" s="1" t="str">
        <v>S032</v>
      </c>
      <c r="E1" s="1" t="str">
        <v>S033</v>
      </c>
      <c r="F1" s="1" t="str">
        <v>S034</v>
      </c>
      <c r="G1" s="1" t="str">
        <v>S041</v>
      </c>
      <c r="H1" s="1" t="str">
        <v>S045</v>
      </c>
      <c r="I1" s="1" t="str">
        <v>S051</v>
      </c>
      <c r="J1" s="1" t="str">
        <v>S056</v>
      </c>
      <c r="K1" s="1" t="str">
        <v>S058</v>
      </c>
      <c r="L1" s="1" t="str">
        <v>S061</v>
      </c>
      <c r="M1" s="1" t="str">
        <v>S065</v>
      </c>
      <c r="N1" s="1" t="str">
        <v>S067</v>
      </c>
      <c r="O1" s="1" t="str">
        <v>S073</v>
      </c>
      <c r="P1" s="1" t="str">
        <v>S074</v>
      </c>
      <c r="Q1" s="1" t="str">
        <v>S076</v>
      </c>
      <c r="R1" s="1" t="str">
        <v>S080</v>
      </c>
      <c r="S1" s="1" t="str">
        <v>S085</v>
      </c>
      <c r="T1" s="1" t="str">
        <v>S092</v>
      </c>
      <c r="U1" s="1" t="str">
        <v>S093</v>
      </c>
      <c r="V1" s="1" t="str">
        <v>S098</v>
      </c>
      <c r="W1" s="1" t="str">
        <v>S099</v>
      </c>
      <c r="X1" s="1" t="str">
        <v>S109</v>
      </c>
      <c r="Y1" s="1" t="str">
        <v>S114</v>
      </c>
      <c r="Z1" s="1" t="str">
        <v>S116</v>
      </c>
      <c r="AA1" s="1" t="str">
        <v>S118</v>
      </c>
      <c r="AB1" s="1" t="str">
        <v>S119</v>
      </c>
      <c r="AC1" s="1" t="str">
        <v>S121</v>
      </c>
      <c r="AD1" s="1" t="str">
        <v>S122</v>
      </c>
      <c r="AE1" s="1" t="str">
        <v>S123</v>
      </c>
      <c r="AF1" s="1" t="str">
        <v>S141</v>
      </c>
      <c r="AG1" s="1" t="str">
        <v>S143</v>
      </c>
      <c r="AH1" s="1" t="str">
        <v>S145</v>
      </c>
      <c r="AI1" s="1" t="str">
        <v>S146</v>
      </c>
      <c r="AJ1" s="1" t="str">
        <v>S154</v>
      </c>
      <c r="AK1" s="1" t="str">
        <v>S159</v>
      </c>
      <c r="AL1" s="1" t="str">
        <v>S160</v>
      </c>
      <c r="AM1" s="1" t="str">
        <v>S166</v>
      </c>
      <c r="AN1" s="1" t="str">
        <v>S169</v>
      </c>
      <c r="AO1" s="1" t="str">
        <v>S170</v>
      </c>
      <c r="AP1" s="1" t="str">
        <v>S171</v>
      </c>
      <c r="AQ1" s="1" t="str">
        <v>S173</v>
      </c>
      <c r="AR1" s="1" t="str">
        <v>S175</v>
      </c>
      <c r="AS1" s="1" t="str">
        <v>S180</v>
      </c>
      <c r="AT1" s="1" t="str">
        <v>S182</v>
      </c>
      <c r="AU1" s="1" t="str">
        <v>S183</v>
      </c>
      <c r="AV1" s="1" t="str">
        <v>S185</v>
      </c>
      <c r="AW1" s="1" t="str">
        <v>S204</v>
      </c>
      <c r="AX1" s="1" t="str">
        <v>S211</v>
      </c>
      <c r="AY1" s="1" t="str">
        <v>S212</v>
      </c>
      <c r="AZ1" s="1" t="str">
        <v>S213</v>
      </c>
      <c r="BA1" s="1" t="str">
        <v>S217</v>
      </c>
      <c r="BB1" s="1" t="str">
        <v>S219</v>
      </c>
      <c r="BC1" s="1" t="str">
        <v>S221</v>
      </c>
      <c r="BD1" s="1" t="str">
        <v>S223</v>
      </c>
      <c r="BE1" s="1" t="str">
        <v>S224</v>
      </c>
      <c r="BF1" s="1" t="str">
        <v>S225</v>
      </c>
      <c r="BG1" s="1" t="str">
        <v>S226</v>
      </c>
      <c r="BH1" s="1" t="str">
        <v>S228</v>
      </c>
      <c r="BI1" s="1" t="str">
        <v>S230</v>
      </c>
      <c r="BJ1" s="1" t="str">
        <v>S231</v>
      </c>
      <c r="BK1" s="1" t="str">
        <v>S232</v>
      </c>
      <c r="BL1" s="1" t="str">
        <v>S233</v>
      </c>
      <c r="BM1" s="1" t="str">
        <v>S234</v>
      </c>
      <c r="BN1" s="1" t="str">
        <v>S235</v>
      </c>
      <c r="BO1" s="1" t="str">
        <v>S236</v>
      </c>
      <c r="BP1" s="1" t="str">
        <v>S237</v>
      </c>
      <c r="BQ1" s="1" t="str">
        <v>S238</v>
      </c>
      <c r="BR1" s="1" t="str">
        <v>S239</v>
      </c>
      <c r="BS1" s="1" t="str">
        <v>S240</v>
      </c>
      <c r="BT1" s="1" t="str">
        <v>S241</v>
      </c>
      <c r="BU1" s="1" t="str">
        <v>S244</v>
      </c>
      <c r="BV1" s="1" t="str">
        <v>S246</v>
      </c>
      <c r="BW1" s="1" t="str">
        <v>S247</v>
      </c>
      <c r="BX1" s="1" t="str">
        <v>S248</v>
      </c>
      <c r="BY1" s="1" t="str">
        <v>S258</v>
      </c>
      <c r="BZ1" s="1" t="str">
        <v>S291</v>
      </c>
      <c r="CA1" s="1" t="str">
        <v>S293</v>
      </c>
      <c r="CB1" s="1" t="str">
        <v>S295</v>
      </c>
      <c r="CC1" s="1" t="str">
        <v>S299</v>
      </c>
      <c r="CD1" s="1" t="str">
        <v>S300</v>
      </c>
      <c r="CE1" s="1" t="str">
        <v>S301</v>
      </c>
      <c r="CF1" s="1" t="str">
        <v>S302</v>
      </c>
      <c r="CG1" s="1" t="str">
        <v>S303</v>
      </c>
      <c r="CH1" s="1" t="str">
        <v>S304</v>
      </c>
      <c r="CI1" s="1" t="str">
        <v>S305</v>
      </c>
      <c r="CJ1" s="1" t="str">
        <v>S306</v>
      </c>
      <c r="CK1" s="1" t="str">
        <v>S307</v>
      </c>
      <c r="CL1" s="1" t="str">
        <v>S308</v>
      </c>
      <c r="CM1" s="1" t="str">
        <v>S309</v>
      </c>
      <c r="CN1" s="1" t="str">
        <v>S310</v>
      </c>
      <c r="CO1" s="1" t="str">
        <v>S311</v>
      </c>
      <c r="CP1" s="1" t="str">
        <v>S313</v>
      </c>
      <c r="CQ1" s="1" t="str">
        <v>S314</v>
      </c>
      <c r="CR1" s="1" t="str">
        <v>S315</v>
      </c>
      <c r="CS1" s="1" t="str">
        <v>S316</v>
      </c>
    </row>
    <row r="2" spans="1:97" x14ac:dyDescent="0.35">
      <c r="A2" t="str" cm="1">
        <f t="array" ref="A2:A18">TeamList[Team Code]</f>
        <v>T001</v>
      </c>
    </row>
    <row r="3" spans="1:97" x14ac:dyDescent="0.35">
      <c r="A3" t="str">
        <v>T002</v>
      </c>
    </row>
    <row r="4" spans="1:97" x14ac:dyDescent="0.35">
      <c r="A4" t="str">
        <v>T003</v>
      </c>
    </row>
    <row r="5" spans="1:97" x14ac:dyDescent="0.35">
      <c r="A5" t="str">
        <v>T004</v>
      </c>
    </row>
    <row r="6" spans="1:97" x14ac:dyDescent="0.35">
      <c r="A6" t="str">
        <v>T005</v>
      </c>
      <c r="B6" t="s">
        <v>917</v>
      </c>
      <c r="U6" t="s">
        <v>917</v>
      </c>
      <c r="Y6" t="s">
        <v>917</v>
      </c>
      <c r="AH6" t="s">
        <v>917</v>
      </c>
      <c r="AQ6" t="s">
        <v>917</v>
      </c>
      <c r="AV6" t="s">
        <v>917</v>
      </c>
      <c r="AW6" t="s">
        <v>917</v>
      </c>
      <c r="CC6" t="s">
        <v>917</v>
      </c>
      <c r="CD6" t="s">
        <v>917</v>
      </c>
    </row>
    <row r="7" spans="1:97" x14ac:dyDescent="0.35">
      <c r="A7" t="str">
        <v>T006</v>
      </c>
      <c r="AK7" t="s">
        <v>917</v>
      </c>
      <c r="BI7" t="s">
        <v>917</v>
      </c>
      <c r="BJ7" t="s">
        <v>917</v>
      </c>
      <c r="BK7" t="s">
        <v>917</v>
      </c>
      <c r="BL7" t="s">
        <v>917</v>
      </c>
      <c r="BM7" t="s">
        <v>917</v>
      </c>
      <c r="BN7" t="s">
        <v>917</v>
      </c>
      <c r="BO7" t="s">
        <v>917</v>
      </c>
      <c r="BP7" t="s">
        <v>917</v>
      </c>
      <c r="BR7" t="s">
        <v>917</v>
      </c>
      <c r="BX7" t="s">
        <v>917</v>
      </c>
      <c r="CG7" t="s">
        <v>917</v>
      </c>
      <c r="CH7" t="s">
        <v>917</v>
      </c>
      <c r="CI7" t="s">
        <v>917</v>
      </c>
      <c r="CJ7" t="s">
        <v>917</v>
      </c>
      <c r="CK7" t="s">
        <v>917</v>
      </c>
      <c r="CM7" t="s">
        <v>917</v>
      </c>
      <c r="CR7" t="s">
        <v>917</v>
      </c>
      <c r="CS7" t="s">
        <v>917</v>
      </c>
    </row>
    <row r="8" spans="1:97" x14ac:dyDescent="0.35">
      <c r="A8" t="str">
        <v>T007</v>
      </c>
      <c r="C8" t="s">
        <v>917</v>
      </c>
      <c r="O8" t="s">
        <v>917</v>
      </c>
      <c r="R8" t="s">
        <v>917</v>
      </c>
      <c r="BE8" t="s">
        <v>917</v>
      </c>
      <c r="BF8" t="s">
        <v>917</v>
      </c>
      <c r="BH8" t="s">
        <v>917</v>
      </c>
    </row>
    <row r="9" spans="1:97" x14ac:dyDescent="0.35">
      <c r="A9" t="str">
        <v>T008</v>
      </c>
      <c r="C9" t="s">
        <v>917</v>
      </c>
      <c r="I9" t="s">
        <v>917</v>
      </c>
      <c r="L9" t="s">
        <v>917</v>
      </c>
      <c r="O9" t="s">
        <v>917</v>
      </c>
      <c r="P9" t="s">
        <v>917</v>
      </c>
      <c r="R9" t="s">
        <v>917</v>
      </c>
      <c r="AA9" t="s">
        <v>917</v>
      </c>
      <c r="AD9" t="s">
        <v>917</v>
      </c>
      <c r="AG9" t="s">
        <v>917</v>
      </c>
      <c r="AH9" t="s">
        <v>917</v>
      </c>
      <c r="AN9" t="s">
        <v>917</v>
      </c>
      <c r="AR9" t="s">
        <v>917</v>
      </c>
      <c r="AY9" t="s">
        <v>917</v>
      </c>
      <c r="BE9" t="s">
        <v>917</v>
      </c>
      <c r="BF9" t="s">
        <v>917</v>
      </c>
      <c r="BG9" t="s">
        <v>917</v>
      </c>
      <c r="BZ9" t="s">
        <v>917</v>
      </c>
      <c r="CB9" t="s">
        <v>917</v>
      </c>
    </row>
    <row r="10" spans="1:97" x14ac:dyDescent="0.35">
      <c r="A10" t="str">
        <v>T009</v>
      </c>
      <c r="E10" t="s">
        <v>917</v>
      </c>
      <c r="K10" t="s">
        <v>917</v>
      </c>
      <c r="AZ10" t="s">
        <v>917</v>
      </c>
      <c r="BS10" t="s">
        <v>917</v>
      </c>
      <c r="BT10" t="s">
        <v>917</v>
      </c>
      <c r="BU10" t="s">
        <v>917</v>
      </c>
      <c r="BV10" t="s">
        <v>917</v>
      </c>
      <c r="BW10" t="s">
        <v>917</v>
      </c>
      <c r="BX10" t="s">
        <v>917</v>
      </c>
      <c r="BY10" t="s">
        <v>917</v>
      </c>
      <c r="CN10" t="s">
        <v>917</v>
      </c>
      <c r="CO10" t="s">
        <v>917</v>
      </c>
      <c r="CP10" t="s">
        <v>917</v>
      </c>
      <c r="CQ10" t="s">
        <v>917</v>
      </c>
    </row>
    <row r="11" spans="1:97" x14ac:dyDescent="0.35">
      <c r="A11" t="str">
        <v>T010</v>
      </c>
      <c r="AK11" t="s">
        <v>917</v>
      </c>
      <c r="BI11" t="s">
        <v>917</v>
      </c>
      <c r="BJ11" t="s">
        <v>917</v>
      </c>
      <c r="BK11" t="s">
        <v>917</v>
      </c>
      <c r="BL11" t="s">
        <v>917</v>
      </c>
      <c r="BM11" t="s">
        <v>917</v>
      </c>
      <c r="BN11" t="s">
        <v>917</v>
      </c>
      <c r="BO11" t="s">
        <v>917</v>
      </c>
      <c r="BP11" t="s">
        <v>917</v>
      </c>
      <c r="BR11" t="s">
        <v>917</v>
      </c>
      <c r="BX11" t="s">
        <v>917</v>
      </c>
      <c r="CG11" t="s">
        <v>917</v>
      </c>
      <c r="CH11" t="s">
        <v>917</v>
      </c>
      <c r="CI11" t="s">
        <v>917</v>
      </c>
      <c r="CJ11" t="s">
        <v>917</v>
      </c>
      <c r="CK11" t="s">
        <v>917</v>
      </c>
      <c r="CM11" t="s">
        <v>917</v>
      </c>
      <c r="CN11" t="s">
        <v>917</v>
      </c>
      <c r="CO11" t="s">
        <v>917</v>
      </c>
      <c r="CP11" t="s">
        <v>917</v>
      </c>
      <c r="CQ11" t="s">
        <v>917</v>
      </c>
      <c r="CR11" t="s">
        <v>917</v>
      </c>
      <c r="CS11" t="s">
        <v>917</v>
      </c>
    </row>
    <row r="12" spans="1:97" x14ac:dyDescent="0.35">
      <c r="A12" t="str">
        <v>T011</v>
      </c>
    </row>
    <row r="13" spans="1:97" x14ac:dyDescent="0.35">
      <c r="A13" t="str">
        <v>T012</v>
      </c>
    </row>
    <row r="14" spans="1:97" x14ac:dyDescent="0.35">
      <c r="A14" t="str">
        <v>T013</v>
      </c>
      <c r="C14" t="s">
        <v>917</v>
      </c>
      <c r="O14" t="s">
        <v>917</v>
      </c>
      <c r="CE14" t="s">
        <v>917</v>
      </c>
      <c r="CF14" t="s">
        <v>917</v>
      </c>
    </row>
    <row r="15" spans="1:97" x14ac:dyDescent="0.35">
      <c r="A15" t="str">
        <v>T014</v>
      </c>
    </row>
    <row r="16" spans="1:97" x14ac:dyDescent="0.35">
      <c r="A16" t="str">
        <v>T015</v>
      </c>
    </row>
    <row r="17" spans="1:80" x14ac:dyDescent="0.35">
      <c r="A17" t="str">
        <v>T016</v>
      </c>
    </row>
    <row r="18" spans="1:80" x14ac:dyDescent="0.35">
      <c r="A18" t="str">
        <v>T017</v>
      </c>
    </row>
    <row r="19" spans="1:80" x14ac:dyDescent="0.35">
      <c r="AX19" t="s">
        <v>917</v>
      </c>
      <c r="AZ19" t="s">
        <v>917</v>
      </c>
    </row>
    <row r="22" spans="1:80" x14ac:dyDescent="0.35">
      <c r="BF22" t="s">
        <v>917</v>
      </c>
      <c r="BG22" t="s">
        <v>917</v>
      </c>
      <c r="BH22" t="s">
        <v>917</v>
      </c>
      <c r="CB22" t="s">
        <v>917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7"/>
  <sheetViews>
    <sheetView workbookViewId="0">
      <selection activeCell="B1" sqref="B1"/>
    </sheetView>
  </sheetViews>
  <sheetFormatPr defaultRowHeight="14.5" x14ac:dyDescent="0.35"/>
  <sheetData>
    <row r="1" spans="1:10" x14ac:dyDescent="0.35">
      <c r="A1" s="1"/>
      <c r="B1" s="1" t="str" cm="1">
        <f t="array" ref="B1:J1">TRANSPOSE(PriorityList[Mapped Priority])</f>
        <v>Critical</v>
      </c>
      <c r="C1" s="1" t="str">
        <v>Very High</v>
      </c>
      <c r="D1" s="1" t="str">
        <v>High</v>
      </c>
      <c r="E1" s="1" t="str">
        <v>Medium</v>
      </c>
      <c r="F1" s="1" t="str">
        <v>Medium Low</v>
      </c>
      <c r="G1" s="1" t="str">
        <v>Low</v>
      </c>
      <c r="H1" s="1" t="str">
        <v>Special</v>
      </c>
      <c r="I1" s="1" t="str">
        <v>Non Production</v>
      </c>
      <c r="J1" s="1" t="str">
        <v>Decomissioned</v>
      </c>
    </row>
    <row r="2" spans="1:10" x14ac:dyDescent="0.35">
      <c r="A2" t="str" cm="1">
        <f t="array" ref="A2:A97">ServiceList[Service Name]</f>
        <v>S028</v>
      </c>
      <c r="D2" t="s">
        <v>917</v>
      </c>
    </row>
    <row r="3" spans="1:10" x14ac:dyDescent="0.35">
      <c r="A3" t="str">
        <v>S030</v>
      </c>
      <c r="B3" t="s">
        <v>917</v>
      </c>
    </row>
    <row r="4" spans="1:10" x14ac:dyDescent="0.35">
      <c r="A4" t="str">
        <v>S032</v>
      </c>
      <c r="D4" t="s">
        <v>917</v>
      </c>
    </row>
    <row r="5" spans="1:10" x14ac:dyDescent="0.35">
      <c r="A5" t="str">
        <v>S033</v>
      </c>
      <c r="B5" t="s">
        <v>917</v>
      </c>
    </row>
    <row r="6" spans="1:10" x14ac:dyDescent="0.35">
      <c r="A6" t="str">
        <v>S034</v>
      </c>
      <c r="E6" t="s">
        <v>917</v>
      </c>
    </row>
    <row r="7" spans="1:10" x14ac:dyDescent="0.35">
      <c r="A7" t="str">
        <v>S041</v>
      </c>
      <c r="D7" t="s">
        <v>917</v>
      </c>
    </row>
    <row r="8" spans="1:10" x14ac:dyDescent="0.35">
      <c r="A8" t="str">
        <v>S045</v>
      </c>
      <c r="B8" t="s">
        <v>917</v>
      </c>
    </row>
    <row r="9" spans="1:10" x14ac:dyDescent="0.35">
      <c r="A9" t="str">
        <v>S051</v>
      </c>
      <c r="F9" t="s">
        <v>917</v>
      </c>
    </row>
    <row r="10" spans="1:10" x14ac:dyDescent="0.35">
      <c r="A10" t="str">
        <v>S056</v>
      </c>
      <c r="B10" t="s">
        <v>917</v>
      </c>
    </row>
    <row r="11" spans="1:10" x14ac:dyDescent="0.35">
      <c r="A11" t="str">
        <v>S058</v>
      </c>
      <c r="B11" t="s">
        <v>917</v>
      </c>
    </row>
    <row r="12" spans="1:10" x14ac:dyDescent="0.35">
      <c r="A12" t="str">
        <v>S061</v>
      </c>
      <c r="F12" t="s">
        <v>917</v>
      </c>
    </row>
    <row r="13" spans="1:10" x14ac:dyDescent="0.35">
      <c r="A13" t="str">
        <v>S065</v>
      </c>
      <c r="E13" t="s">
        <v>917</v>
      </c>
    </row>
    <row r="14" spans="1:10" x14ac:dyDescent="0.35">
      <c r="A14" t="str">
        <v>S067</v>
      </c>
      <c r="B14" t="s">
        <v>917</v>
      </c>
    </row>
    <row r="15" spans="1:10" x14ac:dyDescent="0.35">
      <c r="A15" t="str">
        <v>S073</v>
      </c>
      <c r="B15" t="s">
        <v>917</v>
      </c>
    </row>
    <row r="16" spans="1:10" x14ac:dyDescent="0.35">
      <c r="A16" t="str">
        <v>S074</v>
      </c>
      <c r="C16" t="s">
        <v>917</v>
      </c>
    </row>
    <row r="17" spans="1:6" x14ac:dyDescent="0.35">
      <c r="A17" t="str">
        <v>S076</v>
      </c>
      <c r="D17" t="s">
        <v>917</v>
      </c>
    </row>
    <row r="18" spans="1:6" x14ac:dyDescent="0.35">
      <c r="A18" t="str">
        <v>S080</v>
      </c>
      <c r="C18" t="s">
        <v>917</v>
      </c>
    </row>
    <row r="19" spans="1:6" x14ac:dyDescent="0.35">
      <c r="A19" t="str">
        <v>S085</v>
      </c>
      <c r="E19" t="s">
        <v>917</v>
      </c>
    </row>
    <row r="20" spans="1:6" x14ac:dyDescent="0.35">
      <c r="A20" t="str">
        <v>S092</v>
      </c>
      <c r="C20" t="s">
        <v>917</v>
      </c>
    </row>
    <row r="21" spans="1:6" x14ac:dyDescent="0.35">
      <c r="A21" t="str">
        <v>S093</v>
      </c>
      <c r="E21" t="s">
        <v>917</v>
      </c>
    </row>
    <row r="22" spans="1:6" x14ac:dyDescent="0.35">
      <c r="A22" t="str">
        <v>S098</v>
      </c>
      <c r="D22" t="s">
        <v>917</v>
      </c>
    </row>
    <row r="23" spans="1:6" x14ac:dyDescent="0.35">
      <c r="A23" t="str">
        <v>S099</v>
      </c>
      <c r="E23" t="s">
        <v>917</v>
      </c>
    </row>
    <row r="24" spans="1:6" x14ac:dyDescent="0.35">
      <c r="A24" t="str">
        <v>S109</v>
      </c>
      <c r="F24" t="s">
        <v>917</v>
      </c>
    </row>
    <row r="25" spans="1:6" x14ac:dyDescent="0.35">
      <c r="A25" t="str">
        <v>S114</v>
      </c>
      <c r="D25" t="s">
        <v>917</v>
      </c>
    </row>
    <row r="26" spans="1:6" x14ac:dyDescent="0.35">
      <c r="A26" t="str">
        <v>S116</v>
      </c>
      <c r="C26" t="s">
        <v>917</v>
      </c>
    </row>
    <row r="27" spans="1:6" x14ac:dyDescent="0.35">
      <c r="A27" t="str">
        <v>S118</v>
      </c>
      <c r="D27" t="s">
        <v>917</v>
      </c>
    </row>
    <row r="28" spans="1:6" x14ac:dyDescent="0.35">
      <c r="A28" t="str">
        <v>S119</v>
      </c>
      <c r="E28" t="s">
        <v>917</v>
      </c>
    </row>
    <row r="29" spans="1:6" x14ac:dyDescent="0.35">
      <c r="A29" t="str">
        <v>S121</v>
      </c>
      <c r="C29" t="s">
        <v>917</v>
      </c>
    </row>
    <row r="30" spans="1:6" x14ac:dyDescent="0.35">
      <c r="A30" t="str">
        <v>S122</v>
      </c>
      <c r="C30" t="s">
        <v>917</v>
      </c>
    </row>
    <row r="31" spans="1:6" x14ac:dyDescent="0.35">
      <c r="A31" t="str">
        <v>S123</v>
      </c>
      <c r="E31" t="s">
        <v>917</v>
      </c>
    </row>
    <row r="32" spans="1:6" x14ac:dyDescent="0.35">
      <c r="A32" t="str">
        <v>S141</v>
      </c>
      <c r="D32" t="s">
        <v>917</v>
      </c>
    </row>
    <row r="33" spans="1:7" x14ac:dyDescent="0.35">
      <c r="A33" t="str">
        <v>S143</v>
      </c>
      <c r="B33" t="s">
        <v>917</v>
      </c>
    </row>
    <row r="34" spans="1:7" x14ac:dyDescent="0.35">
      <c r="A34" t="str">
        <v>S145</v>
      </c>
      <c r="C34" t="s">
        <v>917</v>
      </c>
    </row>
    <row r="35" spans="1:7" x14ac:dyDescent="0.35">
      <c r="A35" t="str">
        <v>S146</v>
      </c>
      <c r="F35" t="s">
        <v>917</v>
      </c>
    </row>
    <row r="36" spans="1:7" x14ac:dyDescent="0.35">
      <c r="A36" t="str">
        <v>S154</v>
      </c>
      <c r="D36" t="s">
        <v>917</v>
      </c>
      <c r="E36" t="s">
        <v>917</v>
      </c>
    </row>
    <row r="37" spans="1:7" x14ac:dyDescent="0.35">
      <c r="A37" t="str">
        <v>S159</v>
      </c>
      <c r="B37" t="s">
        <v>917</v>
      </c>
    </row>
    <row r="38" spans="1:7" x14ac:dyDescent="0.35">
      <c r="A38" t="str">
        <v>S160</v>
      </c>
      <c r="D38" t="s">
        <v>917</v>
      </c>
    </row>
    <row r="39" spans="1:7" x14ac:dyDescent="0.35">
      <c r="A39" t="str">
        <v>S166</v>
      </c>
      <c r="D39" t="s">
        <v>917</v>
      </c>
    </row>
    <row r="40" spans="1:7" x14ac:dyDescent="0.35">
      <c r="A40" t="str">
        <v>S169</v>
      </c>
      <c r="C40" t="s">
        <v>917</v>
      </c>
    </row>
    <row r="41" spans="1:7" x14ac:dyDescent="0.35">
      <c r="A41" t="str">
        <v>S170</v>
      </c>
      <c r="E41" t="s">
        <v>917</v>
      </c>
    </row>
    <row r="42" spans="1:7" x14ac:dyDescent="0.35">
      <c r="A42" t="str">
        <v>S171</v>
      </c>
      <c r="G42" t="s">
        <v>917</v>
      </c>
    </row>
    <row r="43" spans="1:7" x14ac:dyDescent="0.35">
      <c r="A43" t="str">
        <v>S173</v>
      </c>
      <c r="E43" t="s">
        <v>917</v>
      </c>
    </row>
    <row r="44" spans="1:7" x14ac:dyDescent="0.35">
      <c r="A44" t="str">
        <v>S175</v>
      </c>
      <c r="D44" t="s">
        <v>917</v>
      </c>
    </row>
    <row r="45" spans="1:7" x14ac:dyDescent="0.35">
      <c r="A45" t="str">
        <v>S180</v>
      </c>
      <c r="E45" t="s">
        <v>917</v>
      </c>
    </row>
    <row r="46" spans="1:7" x14ac:dyDescent="0.35">
      <c r="A46" t="str">
        <v>S182</v>
      </c>
      <c r="F46" t="s">
        <v>917</v>
      </c>
    </row>
    <row r="47" spans="1:7" x14ac:dyDescent="0.35">
      <c r="A47" t="str">
        <v>S183</v>
      </c>
      <c r="E47" t="s">
        <v>917</v>
      </c>
    </row>
    <row r="48" spans="1:7" x14ac:dyDescent="0.35">
      <c r="A48" t="str">
        <v>S185</v>
      </c>
    </row>
    <row r="49" spans="1:6" x14ac:dyDescent="0.35">
      <c r="A49" t="str">
        <v>S204</v>
      </c>
      <c r="E49" t="s">
        <v>917</v>
      </c>
    </row>
    <row r="50" spans="1:6" x14ac:dyDescent="0.35">
      <c r="A50" t="str">
        <v>S211</v>
      </c>
      <c r="B50" t="s">
        <v>917</v>
      </c>
    </row>
    <row r="51" spans="1:6" x14ac:dyDescent="0.35">
      <c r="A51" t="str">
        <v>S212</v>
      </c>
      <c r="E51" t="s">
        <v>917</v>
      </c>
    </row>
    <row r="52" spans="1:6" x14ac:dyDescent="0.35">
      <c r="A52" t="str">
        <v>S213</v>
      </c>
      <c r="B52" t="s">
        <v>917</v>
      </c>
    </row>
    <row r="53" spans="1:6" x14ac:dyDescent="0.35">
      <c r="A53" t="str">
        <v>S217</v>
      </c>
      <c r="F53" t="s">
        <v>917</v>
      </c>
    </row>
    <row r="54" spans="1:6" x14ac:dyDescent="0.35">
      <c r="A54" t="str">
        <v>S219</v>
      </c>
      <c r="E54" t="s">
        <v>917</v>
      </c>
    </row>
    <row r="55" spans="1:6" x14ac:dyDescent="0.35">
      <c r="A55" t="str">
        <v>S221</v>
      </c>
    </row>
    <row r="56" spans="1:6" x14ac:dyDescent="0.35">
      <c r="A56" t="str">
        <v>S223</v>
      </c>
    </row>
    <row r="57" spans="1:6" x14ac:dyDescent="0.35">
      <c r="A57" t="str">
        <v>S224</v>
      </c>
      <c r="E57" t="s">
        <v>917</v>
      </c>
    </row>
    <row r="58" spans="1:6" x14ac:dyDescent="0.35">
      <c r="A58" t="str">
        <v>S225</v>
      </c>
      <c r="C58" t="s">
        <v>917</v>
      </c>
    </row>
    <row r="59" spans="1:6" x14ac:dyDescent="0.35">
      <c r="A59" t="str">
        <v>S226</v>
      </c>
      <c r="D59" t="s">
        <v>917</v>
      </c>
    </row>
    <row r="60" spans="1:6" x14ac:dyDescent="0.35">
      <c r="A60" t="str">
        <v>S228</v>
      </c>
      <c r="D60" t="s">
        <v>917</v>
      </c>
    </row>
    <row r="61" spans="1:6" x14ac:dyDescent="0.35">
      <c r="A61" t="str">
        <v>S230</v>
      </c>
      <c r="B61" t="s">
        <v>917</v>
      </c>
    </row>
    <row r="62" spans="1:6" x14ac:dyDescent="0.35">
      <c r="A62" t="str">
        <v>S231</v>
      </c>
      <c r="B62" t="s">
        <v>917</v>
      </c>
    </row>
    <row r="63" spans="1:6" x14ac:dyDescent="0.35">
      <c r="A63" t="str">
        <v>S232</v>
      </c>
      <c r="B63" t="s">
        <v>917</v>
      </c>
    </row>
    <row r="64" spans="1:6" x14ac:dyDescent="0.35">
      <c r="A64" t="str">
        <v>S233</v>
      </c>
      <c r="B64" t="s">
        <v>917</v>
      </c>
    </row>
    <row r="65" spans="1:7" x14ac:dyDescent="0.35">
      <c r="A65" t="str">
        <v>S234</v>
      </c>
      <c r="C65" t="s">
        <v>917</v>
      </c>
    </row>
    <row r="66" spans="1:7" x14ac:dyDescent="0.35">
      <c r="A66" t="str">
        <v>S235</v>
      </c>
      <c r="B66" t="s">
        <v>917</v>
      </c>
    </row>
    <row r="67" spans="1:7" x14ac:dyDescent="0.35">
      <c r="A67" t="str">
        <v>S236</v>
      </c>
      <c r="B67" t="s">
        <v>917</v>
      </c>
    </row>
    <row r="68" spans="1:7" x14ac:dyDescent="0.35">
      <c r="A68" t="str">
        <v>S237</v>
      </c>
      <c r="B68" t="s">
        <v>917</v>
      </c>
    </row>
    <row r="69" spans="1:7" x14ac:dyDescent="0.35">
      <c r="A69" t="str">
        <v>S238</v>
      </c>
      <c r="B69" t="s">
        <v>917</v>
      </c>
    </row>
    <row r="70" spans="1:7" x14ac:dyDescent="0.35">
      <c r="A70" t="str">
        <v>S239</v>
      </c>
      <c r="B70" t="s">
        <v>917</v>
      </c>
    </row>
    <row r="71" spans="1:7" x14ac:dyDescent="0.35">
      <c r="A71" t="str">
        <v>S240</v>
      </c>
      <c r="D71" t="s">
        <v>917</v>
      </c>
    </row>
    <row r="72" spans="1:7" x14ac:dyDescent="0.35">
      <c r="A72" t="str">
        <v>S241</v>
      </c>
      <c r="C72" t="s">
        <v>917</v>
      </c>
    </row>
    <row r="73" spans="1:7" x14ac:dyDescent="0.35">
      <c r="A73" t="str">
        <v>S244</v>
      </c>
      <c r="B73" t="s">
        <v>985</v>
      </c>
    </row>
    <row r="74" spans="1:7" x14ac:dyDescent="0.35">
      <c r="A74" t="str">
        <v>S246</v>
      </c>
      <c r="D74" t="s">
        <v>917</v>
      </c>
    </row>
    <row r="75" spans="1:7" x14ac:dyDescent="0.35">
      <c r="A75" t="str">
        <v>S247</v>
      </c>
      <c r="F75" t="s">
        <v>917</v>
      </c>
    </row>
    <row r="76" spans="1:7" x14ac:dyDescent="0.35">
      <c r="A76" t="str">
        <v>S248</v>
      </c>
      <c r="B76" t="s">
        <v>917</v>
      </c>
    </row>
    <row r="77" spans="1:7" x14ac:dyDescent="0.35">
      <c r="A77" t="str">
        <v>S258</v>
      </c>
      <c r="B77" t="s">
        <v>917</v>
      </c>
    </row>
    <row r="78" spans="1:7" x14ac:dyDescent="0.35">
      <c r="A78" t="str">
        <v>S291</v>
      </c>
      <c r="B78" t="s">
        <v>917</v>
      </c>
    </row>
    <row r="79" spans="1:7" x14ac:dyDescent="0.35">
      <c r="A79" t="str">
        <v>S293</v>
      </c>
      <c r="G79" t="s">
        <v>917</v>
      </c>
    </row>
    <row r="80" spans="1:7" x14ac:dyDescent="0.35">
      <c r="A80" t="str">
        <v>S295</v>
      </c>
      <c r="C80" t="s">
        <v>917</v>
      </c>
    </row>
    <row r="81" spans="1:2" x14ac:dyDescent="0.35">
      <c r="A81" t="str">
        <v>S299</v>
      </c>
      <c r="B81" t="s">
        <v>917</v>
      </c>
    </row>
    <row r="82" spans="1:2" x14ac:dyDescent="0.35">
      <c r="A82" t="str">
        <v>S300</v>
      </c>
    </row>
    <row r="83" spans="1:2" x14ac:dyDescent="0.35">
      <c r="A83" t="str">
        <v>S301</v>
      </c>
    </row>
    <row r="84" spans="1:2" x14ac:dyDescent="0.35">
      <c r="A84" t="str">
        <v>S302</v>
      </c>
    </row>
    <row r="85" spans="1:2" x14ac:dyDescent="0.35">
      <c r="A85" t="str">
        <v>S303</v>
      </c>
    </row>
    <row r="86" spans="1:2" x14ac:dyDescent="0.35">
      <c r="A86" t="str">
        <v>S304</v>
      </c>
    </row>
    <row r="87" spans="1:2" x14ac:dyDescent="0.35">
      <c r="A87" t="str">
        <v>S305</v>
      </c>
    </row>
    <row r="88" spans="1:2" x14ac:dyDescent="0.35">
      <c r="A88" t="str">
        <v>S306</v>
      </c>
    </row>
    <row r="89" spans="1:2" x14ac:dyDescent="0.35">
      <c r="A89" t="str">
        <v>S307</v>
      </c>
    </row>
    <row r="90" spans="1:2" x14ac:dyDescent="0.35">
      <c r="A90" t="str">
        <v>S308</v>
      </c>
    </row>
    <row r="91" spans="1:2" x14ac:dyDescent="0.35">
      <c r="A91" t="str">
        <v>S309</v>
      </c>
    </row>
    <row r="92" spans="1:2" x14ac:dyDescent="0.35">
      <c r="A92" t="str">
        <v>S310</v>
      </c>
    </row>
    <row r="93" spans="1:2" x14ac:dyDescent="0.35">
      <c r="A93" t="str">
        <v>S311</v>
      </c>
    </row>
    <row r="94" spans="1:2" x14ac:dyDescent="0.35">
      <c r="A94" t="str">
        <v>S313</v>
      </c>
    </row>
    <row r="95" spans="1:2" x14ac:dyDescent="0.35">
      <c r="A95" t="str">
        <v>S314</v>
      </c>
    </row>
    <row r="96" spans="1:2" x14ac:dyDescent="0.35">
      <c r="A96" t="str">
        <v>S315</v>
      </c>
    </row>
    <row r="97" spans="1:1" x14ac:dyDescent="0.35">
      <c r="A97" t="str">
        <v>S316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S363"/>
  <sheetViews>
    <sheetView topLeftCell="A158" workbookViewId="0">
      <selection activeCell="A2" sqref="A2"/>
    </sheetView>
  </sheetViews>
  <sheetFormatPr defaultRowHeight="14.5" x14ac:dyDescent="0.35"/>
  <cols>
    <col min="1" max="1" width="6.453125" bestFit="1" customWidth="1"/>
    <col min="2" max="2" width="6.453125" customWidth="1"/>
    <col min="3" max="45" width="11.26953125" bestFit="1" customWidth="1"/>
  </cols>
  <sheetData>
    <row r="1" spans="1:45" ht="30.4" customHeight="1" x14ac:dyDescent="0.35">
      <c r="A1" s="10" t="s">
        <v>1050</v>
      </c>
      <c r="B1" s="11"/>
      <c r="C1" s="1" t="str" cm="1">
        <f t="array" ref="C1:AS1">TRANSPOSE(PeopleList[LastFirst])</f>
        <v>P001, Person</v>
      </c>
      <c r="D1" s="1" t="str">
        <v>P002, Person</v>
      </c>
      <c r="E1" s="1" t="str">
        <v>P003, Person</v>
      </c>
      <c r="F1" s="1" t="str">
        <v>P004, Person</v>
      </c>
      <c r="G1" s="1" t="str">
        <v>P005, Person</v>
      </c>
      <c r="H1" s="1" t="str">
        <v>P006, Person</v>
      </c>
      <c r="I1" s="1" t="str">
        <v>P007, Person</v>
      </c>
      <c r="J1" s="1" t="str">
        <v>P008, Person</v>
      </c>
      <c r="K1" s="1" t="str">
        <v>P009, Person</v>
      </c>
      <c r="L1" s="1" t="str">
        <v>P010, Person</v>
      </c>
      <c r="M1" s="1" t="str">
        <v>P011, Person</v>
      </c>
      <c r="N1" s="1" t="str">
        <v>P012, Person</v>
      </c>
      <c r="O1" s="1" t="str">
        <v>P013, Person</v>
      </c>
      <c r="P1" s="1" t="str">
        <v>P014, Person</v>
      </c>
      <c r="Q1" s="1" t="str">
        <v>P015, Person</v>
      </c>
      <c r="R1" s="1" t="str">
        <v>P016, Person</v>
      </c>
      <c r="S1" s="1" t="str">
        <v>P017, Person</v>
      </c>
      <c r="T1" s="1" t="str">
        <v>P018, Person</v>
      </c>
      <c r="U1" s="1" t="str">
        <v>P019, Person</v>
      </c>
      <c r="V1" s="1" t="str">
        <v>P020, Person</v>
      </c>
      <c r="W1" s="1" t="str">
        <v>P021, Person</v>
      </c>
      <c r="X1" s="1" t="str">
        <v>P022, Person</v>
      </c>
      <c r="Y1" s="1" t="str">
        <v>P023, Person</v>
      </c>
      <c r="Z1" s="1" t="str">
        <v>P024, Person</v>
      </c>
      <c r="AA1" s="1" t="str">
        <v>P025, Person</v>
      </c>
      <c r="AB1" s="1" t="str">
        <v>P026, Person</v>
      </c>
      <c r="AC1" s="1" t="str">
        <v>P027, Person</v>
      </c>
      <c r="AD1" s="1" t="str">
        <v>P028, Person</v>
      </c>
      <c r="AE1" s="1" t="str">
        <v>P029, Person</v>
      </c>
      <c r="AF1" s="1" t="str">
        <v>P030, Person</v>
      </c>
      <c r="AG1" s="1" t="str">
        <v>P031, Person</v>
      </c>
      <c r="AH1" s="1" t="str">
        <v>P032, Person</v>
      </c>
      <c r="AI1" s="1" t="str">
        <v>P033, Person</v>
      </c>
      <c r="AJ1" s="1" t="str">
        <v>P034, Person</v>
      </c>
      <c r="AK1" s="1" t="str">
        <v>P035, Person</v>
      </c>
      <c r="AL1" s="1" t="str">
        <v>P036, Person</v>
      </c>
      <c r="AM1" s="1" t="str">
        <v>P037, Person</v>
      </c>
      <c r="AN1" s="1" t="str">
        <v>P038, Person</v>
      </c>
      <c r="AO1" s="1" t="str">
        <v>P039, Person</v>
      </c>
      <c r="AP1" s="1" t="str">
        <v>P040, Person</v>
      </c>
      <c r="AQ1" s="1" t="str">
        <v>P041, Person</v>
      </c>
      <c r="AR1" s="1" t="str">
        <v>P042, Person</v>
      </c>
      <c r="AS1" s="1" t="str">
        <v>P043, Person</v>
      </c>
    </row>
    <row r="2" spans="1:45" x14ac:dyDescent="0.35">
      <c r="A2" t="str" cm="1">
        <f t="array" ref="A2:A363">VMList[Server Name]</f>
        <v>VM001</v>
      </c>
      <c r="B2">
        <f>COUNTA(C2:AS2)</f>
        <v>1</v>
      </c>
      <c r="C2" t="s">
        <v>980</v>
      </c>
    </row>
    <row r="3" spans="1:45" x14ac:dyDescent="0.35">
      <c r="A3" t="str">
        <v>VM002</v>
      </c>
      <c r="B3">
        <f t="shared" ref="B3:B66" si="0">COUNTA(C3:AS3)</f>
        <v>1</v>
      </c>
      <c r="D3" t="s">
        <v>917</v>
      </c>
    </row>
    <row r="4" spans="1:45" x14ac:dyDescent="0.35">
      <c r="A4" t="str">
        <v>VM003</v>
      </c>
      <c r="B4">
        <f t="shared" si="0"/>
        <v>2</v>
      </c>
      <c r="K4" t="s">
        <v>917</v>
      </c>
      <c r="T4" t="s">
        <v>917</v>
      </c>
    </row>
    <row r="5" spans="1:45" x14ac:dyDescent="0.35">
      <c r="A5" t="str">
        <v>VM004</v>
      </c>
      <c r="B5">
        <f t="shared" si="0"/>
        <v>1</v>
      </c>
      <c r="D5" t="s">
        <v>917</v>
      </c>
    </row>
    <row r="6" spans="1:45" x14ac:dyDescent="0.35">
      <c r="A6" t="str">
        <v>VM005</v>
      </c>
      <c r="B6">
        <f t="shared" si="0"/>
        <v>1</v>
      </c>
      <c r="C6" t="s">
        <v>980</v>
      </c>
    </row>
    <row r="7" spans="1:45" x14ac:dyDescent="0.35">
      <c r="A7" t="str">
        <v>VM006</v>
      </c>
      <c r="B7">
        <f t="shared" si="0"/>
        <v>2</v>
      </c>
      <c r="K7" t="s">
        <v>917</v>
      </c>
      <c r="T7" t="s">
        <v>917</v>
      </c>
    </row>
    <row r="8" spans="1:45" x14ac:dyDescent="0.35">
      <c r="A8" t="str">
        <v>VM007</v>
      </c>
      <c r="B8">
        <f t="shared" si="0"/>
        <v>1</v>
      </c>
      <c r="T8" t="s">
        <v>917</v>
      </c>
    </row>
    <row r="9" spans="1:45" x14ac:dyDescent="0.35">
      <c r="A9" t="str">
        <v>VM008</v>
      </c>
      <c r="B9">
        <f t="shared" si="0"/>
        <v>1</v>
      </c>
      <c r="T9" t="s">
        <v>917</v>
      </c>
    </row>
    <row r="10" spans="1:45" x14ac:dyDescent="0.35">
      <c r="A10" t="str">
        <v>VM009</v>
      </c>
      <c r="B10">
        <f t="shared" si="0"/>
        <v>1</v>
      </c>
      <c r="P10" t="s">
        <v>917</v>
      </c>
    </row>
    <row r="11" spans="1:45" x14ac:dyDescent="0.35">
      <c r="A11" t="str">
        <v>VM010</v>
      </c>
      <c r="B11">
        <f t="shared" si="0"/>
        <v>2</v>
      </c>
      <c r="E11" t="s">
        <v>917</v>
      </c>
      <c r="F11" t="s">
        <v>917</v>
      </c>
    </row>
    <row r="12" spans="1:45" x14ac:dyDescent="0.35">
      <c r="A12" t="str">
        <v>VM011</v>
      </c>
      <c r="B12">
        <f t="shared" si="0"/>
        <v>1</v>
      </c>
      <c r="F12" t="s">
        <v>917</v>
      </c>
    </row>
    <row r="13" spans="1:45" x14ac:dyDescent="0.35">
      <c r="A13" t="str">
        <v>VM012</v>
      </c>
      <c r="B13">
        <f t="shared" si="0"/>
        <v>1</v>
      </c>
      <c r="J13" t="s">
        <v>917</v>
      </c>
    </row>
    <row r="14" spans="1:45" x14ac:dyDescent="0.35">
      <c r="A14" t="str">
        <v>VM013</v>
      </c>
      <c r="B14">
        <f t="shared" si="0"/>
        <v>2</v>
      </c>
      <c r="E14" t="s">
        <v>917</v>
      </c>
      <c r="F14" t="s">
        <v>917</v>
      </c>
    </row>
    <row r="15" spans="1:45" x14ac:dyDescent="0.35">
      <c r="A15" t="str">
        <v>VM014</v>
      </c>
      <c r="B15">
        <f t="shared" si="0"/>
        <v>1</v>
      </c>
      <c r="C15" t="s">
        <v>980</v>
      </c>
    </row>
    <row r="16" spans="1:45" x14ac:dyDescent="0.35">
      <c r="A16" t="str">
        <v>VM015</v>
      </c>
      <c r="B16">
        <f t="shared" si="0"/>
        <v>2</v>
      </c>
      <c r="K16" t="s">
        <v>917</v>
      </c>
      <c r="T16" t="s">
        <v>917</v>
      </c>
    </row>
    <row r="17" spans="1:39" x14ac:dyDescent="0.35">
      <c r="A17" t="str">
        <v>VM016</v>
      </c>
      <c r="B17">
        <f t="shared" si="0"/>
        <v>1</v>
      </c>
      <c r="AM17" t="s">
        <v>917</v>
      </c>
    </row>
    <row r="18" spans="1:39" x14ac:dyDescent="0.35">
      <c r="A18" t="str">
        <v>VM017</v>
      </c>
      <c r="B18">
        <f t="shared" si="0"/>
        <v>2</v>
      </c>
      <c r="E18" t="s">
        <v>917</v>
      </c>
      <c r="F18" t="s">
        <v>917</v>
      </c>
    </row>
    <row r="19" spans="1:39" x14ac:dyDescent="0.35">
      <c r="A19" t="str">
        <v>VM018</v>
      </c>
      <c r="B19">
        <f t="shared" si="0"/>
        <v>2</v>
      </c>
      <c r="Z19" t="s">
        <v>917</v>
      </c>
      <c r="AG19" t="s">
        <v>917</v>
      </c>
    </row>
    <row r="20" spans="1:39" x14ac:dyDescent="0.35">
      <c r="A20" t="str">
        <v>VM019</v>
      </c>
      <c r="B20">
        <f t="shared" si="0"/>
        <v>1</v>
      </c>
      <c r="AD20" t="s">
        <v>917</v>
      </c>
    </row>
    <row r="21" spans="1:39" x14ac:dyDescent="0.35">
      <c r="A21" t="str">
        <v>VM020</v>
      </c>
      <c r="B21">
        <f t="shared" si="0"/>
        <v>1</v>
      </c>
      <c r="C21" t="s">
        <v>980</v>
      </c>
    </row>
    <row r="22" spans="1:39" x14ac:dyDescent="0.35">
      <c r="A22" t="str">
        <v>VM021</v>
      </c>
      <c r="B22">
        <f t="shared" si="0"/>
        <v>0</v>
      </c>
    </row>
    <row r="23" spans="1:39" x14ac:dyDescent="0.35">
      <c r="A23" t="str">
        <v>VM022</v>
      </c>
      <c r="B23">
        <f t="shared" si="0"/>
        <v>1</v>
      </c>
      <c r="C23" t="s">
        <v>980</v>
      </c>
    </row>
    <row r="24" spans="1:39" x14ac:dyDescent="0.35">
      <c r="A24" t="str">
        <v>VM023</v>
      </c>
      <c r="B24">
        <f t="shared" si="0"/>
        <v>1</v>
      </c>
      <c r="T24" t="s">
        <v>917</v>
      </c>
    </row>
    <row r="25" spans="1:39" x14ac:dyDescent="0.35">
      <c r="A25" t="str">
        <v>VM024</v>
      </c>
      <c r="B25">
        <f t="shared" si="0"/>
        <v>1</v>
      </c>
      <c r="P25" t="s">
        <v>917</v>
      </c>
    </row>
    <row r="26" spans="1:39" x14ac:dyDescent="0.35">
      <c r="A26" t="str">
        <v>VM025</v>
      </c>
      <c r="B26">
        <f t="shared" si="0"/>
        <v>1</v>
      </c>
      <c r="P26" t="s">
        <v>917</v>
      </c>
    </row>
    <row r="27" spans="1:39" x14ac:dyDescent="0.35">
      <c r="A27" t="str">
        <v>VM026</v>
      </c>
      <c r="B27">
        <f t="shared" si="0"/>
        <v>0</v>
      </c>
    </row>
    <row r="28" spans="1:39" x14ac:dyDescent="0.35">
      <c r="A28" t="str">
        <v>VM027</v>
      </c>
      <c r="B28">
        <f t="shared" si="0"/>
        <v>1</v>
      </c>
      <c r="P28" t="s">
        <v>917</v>
      </c>
    </row>
    <row r="29" spans="1:39" x14ac:dyDescent="0.35">
      <c r="A29" t="str">
        <v>VM028</v>
      </c>
      <c r="B29">
        <f t="shared" si="0"/>
        <v>1</v>
      </c>
      <c r="C29" t="s">
        <v>980</v>
      </c>
    </row>
    <row r="30" spans="1:39" x14ac:dyDescent="0.35">
      <c r="A30" t="str">
        <v>VM029</v>
      </c>
      <c r="B30">
        <f t="shared" si="0"/>
        <v>2</v>
      </c>
      <c r="K30" t="s">
        <v>917</v>
      </c>
      <c r="T30" t="s">
        <v>917</v>
      </c>
    </row>
    <row r="31" spans="1:39" x14ac:dyDescent="0.35">
      <c r="A31" t="str">
        <v>VM030</v>
      </c>
      <c r="B31">
        <f t="shared" si="0"/>
        <v>2</v>
      </c>
      <c r="K31" t="s">
        <v>917</v>
      </c>
      <c r="T31" t="s">
        <v>917</v>
      </c>
    </row>
    <row r="32" spans="1:39" x14ac:dyDescent="0.35">
      <c r="A32" t="str">
        <v>VM031</v>
      </c>
      <c r="B32">
        <f t="shared" si="0"/>
        <v>0</v>
      </c>
    </row>
    <row r="33" spans="1:20" x14ac:dyDescent="0.35">
      <c r="A33" t="str">
        <v>VM032</v>
      </c>
      <c r="B33">
        <f t="shared" si="0"/>
        <v>0</v>
      </c>
    </row>
    <row r="34" spans="1:20" x14ac:dyDescent="0.35">
      <c r="A34" t="str">
        <v>VM033</v>
      </c>
      <c r="B34">
        <f t="shared" si="0"/>
        <v>2</v>
      </c>
      <c r="K34" t="s">
        <v>917</v>
      </c>
      <c r="T34" t="s">
        <v>917</v>
      </c>
    </row>
    <row r="35" spans="1:20" x14ac:dyDescent="0.35">
      <c r="A35" t="str">
        <v>VM034</v>
      </c>
      <c r="B35">
        <f t="shared" si="0"/>
        <v>0</v>
      </c>
    </row>
    <row r="36" spans="1:20" x14ac:dyDescent="0.35">
      <c r="A36" t="str">
        <v>VM035</v>
      </c>
      <c r="B36">
        <f t="shared" si="0"/>
        <v>1</v>
      </c>
      <c r="C36" t="s">
        <v>980</v>
      </c>
    </row>
    <row r="37" spans="1:20" x14ac:dyDescent="0.35">
      <c r="A37" t="str">
        <v>VM036</v>
      </c>
      <c r="B37">
        <f t="shared" si="0"/>
        <v>2</v>
      </c>
      <c r="K37" t="s">
        <v>917</v>
      </c>
      <c r="T37" t="s">
        <v>917</v>
      </c>
    </row>
    <row r="38" spans="1:20" x14ac:dyDescent="0.35">
      <c r="A38" t="str">
        <v>VM037</v>
      </c>
      <c r="B38">
        <f t="shared" si="0"/>
        <v>1</v>
      </c>
      <c r="C38" t="s">
        <v>980</v>
      </c>
    </row>
    <row r="39" spans="1:20" x14ac:dyDescent="0.35">
      <c r="A39" t="str">
        <v>VM038</v>
      </c>
      <c r="B39">
        <f t="shared" si="0"/>
        <v>1</v>
      </c>
      <c r="N39" t="s">
        <v>917</v>
      </c>
    </row>
    <row r="40" spans="1:20" x14ac:dyDescent="0.35">
      <c r="A40" t="str">
        <v>VM039</v>
      </c>
      <c r="B40">
        <f t="shared" si="0"/>
        <v>1</v>
      </c>
      <c r="T40" t="s">
        <v>917</v>
      </c>
    </row>
    <row r="41" spans="1:20" x14ac:dyDescent="0.35">
      <c r="A41" t="str">
        <v>VM040</v>
      </c>
      <c r="B41">
        <f t="shared" si="0"/>
        <v>2</v>
      </c>
      <c r="K41" t="s">
        <v>917</v>
      </c>
      <c r="T41" t="s">
        <v>917</v>
      </c>
    </row>
    <row r="42" spans="1:20" x14ac:dyDescent="0.35">
      <c r="A42" t="str">
        <v>VM041</v>
      </c>
      <c r="B42">
        <f t="shared" si="0"/>
        <v>1</v>
      </c>
      <c r="C42" t="s">
        <v>980</v>
      </c>
    </row>
    <row r="43" spans="1:20" x14ac:dyDescent="0.35">
      <c r="A43" t="str">
        <v>VM042</v>
      </c>
      <c r="B43">
        <f t="shared" si="0"/>
        <v>1</v>
      </c>
      <c r="T43" t="s">
        <v>917</v>
      </c>
    </row>
    <row r="44" spans="1:20" x14ac:dyDescent="0.35">
      <c r="A44" t="str">
        <v>VM043</v>
      </c>
      <c r="B44">
        <f t="shared" si="0"/>
        <v>2</v>
      </c>
      <c r="K44" t="s">
        <v>917</v>
      </c>
      <c r="T44" t="s">
        <v>917</v>
      </c>
    </row>
    <row r="45" spans="1:20" x14ac:dyDescent="0.35">
      <c r="A45" t="str">
        <v>VM044</v>
      </c>
      <c r="B45">
        <f t="shared" si="0"/>
        <v>2</v>
      </c>
      <c r="F45" t="s">
        <v>917</v>
      </c>
      <c r="O45" t="s">
        <v>917</v>
      </c>
    </row>
    <row r="46" spans="1:20" x14ac:dyDescent="0.35">
      <c r="A46" t="str">
        <v>VM045</v>
      </c>
      <c r="B46">
        <f t="shared" si="0"/>
        <v>3</v>
      </c>
      <c r="F46" t="s">
        <v>917</v>
      </c>
      <c r="I46" t="s">
        <v>917</v>
      </c>
      <c r="O46" t="s">
        <v>917</v>
      </c>
    </row>
    <row r="47" spans="1:20" x14ac:dyDescent="0.35">
      <c r="A47" t="str">
        <v>VM046</v>
      </c>
      <c r="B47">
        <f t="shared" si="0"/>
        <v>3</v>
      </c>
      <c r="F47" t="s">
        <v>917</v>
      </c>
      <c r="I47" t="s">
        <v>917</v>
      </c>
      <c r="O47" t="s">
        <v>917</v>
      </c>
    </row>
    <row r="48" spans="1:20" x14ac:dyDescent="0.35">
      <c r="A48" t="str">
        <v>VM047</v>
      </c>
      <c r="B48">
        <f t="shared" si="0"/>
        <v>3</v>
      </c>
      <c r="F48" t="s">
        <v>917</v>
      </c>
      <c r="I48" t="s">
        <v>917</v>
      </c>
      <c r="O48" t="s">
        <v>917</v>
      </c>
    </row>
    <row r="49" spans="1:15" x14ac:dyDescent="0.35">
      <c r="A49" t="str">
        <v>VM048</v>
      </c>
      <c r="B49">
        <f t="shared" si="0"/>
        <v>1</v>
      </c>
      <c r="O49" t="s">
        <v>917</v>
      </c>
    </row>
    <row r="50" spans="1:15" x14ac:dyDescent="0.35">
      <c r="A50" t="str">
        <v>VM049</v>
      </c>
      <c r="B50">
        <f t="shared" si="0"/>
        <v>1</v>
      </c>
      <c r="O50" t="s">
        <v>917</v>
      </c>
    </row>
    <row r="51" spans="1:15" x14ac:dyDescent="0.35">
      <c r="A51" t="str">
        <v>VM050</v>
      </c>
      <c r="B51">
        <f t="shared" si="0"/>
        <v>1</v>
      </c>
      <c r="O51" t="s">
        <v>917</v>
      </c>
    </row>
    <row r="52" spans="1:15" x14ac:dyDescent="0.35">
      <c r="A52" t="str">
        <v>VM051</v>
      </c>
      <c r="B52">
        <f t="shared" si="0"/>
        <v>1</v>
      </c>
      <c r="J52" t="s">
        <v>917</v>
      </c>
    </row>
    <row r="53" spans="1:15" x14ac:dyDescent="0.35">
      <c r="A53" t="str">
        <v>VM052</v>
      </c>
      <c r="B53">
        <f t="shared" si="0"/>
        <v>0</v>
      </c>
    </row>
    <row r="54" spans="1:15" x14ac:dyDescent="0.35">
      <c r="A54" t="str">
        <v>VM053</v>
      </c>
      <c r="B54">
        <f t="shared" si="0"/>
        <v>1</v>
      </c>
      <c r="I54" t="s">
        <v>917</v>
      </c>
    </row>
    <row r="55" spans="1:15" x14ac:dyDescent="0.35">
      <c r="A55" t="str">
        <v>VM054</v>
      </c>
      <c r="B55">
        <f t="shared" si="0"/>
        <v>1</v>
      </c>
      <c r="I55" t="s">
        <v>917</v>
      </c>
    </row>
    <row r="56" spans="1:15" x14ac:dyDescent="0.35">
      <c r="A56" t="str">
        <v>VM055</v>
      </c>
      <c r="B56">
        <f t="shared" si="0"/>
        <v>1</v>
      </c>
      <c r="J56" t="s">
        <v>917</v>
      </c>
    </row>
    <row r="57" spans="1:15" x14ac:dyDescent="0.35">
      <c r="A57" t="str">
        <v>VM056</v>
      </c>
      <c r="B57">
        <f t="shared" si="0"/>
        <v>0</v>
      </c>
    </row>
    <row r="58" spans="1:15" x14ac:dyDescent="0.35">
      <c r="A58" t="str">
        <v>VM057</v>
      </c>
      <c r="B58">
        <f t="shared" si="0"/>
        <v>0</v>
      </c>
    </row>
    <row r="59" spans="1:15" x14ac:dyDescent="0.35">
      <c r="A59" t="str">
        <v>VM058</v>
      </c>
      <c r="B59">
        <f t="shared" si="0"/>
        <v>1</v>
      </c>
      <c r="J59" t="s">
        <v>917</v>
      </c>
    </row>
    <row r="60" spans="1:15" x14ac:dyDescent="0.35">
      <c r="A60" t="str">
        <v>VM059</v>
      </c>
      <c r="B60">
        <f t="shared" si="0"/>
        <v>0</v>
      </c>
    </row>
    <row r="61" spans="1:15" x14ac:dyDescent="0.35">
      <c r="A61" t="str">
        <v>VM060</v>
      </c>
      <c r="B61">
        <f t="shared" si="0"/>
        <v>1</v>
      </c>
      <c r="I61" t="s">
        <v>917</v>
      </c>
    </row>
    <row r="62" spans="1:15" x14ac:dyDescent="0.35">
      <c r="A62" t="str">
        <v>VM061</v>
      </c>
      <c r="B62">
        <f t="shared" si="0"/>
        <v>0</v>
      </c>
    </row>
    <row r="63" spans="1:15" x14ac:dyDescent="0.35">
      <c r="A63" t="str">
        <v>VM062</v>
      </c>
      <c r="B63">
        <f t="shared" si="0"/>
        <v>1</v>
      </c>
      <c r="I63" t="s">
        <v>917</v>
      </c>
    </row>
    <row r="64" spans="1:15" x14ac:dyDescent="0.35">
      <c r="A64" t="str">
        <v>VM063</v>
      </c>
      <c r="B64">
        <f t="shared" si="0"/>
        <v>1</v>
      </c>
      <c r="I64" t="s">
        <v>917</v>
      </c>
    </row>
    <row r="65" spans="1:27" x14ac:dyDescent="0.35">
      <c r="A65" t="str">
        <v>VM064</v>
      </c>
      <c r="B65">
        <f t="shared" si="0"/>
        <v>1</v>
      </c>
      <c r="I65" t="s">
        <v>917</v>
      </c>
    </row>
    <row r="66" spans="1:27" x14ac:dyDescent="0.35">
      <c r="A66" t="str">
        <v>VM065</v>
      </c>
      <c r="B66">
        <f t="shared" si="0"/>
        <v>1</v>
      </c>
      <c r="I66" t="s">
        <v>917</v>
      </c>
    </row>
    <row r="67" spans="1:27" x14ac:dyDescent="0.35">
      <c r="A67" t="str">
        <v>VM066</v>
      </c>
      <c r="B67">
        <f t="shared" ref="B67:B130" si="1">COUNTA(C67:AS67)</f>
        <v>1</v>
      </c>
      <c r="I67" t="s">
        <v>917</v>
      </c>
    </row>
    <row r="68" spans="1:27" x14ac:dyDescent="0.35">
      <c r="A68" t="str">
        <v>VM067</v>
      </c>
      <c r="B68">
        <f t="shared" si="1"/>
        <v>1</v>
      </c>
      <c r="I68" t="s">
        <v>917</v>
      </c>
    </row>
    <row r="69" spans="1:27" x14ac:dyDescent="0.35">
      <c r="A69" t="str">
        <v>VM068</v>
      </c>
      <c r="B69">
        <f t="shared" si="1"/>
        <v>1</v>
      </c>
      <c r="I69" t="s">
        <v>917</v>
      </c>
    </row>
    <row r="70" spans="1:27" x14ac:dyDescent="0.35">
      <c r="A70" t="str">
        <v>VM069</v>
      </c>
      <c r="B70">
        <f t="shared" si="1"/>
        <v>1</v>
      </c>
      <c r="I70" t="s">
        <v>917</v>
      </c>
    </row>
    <row r="71" spans="1:27" x14ac:dyDescent="0.35">
      <c r="A71" t="str">
        <v>VM070</v>
      </c>
      <c r="B71">
        <f t="shared" si="1"/>
        <v>0</v>
      </c>
    </row>
    <row r="72" spans="1:27" x14ac:dyDescent="0.35">
      <c r="A72" t="str">
        <v>VM071</v>
      </c>
      <c r="B72">
        <f t="shared" si="1"/>
        <v>1</v>
      </c>
      <c r="I72" t="s">
        <v>917</v>
      </c>
    </row>
    <row r="73" spans="1:27" x14ac:dyDescent="0.35">
      <c r="A73" t="str">
        <v>VM072</v>
      </c>
      <c r="B73">
        <f t="shared" si="1"/>
        <v>0</v>
      </c>
    </row>
    <row r="74" spans="1:27" x14ac:dyDescent="0.35">
      <c r="A74" t="str">
        <v>VM073</v>
      </c>
      <c r="B74">
        <f t="shared" si="1"/>
        <v>0</v>
      </c>
    </row>
    <row r="75" spans="1:27" x14ac:dyDescent="0.35">
      <c r="A75" t="str">
        <v>VM074</v>
      </c>
      <c r="B75">
        <f t="shared" si="1"/>
        <v>1</v>
      </c>
      <c r="AA75" t="s">
        <v>917</v>
      </c>
    </row>
    <row r="76" spans="1:27" x14ac:dyDescent="0.35">
      <c r="A76" t="str">
        <v>VM075</v>
      </c>
      <c r="B76">
        <f t="shared" si="1"/>
        <v>1</v>
      </c>
      <c r="AA76" t="s">
        <v>917</v>
      </c>
    </row>
    <row r="77" spans="1:27" x14ac:dyDescent="0.35">
      <c r="A77" t="str">
        <v>VM076</v>
      </c>
      <c r="B77">
        <f t="shared" si="1"/>
        <v>2</v>
      </c>
      <c r="I77" t="s">
        <v>917</v>
      </c>
      <c r="O77" t="s">
        <v>917</v>
      </c>
    </row>
    <row r="78" spans="1:27" x14ac:dyDescent="0.35">
      <c r="A78" t="str">
        <v>VM077</v>
      </c>
      <c r="B78">
        <f t="shared" si="1"/>
        <v>1</v>
      </c>
      <c r="O78" t="s">
        <v>917</v>
      </c>
    </row>
    <row r="79" spans="1:27" x14ac:dyDescent="0.35">
      <c r="A79" t="str">
        <v>VM078</v>
      </c>
      <c r="B79">
        <f t="shared" si="1"/>
        <v>1</v>
      </c>
      <c r="I79" t="s">
        <v>917</v>
      </c>
    </row>
    <row r="80" spans="1:27" x14ac:dyDescent="0.35">
      <c r="A80" t="str">
        <v>VM079</v>
      </c>
      <c r="B80">
        <f t="shared" si="1"/>
        <v>1</v>
      </c>
      <c r="I80" t="s">
        <v>917</v>
      </c>
    </row>
    <row r="81" spans="1:20" x14ac:dyDescent="0.35">
      <c r="A81" t="str">
        <v>VM080</v>
      </c>
      <c r="B81">
        <f t="shared" si="1"/>
        <v>2</v>
      </c>
      <c r="K81" t="s">
        <v>917</v>
      </c>
      <c r="T81" t="s">
        <v>917</v>
      </c>
    </row>
    <row r="82" spans="1:20" x14ac:dyDescent="0.35">
      <c r="A82" t="str">
        <v>VM081</v>
      </c>
      <c r="B82">
        <f t="shared" si="1"/>
        <v>2</v>
      </c>
      <c r="K82" t="s">
        <v>917</v>
      </c>
      <c r="T82" t="s">
        <v>917</v>
      </c>
    </row>
    <row r="83" spans="1:20" x14ac:dyDescent="0.35">
      <c r="A83" t="str">
        <v>VM082</v>
      </c>
      <c r="B83">
        <f t="shared" si="1"/>
        <v>2</v>
      </c>
      <c r="K83" t="s">
        <v>917</v>
      </c>
      <c r="T83" t="s">
        <v>917</v>
      </c>
    </row>
    <row r="84" spans="1:20" x14ac:dyDescent="0.35">
      <c r="A84" t="str">
        <v>VM083</v>
      </c>
      <c r="B84">
        <f t="shared" si="1"/>
        <v>2</v>
      </c>
      <c r="K84" t="s">
        <v>917</v>
      </c>
      <c r="T84" t="s">
        <v>917</v>
      </c>
    </row>
    <row r="85" spans="1:20" x14ac:dyDescent="0.35">
      <c r="A85" t="str">
        <v>VM084</v>
      </c>
      <c r="B85">
        <f t="shared" si="1"/>
        <v>2</v>
      </c>
      <c r="K85" t="s">
        <v>917</v>
      </c>
      <c r="T85" t="s">
        <v>917</v>
      </c>
    </row>
    <row r="86" spans="1:20" x14ac:dyDescent="0.35">
      <c r="A86" t="str">
        <v>VM085</v>
      </c>
      <c r="B86">
        <f t="shared" si="1"/>
        <v>2</v>
      </c>
      <c r="K86" t="s">
        <v>917</v>
      </c>
      <c r="T86" t="s">
        <v>917</v>
      </c>
    </row>
    <row r="87" spans="1:20" x14ac:dyDescent="0.35">
      <c r="A87" t="str">
        <v>VM086</v>
      </c>
      <c r="B87">
        <f t="shared" si="1"/>
        <v>2</v>
      </c>
      <c r="K87" t="s">
        <v>917</v>
      </c>
      <c r="T87" t="s">
        <v>917</v>
      </c>
    </row>
    <row r="88" spans="1:20" x14ac:dyDescent="0.35">
      <c r="A88" t="str">
        <v>VM087</v>
      </c>
      <c r="B88">
        <f t="shared" si="1"/>
        <v>1</v>
      </c>
      <c r="J88" t="s">
        <v>917</v>
      </c>
    </row>
    <row r="89" spans="1:20" x14ac:dyDescent="0.35">
      <c r="A89" t="str">
        <v>VM088</v>
      </c>
      <c r="B89">
        <f t="shared" si="1"/>
        <v>1</v>
      </c>
      <c r="J89" t="s">
        <v>917</v>
      </c>
    </row>
    <row r="90" spans="1:20" x14ac:dyDescent="0.35">
      <c r="A90" t="str">
        <v>VM089</v>
      </c>
      <c r="B90">
        <f t="shared" si="1"/>
        <v>1</v>
      </c>
      <c r="J90" t="s">
        <v>917</v>
      </c>
    </row>
    <row r="91" spans="1:20" x14ac:dyDescent="0.35">
      <c r="A91" t="str">
        <v>VM090</v>
      </c>
      <c r="B91">
        <f t="shared" si="1"/>
        <v>2</v>
      </c>
      <c r="I91" t="s">
        <v>917</v>
      </c>
      <c r="J91" t="s">
        <v>917</v>
      </c>
    </row>
    <row r="92" spans="1:20" x14ac:dyDescent="0.35">
      <c r="A92" t="str">
        <v>VM091</v>
      </c>
      <c r="B92">
        <f t="shared" si="1"/>
        <v>2</v>
      </c>
      <c r="I92" t="s">
        <v>917</v>
      </c>
      <c r="J92" t="s">
        <v>917</v>
      </c>
    </row>
    <row r="93" spans="1:20" x14ac:dyDescent="0.35">
      <c r="A93" t="str">
        <v>VM092</v>
      </c>
      <c r="B93">
        <f t="shared" si="1"/>
        <v>2</v>
      </c>
      <c r="I93" t="s">
        <v>917</v>
      </c>
      <c r="J93" t="s">
        <v>917</v>
      </c>
    </row>
    <row r="94" spans="1:20" x14ac:dyDescent="0.35">
      <c r="A94" t="str">
        <v>VM093</v>
      </c>
      <c r="B94">
        <f t="shared" si="1"/>
        <v>2</v>
      </c>
      <c r="K94" t="s">
        <v>917</v>
      </c>
      <c r="T94" t="s">
        <v>917</v>
      </c>
    </row>
    <row r="95" spans="1:20" x14ac:dyDescent="0.35">
      <c r="A95" t="str">
        <v>VM094</v>
      </c>
      <c r="B95">
        <f t="shared" si="1"/>
        <v>2</v>
      </c>
      <c r="K95" t="s">
        <v>917</v>
      </c>
      <c r="T95" t="s">
        <v>917</v>
      </c>
    </row>
    <row r="96" spans="1:20" x14ac:dyDescent="0.35">
      <c r="A96" t="str">
        <v>VM095</v>
      </c>
      <c r="B96">
        <f t="shared" si="1"/>
        <v>2</v>
      </c>
      <c r="K96" t="s">
        <v>917</v>
      </c>
      <c r="T96" t="s">
        <v>917</v>
      </c>
    </row>
    <row r="97" spans="1:42" x14ac:dyDescent="0.35">
      <c r="A97" t="str">
        <v>VM096</v>
      </c>
      <c r="B97">
        <f t="shared" si="1"/>
        <v>0</v>
      </c>
    </row>
    <row r="98" spans="1:42" x14ac:dyDescent="0.35">
      <c r="A98" t="str">
        <v>VM097</v>
      </c>
      <c r="B98">
        <f t="shared" si="1"/>
        <v>0</v>
      </c>
    </row>
    <row r="99" spans="1:42" x14ac:dyDescent="0.35">
      <c r="A99" t="str">
        <v>VM098</v>
      </c>
      <c r="B99">
        <f t="shared" si="1"/>
        <v>2</v>
      </c>
      <c r="AG99" t="s">
        <v>917</v>
      </c>
      <c r="AI99" t="s">
        <v>917</v>
      </c>
    </row>
    <row r="100" spans="1:42" x14ac:dyDescent="0.35">
      <c r="A100" t="str">
        <v>VM099</v>
      </c>
      <c r="B100">
        <f t="shared" si="1"/>
        <v>2</v>
      </c>
      <c r="Z100" t="s">
        <v>917</v>
      </c>
      <c r="AG100" t="s">
        <v>917</v>
      </c>
    </row>
    <row r="101" spans="1:42" x14ac:dyDescent="0.35">
      <c r="A101" t="str">
        <v>VM100</v>
      </c>
      <c r="B101">
        <f t="shared" si="1"/>
        <v>1</v>
      </c>
      <c r="I101" t="s">
        <v>917</v>
      </c>
    </row>
    <row r="102" spans="1:42" x14ac:dyDescent="0.35">
      <c r="A102" t="str">
        <v>VM101</v>
      </c>
      <c r="B102">
        <f t="shared" si="1"/>
        <v>1</v>
      </c>
      <c r="AG102" t="s">
        <v>917</v>
      </c>
    </row>
    <row r="103" spans="1:42" x14ac:dyDescent="0.35">
      <c r="A103" t="str">
        <v>VM102</v>
      </c>
      <c r="B103">
        <f t="shared" si="1"/>
        <v>2</v>
      </c>
      <c r="AG103" t="s">
        <v>917</v>
      </c>
      <c r="AI103" t="s">
        <v>917</v>
      </c>
    </row>
    <row r="104" spans="1:42" x14ac:dyDescent="0.35">
      <c r="A104" t="str">
        <v>VM103</v>
      </c>
      <c r="B104">
        <f t="shared" si="1"/>
        <v>1</v>
      </c>
      <c r="AI104" t="s">
        <v>917</v>
      </c>
    </row>
    <row r="105" spans="1:42" x14ac:dyDescent="0.35">
      <c r="A105" t="str">
        <v>VM104</v>
      </c>
      <c r="B105">
        <f t="shared" si="1"/>
        <v>1</v>
      </c>
      <c r="AG105" t="s">
        <v>917</v>
      </c>
    </row>
    <row r="106" spans="1:42" x14ac:dyDescent="0.35">
      <c r="A106" t="str">
        <v>VM105</v>
      </c>
      <c r="B106">
        <f t="shared" si="1"/>
        <v>1</v>
      </c>
      <c r="AG106" t="s">
        <v>917</v>
      </c>
    </row>
    <row r="107" spans="1:42" x14ac:dyDescent="0.35">
      <c r="A107" t="str">
        <v>VM106</v>
      </c>
      <c r="B107">
        <f t="shared" si="1"/>
        <v>1</v>
      </c>
      <c r="AO107" t="s">
        <v>917</v>
      </c>
    </row>
    <row r="108" spans="1:42" x14ac:dyDescent="0.35">
      <c r="A108" t="str">
        <v>VM107</v>
      </c>
      <c r="B108">
        <f t="shared" si="1"/>
        <v>1</v>
      </c>
      <c r="AO108" t="s">
        <v>917</v>
      </c>
    </row>
    <row r="109" spans="1:42" x14ac:dyDescent="0.35">
      <c r="A109" t="str">
        <v>VM108</v>
      </c>
      <c r="B109">
        <f t="shared" si="1"/>
        <v>1</v>
      </c>
      <c r="T109" t="s">
        <v>917</v>
      </c>
    </row>
    <row r="110" spans="1:42" x14ac:dyDescent="0.35">
      <c r="A110" t="str">
        <v>VM109</v>
      </c>
      <c r="B110">
        <f t="shared" si="1"/>
        <v>1</v>
      </c>
      <c r="AE110" t="s">
        <v>917</v>
      </c>
    </row>
    <row r="111" spans="1:42" x14ac:dyDescent="0.35">
      <c r="A111" t="str">
        <v>VM110</v>
      </c>
      <c r="B111">
        <f t="shared" si="1"/>
        <v>2</v>
      </c>
      <c r="N111" t="s">
        <v>917</v>
      </c>
      <c r="AP111" t="s">
        <v>917</v>
      </c>
    </row>
    <row r="112" spans="1:42" x14ac:dyDescent="0.35">
      <c r="A112" t="str">
        <v>VM111</v>
      </c>
      <c r="B112">
        <f t="shared" si="1"/>
        <v>2</v>
      </c>
      <c r="N112" t="s">
        <v>917</v>
      </c>
      <c r="AP112" t="s">
        <v>917</v>
      </c>
    </row>
    <row r="113" spans="1:39" x14ac:dyDescent="0.35">
      <c r="A113" t="str">
        <v>VM112</v>
      </c>
      <c r="B113">
        <f t="shared" si="1"/>
        <v>1</v>
      </c>
      <c r="AG113" t="s">
        <v>917</v>
      </c>
    </row>
    <row r="114" spans="1:39" x14ac:dyDescent="0.35">
      <c r="A114" t="str">
        <v>VM113</v>
      </c>
      <c r="B114">
        <f t="shared" si="1"/>
        <v>1</v>
      </c>
      <c r="AL114" t="s">
        <v>917</v>
      </c>
    </row>
    <row r="115" spans="1:39" x14ac:dyDescent="0.35">
      <c r="A115" t="str">
        <v>VM114</v>
      </c>
      <c r="B115">
        <f t="shared" si="1"/>
        <v>1</v>
      </c>
      <c r="AF115" t="s">
        <v>917</v>
      </c>
    </row>
    <row r="116" spans="1:39" x14ac:dyDescent="0.35">
      <c r="A116" t="str">
        <v>VM115</v>
      </c>
      <c r="B116">
        <f t="shared" si="1"/>
        <v>1</v>
      </c>
      <c r="AK116" t="s">
        <v>917</v>
      </c>
    </row>
    <row r="117" spans="1:39" x14ac:dyDescent="0.35">
      <c r="A117" t="str">
        <v>VM116</v>
      </c>
      <c r="B117">
        <f t="shared" si="1"/>
        <v>1</v>
      </c>
      <c r="AK117" t="s">
        <v>917</v>
      </c>
    </row>
    <row r="118" spans="1:39" x14ac:dyDescent="0.35">
      <c r="A118" t="str">
        <v>VM117</v>
      </c>
      <c r="B118">
        <f t="shared" si="1"/>
        <v>2</v>
      </c>
      <c r="N118" t="s">
        <v>917</v>
      </c>
      <c r="AM118" t="s">
        <v>917</v>
      </c>
    </row>
    <row r="119" spans="1:39" x14ac:dyDescent="0.35">
      <c r="A119" t="str">
        <v>VM118</v>
      </c>
      <c r="B119">
        <f t="shared" si="1"/>
        <v>1</v>
      </c>
      <c r="AM119" t="s">
        <v>917</v>
      </c>
    </row>
    <row r="120" spans="1:39" x14ac:dyDescent="0.35">
      <c r="A120" t="str">
        <v>VM119</v>
      </c>
      <c r="B120">
        <f t="shared" si="1"/>
        <v>2</v>
      </c>
      <c r="AG120" t="s">
        <v>917</v>
      </c>
      <c r="AI120" t="s">
        <v>917</v>
      </c>
    </row>
    <row r="121" spans="1:39" x14ac:dyDescent="0.35">
      <c r="A121" t="str">
        <v>VM120</v>
      </c>
      <c r="B121">
        <f t="shared" si="1"/>
        <v>2</v>
      </c>
      <c r="AG121" t="s">
        <v>917</v>
      </c>
      <c r="AI121" t="s">
        <v>917</v>
      </c>
    </row>
    <row r="122" spans="1:39" x14ac:dyDescent="0.35">
      <c r="A122" t="str">
        <v>VM121</v>
      </c>
      <c r="B122">
        <f t="shared" si="1"/>
        <v>2</v>
      </c>
      <c r="AG122" t="s">
        <v>917</v>
      </c>
      <c r="AI122" t="s">
        <v>917</v>
      </c>
    </row>
    <row r="123" spans="1:39" x14ac:dyDescent="0.35">
      <c r="A123" t="str">
        <v>VM122</v>
      </c>
      <c r="B123">
        <f t="shared" si="1"/>
        <v>1</v>
      </c>
      <c r="Z123" t="s">
        <v>917</v>
      </c>
    </row>
    <row r="124" spans="1:39" x14ac:dyDescent="0.35">
      <c r="A124" t="str">
        <v>VM123</v>
      </c>
      <c r="B124">
        <f t="shared" si="1"/>
        <v>2</v>
      </c>
      <c r="P124" t="s">
        <v>917</v>
      </c>
      <c r="AM124" t="s">
        <v>917</v>
      </c>
    </row>
    <row r="125" spans="1:39" x14ac:dyDescent="0.35">
      <c r="A125" t="str">
        <v>VM124</v>
      </c>
      <c r="B125">
        <f t="shared" si="1"/>
        <v>2</v>
      </c>
      <c r="AG125" t="s">
        <v>917</v>
      </c>
      <c r="AI125" t="s">
        <v>917</v>
      </c>
    </row>
    <row r="126" spans="1:39" x14ac:dyDescent="0.35">
      <c r="A126" t="str">
        <v>VM125</v>
      </c>
      <c r="B126">
        <f t="shared" si="1"/>
        <v>2</v>
      </c>
      <c r="AG126" t="s">
        <v>917</v>
      </c>
      <c r="AI126" t="s">
        <v>917</v>
      </c>
    </row>
    <row r="127" spans="1:39" x14ac:dyDescent="0.35">
      <c r="A127" t="str">
        <v>VM126</v>
      </c>
      <c r="B127">
        <f t="shared" si="1"/>
        <v>1</v>
      </c>
      <c r="AJ127" t="s">
        <v>917</v>
      </c>
    </row>
    <row r="128" spans="1:39" x14ac:dyDescent="0.35">
      <c r="A128" t="str">
        <v>VM127</v>
      </c>
      <c r="B128">
        <f t="shared" si="1"/>
        <v>1</v>
      </c>
      <c r="AJ128" t="s">
        <v>917</v>
      </c>
    </row>
    <row r="129" spans="1:41" x14ac:dyDescent="0.35">
      <c r="A129" t="str">
        <v>VM128</v>
      </c>
      <c r="B129">
        <f t="shared" si="1"/>
        <v>1</v>
      </c>
      <c r="AK129" t="s">
        <v>917</v>
      </c>
    </row>
    <row r="130" spans="1:41" x14ac:dyDescent="0.35">
      <c r="A130" t="str">
        <v>VM129</v>
      </c>
      <c r="B130">
        <f t="shared" si="1"/>
        <v>1</v>
      </c>
      <c r="AO130" t="s">
        <v>917</v>
      </c>
    </row>
    <row r="131" spans="1:41" x14ac:dyDescent="0.35">
      <c r="A131" t="str">
        <v>VM130</v>
      </c>
      <c r="B131">
        <f t="shared" ref="B131:B194" si="2">COUNTA(C131:AS131)</f>
        <v>1</v>
      </c>
      <c r="AK131" t="s">
        <v>917</v>
      </c>
    </row>
    <row r="132" spans="1:41" x14ac:dyDescent="0.35">
      <c r="A132" t="str">
        <v>VM131</v>
      </c>
      <c r="B132">
        <f t="shared" si="2"/>
        <v>1</v>
      </c>
      <c r="AM132" t="s">
        <v>917</v>
      </c>
    </row>
    <row r="133" spans="1:41" x14ac:dyDescent="0.35">
      <c r="A133" t="str">
        <v>VM132</v>
      </c>
      <c r="B133">
        <f t="shared" si="2"/>
        <v>1</v>
      </c>
      <c r="P133" t="s">
        <v>917</v>
      </c>
    </row>
    <row r="134" spans="1:41" x14ac:dyDescent="0.35">
      <c r="A134" t="str">
        <v>VM133</v>
      </c>
      <c r="B134">
        <f t="shared" si="2"/>
        <v>0</v>
      </c>
    </row>
    <row r="135" spans="1:41" x14ac:dyDescent="0.35">
      <c r="A135" t="str">
        <v>VM134</v>
      </c>
      <c r="B135">
        <f t="shared" si="2"/>
        <v>1</v>
      </c>
      <c r="P135" t="s">
        <v>917</v>
      </c>
    </row>
    <row r="136" spans="1:41" x14ac:dyDescent="0.35">
      <c r="A136" t="str">
        <v>VM135</v>
      </c>
      <c r="B136">
        <f t="shared" si="2"/>
        <v>2</v>
      </c>
      <c r="AG136" t="s">
        <v>917</v>
      </c>
      <c r="AI136" t="s">
        <v>917</v>
      </c>
    </row>
    <row r="137" spans="1:41" x14ac:dyDescent="0.35">
      <c r="A137" t="str">
        <v>VM136</v>
      </c>
      <c r="B137">
        <f t="shared" si="2"/>
        <v>2</v>
      </c>
      <c r="AK137" t="s">
        <v>917</v>
      </c>
      <c r="AL137" t="s">
        <v>917</v>
      </c>
    </row>
    <row r="138" spans="1:41" x14ac:dyDescent="0.35">
      <c r="A138" t="str">
        <v>VM137</v>
      </c>
      <c r="B138">
        <f t="shared" si="2"/>
        <v>2</v>
      </c>
      <c r="N138" t="s">
        <v>917</v>
      </c>
      <c r="AM138" t="s">
        <v>917</v>
      </c>
    </row>
    <row r="139" spans="1:41" x14ac:dyDescent="0.35">
      <c r="A139" t="str">
        <v>VM138</v>
      </c>
      <c r="B139">
        <f t="shared" si="2"/>
        <v>1</v>
      </c>
      <c r="I139" t="s">
        <v>917</v>
      </c>
    </row>
    <row r="140" spans="1:41" x14ac:dyDescent="0.35">
      <c r="A140" t="str">
        <v>VM139</v>
      </c>
      <c r="B140">
        <f t="shared" si="2"/>
        <v>1</v>
      </c>
      <c r="AG140" t="s">
        <v>917</v>
      </c>
    </row>
    <row r="141" spans="1:41" x14ac:dyDescent="0.35">
      <c r="A141" t="str">
        <v>VM140</v>
      </c>
      <c r="B141">
        <f t="shared" si="2"/>
        <v>1</v>
      </c>
      <c r="I141" t="s">
        <v>917</v>
      </c>
    </row>
    <row r="142" spans="1:41" x14ac:dyDescent="0.35">
      <c r="A142" t="str">
        <v>VM141</v>
      </c>
      <c r="B142">
        <f t="shared" si="2"/>
        <v>1</v>
      </c>
      <c r="I142" t="s">
        <v>917</v>
      </c>
    </row>
    <row r="143" spans="1:41" x14ac:dyDescent="0.35">
      <c r="A143" t="str">
        <v>VM142</v>
      </c>
      <c r="B143">
        <f t="shared" si="2"/>
        <v>1</v>
      </c>
      <c r="I143" t="s">
        <v>917</v>
      </c>
    </row>
    <row r="144" spans="1:41" x14ac:dyDescent="0.35">
      <c r="A144" t="str">
        <v>VM143</v>
      </c>
      <c r="B144">
        <f t="shared" si="2"/>
        <v>1</v>
      </c>
      <c r="P144" t="s">
        <v>917</v>
      </c>
    </row>
    <row r="145" spans="1:20" x14ac:dyDescent="0.35">
      <c r="A145" t="str">
        <v>VM144</v>
      </c>
      <c r="B145">
        <f t="shared" si="2"/>
        <v>2</v>
      </c>
      <c r="K145" t="s">
        <v>917</v>
      </c>
      <c r="T145" t="s">
        <v>917</v>
      </c>
    </row>
    <row r="146" spans="1:20" x14ac:dyDescent="0.35">
      <c r="A146" t="str">
        <v>VM145</v>
      </c>
      <c r="B146">
        <f t="shared" si="2"/>
        <v>2</v>
      </c>
      <c r="K146" t="s">
        <v>917</v>
      </c>
      <c r="T146" t="s">
        <v>917</v>
      </c>
    </row>
    <row r="147" spans="1:20" x14ac:dyDescent="0.35">
      <c r="A147" t="str">
        <v>VM146</v>
      </c>
      <c r="B147">
        <f t="shared" si="2"/>
        <v>1</v>
      </c>
      <c r="J147" t="s">
        <v>917</v>
      </c>
    </row>
    <row r="148" spans="1:20" x14ac:dyDescent="0.35">
      <c r="A148" t="str">
        <v>VM147</v>
      </c>
      <c r="B148">
        <f t="shared" si="2"/>
        <v>0</v>
      </c>
    </row>
    <row r="149" spans="1:20" x14ac:dyDescent="0.35">
      <c r="A149" t="str">
        <v>VM148</v>
      </c>
      <c r="B149">
        <f t="shared" si="2"/>
        <v>1</v>
      </c>
      <c r="J149" t="s">
        <v>917</v>
      </c>
    </row>
    <row r="150" spans="1:20" x14ac:dyDescent="0.35">
      <c r="A150" t="str">
        <v>VM149</v>
      </c>
      <c r="B150">
        <f t="shared" si="2"/>
        <v>1</v>
      </c>
      <c r="J150" t="s">
        <v>917</v>
      </c>
    </row>
    <row r="151" spans="1:20" x14ac:dyDescent="0.35">
      <c r="A151" t="str">
        <v>VM150</v>
      </c>
      <c r="B151">
        <f t="shared" si="2"/>
        <v>1</v>
      </c>
      <c r="J151" t="s">
        <v>917</v>
      </c>
    </row>
    <row r="152" spans="1:20" x14ac:dyDescent="0.35">
      <c r="A152" t="str">
        <v>VM151</v>
      </c>
      <c r="B152">
        <f t="shared" si="2"/>
        <v>1</v>
      </c>
      <c r="J152" t="s">
        <v>917</v>
      </c>
    </row>
    <row r="153" spans="1:20" x14ac:dyDescent="0.35">
      <c r="A153" t="str">
        <v>VM152</v>
      </c>
      <c r="B153">
        <f t="shared" si="2"/>
        <v>1</v>
      </c>
      <c r="J153" t="s">
        <v>917</v>
      </c>
    </row>
    <row r="154" spans="1:20" x14ac:dyDescent="0.35">
      <c r="A154" t="str">
        <v>VM153</v>
      </c>
      <c r="B154">
        <f t="shared" si="2"/>
        <v>1</v>
      </c>
      <c r="J154" t="s">
        <v>917</v>
      </c>
    </row>
    <row r="155" spans="1:20" x14ac:dyDescent="0.35">
      <c r="A155" t="str">
        <v>VM154</v>
      </c>
      <c r="B155">
        <f t="shared" si="2"/>
        <v>1</v>
      </c>
      <c r="J155" t="s">
        <v>917</v>
      </c>
    </row>
    <row r="156" spans="1:20" x14ac:dyDescent="0.35">
      <c r="A156" t="str">
        <v>VM155</v>
      </c>
      <c r="B156">
        <f t="shared" si="2"/>
        <v>1</v>
      </c>
      <c r="J156" t="s">
        <v>917</v>
      </c>
    </row>
    <row r="157" spans="1:20" x14ac:dyDescent="0.35">
      <c r="A157" t="str">
        <v>VM156</v>
      </c>
      <c r="B157">
        <f t="shared" si="2"/>
        <v>1</v>
      </c>
      <c r="J157" t="s">
        <v>917</v>
      </c>
    </row>
    <row r="158" spans="1:20" x14ac:dyDescent="0.35">
      <c r="A158" t="str">
        <v>VM157</v>
      </c>
      <c r="B158">
        <f t="shared" si="2"/>
        <v>1</v>
      </c>
      <c r="J158" t="s">
        <v>917</v>
      </c>
    </row>
    <row r="159" spans="1:20" x14ac:dyDescent="0.35">
      <c r="A159" t="str">
        <v>VM158</v>
      </c>
      <c r="B159">
        <f t="shared" si="2"/>
        <v>1</v>
      </c>
      <c r="J159" t="s">
        <v>917</v>
      </c>
    </row>
    <row r="160" spans="1:20" x14ac:dyDescent="0.35">
      <c r="A160" t="str">
        <v>VM159</v>
      </c>
      <c r="B160">
        <f t="shared" si="2"/>
        <v>1</v>
      </c>
      <c r="J160" t="s">
        <v>917</v>
      </c>
    </row>
    <row r="161" spans="1:29" x14ac:dyDescent="0.35">
      <c r="A161" t="str">
        <v>VM160</v>
      </c>
      <c r="B161">
        <f t="shared" si="2"/>
        <v>1</v>
      </c>
      <c r="J161" t="s">
        <v>917</v>
      </c>
    </row>
    <row r="162" spans="1:29" x14ac:dyDescent="0.35">
      <c r="A162" t="str">
        <v>VM161</v>
      </c>
      <c r="B162">
        <f t="shared" si="2"/>
        <v>1</v>
      </c>
      <c r="J162" t="s">
        <v>917</v>
      </c>
    </row>
    <row r="163" spans="1:29" x14ac:dyDescent="0.35">
      <c r="A163" t="str">
        <v>VM162</v>
      </c>
      <c r="B163">
        <f t="shared" si="2"/>
        <v>1</v>
      </c>
      <c r="J163" t="s">
        <v>917</v>
      </c>
    </row>
    <row r="164" spans="1:29" x14ac:dyDescent="0.35">
      <c r="A164" t="str">
        <v>VM163</v>
      </c>
      <c r="B164">
        <f t="shared" si="2"/>
        <v>2</v>
      </c>
      <c r="J164" t="s">
        <v>917</v>
      </c>
      <c r="AC164" t="s">
        <v>917</v>
      </c>
    </row>
    <row r="165" spans="1:29" x14ac:dyDescent="0.35">
      <c r="A165" t="str">
        <v>VM164</v>
      </c>
      <c r="B165">
        <f t="shared" si="2"/>
        <v>1</v>
      </c>
      <c r="J165" t="s">
        <v>917</v>
      </c>
    </row>
    <row r="166" spans="1:29" x14ac:dyDescent="0.35">
      <c r="A166" t="str">
        <v>VM165</v>
      </c>
      <c r="B166">
        <f t="shared" si="2"/>
        <v>1</v>
      </c>
      <c r="J166" t="s">
        <v>917</v>
      </c>
    </row>
    <row r="167" spans="1:29" x14ac:dyDescent="0.35">
      <c r="A167" t="str">
        <v>VM166</v>
      </c>
      <c r="B167">
        <f t="shared" si="2"/>
        <v>1</v>
      </c>
      <c r="J167" t="s">
        <v>917</v>
      </c>
    </row>
    <row r="168" spans="1:29" x14ac:dyDescent="0.35">
      <c r="A168" t="str">
        <v>VM167</v>
      </c>
      <c r="B168">
        <f t="shared" si="2"/>
        <v>1</v>
      </c>
      <c r="J168" t="s">
        <v>917</v>
      </c>
    </row>
    <row r="169" spans="1:29" x14ac:dyDescent="0.35">
      <c r="A169" t="str">
        <v>VM168</v>
      </c>
      <c r="B169">
        <f t="shared" si="2"/>
        <v>1</v>
      </c>
      <c r="J169" t="s">
        <v>917</v>
      </c>
    </row>
    <row r="170" spans="1:29" x14ac:dyDescent="0.35">
      <c r="A170" t="str">
        <v>VM169</v>
      </c>
      <c r="B170">
        <f t="shared" si="2"/>
        <v>1</v>
      </c>
      <c r="J170" t="s">
        <v>917</v>
      </c>
    </row>
    <row r="171" spans="1:29" x14ac:dyDescent="0.35">
      <c r="A171" t="str">
        <v>VM170</v>
      </c>
      <c r="B171">
        <f t="shared" si="2"/>
        <v>1</v>
      </c>
      <c r="J171" t="s">
        <v>917</v>
      </c>
    </row>
    <row r="172" spans="1:29" x14ac:dyDescent="0.35">
      <c r="A172" t="str">
        <v>VM171</v>
      </c>
      <c r="B172">
        <f t="shared" si="2"/>
        <v>1</v>
      </c>
      <c r="J172" t="s">
        <v>917</v>
      </c>
    </row>
    <row r="173" spans="1:29" x14ac:dyDescent="0.35">
      <c r="A173" t="str">
        <v>VM172</v>
      </c>
      <c r="B173">
        <f t="shared" si="2"/>
        <v>1</v>
      </c>
      <c r="J173" t="s">
        <v>917</v>
      </c>
    </row>
    <row r="174" spans="1:29" x14ac:dyDescent="0.35">
      <c r="A174" t="str">
        <v>VM173</v>
      </c>
      <c r="B174">
        <f t="shared" si="2"/>
        <v>1</v>
      </c>
      <c r="J174" t="s">
        <v>917</v>
      </c>
    </row>
    <row r="175" spans="1:29" x14ac:dyDescent="0.35">
      <c r="A175" t="str">
        <v>VM174</v>
      </c>
      <c r="B175">
        <f t="shared" si="2"/>
        <v>1</v>
      </c>
      <c r="J175" t="s">
        <v>917</v>
      </c>
    </row>
    <row r="176" spans="1:29" x14ac:dyDescent="0.35">
      <c r="A176" t="str">
        <v>VM175</v>
      </c>
      <c r="B176">
        <f t="shared" si="2"/>
        <v>1</v>
      </c>
      <c r="J176" t="s">
        <v>917</v>
      </c>
    </row>
    <row r="177" spans="1:40" x14ac:dyDescent="0.35">
      <c r="A177" t="str">
        <v>VM176</v>
      </c>
      <c r="B177">
        <f t="shared" si="2"/>
        <v>1</v>
      </c>
      <c r="J177" t="s">
        <v>917</v>
      </c>
    </row>
    <row r="178" spans="1:40" x14ac:dyDescent="0.35">
      <c r="A178" t="str">
        <v>VM177</v>
      </c>
      <c r="B178">
        <f t="shared" si="2"/>
        <v>1</v>
      </c>
      <c r="J178" t="s">
        <v>917</v>
      </c>
    </row>
    <row r="179" spans="1:40" x14ac:dyDescent="0.35">
      <c r="A179" t="str">
        <v>VM178</v>
      </c>
      <c r="B179">
        <f t="shared" si="2"/>
        <v>1</v>
      </c>
      <c r="J179" t="s">
        <v>917</v>
      </c>
    </row>
    <row r="180" spans="1:40" x14ac:dyDescent="0.35">
      <c r="A180" t="str">
        <v>VM179</v>
      </c>
      <c r="B180">
        <f t="shared" si="2"/>
        <v>1</v>
      </c>
      <c r="J180" t="s">
        <v>917</v>
      </c>
    </row>
    <row r="181" spans="1:40" x14ac:dyDescent="0.35">
      <c r="A181" t="str">
        <v>VM180</v>
      </c>
      <c r="B181">
        <f t="shared" si="2"/>
        <v>1</v>
      </c>
      <c r="J181" t="s">
        <v>917</v>
      </c>
    </row>
    <row r="182" spans="1:40" x14ac:dyDescent="0.35">
      <c r="A182" t="str">
        <v>VM181</v>
      </c>
      <c r="B182">
        <f t="shared" si="2"/>
        <v>1</v>
      </c>
      <c r="J182" t="s">
        <v>917</v>
      </c>
    </row>
    <row r="183" spans="1:40" x14ac:dyDescent="0.35">
      <c r="A183" t="str">
        <v>VM182</v>
      </c>
      <c r="B183">
        <f t="shared" si="2"/>
        <v>0</v>
      </c>
    </row>
    <row r="184" spans="1:40" x14ac:dyDescent="0.35">
      <c r="A184" t="str">
        <v>VM183</v>
      </c>
      <c r="B184">
        <f t="shared" si="2"/>
        <v>0</v>
      </c>
    </row>
    <row r="185" spans="1:40" x14ac:dyDescent="0.35">
      <c r="A185" t="str">
        <v>VM184</v>
      </c>
      <c r="B185">
        <f t="shared" si="2"/>
        <v>1</v>
      </c>
      <c r="J185" t="s">
        <v>917</v>
      </c>
    </row>
    <row r="186" spans="1:40" x14ac:dyDescent="0.35">
      <c r="A186" t="str">
        <v>VM185</v>
      </c>
      <c r="B186">
        <f t="shared" si="2"/>
        <v>1</v>
      </c>
      <c r="J186" t="s">
        <v>917</v>
      </c>
    </row>
    <row r="187" spans="1:40" x14ac:dyDescent="0.35">
      <c r="A187" t="str">
        <v>VM186</v>
      </c>
      <c r="B187">
        <f t="shared" si="2"/>
        <v>1</v>
      </c>
      <c r="J187" t="s">
        <v>917</v>
      </c>
    </row>
    <row r="188" spans="1:40" x14ac:dyDescent="0.35">
      <c r="A188" t="str">
        <v>VM187</v>
      </c>
      <c r="B188">
        <f t="shared" si="2"/>
        <v>1</v>
      </c>
      <c r="J188" t="s">
        <v>917</v>
      </c>
    </row>
    <row r="189" spans="1:40" x14ac:dyDescent="0.35">
      <c r="A189" t="str">
        <v>VM188</v>
      </c>
      <c r="B189">
        <f t="shared" si="2"/>
        <v>0</v>
      </c>
    </row>
    <row r="190" spans="1:40" x14ac:dyDescent="0.35">
      <c r="A190" t="str">
        <v>VM189</v>
      </c>
      <c r="B190">
        <f t="shared" si="2"/>
        <v>1</v>
      </c>
      <c r="AN190" t="s">
        <v>917</v>
      </c>
    </row>
    <row r="191" spans="1:40" x14ac:dyDescent="0.35">
      <c r="A191" t="str">
        <v>VM190</v>
      </c>
      <c r="B191">
        <f t="shared" si="2"/>
        <v>1</v>
      </c>
      <c r="AN191" t="s">
        <v>917</v>
      </c>
    </row>
    <row r="192" spans="1:40" x14ac:dyDescent="0.35">
      <c r="A192" t="str">
        <v>VM191</v>
      </c>
      <c r="B192">
        <f t="shared" si="2"/>
        <v>2</v>
      </c>
      <c r="K192" t="s">
        <v>917</v>
      </c>
      <c r="T192" t="s">
        <v>917</v>
      </c>
    </row>
    <row r="193" spans="1:20" x14ac:dyDescent="0.35">
      <c r="A193" t="str">
        <v>VM192</v>
      </c>
      <c r="B193">
        <f t="shared" si="2"/>
        <v>1</v>
      </c>
      <c r="J193" t="s">
        <v>917</v>
      </c>
    </row>
    <row r="194" spans="1:20" x14ac:dyDescent="0.35">
      <c r="A194" t="str">
        <v>VM193</v>
      </c>
      <c r="B194">
        <f t="shared" si="2"/>
        <v>1</v>
      </c>
      <c r="I194" t="s">
        <v>917</v>
      </c>
    </row>
    <row r="195" spans="1:20" x14ac:dyDescent="0.35">
      <c r="A195" t="str">
        <v>VM194</v>
      </c>
      <c r="B195">
        <f t="shared" ref="B195:B258" si="3">COUNTA(C195:AS195)</f>
        <v>1</v>
      </c>
      <c r="E195" t="s">
        <v>917</v>
      </c>
    </row>
    <row r="196" spans="1:20" x14ac:dyDescent="0.35">
      <c r="A196" t="str">
        <v>VM195</v>
      </c>
      <c r="B196">
        <f t="shared" si="3"/>
        <v>1</v>
      </c>
      <c r="J196" t="s">
        <v>917</v>
      </c>
    </row>
    <row r="197" spans="1:20" x14ac:dyDescent="0.35">
      <c r="A197" t="str">
        <v>VM196</v>
      </c>
      <c r="B197">
        <f t="shared" si="3"/>
        <v>1</v>
      </c>
      <c r="J197" t="s">
        <v>917</v>
      </c>
    </row>
    <row r="198" spans="1:20" x14ac:dyDescent="0.35">
      <c r="A198" t="str">
        <v>VM197</v>
      </c>
      <c r="B198">
        <f t="shared" si="3"/>
        <v>1</v>
      </c>
      <c r="J198" t="s">
        <v>917</v>
      </c>
    </row>
    <row r="199" spans="1:20" x14ac:dyDescent="0.35">
      <c r="A199" t="str">
        <v>VM198</v>
      </c>
      <c r="B199">
        <f t="shared" si="3"/>
        <v>1</v>
      </c>
      <c r="I199" t="s">
        <v>917</v>
      </c>
    </row>
    <row r="200" spans="1:20" x14ac:dyDescent="0.35">
      <c r="A200" t="str">
        <v>VM199</v>
      </c>
      <c r="B200">
        <f t="shared" si="3"/>
        <v>0</v>
      </c>
    </row>
    <row r="201" spans="1:20" x14ac:dyDescent="0.35">
      <c r="A201" t="str">
        <v>VM200</v>
      </c>
      <c r="B201">
        <f t="shared" si="3"/>
        <v>0</v>
      </c>
    </row>
    <row r="202" spans="1:20" x14ac:dyDescent="0.35">
      <c r="A202" t="str">
        <v>VM201</v>
      </c>
      <c r="B202">
        <f t="shared" si="3"/>
        <v>2</v>
      </c>
      <c r="I202" t="s">
        <v>917</v>
      </c>
      <c r="J202" t="s">
        <v>917</v>
      </c>
    </row>
    <row r="203" spans="1:20" x14ac:dyDescent="0.35">
      <c r="A203" t="str">
        <v>VM202</v>
      </c>
      <c r="B203">
        <f t="shared" si="3"/>
        <v>0</v>
      </c>
    </row>
    <row r="204" spans="1:20" x14ac:dyDescent="0.35">
      <c r="A204" t="str">
        <v>VM203</v>
      </c>
      <c r="B204">
        <f t="shared" si="3"/>
        <v>1</v>
      </c>
      <c r="I204" t="s">
        <v>917</v>
      </c>
    </row>
    <row r="205" spans="1:20" x14ac:dyDescent="0.35">
      <c r="A205" t="str">
        <v>VM204</v>
      </c>
      <c r="B205">
        <f t="shared" si="3"/>
        <v>1</v>
      </c>
      <c r="I205" t="s">
        <v>917</v>
      </c>
    </row>
    <row r="206" spans="1:20" x14ac:dyDescent="0.35">
      <c r="A206" t="str">
        <v>VM205</v>
      </c>
      <c r="B206">
        <f t="shared" si="3"/>
        <v>1</v>
      </c>
      <c r="J206" t="s">
        <v>917</v>
      </c>
    </row>
    <row r="207" spans="1:20" x14ac:dyDescent="0.35">
      <c r="A207" t="str">
        <v>VM206</v>
      </c>
      <c r="B207">
        <f t="shared" si="3"/>
        <v>2</v>
      </c>
      <c r="K207" t="s">
        <v>917</v>
      </c>
      <c r="T207" t="s">
        <v>917</v>
      </c>
    </row>
    <row r="208" spans="1:20" x14ac:dyDescent="0.35">
      <c r="A208" t="str">
        <v>VM207</v>
      </c>
      <c r="B208">
        <f t="shared" si="3"/>
        <v>1</v>
      </c>
      <c r="J208" t="s">
        <v>917</v>
      </c>
    </row>
    <row r="209" spans="1:41" x14ac:dyDescent="0.35">
      <c r="A209" t="str">
        <v>VM208</v>
      </c>
      <c r="B209">
        <f t="shared" si="3"/>
        <v>1</v>
      </c>
      <c r="J209" t="s">
        <v>917</v>
      </c>
    </row>
    <row r="210" spans="1:41" x14ac:dyDescent="0.35">
      <c r="A210" t="str">
        <v>VM209</v>
      </c>
      <c r="B210">
        <f t="shared" si="3"/>
        <v>1</v>
      </c>
      <c r="AO210" t="s">
        <v>917</v>
      </c>
    </row>
    <row r="211" spans="1:41" x14ac:dyDescent="0.35">
      <c r="A211" t="str">
        <v>VM210</v>
      </c>
      <c r="B211">
        <f t="shared" si="3"/>
        <v>0</v>
      </c>
    </row>
    <row r="212" spans="1:41" x14ac:dyDescent="0.35">
      <c r="A212" t="str">
        <v>VM211</v>
      </c>
      <c r="B212">
        <f t="shared" si="3"/>
        <v>0</v>
      </c>
    </row>
    <row r="213" spans="1:41" x14ac:dyDescent="0.35">
      <c r="A213" t="str">
        <v>VM212</v>
      </c>
      <c r="B213">
        <f t="shared" si="3"/>
        <v>0</v>
      </c>
    </row>
    <row r="214" spans="1:41" x14ac:dyDescent="0.35">
      <c r="A214" t="str">
        <v>VM213</v>
      </c>
      <c r="B214">
        <f t="shared" si="3"/>
        <v>0</v>
      </c>
    </row>
    <row r="215" spans="1:41" x14ac:dyDescent="0.35">
      <c r="A215" t="str">
        <v>VM214</v>
      </c>
      <c r="B215">
        <f t="shared" si="3"/>
        <v>0</v>
      </c>
    </row>
    <row r="216" spans="1:41" x14ac:dyDescent="0.35">
      <c r="A216" t="str">
        <v>VM215</v>
      </c>
      <c r="B216">
        <f t="shared" si="3"/>
        <v>0</v>
      </c>
    </row>
    <row r="217" spans="1:41" x14ac:dyDescent="0.35">
      <c r="A217" t="str">
        <v>VM216</v>
      </c>
      <c r="B217">
        <f t="shared" si="3"/>
        <v>0</v>
      </c>
    </row>
    <row r="218" spans="1:41" x14ac:dyDescent="0.35">
      <c r="A218" t="str">
        <v>VM217</v>
      </c>
      <c r="B218">
        <f t="shared" si="3"/>
        <v>0</v>
      </c>
    </row>
    <row r="219" spans="1:41" x14ac:dyDescent="0.35">
      <c r="A219" t="str">
        <v>VM218</v>
      </c>
      <c r="B219">
        <f t="shared" si="3"/>
        <v>0</v>
      </c>
    </row>
    <row r="220" spans="1:41" x14ac:dyDescent="0.35">
      <c r="A220" t="str">
        <v>VM219</v>
      </c>
      <c r="B220">
        <f t="shared" si="3"/>
        <v>0</v>
      </c>
    </row>
    <row r="221" spans="1:41" x14ac:dyDescent="0.35">
      <c r="A221" t="str">
        <v>VM220</v>
      </c>
      <c r="B221">
        <f t="shared" si="3"/>
        <v>1</v>
      </c>
      <c r="P221" t="s">
        <v>917</v>
      </c>
    </row>
    <row r="222" spans="1:41" x14ac:dyDescent="0.35">
      <c r="A222" t="str">
        <v>VM221</v>
      </c>
      <c r="B222">
        <f t="shared" si="3"/>
        <v>1</v>
      </c>
      <c r="P222" t="s">
        <v>917</v>
      </c>
    </row>
    <row r="223" spans="1:41" x14ac:dyDescent="0.35">
      <c r="A223" t="str">
        <v>VM222</v>
      </c>
      <c r="B223">
        <f t="shared" si="3"/>
        <v>1</v>
      </c>
      <c r="P223" t="s">
        <v>917</v>
      </c>
    </row>
    <row r="224" spans="1:41" x14ac:dyDescent="0.35">
      <c r="A224" t="str">
        <v>VM223</v>
      </c>
      <c r="B224">
        <f t="shared" si="3"/>
        <v>1</v>
      </c>
      <c r="P224" t="s">
        <v>917</v>
      </c>
    </row>
    <row r="225" spans="1:16" x14ac:dyDescent="0.35">
      <c r="A225" t="str">
        <v>VM224</v>
      </c>
      <c r="B225">
        <f t="shared" si="3"/>
        <v>1</v>
      </c>
      <c r="P225" t="s">
        <v>917</v>
      </c>
    </row>
    <row r="226" spans="1:16" x14ac:dyDescent="0.35">
      <c r="A226" t="str">
        <v>VM225</v>
      </c>
      <c r="B226">
        <f t="shared" si="3"/>
        <v>1</v>
      </c>
      <c r="P226" t="s">
        <v>917</v>
      </c>
    </row>
    <row r="227" spans="1:16" x14ac:dyDescent="0.35">
      <c r="A227" t="str">
        <v>VM226</v>
      </c>
      <c r="B227">
        <f t="shared" si="3"/>
        <v>1</v>
      </c>
      <c r="P227" t="s">
        <v>917</v>
      </c>
    </row>
    <row r="228" spans="1:16" x14ac:dyDescent="0.35">
      <c r="A228" t="str">
        <v>VM227</v>
      </c>
      <c r="B228">
        <f t="shared" si="3"/>
        <v>1</v>
      </c>
      <c r="P228" t="s">
        <v>917</v>
      </c>
    </row>
    <row r="229" spans="1:16" x14ac:dyDescent="0.35">
      <c r="A229" t="str">
        <v>VM228</v>
      </c>
      <c r="B229">
        <f t="shared" si="3"/>
        <v>1</v>
      </c>
      <c r="P229" t="s">
        <v>917</v>
      </c>
    </row>
    <row r="230" spans="1:16" x14ac:dyDescent="0.35">
      <c r="A230" t="str">
        <v>VM229</v>
      </c>
      <c r="B230">
        <f t="shared" si="3"/>
        <v>1</v>
      </c>
      <c r="P230" t="s">
        <v>917</v>
      </c>
    </row>
    <row r="231" spans="1:16" x14ac:dyDescent="0.35">
      <c r="A231" t="str">
        <v>VM230</v>
      </c>
      <c r="B231">
        <f t="shared" si="3"/>
        <v>1</v>
      </c>
      <c r="P231" t="s">
        <v>917</v>
      </c>
    </row>
    <row r="232" spans="1:16" x14ac:dyDescent="0.35">
      <c r="A232" t="str">
        <v>VM231</v>
      </c>
      <c r="B232">
        <f t="shared" si="3"/>
        <v>1</v>
      </c>
      <c r="P232" t="s">
        <v>917</v>
      </c>
    </row>
    <row r="233" spans="1:16" x14ac:dyDescent="0.35">
      <c r="A233" t="str">
        <v>VM232</v>
      </c>
      <c r="B233">
        <f t="shared" si="3"/>
        <v>0</v>
      </c>
    </row>
    <row r="234" spans="1:16" x14ac:dyDescent="0.35">
      <c r="A234" t="str">
        <v>VM233</v>
      </c>
      <c r="B234">
        <f t="shared" si="3"/>
        <v>1</v>
      </c>
      <c r="P234" t="s">
        <v>917</v>
      </c>
    </row>
    <row r="235" spans="1:16" x14ac:dyDescent="0.35">
      <c r="A235" t="str">
        <v>VM234</v>
      </c>
      <c r="B235">
        <f t="shared" si="3"/>
        <v>1</v>
      </c>
      <c r="P235" t="s">
        <v>917</v>
      </c>
    </row>
    <row r="236" spans="1:16" x14ac:dyDescent="0.35">
      <c r="A236" t="str">
        <v>VM235</v>
      </c>
      <c r="B236">
        <f t="shared" si="3"/>
        <v>0</v>
      </c>
    </row>
    <row r="237" spans="1:16" x14ac:dyDescent="0.35">
      <c r="A237" t="str">
        <v>VM236</v>
      </c>
      <c r="B237">
        <f t="shared" si="3"/>
        <v>1</v>
      </c>
      <c r="J237" t="s">
        <v>917</v>
      </c>
    </row>
    <row r="238" spans="1:16" x14ac:dyDescent="0.35">
      <c r="A238" t="str">
        <v>VM237</v>
      </c>
      <c r="B238">
        <f t="shared" si="3"/>
        <v>1</v>
      </c>
      <c r="J238" t="s">
        <v>917</v>
      </c>
    </row>
    <row r="239" spans="1:16" x14ac:dyDescent="0.35">
      <c r="A239" t="str">
        <v>VM238</v>
      </c>
      <c r="B239">
        <f t="shared" si="3"/>
        <v>1</v>
      </c>
      <c r="J239" t="s">
        <v>917</v>
      </c>
    </row>
    <row r="240" spans="1:16" x14ac:dyDescent="0.35">
      <c r="A240" t="str">
        <v>VM239</v>
      </c>
      <c r="B240">
        <f t="shared" si="3"/>
        <v>1</v>
      </c>
      <c r="J240" t="s">
        <v>917</v>
      </c>
    </row>
    <row r="241" spans="1:39" x14ac:dyDescent="0.35">
      <c r="A241" t="str">
        <v>VM240</v>
      </c>
      <c r="B241">
        <f t="shared" si="3"/>
        <v>2</v>
      </c>
      <c r="K241" t="s">
        <v>917</v>
      </c>
      <c r="T241" t="s">
        <v>917</v>
      </c>
    </row>
    <row r="242" spans="1:39" x14ac:dyDescent="0.35">
      <c r="A242" t="str">
        <v>VM241</v>
      </c>
      <c r="B242">
        <f t="shared" si="3"/>
        <v>1</v>
      </c>
      <c r="O242" t="s">
        <v>917</v>
      </c>
    </row>
    <row r="243" spans="1:39" x14ac:dyDescent="0.35">
      <c r="A243" t="str">
        <v>VM242</v>
      </c>
      <c r="B243">
        <f t="shared" si="3"/>
        <v>2</v>
      </c>
      <c r="I243" t="s">
        <v>917</v>
      </c>
      <c r="O243" t="s">
        <v>917</v>
      </c>
    </row>
    <row r="244" spans="1:39" x14ac:dyDescent="0.35">
      <c r="A244" t="str">
        <v>VM243</v>
      </c>
      <c r="B244">
        <f t="shared" si="3"/>
        <v>1</v>
      </c>
      <c r="J244" t="s">
        <v>917</v>
      </c>
    </row>
    <row r="245" spans="1:39" x14ac:dyDescent="0.35">
      <c r="A245" t="str">
        <v>VM244</v>
      </c>
      <c r="B245">
        <f t="shared" si="3"/>
        <v>1</v>
      </c>
      <c r="I245" t="s">
        <v>917</v>
      </c>
    </row>
    <row r="246" spans="1:39" x14ac:dyDescent="0.35">
      <c r="A246" t="str">
        <v>VM245</v>
      </c>
      <c r="B246">
        <f t="shared" si="3"/>
        <v>1</v>
      </c>
      <c r="I246" t="s">
        <v>917</v>
      </c>
    </row>
    <row r="247" spans="1:39" x14ac:dyDescent="0.35">
      <c r="A247" t="str">
        <v>VM246</v>
      </c>
      <c r="B247">
        <f t="shared" si="3"/>
        <v>0</v>
      </c>
    </row>
    <row r="248" spans="1:39" x14ac:dyDescent="0.35">
      <c r="A248" t="str">
        <v>VM247</v>
      </c>
      <c r="B248">
        <f t="shared" si="3"/>
        <v>0</v>
      </c>
    </row>
    <row r="249" spans="1:39" x14ac:dyDescent="0.35">
      <c r="A249" t="str">
        <v>VM248</v>
      </c>
      <c r="B249">
        <f t="shared" si="3"/>
        <v>0</v>
      </c>
    </row>
    <row r="250" spans="1:39" x14ac:dyDescent="0.35">
      <c r="A250" t="str">
        <v>VM249</v>
      </c>
      <c r="B250">
        <f t="shared" si="3"/>
        <v>2</v>
      </c>
      <c r="F250" t="s">
        <v>917</v>
      </c>
      <c r="I250" t="s">
        <v>917</v>
      </c>
    </row>
    <row r="251" spans="1:39" x14ac:dyDescent="0.35">
      <c r="A251" t="str">
        <v>VM250</v>
      </c>
      <c r="B251">
        <f t="shared" si="3"/>
        <v>1</v>
      </c>
      <c r="F251" t="s">
        <v>917</v>
      </c>
    </row>
    <row r="252" spans="1:39" x14ac:dyDescent="0.35">
      <c r="A252" t="str">
        <v>VM251</v>
      </c>
      <c r="B252">
        <f t="shared" si="3"/>
        <v>1</v>
      </c>
      <c r="F252" t="s">
        <v>917</v>
      </c>
    </row>
    <row r="253" spans="1:39" x14ac:dyDescent="0.35">
      <c r="A253" t="str">
        <v>VM252</v>
      </c>
      <c r="B253">
        <f t="shared" si="3"/>
        <v>0</v>
      </c>
    </row>
    <row r="254" spans="1:39" x14ac:dyDescent="0.35">
      <c r="A254" t="str">
        <v>VM253</v>
      </c>
      <c r="B254">
        <f t="shared" si="3"/>
        <v>1</v>
      </c>
      <c r="AM254" t="s">
        <v>917</v>
      </c>
    </row>
    <row r="255" spans="1:39" x14ac:dyDescent="0.35">
      <c r="A255" t="str">
        <v>VM254</v>
      </c>
      <c r="B255">
        <f t="shared" si="3"/>
        <v>1</v>
      </c>
      <c r="AM255" t="s">
        <v>917</v>
      </c>
    </row>
    <row r="256" spans="1:39" x14ac:dyDescent="0.35">
      <c r="A256" t="str">
        <v>VM255</v>
      </c>
      <c r="B256">
        <f t="shared" si="3"/>
        <v>1</v>
      </c>
      <c r="AM256" t="s">
        <v>917</v>
      </c>
    </row>
    <row r="257" spans="1:25" x14ac:dyDescent="0.35">
      <c r="A257" t="str">
        <v>VM256</v>
      </c>
      <c r="B257">
        <f t="shared" si="3"/>
        <v>0</v>
      </c>
    </row>
    <row r="258" spans="1:25" x14ac:dyDescent="0.35">
      <c r="A258" t="str">
        <v>VM257</v>
      </c>
      <c r="B258">
        <f t="shared" si="3"/>
        <v>1</v>
      </c>
      <c r="I258" t="s">
        <v>917</v>
      </c>
    </row>
    <row r="259" spans="1:25" x14ac:dyDescent="0.35">
      <c r="A259" t="str">
        <v>VM258</v>
      </c>
      <c r="B259">
        <f t="shared" ref="B259:B322" si="4">COUNTA(C259:AS259)</f>
        <v>1</v>
      </c>
      <c r="I259" t="s">
        <v>917</v>
      </c>
    </row>
    <row r="260" spans="1:25" x14ac:dyDescent="0.35">
      <c r="A260" t="str">
        <v>VM259</v>
      </c>
      <c r="B260">
        <f t="shared" si="4"/>
        <v>1</v>
      </c>
      <c r="I260" t="s">
        <v>917</v>
      </c>
    </row>
    <row r="261" spans="1:25" x14ac:dyDescent="0.35">
      <c r="A261" t="str">
        <v>VM260</v>
      </c>
      <c r="B261">
        <f t="shared" si="4"/>
        <v>1</v>
      </c>
      <c r="I261" t="s">
        <v>917</v>
      </c>
    </row>
    <row r="262" spans="1:25" x14ac:dyDescent="0.35">
      <c r="A262" t="str">
        <v>VM261</v>
      </c>
      <c r="B262">
        <f t="shared" si="4"/>
        <v>1</v>
      </c>
      <c r="L262" t="s">
        <v>917</v>
      </c>
    </row>
    <row r="263" spans="1:25" x14ac:dyDescent="0.35">
      <c r="A263" t="str">
        <v>VM262</v>
      </c>
      <c r="B263">
        <f t="shared" si="4"/>
        <v>0</v>
      </c>
    </row>
    <row r="264" spans="1:25" x14ac:dyDescent="0.35">
      <c r="A264" t="str">
        <v>VM263</v>
      </c>
      <c r="B264">
        <f t="shared" si="4"/>
        <v>1</v>
      </c>
      <c r="J264" t="s">
        <v>917</v>
      </c>
    </row>
    <row r="265" spans="1:25" x14ac:dyDescent="0.35">
      <c r="A265" t="str">
        <v>VM264</v>
      </c>
      <c r="B265">
        <f t="shared" si="4"/>
        <v>0</v>
      </c>
    </row>
    <row r="266" spans="1:25" x14ac:dyDescent="0.35">
      <c r="A266" t="str">
        <v>VM265</v>
      </c>
      <c r="B266">
        <f t="shared" si="4"/>
        <v>2</v>
      </c>
      <c r="K266" t="s">
        <v>917</v>
      </c>
      <c r="T266" t="s">
        <v>917</v>
      </c>
    </row>
    <row r="267" spans="1:25" x14ac:dyDescent="0.35">
      <c r="A267" t="str">
        <v>VM266</v>
      </c>
      <c r="B267">
        <f t="shared" si="4"/>
        <v>2</v>
      </c>
      <c r="K267" t="s">
        <v>917</v>
      </c>
      <c r="T267" t="s">
        <v>917</v>
      </c>
    </row>
    <row r="268" spans="1:25" x14ac:dyDescent="0.35">
      <c r="A268" t="str">
        <v>VM267</v>
      </c>
      <c r="B268">
        <f t="shared" si="4"/>
        <v>2</v>
      </c>
      <c r="K268" t="s">
        <v>917</v>
      </c>
      <c r="T268" t="s">
        <v>917</v>
      </c>
    </row>
    <row r="269" spans="1:25" x14ac:dyDescent="0.35">
      <c r="A269" t="str">
        <v>VM268</v>
      </c>
      <c r="B269">
        <f t="shared" si="4"/>
        <v>4</v>
      </c>
      <c r="K269" t="s">
        <v>917</v>
      </c>
      <c r="T269" t="s">
        <v>917</v>
      </c>
      <c r="V269" t="s">
        <v>917</v>
      </c>
      <c r="Y269" t="s">
        <v>917</v>
      </c>
    </row>
    <row r="270" spans="1:25" x14ac:dyDescent="0.35">
      <c r="A270" t="str">
        <v>VM269</v>
      </c>
      <c r="B270">
        <f t="shared" si="4"/>
        <v>0</v>
      </c>
    </row>
    <row r="271" spans="1:25" x14ac:dyDescent="0.35">
      <c r="A271" t="str">
        <v>VM270</v>
      </c>
      <c r="B271">
        <f t="shared" si="4"/>
        <v>0</v>
      </c>
    </row>
    <row r="272" spans="1:25" x14ac:dyDescent="0.35">
      <c r="A272" t="str">
        <v>VM271</v>
      </c>
      <c r="B272">
        <f t="shared" si="4"/>
        <v>0</v>
      </c>
    </row>
    <row r="273" spans="1:17" x14ac:dyDescent="0.35">
      <c r="A273" t="str">
        <v>VM272</v>
      </c>
      <c r="B273">
        <f t="shared" si="4"/>
        <v>0</v>
      </c>
    </row>
    <row r="274" spans="1:17" x14ac:dyDescent="0.35">
      <c r="A274" t="str">
        <v>VM273</v>
      </c>
      <c r="B274">
        <f t="shared" si="4"/>
        <v>0</v>
      </c>
    </row>
    <row r="275" spans="1:17" x14ac:dyDescent="0.35">
      <c r="A275" t="str">
        <v>VM274</v>
      </c>
      <c r="B275">
        <f t="shared" si="4"/>
        <v>0</v>
      </c>
    </row>
    <row r="276" spans="1:17" x14ac:dyDescent="0.35">
      <c r="A276" t="str">
        <v>VM275</v>
      </c>
      <c r="B276">
        <f t="shared" si="4"/>
        <v>0</v>
      </c>
    </row>
    <row r="277" spans="1:17" x14ac:dyDescent="0.35">
      <c r="A277" t="str">
        <v>VM276</v>
      </c>
      <c r="B277">
        <f t="shared" si="4"/>
        <v>1</v>
      </c>
      <c r="Q277" t="s">
        <v>917</v>
      </c>
    </row>
    <row r="278" spans="1:17" x14ac:dyDescent="0.35">
      <c r="A278" t="str">
        <v>VM277</v>
      </c>
      <c r="B278">
        <f t="shared" si="4"/>
        <v>1</v>
      </c>
      <c r="C278" t="s">
        <v>980</v>
      </c>
    </row>
    <row r="279" spans="1:17" x14ac:dyDescent="0.35">
      <c r="A279" t="str">
        <v>VM278</v>
      </c>
      <c r="B279">
        <f t="shared" si="4"/>
        <v>1</v>
      </c>
      <c r="L279" t="s">
        <v>917</v>
      </c>
    </row>
    <row r="280" spans="1:17" x14ac:dyDescent="0.35">
      <c r="A280" t="str">
        <v>VM279</v>
      </c>
      <c r="B280">
        <f t="shared" si="4"/>
        <v>1</v>
      </c>
      <c r="L280" t="s">
        <v>917</v>
      </c>
    </row>
    <row r="281" spans="1:17" x14ac:dyDescent="0.35">
      <c r="A281" t="str">
        <v>VM280</v>
      </c>
      <c r="B281">
        <f t="shared" si="4"/>
        <v>0</v>
      </c>
    </row>
    <row r="282" spans="1:17" x14ac:dyDescent="0.35">
      <c r="A282" t="str">
        <v>VM281</v>
      </c>
      <c r="B282">
        <f t="shared" si="4"/>
        <v>0</v>
      </c>
    </row>
    <row r="283" spans="1:17" x14ac:dyDescent="0.35">
      <c r="A283" t="str">
        <v>VM282</v>
      </c>
      <c r="B283">
        <f t="shared" si="4"/>
        <v>0</v>
      </c>
    </row>
    <row r="284" spans="1:17" x14ac:dyDescent="0.35">
      <c r="A284" t="str">
        <v>VM283</v>
      </c>
      <c r="B284">
        <f t="shared" si="4"/>
        <v>0</v>
      </c>
    </row>
    <row r="285" spans="1:17" x14ac:dyDescent="0.35">
      <c r="A285" t="str">
        <v>VM284</v>
      </c>
      <c r="B285">
        <f t="shared" si="4"/>
        <v>0</v>
      </c>
    </row>
    <row r="286" spans="1:17" x14ac:dyDescent="0.35">
      <c r="A286" t="str">
        <v>VM285</v>
      </c>
      <c r="B286">
        <f t="shared" si="4"/>
        <v>0</v>
      </c>
    </row>
    <row r="287" spans="1:17" x14ac:dyDescent="0.35">
      <c r="A287" t="str">
        <v>VM286</v>
      </c>
      <c r="B287">
        <f t="shared" si="4"/>
        <v>0</v>
      </c>
    </row>
    <row r="288" spans="1:17" x14ac:dyDescent="0.35">
      <c r="A288" t="str">
        <v>VM287</v>
      </c>
      <c r="B288">
        <f t="shared" si="4"/>
        <v>0</v>
      </c>
    </row>
    <row r="289" spans="1:34" x14ac:dyDescent="0.35">
      <c r="A289" t="str">
        <v>VM288</v>
      </c>
      <c r="B289">
        <f t="shared" si="4"/>
        <v>0</v>
      </c>
    </row>
    <row r="290" spans="1:34" x14ac:dyDescent="0.35">
      <c r="A290" t="str">
        <v>VM289</v>
      </c>
      <c r="B290">
        <f t="shared" si="4"/>
        <v>0</v>
      </c>
    </row>
    <row r="291" spans="1:34" x14ac:dyDescent="0.35">
      <c r="A291" t="str">
        <v>VM290</v>
      </c>
      <c r="B291">
        <f t="shared" si="4"/>
        <v>1</v>
      </c>
      <c r="C291" t="s">
        <v>980</v>
      </c>
    </row>
    <row r="292" spans="1:34" x14ac:dyDescent="0.35">
      <c r="A292" t="str">
        <v>VM291</v>
      </c>
      <c r="B292">
        <f t="shared" si="4"/>
        <v>1</v>
      </c>
      <c r="P292" t="s">
        <v>917</v>
      </c>
    </row>
    <row r="293" spans="1:34" x14ac:dyDescent="0.35">
      <c r="A293" t="str">
        <v>VM292</v>
      </c>
      <c r="B293">
        <f t="shared" si="4"/>
        <v>0</v>
      </c>
    </row>
    <row r="294" spans="1:34" x14ac:dyDescent="0.35">
      <c r="A294" t="str">
        <v>VM293</v>
      </c>
      <c r="B294">
        <f t="shared" si="4"/>
        <v>1</v>
      </c>
      <c r="C294" t="s">
        <v>917</v>
      </c>
    </row>
    <row r="295" spans="1:34" x14ac:dyDescent="0.35">
      <c r="A295" t="str">
        <v>VM294</v>
      </c>
      <c r="B295">
        <f t="shared" si="4"/>
        <v>2</v>
      </c>
      <c r="K295" t="s">
        <v>917</v>
      </c>
      <c r="T295" t="s">
        <v>917</v>
      </c>
    </row>
    <row r="296" spans="1:34" x14ac:dyDescent="0.35">
      <c r="A296" t="str">
        <v>VM295</v>
      </c>
      <c r="B296">
        <f t="shared" si="4"/>
        <v>1</v>
      </c>
      <c r="P296" t="s">
        <v>917</v>
      </c>
    </row>
    <row r="297" spans="1:34" x14ac:dyDescent="0.35">
      <c r="A297" t="str">
        <v>VM296</v>
      </c>
      <c r="B297">
        <f t="shared" si="4"/>
        <v>1</v>
      </c>
      <c r="C297" t="s">
        <v>980</v>
      </c>
    </row>
    <row r="298" spans="1:34" x14ac:dyDescent="0.35">
      <c r="A298" t="str">
        <v>VM297</v>
      </c>
      <c r="B298">
        <f t="shared" si="4"/>
        <v>1</v>
      </c>
      <c r="P298" t="s">
        <v>917</v>
      </c>
    </row>
    <row r="299" spans="1:34" x14ac:dyDescent="0.35">
      <c r="A299" t="str">
        <v>VM298</v>
      </c>
      <c r="B299">
        <f t="shared" si="4"/>
        <v>1</v>
      </c>
      <c r="AH299" t="s">
        <v>917</v>
      </c>
    </row>
    <row r="300" spans="1:34" x14ac:dyDescent="0.35">
      <c r="A300" t="str">
        <v>VM299</v>
      </c>
      <c r="B300">
        <f t="shared" si="4"/>
        <v>2</v>
      </c>
      <c r="C300" t="s">
        <v>917</v>
      </c>
      <c r="T300" t="s">
        <v>917</v>
      </c>
    </row>
    <row r="301" spans="1:34" x14ac:dyDescent="0.35">
      <c r="A301" t="str">
        <v>VM300</v>
      </c>
      <c r="B301">
        <f t="shared" si="4"/>
        <v>0</v>
      </c>
    </row>
    <row r="302" spans="1:34" x14ac:dyDescent="0.35">
      <c r="A302" t="str">
        <v>VM301</v>
      </c>
      <c r="B302">
        <f t="shared" si="4"/>
        <v>1</v>
      </c>
      <c r="T302" t="s">
        <v>917</v>
      </c>
    </row>
    <row r="303" spans="1:34" x14ac:dyDescent="0.35">
      <c r="A303" t="str">
        <v>VM302</v>
      </c>
      <c r="B303">
        <f t="shared" si="4"/>
        <v>1</v>
      </c>
      <c r="T303" t="s">
        <v>917</v>
      </c>
    </row>
    <row r="304" spans="1:34" x14ac:dyDescent="0.35">
      <c r="A304" t="str">
        <v>VM303</v>
      </c>
      <c r="B304">
        <f t="shared" si="4"/>
        <v>1</v>
      </c>
      <c r="P304" t="s">
        <v>917</v>
      </c>
    </row>
    <row r="305" spans="1:35" x14ac:dyDescent="0.35">
      <c r="A305" t="str">
        <v>VM304</v>
      </c>
      <c r="B305">
        <f t="shared" si="4"/>
        <v>1</v>
      </c>
      <c r="P305" t="s">
        <v>917</v>
      </c>
    </row>
    <row r="306" spans="1:35" x14ac:dyDescent="0.35">
      <c r="A306" t="str">
        <v>VM305</v>
      </c>
      <c r="B306">
        <f t="shared" si="4"/>
        <v>1</v>
      </c>
      <c r="T306" t="s">
        <v>917</v>
      </c>
    </row>
    <row r="307" spans="1:35" x14ac:dyDescent="0.35">
      <c r="A307" t="str">
        <v>VM306</v>
      </c>
      <c r="B307">
        <f t="shared" si="4"/>
        <v>1</v>
      </c>
      <c r="C307" t="s">
        <v>980</v>
      </c>
    </row>
    <row r="308" spans="1:35" x14ac:dyDescent="0.35">
      <c r="A308" t="str">
        <v>VM307</v>
      </c>
      <c r="B308">
        <f t="shared" si="4"/>
        <v>2</v>
      </c>
      <c r="AG308" t="s">
        <v>917</v>
      </c>
      <c r="AI308" t="s">
        <v>917</v>
      </c>
    </row>
    <row r="309" spans="1:35" x14ac:dyDescent="0.35">
      <c r="A309" t="str">
        <v>VM308</v>
      </c>
      <c r="B309">
        <f t="shared" si="4"/>
        <v>1</v>
      </c>
      <c r="C309" t="s">
        <v>980</v>
      </c>
    </row>
    <row r="310" spans="1:35" x14ac:dyDescent="0.35">
      <c r="A310" t="str">
        <v>VM309</v>
      </c>
      <c r="B310">
        <f t="shared" si="4"/>
        <v>1</v>
      </c>
      <c r="P310" t="s">
        <v>917</v>
      </c>
    </row>
    <row r="311" spans="1:35" x14ac:dyDescent="0.35">
      <c r="A311" t="str">
        <v>VM310</v>
      </c>
      <c r="B311">
        <f t="shared" si="4"/>
        <v>1</v>
      </c>
      <c r="P311" t="s">
        <v>917</v>
      </c>
    </row>
    <row r="312" spans="1:35" x14ac:dyDescent="0.35">
      <c r="A312" t="str">
        <v>VM311</v>
      </c>
      <c r="B312">
        <f t="shared" si="4"/>
        <v>1</v>
      </c>
      <c r="C312" t="s">
        <v>980</v>
      </c>
    </row>
    <row r="313" spans="1:35" x14ac:dyDescent="0.35">
      <c r="A313" t="str">
        <v>VM312</v>
      </c>
      <c r="B313">
        <f t="shared" si="4"/>
        <v>1</v>
      </c>
      <c r="C313" t="s">
        <v>980</v>
      </c>
    </row>
    <row r="314" spans="1:35" x14ac:dyDescent="0.35">
      <c r="A314" t="str">
        <v>VM313</v>
      </c>
      <c r="B314">
        <f t="shared" si="4"/>
        <v>1</v>
      </c>
      <c r="C314" t="s">
        <v>980</v>
      </c>
    </row>
    <row r="315" spans="1:35" x14ac:dyDescent="0.35">
      <c r="A315" t="str">
        <v>VM314</v>
      </c>
      <c r="B315">
        <f t="shared" si="4"/>
        <v>0</v>
      </c>
    </row>
    <row r="316" spans="1:35" x14ac:dyDescent="0.35">
      <c r="A316" t="str">
        <v>VM315</v>
      </c>
      <c r="B316">
        <f t="shared" si="4"/>
        <v>0</v>
      </c>
    </row>
    <row r="317" spans="1:35" x14ac:dyDescent="0.35">
      <c r="A317" t="str">
        <v>VM316</v>
      </c>
      <c r="B317">
        <f t="shared" si="4"/>
        <v>1</v>
      </c>
      <c r="P317" t="s">
        <v>917</v>
      </c>
    </row>
    <row r="318" spans="1:35" x14ac:dyDescent="0.35">
      <c r="A318" t="str">
        <v>VM317</v>
      </c>
      <c r="B318">
        <f t="shared" si="4"/>
        <v>2</v>
      </c>
      <c r="K318" t="s">
        <v>917</v>
      </c>
      <c r="T318" t="s">
        <v>917</v>
      </c>
    </row>
    <row r="319" spans="1:35" x14ac:dyDescent="0.35">
      <c r="A319" t="str">
        <v>VM318</v>
      </c>
      <c r="B319">
        <f t="shared" si="4"/>
        <v>1</v>
      </c>
      <c r="T319" t="s">
        <v>917</v>
      </c>
    </row>
    <row r="320" spans="1:35" x14ac:dyDescent="0.35">
      <c r="A320" t="str">
        <v>VM319</v>
      </c>
      <c r="B320">
        <f t="shared" si="4"/>
        <v>0</v>
      </c>
    </row>
    <row r="321" spans="1:20" x14ac:dyDescent="0.35">
      <c r="A321" t="str">
        <v>VM320</v>
      </c>
      <c r="B321">
        <f t="shared" si="4"/>
        <v>0</v>
      </c>
    </row>
    <row r="322" spans="1:20" x14ac:dyDescent="0.35">
      <c r="A322" t="str">
        <v>VM321</v>
      </c>
      <c r="B322">
        <f t="shared" si="4"/>
        <v>0</v>
      </c>
    </row>
    <row r="323" spans="1:20" x14ac:dyDescent="0.35">
      <c r="A323" t="str">
        <v>VM322</v>
      </c>
      <c r="B323">
        <f t="shared" ref="B323:B363" si="5">COUNTA(C323:AS323)</f>
        <v>0</v>
      </c>
    </row>
    <row r="324" spans="1:20" x14ac:dyDescent="0.35">
      <c r="A324" t="str">
        <v>VM323</v>
      </c>
      <c r="B324">
        <f t="shared" si="5"/>
        <v>1</v>
      </c>
      <c r="T324" t="s">
        <v>917</v>
      </c>
    </row>
    <row r="325" spans="1:20" x14ac:dyDescent="0.35">
      <c r="A325" t="str">
        <v>VM324</v>
      </c>
      <c r="B325">
        <f t="shared" si="5"/>
        <v>1</v>
      </c>
      <c r="K325" t="s">
        <v>917</v>
      </c>
    </row>
    <row r="326" spans="1:20" x14ac:dyDescent="0.35">
      <c r="A326" t="str">
        <v>VM325</v>
      </c>
      <c r="B326">
        <f t="shared" si="5"/>
        <v>1</v>
      </c>
      <c r="L326" t="s">
        <v>917</v>
      </c>
    </row>
    <row r="327" spans="1:20" x14ac:dyDescent="0.35">
      <c r="A327" t="str">
        <v>VM326</v>
      </c>
      <c r="B327">
        <f t="shared" si="5"/>
        <v>1</v>
      </c>
      <c r="J327" t="s">
        <v>917</v>
      </c>
    </row>
    <row r="328" spans="1:20" x14ac:dyDescent="0.35">
      <c r="A328" t="str">
        <v>VM327</v>
      </c>
      <c r="B328">
        <f t="shared" si="5"/>
        <v>1</v>
      </c>
      <c r="C328" t="s">
        <v>917</v>
      </c>
    </row>
    <row r="329" spans="1:20" x14ac:dyDescent="0.35">
      <c r="A329" t="str">
        <v>VM328</v>
      </c>
      <c r="B329">
        <f t="shared" si="5"/>
        <v>1</v>
      </c>
      <c r="L329" t="s">
        <v>917</v>
      </c>
    </row>
    <row r="330" spans="1:20" x14ac:dyDescent="0.35">
      <c r="A330" t="str">
        <v>VM329</v>
      </c>
      <c r="B330">
        <f t="shared" si="5"/>
        <v>2</v>
      </c>
      <c r="K330" t="s">
        <v>917</v>
      </c>
      <c r="T330" t="s">
        <v>917</v>
      </c>
    </row>
    <row r="331" spans="1:20" x14ac:dyDescent="0.35">
      <c r="A331" t="str">
        <v>VM330</v>
      </c>
      <c r="B331">
        <f t="shared" si="5"/>
        <v>1</v>
      </c>
      <c r="K331" t="s">
        <v>917</v>
      </c>
    </row>
    <row r="332" spans="1:20" x14ac:dyDescent="0.35">
      <c r="A332" t="str">
        <v>VM331</v>
      </c>
      <c r="B332">
        <f t="shared" si="5"/>
        <v>1</v>
      </c>
      <c r="K332" t="s">
        <v>917</v>
      </c>
    </row>
    <row r="333" spans="1:20" x14ac:dyDescent="0.35">
      <c r="A333" t="str">
        <v>VM332</v>
      </c>
      <c r="B333">
        <f t="shared" si="5"/>
        <v>1</v>
      </c>
      <c r="K333" t="s">
        <v>917</v>
      </c>
    </row>
    <row r="334" spans="1:20" x14ac:dyDescent="0.35">
      <c r="A334" t="str">
        <v>VM333</v>
      </c>
      <c r="B334">
        <f t="shared" si="5"/>
        <v>2</v>
      </c>
      <c r="K334" t="s">
        <v>917</v>
      </c>
      <c r="T334" t="s">
        <v>917</v>
      </c>
    </row>
    <row r="335" spans="1:20" x14ac:dyDescent="0.35">
      <c r="A335" t="str">
        <v>VM334</v>
      </c>
      <c r="B335">
        <f t="shared" si="5"/>
        <v>0</v>
      </c>
    </row>
    <row r="336" spans="1:20" x14ac:dyDescent="0.35">
      <c r="A336" t="str">
        <v>VM335</v>
      </c>
      <c r="B336">
        <f t="shared" si="5"/>
        <v>0</v>
      </c>
    </row>
    <row r="337" spans="1:35" x14ac:dyDescent="0.35">
      <c r="A337" t="str">
        <v>VM336</v>
      </c>
      <c r="B337">
        <f t="shared" si="5"/>
        <v>0</v>
      </c>
    </row>
    <row r="338" spans="1:35" x14ac:dyDescent="0.35">
      <c r="A338" t="str">
        <v>VM337</v>
      </c>
      <c r="B338">
        <f t="shared" si="5"/>
        <v>1</v>
      </c>
      <c r="N338" t="s">
        <v>917</v>
      </c>
    </row>
    <row r="339" spans="1:35" x14ac:dyDescent="0.35">
      <c r="A339" t="str">
        <v>VM338</v>
      </c>
      <c r="B339">
        <f t="shared" si="5"/>
        <v>0</v>
      </c>
    </row>
    <row r="340" spans="1:35" x14ac:dyDescent="0.35">
      <c r="A340" t="str">
        <v>VM339</v>
      </c>
      <c r="B340">
        <f t="shared" si="5"/>
        <v>1</v>
      </c>
      <c r="C340" t="s">
        <v>980</v>
      </c>
    </row>
    <row r="341" spans="1:35" x14ac:dyDescent="0.35">
      <c r="A341" t="str">
        <v>VM340</v>
      </c>
      <c r="B341">
        <f t="shared" si="5"/>
        <v>2</v>
      </c>
      <c r="K341" t="s">
        <v>917</v>
      </c>
      <c r="T341" t="s">
        <v>917</v>
      </c>
    </row>
    <row r="342" spans="1:35" x14ac:dyDescent="0.35">
      <c r="A342" t="str">
        <v>VM341</v>
      </c>
      <c r="B342">
        <f t="shared" si="5"/>
        <v>2</v>
      </c>
      <c r="K342" t="s">
        <v>917</v>
      </c>
      <c r="T342" t="s">
        <v>917</v>
      </c>
    </row>
    <row r="343" spans="1:35" x14ac:dyDescent="0.35">
      <c r="A343" t="str">
        <v>VM342</v>
      </c>
      <c r="B343">
        <f t="shared" si="5"/>
        <v>0</v>
      </c>
    </row>
    <row r="344" spans="1:35" x14ac:dyDescent="0.35">
      <c r="A344" t="str">
        <v>VM343</v>
      </c>
      <c r="B344">
        <f t="shared" si="5"/>
        <v>0</v>
      </c>
    </row>
    <row r="345" spans="1:35" x14ac:dyDescent="0.35">
      <c r="A345" t="str">
        <v>VM344</v>
      </c>
      <c r="B345">
        <f t="shared" si="5"/>
        <v>2</v>
      </c>
      <c r="J345" t="s">
        <v>917</v>
      </c>
      <c r="T345" t="s">
        <v>917</v>
      </c>
    </row>
    <row r="346" spans="1:35" x14ac:dyDescent="0.35">
      <c r="A346" t="str">
        <v>VM345</v>
      </c>
      <c r="B346">
        <f t="shared" si="5"/>
        <v>0</v>
      </c>
    </row>
    <row r="347" spans="1:35" x14ac:dyDescent="0.35">
      <c r="A347" t="str">
        <v>VM346</v>
      </c>
      <c r="B347">
        <f t="shared" si="5"/>
        <v>0</v>
      </c>
    </row>
    <row r="348" spans="1:35" x14ac:dyDescent="0.35">
      <c r="A348" t="str">
        <v>VM347</v>
      </c>
      <c r="B348">
        <f t="shared" si="5"/>
        <v>1</v>
      </c>
      <c r="AB348" t="s">
        <v>917</v>
      </c>
    </row>
    <row r="349" spans="1:35" x14ac:dyDescent="0.35">
      <c r="A349" t="str">
        <v>VM348</v>
      </c>
      <c r="B349">
        <f t="shared" si="5"/>
        <v>1</v>
      </c>
      <c r="J349" t="s">
        <v>917</v>
      </c>
    </row>
    <row r="350" spans="1:35" x14ac:dyDescent="0.35">
      <c r="A350" t="str">
        <v>VM349</v>
      </c>
      <c r="B350">
        <f t="shared" si="5"/>
        <v>1</v>
      </c>
      <c r="J350" t="s">
        <v>917</v>
      </c>
    </row>
    <row r="351" spans="1:35" x14ac:dyDescent="0.35">
      <c r="A351" t="str">
        <v>VM350</v>
      </c>
      <c r="B351">
        <f t="shared" si="5"/>
        <v>1</v>
      </c>
      <c r="J351" t="s">
        <v>917</v>
      </c>
    </row>
    <row r="352" spans="1:35" x14ac:dyDescent="0.35">
      <c r="A352" t="str">
        <v>VM351</v>
      </c>
      <c r="B352">
        <f t="shared" si="5"/>
        <v>2</v>
      </c>
      <c r="AG352" t="s">
        <v>917</v>
      </c>
      <c r="AI352" t="s">
        <v>917</v>
      </c>
    </row>
    <row r="353" spans="1:25" x14ac:dyDescent="0.35">
      <c r="A353" t="str">
        <v>VM352</v>
      </c>
      <c r="B353">
        <f t="shared" si="5"/>
        <v>0</v>
      </c>
    </row>
    <row r="354" spans="1:25" x14ac:dyDescent="0.35">
      <c r="A354" t="str">
        <v>VM353</v>
      </c>
      <c r="B354">
        <f t="shared" si="5"/>
        <v>0</v>
      </c>
    </row>
    <row r="355" spans="1:25" x14ac:dyDescent="0.35">
      <c r="A355" t="str">
        <v>VM354</v>
      </c>
      <c r="B355">
        <f t="shared" si="5"/>
        <v>0</v>
      </c>
    </row>
    <row r="356" spans="1:25" x14ac:dyDescent="0.35">
      <c r="A356" t="str">
        <v>VM355</v>
      </c>
      <c r="B356">
        <f t="shared" si="5"/>
        <v>1</v>
      </c>
      <c r="N356" t="s">
        <v>917</v>
      </c>
    </row>
    <row r="357" spans="1:25" x14ac:dyDescent="0.35">
      <c r="A357" t="str">
        <v>VM356</v>
      </c>
      <c r="B357">
        <f t="shared" si="5"/>
        <v>2</v>
      </c>
      <c r="V357" t="s">
        <v>917</v>
      </c>
      <c r="Y357" t="s">
        <v>917</v>
      </c>
    </row>
    <row r="358" spans="1:25" x14ac:dyDescent="0.35">
      <c r="A358" t="str">
        <v>VM357</v>
      </c>
      <c r="B358">
        <f t="shared" si="5"/>
        <v>1</v>
      </c>
      <c r="K358" t="s">
        <v>917</v>
      </c>
    </row>
    <row r="359" spans="1:25" x14ac:dyDescent="0.35">
      <c r="A359" t="str">
        <v>VM358</v>
      </c>
      <c r="B359">
        <f t="shared" si="5"/>
        <v>0</v>
      </c>
    </row>
    <row r="360" spans="1:25" x14ac:dyDescent="0.35">
      <c r="A360" t="str">
        <v>VM359</v>
      </c>
      <c r="B360">
        <f t="shared" si="5"/>
        <v>0</v>
      </c>
    </row>
    <row r="361" spans="1:25" x14ac:dyDescent="0.35">
      <c r="A361" t="str">
        <v>VM360</v>
      </c>
      <c r="B361">
        <f t="shared" si="5"/>
        <v>0</v>
      </c>
    </row>
    <row r="362" spans="1:25" x14ac:dyDescent="0.35">
      <c r="A362" t="str">
        <v>VM361</v>
      </c>
      <c r="B362">
        <f t="shared" si="5"/>
        <v>0</v>
      </c>
    </row>
    <row r="363" spans="1:25" x14ac:dyDescent="0.35">
      <c r="A363" t="str">
        <v>VM362</v>
      </c>
      <c r="B363">
        <f t="shared" si="5"/>
        <v>0</v>
      </c>
    </row>
  </sheetData>
  <mergeCells count="1">
    <mergeCell ref="A1:B1"/>
  </mergeCells>
  <conditionalFormatting sqref="B2:B363">
    <cfRule type="cellIs" dxfId="0" priority="1" operator="equal">
      <formula>0</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Service Dependency Matrix</vt:lpstr>
      <vt:lpstr>People List</vt:lpstr>
      <vt:lpstr>Team List</vt:lpstr>
      <vt:lpstr>Role List</vt:lpstr>
      <vt:lpstr>Service List</vt:lpstr>
      <vt:lpstr>Layer List</vt:lpstr>
      <vt:lpstr>Service Type List</vt:lpstr>
      <vt:lpstr>Supplier List</vt:lpstr>
      <vt:lpstr>VM Inf List</vt:lpstr>
      <vt:lpstr>Compute Hardware List</vt:lpstr>
      <vt:lpstr>VM List</vt:lpstr>
      <vt:lpstr>Priority List</vt:lpstr>
      <vt:lpstr>Network HW List</vt:lpstr>
      <vt:lpstr>Network Hardware Role List</vt:lpstr>
      <vt:lpstr>Service Dependency Matrix (Del)</vt:lpstr>
      <vt:lpstr>People Team Matrix</vt:lpstr>
      <vt:lpstr>People Role Matrix</vt:lpstr>
      <vt:lpstr>People Service Matrix</vt:lpstr>
      <vt:lpstr>Team Service matrix</vt:lpstr>
      <vt:lpstr>Service Priority Matrix</vt:lpstr>
      <vt:lpstr>VM People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 Pertwee</cp:lastModifiedBy>
  <dcterms:created xsi:type="dcterms:W3CDTF">2025-08-19T18:38:26Z</dcterms:created>
  <dcterms:modified xsi:type="dcterms:W3CDTF">2025-08-21T11:07:51Z</dcterms:modified>
</cp:coreProperties>
</file>