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mturner\Dropbox\"/>
    </mc:Choice>
  </mc:AlternateContent>
  <xr:revisionPtr revIDLastSave="0" documentId="8_{D87519D5-60F3-4E48-9AAC-EFF0E8BC1F53}" xr6:coauthVersionLast="47" xr6:coauthVersionMax="47" xr10:uidLastSave="{00000000-0000-0000-0000-000000000000}"/>
  <bookViews>
    <workbookView xWindow="-63165" yWindow="570" windowWidth="27000" windowHeight="14640" activeTab="1" xr2:uid="{00000000-000D-0000-FFFF-FFFF00000000}"/>
  </bookViews>
  <sheets>
    <sheet name="CLEANED" sheetId="3" r:id="rId1"/>
    <sheet name="DATA" sheetId="1" r:id="rId2"/>
    <sheet name="Coder" sheetId="2" r:id="rId3"/>
  </sheets>
  <definedNames>
    <definedName name="_xlnm._FilterDatabase" localSheetId="0" hidden="1">CLEANED!$A$1:$Z$161</definedName>
    <definedName name="_xlnm._FilterDatabase" localSheetId="1" hidden="1">DATA!$A$1:$Z$189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G2" i="1" l="1"/>
  <c r="AI2" i="1"/>
  <c r="AF2" i="1"/>
  <c r="AE2" i="1"/>
  <c r="AD2" i="1"/>
  <c r="AC2" i="1"/>
  <c r="AB2" i="1"/>
  <c r="AA2" i="1"/>
  <c r="AA92" i="1" a="1"/>
  <c r="AA92" i="1" s="1"/>
  <c r="J41" i="3"/>
  <c r="F1048568" i="1"/>
  <c r="J81" i="3"/>
  <c r="J80" i="3"/>
  <c r="J76" i="3"/>
  <c r="J75" i="3"/>
  <c r="J74" i="3"/>
  <c r="J72" i="1"/>
  <c r="J71" i="1"/>
  <c r="J67" i="1"/>
  <c r="J66" i="1"/>
  <c r="J65" i="1"/>
  <c r="AH2"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<sst xmlns="http://schemas.openxmlformats.org/spreadsheetml/2006/main" count="6572" uniqueCount="1219">
  <si>
    <t xml:space="preserve"> </t>
  </si>
  <si>
    <t>Study Coder (if applicable)</t>
  </si>
  <si>
    <t>Study ID</t>
  </si>
  <si>
    <t>Title</t>
  </si>
  <si>
    <t>Region</t>
  </si>
  <si>
    <t>Study</t>
  </si>
  <si>
    <t>Study population</t>
  </si>
  <si>
    <t>Recruitment method</t>
  </si>
  <si>
    <t>Sample Size</t>
  </si>
  <si>
    <t xml:space="preserve">% female </t>
  </si>
  <si>
    <t xml:space="preserve">% caucasion </t>
  </si>
  <si>
    <t>Age range (or M) years</t>
  </si>
  <si>
    <t>Anger Type</t>
  </si>
  <si>
    <t>Anger Induction</t>
  </si>
  <si>
    <t>Anger measure (range of scale)</t>
  </si>
  <si>
    <t xml:space="preserve">Mean: felt anger </t>
  </si>
  <si>
    <t>SD: felt anger</t>
  </si>
  <si>
    <t>Emotion Comparison Groups</t>
  </si>
  <si>
    <t>Dependent variable(s)</t>
  </si>
  <si>
    <t>How was DV measured?</t>
  </si>
  <si>
    <t>Main effects for emotion</t>
  </si>
  <si>
    <t>Moderators measured/manipulated</t>
  </si>
  <si>
    <t xml:space="preserve">control variables </t>
  </si>
  <si>
    <t xml:space="preserve">What was the moderation (interaction) hypothesis? </t>
  </si>
  <si>
    <t xml:space="preserve">What were the moderation findings? </t>
  </si>
  <si>
    <t>COMMENTS</t>
  </si>
  <si>
    <t>Rae</t>
  </si>
  <si>
    <t>Agrawal 2013</t>
  </si>
  <si>
    <t>Emotional agency appraisals influence responses to preference inconsistent information</t>
  </si>
  <si>
    <t>US</t>
  </si>
  <si>
    <t>Study 1</t>
  </si>
  <si>
    <t>Students/College</t>
  </si>
  <si>
    <t>Student subject pool</t>
  </si>
  <si>
    <t>Incidental anger</t>
  </si>
  <si>
    <t>Anger experience essay/recall of event</t>
  </si>
  <si>
    <t>Anger vs. Neutral; Anger vs. shame</t>
  </si>
  <si>
    <t>Ask 2007</t>
  </si>
  <si>
    <t>Hot cognition in investigative judgments: The differential influence of anger and sadness</t>
  </si>
  <si>
    <t>Sweden</t>
  </si>
  <si>
    <t xml:space="preserve">Adults </t>
  </si>
  <si>
    <t>Interpersonal recruitment (at clubs, malls etc)</t>
  </si>
  <si>
    <t>46.3 (7.0)</t>
  </si>
  <si>
    <t>Integral anger</t>
  </si>
  <si>
    <t xml:space="preserve">1 to 9 </t>
  </si>
  <si>
    <t>Anger vs. Sad</t>
  </si>
  <si>
    <t>Decision making/judgment (judging people, gambling)</t>
  </si>
  <si>
    <t>Ps asked to judge the guilt of the witnesses father:  guilty of the investigated crime (1=not at all probable,9=very probable). They then rated the strength of the evidence against the father (1=very weak,9=very strong)</t>
  </si>
  <si>
    <t xml:space="preserve"> the ratings of sad participants are more influenced by the consistency of the witness statement to a larger extent than those of angry participants. </t>
  </si>
  <si>
    <t>This pattern was confirmed by simple-effects analyses. Sad participants having read the consistent statement were significantly more convinced of the suspectâ€™s guilt (M=7.36,SD=1.08) than those having read the inconsistent statement (M=5.40,SD=1.68),F(1,57)=14.28,p&lt;.001,Î·2=.20. Angry participants, on the other hand, did not differ between the consistent (M=6.71,SD=1.53) and inconsistent (M=6.20,SD=1.15) conditions, F(1, 57)=1.05,p=.310,Î·2=.01. There was no main effect of emotion, F(1, 57)&lt;1.</t>
  </si>
  <si>
    <t>Our  results  indicate  that  sad  investigators  engaged  in  more  thorough  processing  of  the  case material  than  did  angry  investigators,  and  were  therefore  more  susceptible  to  the  content  of the witness statements. Specifically, sad participants saw it as more likely that the suspect was guilty  and  perceived  stronger  incriminating  evidence  when  having  read  a  witness  statement confirming the guilt of the suspect, compared to when having read an exonerating statement. Angry participants, in contrast, were unaffected by the content of the statement</t>
  </si>
  <si>
    <t>Bagneux 2013</t>
  </si>
  <si>
    <t>Incidental emotions associated with uncertainty appraisals impair decisions in the Iowa Gambling Task</t>
  </si>
  <si>
    <t>France</t>
  </si>
  <si>
    <t>21.24 (2.70)</t>
  </si>
  <si>
    <t>Movie clip/video/news clip</t>
  </si>
  <si>
    <t>1 to 5</t>
  </si>
  <si>
    <t>Anger vs. Happy; Anger vs. Fear</t>
  </si>
  <si>
    <t xml:space="preserve">Iowa gambling task:  Each  participant  was  given  a  fictitious  sum  ofâ‚¬2,000 to invest in one of four companies and was asked to make a series of investment choices with the aim of earning as much money as possible. The net score for each block was calculated by subtracting the number of advantageous  decisions  from  the  number  of  disadvantageous decisions. A net score above zero implied an advantageous set of decisions, whereas a net score below zero implied a disadvantageous set of decisions. </t>
  </si>
  <si>
    <t xml:space="preserve">We have tested the influence of contrasted emotions on the cognitive  dimension  of  certainty-uncertainty  appraisals  in the IGT. The results indicated that differences of decision-making  between  participants  induced  to  feel  certainty-associated  emotions  (happiness,  anger)  and  participants induced to feel uncertainty-associated emotion (fear) arose from  the  third  block  of  decisions,  as  expected  with  the fearful  participants  who  made  a  greater  number  of  disadvantageous decisions compared with the happy and angry participants. According to Bechara et al. (1994), an inflex-ion of the curve can be seen around the hunch period, i.e. the50th trial (see Fig.1). It was indeed from this period that happy and angry participants began to have a positive net score,  which  is  an  indicator  of  an  advantageous  decision pattern. </t>
  </si>
  <si>
    <t>Banks 2016</t>
  </si>
  <si>
    <t>Are Group Cues Necessary? How Anger Makes Ethnocentrism Among Whites a Stronger Predictor of Racial and Immigration Policy Opinions</t>
  </si>
  <si>
    <t>Professional panel e.g, qualtrics / dynata etc</t>
  </si>
  <si>
    <t>23 % were 18–34; 42 % 35–54; 35 % were 55 and over</t>
  </si>
  <si>
    <t>0 to 1 (.5 = moderate)</t>
  </si>
  <si>
    <t>Anger vs. Control; Anger vs. Happy; Anger vs. Fear</t>
  </si>
  <si>
    <t>Policy support/social activism</t>
  </si>
  <si>
    <t>The racial policy opinions index is a combination of support for government assistance to blacks and affirmative action(preferential treatment of blacks). This measure, along with all other variables, is described in the supporting information document</t>
  </si>
  <si>
    <t>Ideology, Authoritarianism ,Education, Income, South, and Age.</t>
  </si>
  <si>
    <t xml:space="preserve">expect that the anger condition should increase support for racial policies among the least ethnocentric, in comparison to similar individuals in the control condition. To test these hypotheses, I regressed Racial Policy Opinions on emotion dummies (Anger Condition and Fear Condition), Ethnocentrism and the interaction between the two, </t>
  </si>
  <si>
    <t xml:space="preserve">the anger condition enhances opposition to racial policies among whites that score at .2 on the ethnocentrism scale and higher- relative to comparable individuals in the control condition. The figure also shows that the effect of the anger condition is statistically different from the control condition among whites that score at the high end of the ethnocentrism scale (.6 of the scale and higher).Thus, the anger condition does not increase opposition to racial policies among all ethnocentric whites but only those that have strong negative attitudes toward racial and ethnic minorities. </t>
  </si>
  <si>
    <t xml:space="preserve">The experimental findings show that the anger condition increases opposition to racial and immigration policies among whites that score high in ethnocentrismâ€”relative to comparable individuals in the control condition. The results also demonstrate that the anger condition enhances support for racial and immigration policies among whites that score low in ethnocentrismâ€”relative to similar individuals in the control condition. Furthermore, I find that the anger effect is significant among a minority of whites. </t>
  </si>
  <si>
    <t>Batson 2009</t>
  </si>
  <si>
    <t>Pursuing moral outrage: Anger at torture</t>
  </si>
  <si>
    <t>Read news story/read an article</t>
  </si>
  <si>
    <t>1 to 7</t>
  </si>
  <si>
    <t>â€˜Do you think this brutality was morally wrong?â€(1 =Not at all,9=Yes, totally).</t>
  </si>
  <si>
    <t>judging something as morally wrong depends on whether it is identity relevant</t>
  </si>
  <si>
    <t>This identity-relevance main effect was highly significant, F(1,44) = 14.46,p&lt; .0005. Neither the consequences main effect nor the interaction approached significance, both Fs &lt; 1.0. A2 (identity-relevance)_x0002_2 (consequences)_x0002_2 (measure: morally wrong; angerâ€”both standardized) mixed-model analysis of variance produced a significant Identity Relevance Measure interaction, F(1,44) = 6.56,p&lt; .02, reflecting the fact that the torture was judged morally wrong in all conditions, but anger was higher in the identity-relevant than in the identity-irrelevant conditions.</t>
  </si>
  <si>
    <t>Baumann 2012</t>
  </si>
  <si>
    <t>Context Explains Divergent Effects of Anger on Risk Taking</t>
  </si>
  <si>
    <t>USA</t>
  </si>
  <si>
    <t>Not reported</t>
  </si>
  <si>
    <t>Anger vs. Neutral</t>
  </si>
  <si>
    <t>Behavior (Average number of cards selected in gambling game)</t>
  </si>
  <si>
    <t>Anger influences performance on the Hot CCT (flip cards 1 at a time with immediate feedback) but only contributes minimally to performance on the Cold CCT (decide at the outset how many cards to flip 0-32).</t>
  </si>
  <si>
    <t>Main effect = Risk taking was much greater in the Hot CCT than in the Cold CCT. Moderation = Anger drove risk taking in Cold CCT,  t(43) = 1.98, p &lt; .05, but led to risk aversion in Hot CCT, t(52) = 2.11, p &lt;.05.</t>
  </si>
  <si>
    <t>They did not report means. This was a 2 (emotion) x 2 (CCT version) experiment, so there were two different versions of the game they played (one with feedback each round, one without). Ultimately they find that anger does not always lead to increased risk taking. Discusses affective vs cognitive processing.</t>
  </si>
  <si>
    <t>BODENHAUSEN 1994</t>
  </si>
  <si>
    <t>NEGATIVE AFFECT AND SOCIAL JUDGMENT - THE DIFFERENTIAL IMPACT OF ANGER AND SADNESS</t>
  </si>
  <si>
    <t>0 to 7</t>
  </si>
  <si>
    <t>Anger vs. Neutral; Anger vs. Sad</t>
  </si>
  <si>
    <t>rating  of the likelihood of the student defendantâ€™s guilt. This rating was made on an 1 l-point scale ranging from 0 (not at all likely) to 10 (extremely likely)</t>
  </si>
  <si>
    <t>Angry Ps will use stereotyped judgements more so than sad Ps</t>
  </si>
  <si>
    <t>Mean ratings of defendant guilt are depicted in Figure 1 as a function of subjectsâ€™ affective state  and whether or not a stereotype had been activated. It is clear from an inspection of the figure that stereotype activation had no discernible impact on subjectsâ€™ guilt judgments when they were  in either a sad or a neutral  mood (Fs &lt; l), but there was a marked increase in the perceived guilt of stereotyped targets on the part of angry subjects, F(1,38) = 9.21,~ &lt; 0.005. The interaction of stereotype activation and affect condition was reliable, 42,129) = 3.83,~ &lt; 0.025</t>
  </si>
  <si>
    <t>These findings are also interesting in light of traditional views linking prejudice and stereotyping to emotional experience. While negative affect has often been postu- lated to be associated with  increases in prejudice and stereotyping (e.g. Dollard, Miller, Doob, Mowrer and Sears, 1939; Greenberg, Pyszczynski, Solomon, Rosen- blatt, Veeder, Kirkland and Lyon, 1990; Stephan and Stephan, 1985), the available empirical evidence has focused almost exclusively on anger/frustration and anxiety The data from Experiment 1 show that anger is associated with greater use of heuristic cues in judgment, while Baron,  Inman, Kao and  Logan (1992) have  shown that anxious people use more heuristic strategies for social information processing.</t>
  </si>
  <si>
    <t>Differential Impact of Anger and Sadness</t>
  </si>
  <si>
    <t>Study 2</t>
  </si>
  <si>
    <t>Course requirement</t>
  </si>
  <si>
    <t>Anger experience essay/ recall of event</t>
  </si>
  <si>
    <t>Persuasion/attitude change</t>
  </si>
  <si>
    <t>Agreement with advocated position; 11-point scale</t>
  </si>
  <si>
    <t>Under low experitse, sad is most persuasive. Under high expertise, anger is most persuasive</t>
  </si>
  <si>
    <t>Source expertise</t>
  </si>
  <si>
    <t>Source credibility would be more persuasive</t>
  </si>
  <si>
    <t>Source credibility moderated the effect of anger on persuasive outcomes, F(2,77) =4.09, p &lt;.05</t>
  </si>
  <si>
    <t>﻿The results obtained in the second experiment nicely corroborate the implications of the first study using a completely different social information-processing task and a very different kind of heuristic cue. Anger appears to have very different effects from sadness, in this case promoting the greater use of a simple heuristic cue.</t>
  </si>
  <si>
    <t>Study 3</t>
  </si>
  <si>
    <t>Anger = more persuasive under conditions of high trust (M-high trust =3.94; M-low trust = 1.72)</t>
  </si>
  <si>
    <t>Source trustworthiness</t>
  </si>
  <si>
    <t>Source trustworthiness would be more persuasive</t>
  </si>
  <si>
    <t>Source trustworthiness borderline moderated the effect of anger on persuasive outcomes, F(2,85) =2.81, p = .06</t>
  </si>
  <si>
    <t>﻿When arguments were presented by an apparently trustworthy source, it was only the sad subjects who failed to show elevations in agreement levels. Instead, they showed the very lowest levels of agreement under this condition. ﻿In all three studies, angry and sad subjects showed clear differences in the use they made of simple heuristic cues in the process of generating evaluations of social information.</t>
  </si>
  <si>
    <t>BOHNER 1993</t>
  </si>
  <si>
    <t>INFLUENCES OF HAPPY, SAD AND ANGRY MOODS ON THE PROCESSING OF PERSUASIVE COMMUNICATION</t>
  </si>
  <si>
    <t>Germany</t>
  </si>
  <si>
    <t>Other</t>
  </si>
  <si>
    <t>Other: NA</t>
  </si>
  <si>
    <t>NA</t>
  </si>
  <si>
    <t>integral anger</t>
  </si>
  <si>
    <t>Anger vs. Happy; Anger vs. Sad</t>
  </si>
  <si>
    <t>Depth of processing</t>
  </si>
  <si>
    <t>Subjects processed strong or weak counterattitudinal arguments. These were simultaneously displayed in a diagram. Later subjects reported their 
a) attitude toward the message topic (1 to 9, higher scores indicating more agreement), 
b) listed their cognitive responses (favorability of cognitive responses: -1 to +1)
c) strategy they used in reading the arguments (reflecting either a systematic or a nonsystematic strategy)</t>
  </si>
  <si>
    <t>Argument strength</t>
  </si>
  <si>
    <t xml:space="preserve">1. There was an interaction effect of argument strength x mood on attitude (agreement with the message topic) (F(2,58) = 2.54, P &lt; 09). 
2. There was an interaction effect of argument strength x mood on favorability of cognitive responses (agreement with the message topic) (F(1,58) = 15.85, p &lt; .001). </t>
  </si>
  <si>
    <t>1. There was an interaction effect of argument strength x mood on attitude (agreement with the message topic) (F(2,58) = 2.54, P &lt; 09). 
Happy subjects' attitudes were less influenced by argument strength than those of either sad or angry subjects. Moreover, angry subjects' attitudes seemed more strongly affected by argument strength than sad subjects' attitudes, although this comparison was not significant.
2. There was an interaction effect of argument strength x mood on favorability of cognitive responses (F(1,58) = 15.85, p &lt; .001). Angry subjects' cognitive responses depended less on argument strength than did sad subjects' responses. MultiÂ­ variate analyses indeed showed that the attitude judgments of angry subjects were not mediated by systematic thinking about the message's arguments.</t>
  </si>
  <si>
    <t>Brinol 2018</t>
  </si>
  <si>
    <t>Affective and Cognitive Validation of Thoughts: An Appraisal Perspective on Anger, Disgust, Surprise, and Awe</t>
  </si>
  <si>
    <t>Greece</t>
  </si>
  <si>
    <t>Anger vs. surprise</t>
  </si>
  <si>
    <t>other</t>
  </si>
  <si>
    <t>Trait favorability; Attitude toward character</t>
  </si>
  <si>
    <t>verbal skill</t>
  </si>
  <si>
    <t xml:space="preserve"> 2 (Thought Valence: Positive vs. Negative) x 2 (Emotion: Anger vs. Surprise) x 2 (Appraisal Type: Confidence vs. Pleasantness)
1) When in the confidence appraisal condition, participants feeling angry would use their thoughts more than those feeling surprised. This means that the valenced thoughts generated in the thought listing task (positive vs. negative) would have a greater impact on self- attitudes for individuals feeling angry rather than surprised. 
2) When in the pleasantness appraisal condition, the opposite would occur. That is, participants feeling surprised would use their thoughts more than those feeling angry. This means that the valenced thoughts generated would have a greater impact on self-attitudes for individuals feeling surprised rather than angry. </t>
  </si>
  <si>
    <t xml:space="preserve">2 (Thought Valence: Positive vs. Negative) x 2 (Emotion: Anger vs. Surprise) x 2 (Appraisal Type: Confidence vs. Pleasantness) ANOVA on self-attitudes revealed a significant three-way interaction among the independent variables, F(1, 132) = 9.77, p = .002,  Î·2p. = 069).
</t>
  </si>
  <si>
    <t>Affective and cognitive validation of thoughts: An appraisal perspective on anger, disgust, surprise, and awe</t>
  </si>
  <si>
    <t>Attitude (9-point scale)</t>
  </si>
  <si>
    <t>Thought valence; Appraisal type</t>
  </si>
  <si>
    <t>Thought valence x appraisal type x emotion</t>
  </si>
  <si>
    <t>﻿Significant three-way interaction between thought valence, appraisal type, and emotion condition emerged, F(1, 151) =13.53, p &lt; .001. ﻿Participants’ thoughts and feelings tended to be more closely linked to attitudes when participants were in a validation condition (B = .621, t(76) = 6.91, p &lt; .001) than when they were in a nonvalidation one (B = .424, t(79) = 4.17, p &lt; .001).</t>
  </si>
  <si>
    <t>﻿When participants were in the confidence appraisal condition, anger led attitudes to be more closely associated with participants’ valenced thoughts and feelings than surprise, consistent with what would be expected from a confidence appraisal of the emotions elicited. In contrast, when participants were in the pleasantness appraisal condition, anger led attitudes to be less closely associated with participants’ thoughts and feelings than surprise, consistent with a pleasantness appraisal of the emotions.</t>
  </si>
  <si>
    <t>﻿ANOVA revealed the predicted three-way interaction between these three variables, F(1, 117) = 8.50, p &lt; .01. ﻿For the validation conditions, evaluations were more favorable when participants read the strong arguments (M = 5.46, SD = 2.05) than when they read the weak ones (M = 4.42, SD = 1.68), F(1, 117) = 4.96, p &lt; .05.</t>
  </si>
  <si>
    <t>﻿The results of Experiment 3 replicated the initial two studies, extending the contribution from self and others’ evaluations to an object (vegetable consumption), a health-related topic. As in the previous experiments, when participants were in the confidence appraisal condition, anger led to greater use of thoughts than surprise, whereas when participants were in the pleasantness appraisal condition, anger led to less use of thoughts than surprise.</t>
  </si>
  <si>
    <t>Study 5</t>
  </si>
  <si>
    <t>Anger vs. awe</t>
  </si>
  <si>
    <t>Attitude (9-point scale); Perceived validity (9-point scale)</t>
  </si>
  <si>
    <t>﻿Three-way interaction between these variables, F(1, 250) = 11.49, p &lt; .001</t>
  </si>
  <si>
    <t>﻿When participants were in the confidence (brain) appraisal condition, anger led to greater use of thoughts than awe, whereas when participants were in the pleas- antness (heart) appraisal condition, anger led to less use of thoughts than awe. ﻿In all four studies, observed that in the validation conditions (experiencing anger  in confidence appraisal conditions or surprise and awe in pleasantness appraisal conditions), participants relied on their thoughts more when forming their attitudes than when they were in the invalidation conditions (experiencing anger under pleasantness appraisal conditions or surprise and awe in confidence appraisal conditions).</t>
  </si>
  <si>
    <t>Campos-Vazquez 2014</t>
  </si>
  <si>
    <t>The role of emotions on risk aversion: A Prospect Theory experiment</t>
  </si>
  <si>
    <t>Mexico</t>
  </si>
  <si>
    <t>Other: Classroom interpersonal recruitment</t>
  </si>
  <si>
    <t>20.84 (.002)</t>
  </si>
  <si>
    <t>Self-selected (y/n)</t>
  </si>
  <si>
    <t>41% felt anger in violence frame; 20% felt anger in youth unemployment frame</t>
  </si>
  <si>
    <t>Anger vs. Control; Anger vs. Sad; Anger vs. Fear</t>
  </si>
  <si>
    <t>Respondent faced three series of paired lotteries, and were asked at which question they should change from Lottery A to Lottery based on provided probabilities</t>
  </si>
  <si>
    <t>In the strong emotional treatment, anger reduces the degree of loss aversion by 1.101. In percentage terms, other factors being equal, anger reduces loss aversion by an average of 52% (the mean value of loss aversion is 2.3). This implies that angry individuals are less sensitive to losses. Risk aversion increases with sadness while loss aversion is negatively influenced by anger.</t>
  </si>
  <si>
    <t>Celse 2017</t>
  </si>
  <si>
    <t>Are (negative) emotions to blame for being positional? An experimental investigation of the impact of emotional states on status preferences</t>
  </si>
  <si>
    <t>N/A</t>
  </si>
  <si>
    <t>Anger vs. Control; Anger vs. joy</t>
  </si>
  <si>
    <t xml:space="preserve">Agent's status preferences (i.e., participants' decisions)
To elicit participantsâ€™ preferences for status, we replicate a variant of the Solnick and Hemenwayâ€™s (1998) study. The latter developed a questionnaire that consists in a series of eleven question of the same format. Each question presents two states of the world. Each participant must, for each question, indicate in which state of the world s/he prefers to live in. Agent's status preferences included personal attributes (low income, high income, leisure, personal beauty, personal education, personal intelligence), supervision attributes (berated from supervisor, praised from supervisor), child attributes (child beauty, child education, child intelligence), and global.  </t>
  </si>
  <si>
    <t>Result 1. At an aggregated level, inducing the positive emotion of joy affects significantly participantsâ€™ preferences whereas inducing the negative emotion of anger does not impact significantly participantsâ€™ preferences.  
There are significantly more absolute choices in without emotional induction rather than in joy induction (Ï‡ Â² = 44.986, p &lt; .001) and conversely significantly more positional choices in joy induction rather than in without emotional induction (Ï‡ Â² = 24.671, p &lt; .001). No significant differences have been observed about egalitarian choices (Ï‡ Â² = .421, p = .560) between without emotional induction and joy induction. Result 2. On aggregate, inducing the negative emotion of anger does not lead participants to express more positional concerns whereas inducing the positive emotion of joy induces participants to exhibit more positional concerns. 
We show that: 1) emotions provoke a shift in participantsâ€™ preferences but this impact is mainly due to the positive emotion of joy since anger has no significant impact on participantsâ€™ preferences (H1), and 2) the negative emotion of anger is not to blame for being positional. This latter result does not support the traditional assumption about the causal role of negative emotions in positional concerns (H2). Interestingly, we find that inducing joy modifies the balance between positional preferences and absolute preferences. In other words, depending on the attribute, inducing the positive emotion of joy pushes participants to opt for either more positional answers or more absolute answers. Agentsâ€™ prefer to have more than others rather than merely having more. The paper shows that this statement is true under a positive emotional induction.</t>
  </si>
  <si>
    <t>Choe 2011</t>
  </si>
  <si>
    <t>Who makes utilitarian judgments? The influences of emotions on utilitarian judgments</t>
  </si>
  <si>
    <t>25.19 (6.39)</t>
  </si>
  <si>
    <t>Hypothetical scenario</t>
  </si>
  <si>
    <t>Anger vs. Sad; Anger vs. Guilt; Anger vs. other</t>
  </si>
  <si>
    <t xml:space="preserve">whether they make utilitarian judgments </t>
  </si>
  <si>
    <t>Conte 2018</t>
  </si>
  <si>
    <t>Risk Preferences and the Role of Emotions</t>
  </si>
  <si>
    <t>online panel e.g., Mturk / Prolific etc</t>
  </si>
  <si>
    <t>about 60% across conditions</t>
  </si>
  <si>
    <t>22.28 (NA)</t>
  </si>
  <si>
    <t>Positive and Negative Affect Schedule (PANAS-X; Watson and Clark 1999; validated German translation: Krohneet al. 1996). 5 point scale from 1 (very slightly or not at all) to 5 (extremely). 
Anger includes â€˜disgustedâ€™, â€˜scornfulâ€™, â€˜irritableâ€™, â€˜angryâ€™, â€˜hostileâ€™, and â€˜loathingâ€™ (aâ‰¥0.76 in both parts).</t>
  </si>
  <si>
    <t>Anger vs. Neutral; Anger vs. Happy; Anger vs. Sad; Anger vs. Fear</t>
  </si>
  <si>
    <t>Risk perception</t>
  </si>
  <si>
    <t>Lotteries. 
The subjects were presented with 100 pairwise choice problems between two different lotteries. They had to indicate whether they preferred the left-hand side lottery or the right-hand side lottery by pressing the corresponding button. All the 100 problems involved probabilities that were multiples of one-eighth, and subjects were informed about this (the probabilities that we used are listed in Table 7 in Hey 2001). There were four possible outcomes:â‚¬0,â‚¬8,â‚¬16 andâ‚¬24. These amounts were chosen to make the incentives offered by the main experimental task appropriate, given the time needed to complete it. Each lottery included at least one and at most three of these four outcomes.</t>
  </si>
  <si>
    <t>1. We use our experimental data to determine whether there are gender differences in the impact of joviality, sadness, fear, and anger on risk preferences.
2. We also explore whether there are differences in the effect of the four considered emotions on risk-taking depending on previous participation in laboratory experiments, which we call experience.</t>
  </si>
  <si>
    <t>1. Anger does not significantly affect either male or female risk attitudes (p-valuesâ‰¥ 0.277).
2. Somewhat in line with our expectation that emotions would affect less the risk preferences of the experienced, we find that joviality and fear lead only the inexperienced to be significantly less risk-averse (at a significance level of 5%). As for c, whereas the inexperiencedâ€™s weighting parameter is affected positively and weakly significantly by sadness (p-value 0.079), the weighting parameter of the experienced is strongly significantly influenced by anger (p-value 0.003).</t>
  </si>
  <si>
    <t>A significant difference is also detected when we compare a between emotion treatments, except for the comparisons between joviality and sadness (p-value 0.718) and fear and anger (p-value 0.794). Thus compared to participants in the treatments inducing joy and sadness, fearful and angry participants are significantly more prone to take risk.</t>
  </si>
  <si>
    <t>Deschenes 2015</t>
  </si>
  <si>
    <t>An Investigation of the Effects of Worry and Anger on Threatening Interpretations and Hostile Attributions of Ambiguous Situations</t>
  </si>
  <si>
    <t>Canada</t>
  </si>
  <si>
    <t>22.68 (4.57)</t>
  </si>
  <si>
    <t>100 mm visual analogue scales (VAS)</t>
  </si>
  <si>
    <t>Anger vs. Worry, anger vs. relaxation</t>
  </si>
  <si>
    <t>The Social Information Processingâ€“Attribution and Emotional Response Questionnaire (SIPâ€“AEQ; Coccaro, Noblett, &amp; McCloskey, 2009) assesses attributional and emotional responses to aversive, socially ambiguous situations involving one or more provocateurs.</t>
  </si>
  <si>
    <t xml:space="preserve">Anger did not increase threatening interpretations of ambiguous information and hostile attributions relative to other emotions. </t>
  </si>
  <si>
    <t>trait anger</t>
  </si>
  <si>
    <t>DeSteno 2004</t>
  </si>
  <si>
    <t>Discrete emotions and persuasion: The role of emotion-induced expectancies</t>
  </si>
  <si>
    <t>incidental anger</t>
  </si>
  <si>
    <t xml:space="preserve">Read news story/read an article; Read a persuasive message </t>
  </si>
  <si>
    <t>They just look at the angering versus saddening message as an influence on attitudes/behavioral intention. The "emotion" in this study is neutral v sad. sadness increased persuasion only for the sadness-framed version of the tax proposal. Sad individuals formed less favorable attitudes in response to the anger-framed proposal; neutral individuals formed less favorable attitudes toward both the sadness- and anger-framed proposals.</t>
  </si>
  <si>
    <t>Discrete Emotions and Persuasion: The Role of Emotion-Induced Expectancies</t>
  </si>
  <si>
    <t>M(sad cond) = 3.11; M(anger cond) = 4.10</t>
  </si>
  <si>
    <t>Attitude scale (7-point scale); Voting intention</t>
  </si>
  <si>
    <t>Message frame; Need for cognition</t>
  </si>
  <si>
    <t>Emotional state x Message frame x Need for cognition</t>
  </si>
  <si>
    <t>﻿Angry individuals high in NC were more favorable toward the anger-framed proposal than were their sad counterparts, t(17) = 2.16, p &lt; .05 (d = 1.27)</t>
  </si>
  <si>
    <t>﻿Emotional matching effect (between induced emotion and appeal) was greatest for individuals high in the propensity to think, thus confirming the expected boundary condition for occurrence of this bias</t>
  </si>
  <si>
    <t>Prejudice from Thin Air: The Effect of Emotion on Automatic Intergroup Attitudes</t>
  </si>
  <si>
    <t>United States</t>
  </si>
  <si>
    <t>Other: N/A</t>
  </si>
  <si>
    <t>Adjective rating scales; anger subscale consisted of angry, annoyed, frustrated, and irritated (5-point)</t>
  </si>
  <si>
    <t xml:space="preserve">Automatic attitude toward social groups
An evaluative priming task was used to measure automatic intergroup attitudes (elements of this priming task were borrowed from Fazio et al., 1995, and Payne, 2001).
</t>
  </si>
  <si>
    <t>Anger successfully induced</t>
  </si>
  <si>
    <t>Emotion x prime x target</t>
  </si>
  <si>
    <t xml:space="preserve">A 3 (emotion) x_x0002_ 2 (prime) _x0002_x 2 (target) mixed analysis of variance revealed that the experience of specific emotional states differentially influenced automatic attitudes toward the target groups, as indicated by the three-way interaction, F(2, 85) = 2.50, p = .08. </t>
  </si>
  <si>
    <t>There was no difference in the speed with which they associated positive versus negative attributes with the ingroup (t &lt; 1), indicating a neutral evaluative stance toward this group. Moreover, as expected, no intergroup bias (i.e., Prime _x0002_ Target interaction) emerged for neutral or sad participants (Fs &lt; 1.3). These data suggest that anger exerted a functional influence on automatic attitudes and, in so doing, created automatic prejudice where none had previously existed.</t>
  </si>
  <si>
    <t>Prejudice from thin air: The effect of emotion on automatic intergroup attitudes</t>
  </si>
  <si>
    <t>M (sad cond) = 2.98; M (anger cond) = 3.64; M (neutral cond) = 2.05</t>
  </si>
  <si>
    <t>IAT</t>
  </si>
  <si>
    <t>Anger condition caused more anger than sadness; Sadness condition caused more sadness than anger.</t>
  </si>
  <si>
    <t>Group</t>
  </si>
  <si>
    <t>Emotion x group (in versus out)</t>
  </si>
  <si>
    <t>﻿Only participants in the angry condition showed strong automatic prejudice against the outgroup and relative preference for the ingroup, t(27)53.32, p &lt; .01; those in the sad and neutral conditions showed no intergroup bias (both ts &lt; 1). Further analyses revealed that the interaction effect was driven by slower responses to outgroup 1 good/ingroup 1 bad classifications for par- ticipants in the angry condition compared with those in the neutral and sad conditions, F(1, 79)53.91, p5.05.</t>
  </si>
  <si>
    <t>﻿Participants’ emotional states differentially biased their intergroup evaluations</t>
  </si>
  <si>
    <t>Ellis 2018</t>
  </si>
  <si>
    <t>Effects of Emotion on Medical Decisions Involving Tradeoffs</t>
  </si>
  <si>
    <t xml:space="preserve">United States </t>
  </si>
  <si>
    <t>38.22 (12.56)</t>
  </si>
  <si>
    <t>Reporting emotion may alter the subjective experience of emotion. Thus, half of participants (n=999) were randomly assigned to complete a 4-item assessment of current mood as an induction check, providing a test of whether this assessment influenced the inductionâ€™s effects on study outcomes. Means were computed for 2 items that assessed fear (afraid, anxious, r = 0.73) and anger (angry, hostile, r = .77). (5-point scale)</t>
  </si>
  <si>
    <t>Anger vs. Neutral; Anger vs. Fear</t>
  </si>
  <si>
    <t>[Mediators] Each of 3 deliberative, 3 experiential, and 1 affective risk perception item was assessed 4 times: conditional on taking and not taking the medication, as well as about the hypothetical medicationâ€™s targeted and side effect conditions. All items used a 7-point Likert type scale. Deliberative risk perception items included, â€˜â€˜If you [did not take/took] this pill, how likely would you be to get [target condition/side effect] in the future?â€™â€™ with response options ranging from (1) very unlikely to (7) very likely. Experiential items included, â€˜â€˜If you [did not take/took] this pill, how easy would it be for you to imagine yourself getting [target condition/side effect]?â€™â€™ with response options ranging from (1) not at all easy to (7) extremely easy. Affective risk perceptions were assessed with the following item: â€˜â€˜If I [did not take/took] this pill and then got [target condition/side effect], I would be devastatedâ€™â€™ with response options ranging from (1) strongly disagree to (7) strongly agree. For both the deliberative and experiential items, 4 scale means were computed, which represented risk perceptions about the target condition and side effect, conditional on taking and not taking the medication (see Discussion for possible implications of conditioning affective risk items).</t>
  </si>
  <si>
    <t>This is the first known study to examine the effects of emotion on conditional risk perceptions. Results from these exploratory analyses suggest fear and anger had small effects on some types of risk perceptions.
Contrary to past work in which anger facilitates optimistic risk perceptions because it is a high-certainty and control emotion,18â€“20 both fear and anger increased risk perceptions.</t>
  </si>
  <si>
    <t>Ferrer 2016</t>
  </si>
  <si>
    <t>The Effect of Emotion on Visual Attention to Information and Decision Making in the Context of Informed Consent Process for Clinical Trials</t>
  </si>
  <si>
    <t>Advertisements in community (posters, newspaper ad)</t>
  </si>
  <si>
    <t>204 (174 for eye-tracking analyses)</t>
  </si>
  <si>
    <t>43.33 (15.35)</t>
  </si>
  <si>
    <t>Positive Affect Negative Affect Scale (1 to 7)</t>
  </si>
  <si>
    <t>Inductions were found to be effective based on planned comparisons comparing participants in each emotion condition to (i) neutral condition participants and (ii) all other participants combined, with target emotion as the outcome: Anger-neutral, F(1, 210) = 67.32, p &lt; .0001, d = 1.12; Anger-all, F(1, 210) = 45.73, p &lt; .0001, d = .92.</t>
  </si>
  <si>
    <t>Anger vs. Neutral; Anger vs. Sad; Anger vs. Fear</t>
  </si>
  <si>
    <t>age, controlled for individual differences in overall fixation duration</t>
  </si>
  <si>
    <t>We also conducted exploratory analyses to examine whether sex moderates the effects of emotion. Whether contextual factors differentially influence womenâ€™s understanding of the trial and decisions to enroll. We anticipated there may be some sex differences in the effects of negative emotions.</t>
  </si>
  <si>
    <t>There was a significant sex by emotion interaction, such that fearful men were more likely to report satisfaction (p = .046). Anger also resulted in an increase in satisfaction among men (p = .042). 
A significant sex by emotion condition interaction emerged, such that among women, fear resulted in a significant reduction in decisions to participate compared with both neutral (p = .036) and anger conditions (p=.038).</t>
  </si>
  <si>
    <t>We conducted exploratory analyses to examine whether the associations among eye-tracking outcomes and self-reported outcomes differed by condition. 
Those in the fear condition spent more time fixating to details about the benefits of participation (M =.128, SD = .030) than did those in the anger condition (M =.113, SD = .025), a significant difference (F =5.71, p =.018).
Those in the fear and anger conditions spent significantly more time fixating to procedural details than those in the neutral condition (F = 5.37, p = .022; F = 7.80, p = .006, respectively).
Post hoc Tukey tests indicated that participants in the sadness condition paid less attention to study details than those in the anger condition (Mdiff = _x0001_.022, p = .030) but not to those in the fear (Mdiff = _x0001_.019, p = .073) or neutral conditions (Mdiff = _x0001_.012, p = .421).
Benefit perceptions were decreased by anger (p = .002), sadness (p = .005), and fear (p = .033). There were no main effects of emotion on satisfaction with the consent form.
(Association between eye-tracking outcomes and self-reported outcomes) Fixation to study details was associated with accurate perceptions of study benefits only in the sadness condition (Î² = .331, p = .035). Average fixation duration was significantly and positively associated with accuracy concerning study benefits only among neutral condition participants (Î² = .297, p = .045). This association was not observed in the remainder of the sample (Î² = .038, p = .668). In the anger condition, average fixation duration was significantly and negatively associated with decisions to participate (Î² = _x0001_.325, p = .027). This association was not observed in the remainder of the sample (Î² = _x0001_.054, p = .541).
In the anger condition, fixation to study details was negatively associated with decisions to participate (i.e., among angry participants who read more systematically, decisions to participate were lower.) Notably, this means that angry participants who read the consent form less systematically â€”a tendency actually exacerbated by angerâ€”were more likely to participate. One important implication of this study is that negative emotions may sometimes impede the informed consent process. Our findings suggest that fear may result in lower ability to understand or recall information provided in the consent documentation, as evidenced by reduced recall of information provided in the consent form. Moreover, anger triggered less systematic processing of the consent form and related visual attention patterns; in turn, those who were angry and processed information less systematically were more likely to participate.</t>
  </si>
  <si>
    <t>Ferrer 2017</t>
  </si>
  <si>
    <t>Revisiting the Effects of Anger on Risk-Taking: Empirical and Meta-Analytic Evidence for Differences Between Males and Females</t>
  </si>
  <si>
    <t>20.00 (1.39)</t>
  </si>
  <si>
    <t>Anger experience essay/recall of event; Movie clip/video/news clip</t>
  </si>
  <si>
    <t>The anger scale consisted of three items: angry, furious, and mad (pre-Î±= .91; post-Î±=.99). (nine-point Likert scale)</t>
  </si>
  <si>
    <t>men: 4.17/ women: 6.33</t>
  </si>
  <si>
    <t>men 4.01/ women: 2.83</t>
  </si>
  <si>
    <t>risk perception; intention</t>
  </si>
  <si>
    <t>They played a game to pump and burst the balloons (BART).
(i) the average number of balloon pumps prior to a burst (adjusted average pumps), and (ii) total earnings (a non-linear function of total pumps prior to a burst). More specifically, we calculated the risk-taking outcome variable by taking the average of the standardized z-scores for these two variables.</t>
  </si>
  <si>
    <t>angry participants took significantly more risks than did individuals in the combined sadness and neutral condition</t>
  </si>
  <si>
    <t>They predicted that the magnitude of risk-taking in response to anger may be greater for men than for women.</t>
  </si>
  <si>
    <t>The effect of anger did not differ for men and women, F(1,89) = 0.83,p= .921,d= .19.6. Note that there were no baseline differences (i.e., within the neutral emotion condition) between men and womenâ€™s risk-taking, F(1,27) = 0.68, p=.417.</t>
  </si>
  <si>
    <t>This study provided evidence that anger heightens risk-taking. Anger increases risk taking even when expected values are not equal,  thus building on the findings of Kugler, et al.(2012), who documented angerâ€™s effect with choices involving equal expected value.</t>
  </si>
  <si>
    <t>Adults</t>
  </si>
  <si>
    <t>University community sample</t>
  </si>
  <si>
    <t>21.69 (3.74)</t>
  </si>
  <si>
    <t>Anger experience essay/ recall of event; Movie clip/video/news clips</t>
  </si>
  <si>
    <t>The anger scale consisted of three items: angry, furious, and mad; measured on 9-point Likert scale</t>
  </si>
  <si>
    <t>Pre-test: M = 1.63; Post-test: M = 3.61</t>
  </si>
  <si>
    <t>Pre-test: SD = 1.26; Post-test: SD = 2.71</t>
  </si>
  <si>
    <t>BART</t>
  </si>
  <si>
    <t>No main effect of anger on risk-taking</t>
  </si>
  <si>
    <t>Gender</t>
  </si>
  <si>
    <t>Anger x Gender</t>
  </si>
  <si>
    <t>﻿H2 supported: anger-by-gender interaction was significant, F(1, 51) = 4.92, p= .031, d= .60. H3 somewhat supported: although angry men took no more risks than neutral men, t(23) = 1.15, p= .259, d= .48., angry women took less risks than neutral women, t(28) =?2.11, p= .044, d= -.80. Consistent with the finding that the anger induction led to reduced risk-taking among women but not men, self-reported anger was negatively associated with risk-taking among women, β=.45, p= .013, whereas the as- sociation was positive, albeit not significant, among men, β= .33, p= .106.</t>
  </si>
  <si>
    <t>﻿Effect of incidental anger on risk- taking may differ for men and women</t>
  </si>
  <si>
    <t>24.06 (7.24)</t>
  </si>
  <si>
    <t>Pre-test: M = 1.64; Post-test: M = 3.84</t>
  </si>
  <si>
    <t>Pre-test: SD = 1.30; Post-test: SD = 2.89</t>
  </si>
  <si>
    <t>﻿H2 supported: Anger-by-gender interaction was significant, F(1, 72) = 5.02, p= .028, d= .52. H3 supported; angry men took more risks than did neutral men, t(36) = 2.26, p= .030, d= .75. Analyses among women revealed no effects of anger on risk-taking, t(36) =1.00, p= .326, d=.33</t>
  </si>
  <si>
    <t>﻿That the effect of incidental anger on risk-taking may be different for men and women. We found that men engage in more risk-taking when they are angry versus when they are not angry. Again, the effect could not be attributed to self-reported differences in the subjective experience of emotions because the men and women did not differ in their emotional responses to the emotion induction. The fact that the interaction pattern was duplicated in Experiments 2 and 3 suggests that the dif- ference may be reliable, although seemingly discrepant from Experiment 1. End of this paper also has a small meta-analysis.</t>
  </si>
  <si>
    <t>Fiori 2017</t>
  </si>
  <si>
    <t>The Joint Contribution of Activation and Inhibition in Moderating Carryover Effects of Anger on Social Judgment</t>
  </si>
  <si>
    <t>U.S.</t>
  </si>
  <si>
    <t>19.13 (2.05)</t>
  </si>
  <si>
    <t>They  were  asked  to  rate  how  they  found  the  music(irritating,  relaxing,  and  depressing),  with  questions  such  as â€˜ Did  you  find  the  music  irritating.â€™  Responses were reported on  a   Likert-type  scale  from   1 = not at all  to   9 = very much. Furthermore, questions related to the emotional state, in particular  ratings  of  irritation  and  sadness,  were mixed with  aseries  of  filler  questions  related  to  the  task  itself,  such  as  â€˜Do you  like  working/studying  with  music  in  the  background?"</t>
  </si>
  <si>
    <t>Anger vs. Control</t>
  </si>
  <si>
    <t>Participants read a  vignette taken from  Srull and  Wyer  (1979) regarding the description of a  day in the life of  Donald,  the protagonist. As pointed out by Otten and Stapel (2007), Srull andWyerâ€™s (1979) task has been successfully used in several studies, such as Bargh and Pietromonaco (1982) and Devine (1989), to demonstrate the effects of priming on anger and aggression. The vignette includes  20  sentences containing 5 somewhat hostile but ambiguous behaviors  (e.g.,  not letting a  salesperson enter an apartment). Participants rated the positive and negative traits of the target person on a unipolar 9-point Likert scale. The average rating for negative traits (hostile, unfriendly, dislikable, boring,  selfish,  and narrow-minded)  was the studyâ€™s dependent variable.</t>
  </si>
  <si>
    <t>1. Individuals higher in activation to anger stimuli would show more bias in a  social judgment task after ran anger manipulation, and that individuals higher in inhibition would show less bias in this situation because of their capacity to disengage from anger stimuli.
2. Given that the literature on ironic processes has suggested that suppressing emotions may lead to an ironic increase in such feelings (Dalgleish et al., 2009), we also posited an alternative that inhibition may increase biases in judgments because of ironic processes.</t>
  </si>
  <si>
    <t xml:space="preserve">A comparison of the regression models shows that activation and inhibition and the interaction with the anger manipulation term do not predict negative ratings in the social judgment task when taken individually. However,  their effect becomes significant once they are entered simultaneously in the regression model. 
Results revealed no significant effect, indicating that the contribution of activation and inhibition in predicting negative ratings is in fact additive, and not interactive.
</t>
  </si>
  <si>
    <t xml:space="preserve">Individuals  in  the  anger  condition  rated  the target person particularly harshly when they had shown higher inhibition  in  the  attention  task  (= longer  reaction  times  after anger  distractor  cues. </t>
  </si>
  <si>
    <t>Gable 2015</t>
  </si>
  <si>
    <t>Anger Perceptually and Conceptually Narrows Cognitive Scope</t>
  </si>
  <si>
    <t>Photos</t>
  </si>
  <si>
    <t>Anger vs. Neutral; Anger vs. other; high approach motivated positive</t>
  </si>
  <si>
    <t xml:space="preserve">Anger narrowed attentional scope in a manner similar to that caused by
positive affect high in approach motivation. These results suggest that anger narrows attentional scope. Moreover, these results sup- port the hypothesis that approach motivation, regardless of its affective valence, narrows attentional scope.
</t>
  </si>
  <si>
    <t>Cognitive processing</t>
  </si>
  <si>
    <t>BAS</t>
  </si>
  <si>
    <t>Target (local v global)</t>
  </si>
  <si>
    <t>Photo emotion x target</t>
  </si>
  <si>
    <t>Significant interaction, F(1, 111) ⫽ 15.36, p &lt;.001. After neutral pictures, participants responded faster to global (M= 6.58, SD = 0.23) than local (M= 6.62, SD = 0.22) targets, p &lt; .0001. ﻿After anger pictures, participants’ RTs did not differ between global (M = 6.65, SD = 0.22) and local (M = 6.63, SD = 0.23) targets, p = .23.</t>
  </si>
  <si>
    <t>﻿Participants reported feeling more angry, sad, determined, and fearful toward the anger (vs. neutral) pictures (ps &lt; .0001), but they reported feeling equally proud when viewing the anger and neutral pictures, p = .84.</t>
  </si>
  <si>
    <t>Target (local v global); arousal</t>
  </si>
  <si>
    <t>Significant within-subjects interaction, F(1, 172) ⫽ 21.77, p &lt; .001. ﻿After neutral pictures, participants responded faster to global (M= 6.74, SD = 0.21) than local (M= 6.77, SD = 0.23) targets, p &lt; .0001</t>
  </si>
  <si>
    <t>﻿Anger eliminated the typical global bias; ﻿Study 3 replicated the results of Study 2 and found that attentional scope was narrowed when participants were in an approach- motivated anger state as compared to a neutral state. In addition, Study 3 demonstrated that individual differences in trait approach motivation, as assessed by overall BAS, related to a more narrow attentional scope after anger pictures</t>
  </si>
  <si>
    <t>Study 4</t>
  </si>
  <si>
    <t>Category belongingness</t>
  </si>
  <si>
    <t>Main effect of angry pictures on belongingness</t>
  </si>
  <si>
    <t>Exemplar strength (weak, moderate, strong)</t>
  </si>
  <si>
    <t>Exemplar strength x photo emotion</t>
  </si>
  <si>
    <t>Significant interaction, F(2, 202) ⫽ 15.57, p &lt; .0001. Participants were more narrow in their categorizations (i.e., rated exemplars as less belonging) after anger pictures than after neutral pictures to the weak, moderate, and strong exemplars, ps ⬍ .0001.</t>
  </si>
  <si>
    <t xml:space="preserve">﻿Anger narrows cognitive scope by showing that participants became more exclusive in their categorization of exemplars after viewing anger pictures than after viewing neutral pictures. In addition, approach motivation toward the anger pictures related to more exclusion of exemplars, further demonstrating a link between approach-motivated anger and narrowed categorization. </t>
  </si>
  <si>
    <t>Garfinkel 2013</t>
  </si>
  <si>
    <t>Anger in Body and Brain: Elevated Blood Pressure Impedes Reaction Time and Diminishes Neural Activity in Attention and Visual Areas During a Decision Making Task</t>
  </si>
  <si>
    <t>22.7 (1.1)</t>
  </si>
  <si>
    <t>Anger vs. relaxation</t>
  </si>
  <si>
    <t>Reaction time</t>
  </si>
  <si>
    <t>Subliminal ANGER primes delayed the time taken to reach rapid lexical decisions, relative to RELAX primes. ANGER primes increased systolic blood pressure and the magnitude of this increase predicted reaction time prolongation.</t>
  </si>
  <si>
    <t>Excluded not a full paper</t>
  </si>
  <si>
    <t>ANGER IN BODY AND BRAIN: AFFECTIVE STATES IMPACT DECISION MAKING THROUGH BLOOD PRESSURE INCREASES AND MODULATION OF ATTENTION AND VISUAL PROCESSING NETWORKS</t>
  </si>
  <si>
    <t>Rate emotion words</t>
  </si>
  <si>
    <t>Anger vs. relaxtion</t>
  </si>
  <si>
    <t xml:space="preserve">This was an abstract. Blood pressure increased during trials withsubliminal  presentation  of  ANGER  [t(18) = 2.5,P= 0.02],  and  themagnitude  of  this  increase  directly  correlated  with  prolonged  reactiontime  following  anger  primes  [r= â€“ 498,  P = 0.038].  In  the  brain,  weshow  neural  activation  to  anger  primes,  specifically  pons  activation([ â€“ 6â€“34â€“30],   Z = 3.33,   K = 10,P&lt; 0.001]),   suggesting   subliminalanger  processing  is  accompanied  by  heightened  activation  in  areasassociated with enhanced sympathetic activity. Linking brain activity tobehaviour,  the  facilitating  effect  of  relax  primes  on  decision  makingcorresponds with activation in areas of visual cortex and attention, suchas  cuneus </t>
  </si>
  <si>
    <t>Garg 2004</t>
  </si>
  <si>
    <t>The role of affect in judgment and decision making</t>
  </si>
  <si>
    <t>1 to 11</t>
  </si>
  <si>
    <t xml:space="preserve">the effect of accountability on effort will be moderated by incidental affect. </t>
  </si>
  <si>
    <t xml:space="preserve"> As hypothesized (and illustrated in Figure 1A and IB), the interaction between accountability and incidental affect was significant (F(2,146) = 5.20, p &lt; .01).  Under low accountability, angry respondents took 68.37 seconds on average whereas under high accountability they took 100.40 seconds on average for the same decision (*(146) = 3.27, p &lt; .01).  Similarly, respondents in the sadness condition took 74.38 seconds under low accountability but under high accountability decision time increased to 104.92 seconds (*(146) = 3.09,p  &lt; .01).  In contrast, the neutral group only shows minimal difference across the two accountability conditions. </t>
  </si>
  <si>
    <t>Gerend 2011</t>
  </si>
  <si>
    <t>Fear, Anger, Fruits, and Veggies: Interactive Effects of Emotion and Message Framing on Health Behavior</t>
  </si>
  <si>
    <t>Anger vs. Fear</t>
  </si>
  <si>
    <t>2 weeks later asked about fruit and veg intake</t>
  </si>
  <si>
    <t>Gain/loss frame</t>
  </si>
  <si>
    <t>gender, trait anger, trait anxiety</t>
  </si>
  <si>
    <t>We observed a marginal main effect of emotion, F (1, 125) = 3.29, p = .072, Î·2= .026, which was qualified by a significant frame by emotion interaction, F (1, 125) = 6.87,p = .01, partial Î·2 = .052 (see Figure 1). No other effects were observed. Notably, the frame by emotion interaction remained statistically significant when controlling for baseline fruit and vegetable intake, F (1, 124) = 5.94, p = .016, partial Î·2 = .046.2Simple effect tests confirmed that, among participants in the fear condition, those who read the loss-framed pamphlet reported eating more servings of fruits and vegetables per day(covariate-adjusted means: Madj = 3.54; SE = .30) than those who read the gain-framed pamphlet (Madj = 2.69; SE = .29), F (1, 125) = 4.20, p &lt; .05, partial Î·2 = .033. The opposite pattern was observed for participants in the anger condition: those who read the gain-framed pamphlet (Madj = 2.93; SE = .30) reported eating (marginally) more fruits and vegetables per day than those who read the loss-framed pamphlet (Madj = 2.22; SE = .29), F (1, 125) =2.77, p &lt; .10, partial Î·2=.022.
Matching emotion and message frame resulted in substantial increases in participantsâ€™ fruit and vegetable intake from baseline to two-week follow-up. Participants in the â€œmatched conditionsâ€ (anger-gain and fear-loss) increased their fruit and vegetable intake by almost one full serving per day from baseline to follow-up (M = .95, SD = 1.41), F (1, 64) = 29.84,p &lt; .001, partial Î·2 = .32). This increase was considerably larger than the increase observed in the â€œmismatched conditionsâ€ (anger-loss and fear-gain; M = .46, SD = 1.43), F (1, 131) =4.09, p &lt; .05, partial Î·2 = .03), although the increase from baseline to follow-up in these latter conditions was significant, as well, F (1, 67) = 6.92, p &lt; .05, partial Î·2 = .09.</t>
  </si>
  <si>
    <t>Greenstein 2020</t>
  </si>
  <si>
    <t>Anger Increases Susceptibility to Misinformation</t>
  </si>
  <si>
    <t>20.79 (4.26)</t>
  </si>
  <si>
    <t>Accepting misinformatino</t>
  </si>
  <si>
    <t>Moderation of impact of anger on memory by schema irrelevant vs schema consistent content</t>
  </si>
  <si>
    <t>Superior recognition (higher hit rates) for schema- irrelevant than schema-consistent items, F(1, 70) = 8.47, p = .005. Participants in the anger condition were more suggestible than those in the neutral condition, F(1, 70) = 4.34, p = .041. Additionally, participants were more inclined to erroneously accept schema-consistent misinformation as having originated in the Film, F(1, 70) = 9.73, p = .003. Schematicity did not interact with emotion condition, F(1, 70) = 0.02, p = .969.</t>
  </si>
  <si>
    <t>Anger did not seem to impair memory for events that actually did occur as it affected neither recognition memory nor source accuracy for details actually present in the original event. Instead, anger impaired the ability to dismiss errors that were subsequently suggested. Coupled with the observed rapid and confident memory decisions, this points to a constellation of risks associated with angerâ€™s impact on memory.</t>
  </si>
  <si>
    <t>Grezo 2013</t>
  </si>
  <si>
    <t>Anger and Moral Reasoning in Decision Making</t>
  </si>
  <si>
    <t>Slovakia</t>
  </si>
  <si>
    <t>Mail / social media advertising or outreach</t>
  </si>
  <si>
    <t>Men = 22.36 (1.52), Women = 22.42 (1.73)</t>
  </si>
  <si>
    <t>To verify the effectiveness of our induction technique, we created a set of moral emotions inspired by Haidtâ€™s model of moral emotions (Haidt, 2003). Participants were supposed to answer which moral emotion they perceived the most intensely during the presentation of our induction technique. Some participants reported that they perceived contempt or sadness the most. These participants were excluded from the experiment and we included only participants who perceived anger.</t>
  </si>
  <si>
    <t>DV1: Decision on the amount of punishment - Scale consisting of six different punishments based on the Slovak criminal law. Experimental group with induced anger had to decide which of the proposed punishments was appropriate for the bear abusers presented in our induction method. The control group had no contact with our induction method and therefore the participants only answered a simple question: â€œWhich of the proposed punishments is appropriate for the brutal raw animal abuse?â€ Both groups had to decide and choose only one of the six proposed punishments.
DV2: Decision on moral evaluation of punishments - both groups of participants were asked to evaluate the moral correctness of each option on a scale from 0 to 100. 100 meant that granting such a punishment would be the most morally correct.
Dv3: Decision on willingness to help - Considering the specificity of our topic - animal abuse, we constructed a model situation in which the participant perceived a dog being abused and had an opportunity to help. Participants had three response options on how to act in this situation and each one reflected a degree of willingness to help. The first option was a verbal reaction â€“ an attempt to vigorously, verbally stop the man from abusing a dog. The second option was to hit the transgressor. The third option was to ignore the whole situation, which meant death for the dog, but the participant would not get into any trouble.</t>
  </si>
  <si>
    <t>Context - Animal Abuse 
Induction of anger - Emotionally saturated images of abused animals in combination with a story about life for those animals.
The aim of the research was to examine the impact of anger on moral reasoning and decision making. We were interested in whether anger leads to more punitive attributions and to greater willingness to help when one perceives immoral behavior. We focused on a specific issue - animal abuse, and we were interested in how anger affects one Ìs moral judgment and decision making in this context.</t>
  </si>
  <si>
    <t>Gummerum 2016</t>
  </si>
  <si>
    <t>Costly third-party interventions: The role of incidental anger and attention focus in punishment of the perpetrator and compensation of the victim</t>
  </si>
  <si>
    <t>UK</t>
  </si>
  <si>
    <t xml:space="preserve"> 24.98 (10.61)</t>
  </si>
  <si>
    <t>third party punishments (5 point endowment)</t>
  </si>
  <si>
    <t>Attention focus</t>
  </si>
  <si>
    <t>support for the predicted hypotheses. Participants in the anger condition punished significantly more than participants in the neutral condition. Thus, anger elicited in an indepen-dent situation carried over and led third parties to engage in more costly punishment. However, the effects of incidental anger on third-party punishment were not uniform but depended on the punishers' attentional capacities and situational circumstances. In line with Van Dillen et al. (2012), incidental anger affected punishment in the wait condition, where participants had the attentional resources to continue processing the incidental emotion, but not in the distraction condition, where attention from the incidental emotion was interrupted</t>
  </si>
  <si>
    <t>M (wait) = 3.83; M (distraction) = 2.23</t>
  </si>
  <si>
    <t>SD (wait) = 1.40; SD (distraction) = 0.88</t>
  </si>
  <si>
    <t xml:space="preserve">Decision making/ judgment (judging people, gambling) </t>
  </si>
  <si>
    <t>Third party compensation</t>
  </si>
  <si>
    <t>﻿Angry participants compensated less than participants experiencing a neutral emotion, F(1, 1500) = 52.93, p b .01</t>
  </si>
  <si>
    <t>Offers (high v low); Attention</t>
  </si>
  <si>
    <t>Offer x Emotion condition; Emotion condition x Attention focus</t>
  </si>
  <si>
    <t>Effect of anger ﻿was more pronounced for low and unfair offers than for fair and high offers (Offer × Emotion condition), F(1, 1500) = 23.92, p &lt;.01. There was no difference in the compensation between participants experiencing an angry or neutral incidental emotion in the distraction condition (Fig. 3b; Emotion condition × Attention focus, F(1, 1500) = 11.93, p = .001.</t>
  </si>
  <si>
    <t>﻿In the distraction condition there was no difference in compensation between third parties induced to an angry or neutral emotion</t>
  </si>
  <si>
    <t>Sefl = 2.13;Other = 2.21</t>
  </si>
  <si>
    <t>Self = 1.27;Other =1.23</t>
  </si>
  <si>
    <t>Self-focused anger vs. Other-focused anger</t>
  </si>
  <si>
    <t>﻿Participants in the other-focused anger condition reported higher empathic concern than those in the self-focused anger condition</t>
  </si>
  <si>
    <t>﻿Participants compensated highly unfair and unfair distributions more than fair ones, F(1, 409) = 91.51, p b .01 (see Fig. 4). Participants in the other-focused anger condition compensatedmore than participants in the self-focused anger condition, F(1, 409)=11.52, p=.001, and this effect wasmore pronounced for unequal offers of0 and2 points than for fair offers (Offer × Emotion condition), F(1, 409) = 6.67, p =.01. The effect ofEmotion condition×Attention focuswasmarginally signif- icant, F(1, 409) = 3.07, p = .08, and the pattern of results paralleled those of Studies 1 and 2. In the wait condition, participants in the other-focused anger condition tended to compensate more than participants in the self-focused anger condition (Fig. 4a), but there was no difference between participants in the self- and other-focused anger conditions in the distraction condition (Fig. 4b).</t>
  </si>
  <si>
    <t>﻿In sum, the findings across Studies 1–3 suggest that attentional resources might be necessary for the incidental emotion to affect subsequent behavior (Van</t>
  </si>
  <si>
    <t>Sunny</t>
  </si>
  <si>
    <t>Habib 2015</t>
  </si>
  <si>
    <t>Fear and anger have opposite effects on risk seeking in the gain frame</t>
  </si>
  <si>
    <t>Europe (not mentioned directly)</t>
  </si>
  <si>
    <t>21.75 (1.90)</t>
  </si>
  <si>
    <t>(Only in Manipulation Check) 17 mood adjectives characterized their current emotional state (adapted from the Brief Mood Behavioral scale, see Mayer and Gaschke, 1988) and restricted to "angry" items (10-point scale)</t>
  </si>
  <si>
    <t>M = 2 Â± 2 in the pre-test and M = 3 Â± 2.09 in the post-test, t(11) = 2.71, p &lt; 0.05, d = 0.49</t>
  </si>
  <si>
    <t>Anger vs. Control; Anger vs. Fear</t>
  </si>
  <si>
    <t>Risk taking decision: choosing between a sure option (keeping or losing a given amount of money, in the gain and the loss frames, respectively) or a risky option (i.e., gamble the entire amount of money).</t>
  </si>
  <si>
    <t>Insignificant</t>
  </si>
  <si>
    <t>(Hypothesis was not directly stated in the article) The present study investigated whether specific incidental emotions (i.e., fear and anger) differently influenced framing susceptibility in risky choices and risk-taking in a monetary framing task.</t>
  </si>
  <si>
    <t>In the gain frame, the planned comparisons revealed that the participants more frequently chose the gamble option in the incidental anger condition than in the control condition (M = 50.4 Â± 23.8% and M = 35.8 Â± 19.5%, respectively), t(61) = 2.07, p &lt; 0.05, d = 0.67. 
The participants also more frequently chose the gamble option in the gain frame in the control than in the incidental fear condition (M = 35.8 Â± 19.5% and M = 24.8 Â± 14.2%, respectively), t(61) = 1.78, p &lt; 0.05, d = 0.64.
Participants more frequently chose the gamble option in the loss frame (M = 57.6 Â± 11.6%) than in the gain frame (M = 24.8 Â± 14.2%) in the incidental fear condition, p &lt; 0.001, d = 2.5. 
In the control condition, the proportion of the chosen gamble option was higher in the loss frame (M = 51 Â± 16.5%) than the gain frame (M = 35.8 Â± 19.5%), p &lt; 0.01, d = 0.84.
No framing effect in the incidental anger condition, (M = 58 Â± 21.4% in the loss frame and M = 50.4 Â± 23.8% in the gain frame), p = 0.32, d = 0.34. Risk-seeking did not differ across the three conditions in the loss frame, all ps &gt; 0.10.</t>
  </si>
  <si>
    <t xml:space="preserve">The purpose of the present study was to investigate the influence of specific incidental negative emotions (i.e., fear and anger) on framing susceptibility and risk-seeking behaviors. Therefore, before they made their decision, the participants were presented with pictures of faces with either fearful or angry expressions.
Total number of participants were 67, and two from control condition, and one from the incidental fear condition were excluded. But final sample was completed of 22 in incidental anger condition, 20 in incidental fear condition, and 21 in control group condition. 
The presentation of emotional faces to create incidental emotional contexts in the framing task (i.e., fear and anger contexts). In the fear and anger conditions, each choice was preceded by the presentation of a fearful or an angry face. In the control condition, no face was presented.
Participants reported being more angry after the presentation of angry faces, (M = 2 Â± 2 in the pre-test and M = 3 Â± 2.09 in the post-test), t(11) = 2.71, p &lt; 0.05, d = 0.49, and more fearful after the presentation of fearful faces (M = 1.42 Â± 1.08 in the pre-test and M = 3.5 Â± 2.07 in the post-test), t(11) = 3.57, p &lt; 0.005, d = 1.26. 
No framing effect in the incidental anger condition, (M = 58 Â± 21.4% in the loss frame and M = 50.4 Â± 23.8% in the gain frame), 
</t>
  </si>
  <si>
    <t>Harper 2010</t>
  </si>
  <si>
    <t>The Effect of Induced Mood on Children's Social Information Processing: Goal Clarification and Response Decision</t>
  </si>
  <si>
    <t>Other: NA (does not indicate)</t>
  </si>
  <si>
    <t>Children who picked a smile (happy) or a frown(angry) then rated the intensity (1 =â€œa little,â€ 2=â€œkind of,â€ 3=â€œveryâ€) of the emotion using a second visual aide.
Using the 7-point scale, both experimenters rated the childâ€™s affect and body language during the 30 s concentration period and the display period (when the child demonstrated how he/she felt while having that particular thought). Experimenter 2 also rated the childâ€™s facial affect midway through the social cognitive interview. At the end of the interview, children were asked to report their mood induction thoughts and both experimenters rated children affect.</t>
  </si>
  <si>
    <t>3.29  (Report of thought)</t>
  </si>
  <si>
    <t>0.86  (Report of thought)</t>
  </si>
  <si>
    <t>Anger vs. Neutral; Anger vs. Happy</t>
  </si>
  <si>
    <t>Mood condition would interact with childrenâ€™s social adjustment for different response types.</t>
  </si>
  <si>
    <t xml:space="preserve">The MANOVAS yielded no significant interactions of mood or social adjustment for the competent or passive responses.
</t>
  </si>
  <si>
    <t>Harvey 2017</t>
  </si>
  <si>
    <t>Justifying Deviant Behavior: The Role of Attributions and Moral Emotions</t>
  </si>
  <si>
    <t>Physicians</t>
  </si>
  <si>
    <t>Email</t>
  </si>
  <si>
    <t>PANAS-X Scale (5-point scale; alpha = .94)</t>
  </si>
  <si>
    <t>Anger vs. Guilt; Anger vs. shame</t>
  </si>
  <si>
    <t>Justification for deviant behavior (3 items; 7-point scale)</t>
  </si>
  <si>
    <t>Not significant</t>
  </si>
  <si>
    <t>Stability</t>
  </si>
  <si>
    <t>Age, gender</t>
  </si>
  <si>
    <t>Stable x Emotion</t>
  </si>
  <si>
    <t>They anticipated that stable, externally controllable attributions for negative affective trigger events would promote ﻿anger, which, in turn, would facilitate the justification of deviant behavior. This attribution–emotion–behavior relationship was observed in the Study 1 student sample but not in the Study 2 physician sample.</t>
  </si>
  <si>
    <t>U.S</t>
  </si>
  <si>
    <t>Other: does not specify</t>
  </si>
  <si>
    <t>21.6 (NA)</t>
  </si>
  <si>
    <t>PANAS-X scale;  5-point scale (1, Very slightly or not at all,5 Very Much). Angry,Disgusted,Scornful, and Hostile (a = .86)</t>
  </si>
  <si>
    <t xml:space="preserve">age, gender, trait-level negative affectivity (NA) </t>
  </si>
  <si>
    <t>Huntsinger 2013</t>
  </si>
  <si>
    <t>Anger Enhances Correspondence Between Implicit and Explicit Attitudes</t>
  </si>
  <si>
    <t xml:space="preserve">Other: NA </t>
  </si>
  <si>
    <t>Participants were asked to indicate how angry and sad they felt during the writing task (1 = not at all, 7 = very).</t>
  </si>
  <si>
    <t xml:space="preserve">other </t>
  </si>
  <si>
    <t xml:space="preserve">Implicit self-esteem. The Implicit Association Test was used to measure implicit self-esteem. 
Explicit self-esteem. The 10-item Rosenberg self-esteem scale served as the measure of explicit self-esteem (_x0004_alpha = .91). Items
on this scale include: “I feel that I am a person of worth, at least on an equal basis with other people” (1 = very strongly disagree, 7 = very strongly agree). </t>
  </si>
  <si>
    <t>Angry participants displayed significant correspondence between their implicit
and explicit self-attitudes, b = .38(.14), t(171) = 2.78, p &lt; .05.
The degree of implicit– explicit correspondence observed in the anger condition differed significantly from that found in the sad condition, b  = .54(.19), t(171) = 2.82, p &lt; .05.</t>
  </si>
  <si>
    <t>Implicit attitude x explicit attitude x emotion (There will be a difference in correspondence between implicit and explicit self attitudes for three different emotions (anger, sadness, and neutral).</t>
  </si>
  <si>
    <t>Main effects were entered in the first
step, followed by the interactions in the second step. The second step was significant, (R2
change =  .04), F(2, 171) = 3.99, p _x0005_&lt; .05,
indicating that the correspondence between implicit and explicit differs significantly across mood condition.</t>
  </si>
  <si>
    <t>Implicit self-esteem. The Name-Letter Task was used to measure implicit self-esteem (Nuttin, 1985). In this task, participants were asked to indicate how much they liked or disliked the letters of the alphabet. Explicit self-esteem. The 10-item Rosenberg self-esteem scale again served as the measure of explicit self-esteem (alpha =  .89). Appraisals. Participants’ appraisals of certainty and individual control surrounding the events they recalled were measured via questions adapted from past research</t>
  </si>
  <si>
    <t>Angry participants displayed significant correspondence between their implicit and explicit self-attitudes, b =.33(.13), t(96) = 2.55, p &lt; .05. Participants who recalled an angry event reported greater appraisals of certainty (M =  5.74, SD = .99) than those who recalled a neutral event
(M = 5.08, SD = 1.33), t(98) = 2.84, p  &lt; .05.</t>
  </si>
  <si>
    <t>Implicit attitude x explicit attitude x emotion (There will be a difference in correspondence between implicit and explicit academic attitudes for three different emotions (anger, sadness, and neutral).</t>
  </si>
  <si>
    <t>Angry participants, as predicted, displayed significant correspondence between their implicit and explicit academic attitudes, b = 2.37(.46), t(207) = 5.19, p &lt; .005. For sad participants implicit and explicit academic attitudes were not significantly related, b = .54(.50), t(207) = 1.08, p = .28. For those in the neutral emotion condition, implicit and explicit academic attitudes were somewhat positively related, b = .92(.53), t(207) = 1.73, p = .085.
The degree of implicitâ€“explicit correspondence observed in the anger condition differed significantly from that found in the sad condition, b = .72 (.27), t(207) =2.71, p &lt; .05. The degree of correspondence found in the sad condition was not significantly different from that found in the neutral emotion condition, b = .15(.29), t(207) = .52, p = .61.</t>
  </si>
  <si>
    <t>Consistent with Sartreâ€™s (1948) proposal, this research shows that the experience of anger narrows the separation between deep and superficial aspects of the self, causing peopleâ€™s explicit atti- tudes to more directly reflect their implicit attitudes. More generally, these results indicate that anger may play an important, but until now overlooked, role in directing the interplay between spontaneous and deliberative aspects of the self.</t>
  </si>
  <si>
    <t>Ilakkuvan 2017</t>
  </si>
  <si>
    <t>The Relationship Between Advertising-Induced Anger and Self-efficacy on Persuasive Outcomes: A Test of the Anger Activism Model Using the Truth Campaign</t>
  </si>
  <si>
    <t>Watch a persuasive message on video</t>
  </si>
  <si>
    <t>1 to 5 (seeing this ad made me feel angry)</t>
  </si>
  <si>
    <t>Anger vs. anger (ad 1, ad 2)</t>
  </si>
  <si>
    <t>1 to 5 : This ad made me want to do something to end smoking.</t>
  </si>
  <si>
    <t>Efficacy beliefs (agency)</t>
  </si>
  <si>
    <t>AAM HYPOTHESIS</t>
  </si>
  <si>
    <t>across both advertisements, there were significant differences among theanger/efficacy groups for each of 3 outcomes (persuaded by advertisement, receptive to advertisement, and conversed about advertisement) as determined by a weighted 1-way analysis of variance(P&lt;.001 for each outcome for each advertisement). Across both advertisements for all 3 out-comes, the highest scoring group was the activist group and the lowest scoring group was the disinter-ested group (with 1 exceptionâ€”the angry group had a lower score than the disinterested group for mean of conversing about the Unpaid advertisement). For each outcome for both advertisements, all high efficacy groups scored higher than all low efficacy groups (with 1 exceptionâ€”high anger/low efficacy(angry) and low anger/high efficacy (empowered)groups had approximately equal means for conversing about the Finishers advertisement)</t>
  </si>
  <si>
    <t>Isbell 2016</t>
  </si>
  <si>
    <t>The Impact of Negative Emotions on Self-Concept Abstraction Depends on Accessible Information Processing Styles</t>
  </si>
  <si>
    <t>25.81 (4.33)</t>
  </si>
  <si>
    <t>the effects of anger and sadness on the proportion of abstract self-descriptions that participants generated depends on whether a global or local processing style was primed,</t>
  </si>
  <si>
    <t>As shown in Figure 2, the predicted interaction between these variables emerged, F(1,73) = 6.327, p = .014, Î·2p= .080.In the global condition, angry participants tended to lis ta greater proportion of abstract statements than sad participants listed(.515, 95% CI[.414, .616]v. .386, 95% CI[.282, .489]),F(1,73) = 3.214, p= .077, d= .545whereas in the local condition, sad participants tended to list a greater proportion of abstract statements than angry participants did (.520 [95% CI: .389, .651] v. .371[95% CI: .268, .474]),F(1,73)= 3.196, p= .078, d= .669.  Moreover, within the angry condition, those exposed to the global prime listed a greater proportion of abstract statements than those exposed to the local prime (.515, 95% CI [.414, .616] v. .371[95% CI [.268, .474]), 15F(1,73) = 3.964,p= .050, d= .548, whereas there was a tendency in the opposite direction in the sad condition (.386, 95% CI [.282, .489]v. .520, 95% CI [.389, .651]),F(1,73) = 2.607, p=.111, d= .732; all other F&lt; 1.</t>
  </si>
  <si>
    <t>19.79 (1.404)</t>
  </si>
  <si>
    <t>Participants then indicated the extent to which they felt angry and fearful using a scale from 1
(not at all) to 7 (extremely).</t>
  </si>
  <si>
    <t>(6.268, 95% CI [5.892, 6.643]</t>
  </si>
  <si>
    <t>Twenty Statements Test. Next participants completed the standard Twenty Statements 
Test (TST; Kuhn &amp; McPartland, 1954), a standard and widely-used measure of the spontaneous 
self-concept.</t>
  </si>
  <si>
    <t xml:space="preserve"> In the global condition, angry participants listed a greater proportion of abstract statements than did 
fearful participants (.406, 95% CI [.327, .484] v. .289, [.213, .365]), F(1,120) = 4.477, p = .036,
d = .613, whereas in the local condition, fearful participants listed a greater proportion of abstract 
statements than did angry participants (.384, 95% [.310, .459] v. .255, 95% CI [.180, .330]),
F(1,120) = 5.890, p = .017, d = .571.</t>
  </si>
  <si>
    <t>the effects of anger and fear on the proportion of abstract self-descriptions that participants generated depends on whether a global or local processing style was primed,</t>
  </si>
  <si>
    <t>Within the angry condition, those in the global 
condition listed a greater proportion of abstract statements than those in the local condition (.406, 
95% CI [.327, .484] v. .255, 95% CI [.180, .330]), F(1,120) = 7.590, p = .007, d = .881, whereas 
the opposite tendency emerged in the fear condition (.289, 95% CI [.213, .365] v. .384, 95% CI 
[.310, .459]), F(1,120) = 3.144, p = .079, d = .395; all other F &lt; 1.5</t>
  </si>
  <si>
    <t>Jung 2019</t>
  </si>
  <si>
    <t>Motivated to confront: How experiencing anger affects anchoring bias</t>
  </si>
  <si>
    <t>self-reported</t>
  </si>
  <si>
    <t>Anger vs. Neutral; Anger vs. disgust</t>
  </si>
  <si>
    <t>continuous scale</t>
  </si>
  <si>
    <t>Angry participants deviated more from the anchor than disgust and neutral.</t>
  </si>
  <si>
    <t>emotion induction, negotiation scenario, type of car</t>
  </si>
  <si>
    <t>Angry people will be less susceptible to anchoring bias compared with people feeling neutral or disgusted</t>
  </si>
  <si>
    <t>Two emotions that are similar in cognitive appraisal but different in action tendency had different effects on anchoring. Angry individuals deviated more from a given anchor in these negotiation scenarios than disgusted individuals or people feeling neutral emotions.</t>
  </si>
  <si>
    <t>College affiliates</t>
  </si>
  <si>
    <t>Anger vs. Neutral; Anger vs. Disgust</t>
  </si>
  <si>
    <t>After the general knowledge task, participants were asked to recall the anchor value they generated and utilized in answering the self‐generated anchor questions. For example, they were asked to report the gestation (pregnancy) period of human and whether they considered the value to answer the question about the elephant's gestation period. Previously used selection criteria were applied (Epley &amp; Gilovich, 2001).</t>
  </si>
  <si>
    <t xml:space="preserve">Analysis of simple effects showed a significant anchor source effect only for the Anger Condition. Participants who felt angry deviated more from other‐provided anchors (M = 0.28, SD = 0.69),
compared with self‐generated anchors, M = −0.21, SD = 0.53, t(29) = 3.01, p = 0.005. </t>
  </si>
  <si>
    <t>anchor source (self-generated vs. other-provided)</t>
  </si>
  <si>
    <t>We expect that anger will not have the same impact on anchoring when anchors are self‐generated as when anchors are other‐provided.
Angry people are motivated to attack something or someone else, not themselves nor their own ideas, and similarly, they will confront externally provided anchors more than self‐generated anchors. We hypothesize that feeling angry will result in more deviation from anchors when the anchors are externally provided, not when the anchors are self‐generated.</t>
  </si>
  <si>
    <t>When evaluating the emo-
tion effects for each anchor source, a significant difference by emotion
was observed only for other‐provided anchors, F (2, 91) = 4.94, p = 0.009. Participants in the Anger Condition deviated more from other‐provided anchors than participants in the Disgust or Neutral
Condition.</t>
  </si>
  <si>
    <t>In sum, decision makers engage in
adjusting away from a self‐generated anchor, whereas other‐provided
anchors prompt information search</t>
  </si>
  <si>
    <t>Participants in the Anger Condition deviated slightly more from an anchor when the anchor was provided by an out‐group member (M = 0.15,
SD = 1.05) than when it was provided by an in‐group member (M = −0.15, SD = 0.39), although the magnitude of the effect did not quite reach a conventional level of significance, t(41) = 1.76,p = 0.086, d = 0.08.</t>
  </si>
  <si>
    <t>anchor source (in group vs. out group)</t>
  </si>
  <si>
    <t>We hypothesize that anger will lead to more deviation from the anchor only when the
anchor value is provided by an out‐group member, not when it is given by an in‐group member.</t>
  </si>
  <si>
    <t>When the anchor was provided by an out‐group
member, angry individuals deviated more from the anchor value, and as a result, they were less anchored compared with individuals feeling
disgust or neutral. This attenuating effect of anger was not observed when the anchor was provided by an in‐group member, which adds more evidence for the action tendency mechanism.</t>
  </si>
  <si>
    <t>Keltner 1993</t>
  </si>
  <si>
    <t>Beyond simple pessimism: effects of sadness and anger on social perception.</t>
  </si>
  <si>
    <t>Judgments ofthe target situation. Subjects were asked to judge the causes of the target situation, its hopelessness, the fairness of others' actions, and the emotions the situation would evoke</t>
  </si>
  <si>
    <t>Planned contrasts compared sad and angry subjects' judgments on the different items (the neutral group was weighted 0). As expected, sad subjects were more likely than angry subjects to attribute the mishap to situational forces, Z(54) = 2.97, p &lt; .01, whereas angry subjects were more likely than sad subjects to blame the mishap on other people, t(54) = 3.03, p &lt; .01.  Sad subjects saw the situation as more hopeless than did angry sub- jects, t(54) = 3.38, p &lt; .01, whereas angry subjects tended to imagine other people to have been less fair than did sad subjects, t(54) = 1.79, p &lt; .09.</t>
  </si>
  <si>
    <t>Neutral subjects blamed others less than did angry subjects (and most resembled sad subjects in this judgment) and assigned less importance to impersonal forces than did sad subjects (and most resembled angry subjects in this judgment) providing further evidence that specific emotions make particular kinds of appraisals salient in judging new events (Ellsworth &amp; Smith, 1988). Interestingly, sad and angry subjects had similar emotional evaluations of the target event, suggesting that they did not simply label the new situation on the basis of their present emotions and then interpret the causes accordingly.</t>
  </si>
  <si>
    <t>Subjects also rated how sad, angry, and happy they felt while reading the scenario (1 = no emotion, 7 = extreme emotion</t>
  </si>
  <si>
    <t>Subjects completed a questionnaire in which they estimated the probability of negative human and situational agency events and positive human and situational agency events in the future.</t>
  </si>
  <si>
    <t>Question form &amp; order, agency, valence</t>
  </si>
  <si>
    <t>Our hypothesis was that sad subjects would perceive situationally caused events as more likely than angry subjects, whereas the converse would be true for perceptions of humanly caused events.</t>
  </si>
  <si>
    <t xml:space="preserve"> In comparing sad and angry subjects, sad subjects perceived situationally caused negative events as more likely on Form 1, ?(36) = 3.19, p &lt; .01, and Form 2, t(36) = 4.89, p &lt; .03, whereas angry subjects judged humanly caused negative events as more likely on Form 1, t(36) = 4.01, p &lt; .01, and on Form 2, t(36) = 5.40, p &lt; .01.</t>
  </si>
  <si>
    <t>The effects of the emo- tional stories were strong and replicate those found in Experiment 1: Anger led people to perceive future events caused by other people as more likely and events caused by impersonal circumstances as less likely, whereas sadness had the opposite effect.</t>
  </si>
  <si>
    <t xml:space="preserve">Anger experience essay/recall of event or Anger pose </t>
  </si>
  <si>
    <t>5.1 (mean between recall and physical pose inductions)</t>
  </si>
  <si>
    <t>Once subjects had reported feel- ing physical sensations, theyfilledout the life events questionnaire. In this questionnaire, subjects judged the causes of (a) their general life circumstances, the problems they would encounter in (b) their career and (c) their personal lives, and the successes they would encounter in (d) their career and (e) their personal lives. Subjects rated the causes of each set of events on 9-point scales with 1 labeled completely due to the actions of others, 9 labeled completely due to impersonal factors, and 5 labeled a mixture of both.</t>
  </si>
  <si>
    <t>The effect of emotion was significant, F(1, 41) = 4.32, p &lt; .05</t>
  </si>
  <si>
    <t>emotion pose, instructions, valence of personal event</t>
  </si>
  <si>
    <t>We hypothesized that sad subjects would attribute future problems and general life circumstances more to situational causes, whereas angry subjects would attribute them to other people. Furthermore, contrary to a strict cognitive salience account, we anticipated that this effect would occur with or without additional information that might make the relevant appraisals salient
(i.e., memory of the emotional event).</t>
  </si>
  <si>
    <t xml:space="preserve">The interaction between emotion and valence of personal event, F(l ,41) = 3.66, p &lt; .07, and the three-way interaction among emotion pose, instructions, and valence of personal event, F(l, 41) = 3.55, p &lt; .07, were marginally significant. </t>
  </si>
  <si>
    <t>The results of this experiment are mixed, but one finding emerges quite clearly: Sadness and anger affect appraisals of the role of human versus situational causes of future negative events even when the emotions are induced without mention of the relevant appraisals, and without suggesting an actual experi- ence that might call these appraisals to mind.</t>
  </si>
  <si>
    <t>Emotion would interact with agency (sad subjects would perceive situational agency events as more likely than angry subjects, whereas the converse would be true for perceptions of human agency events).</t>
  </si>
  <si>
    <t xml:space="preserve">This two-way interaction was not significant, F(l, 47) = 0.37, p &gt; .10, but the three-way interaction among emotion, agency of judgment, and form was, F(l, 47) = 5.62, p &lt; .02, partially confirming their hypothesis. </t>
  </si>
  <si>
    <t>Partial support for the hypothesis that sadness and anger have different effects on subsequent causal judgments. Sad subjects perceived situationally caused negative events as more likely than angry subjects, whereas the converse was true for perceptions of negative events caused by people. This effect was statistically significant on one form and approached significance on the other, and was most pronounced in sad and angry subjects' judgments of humanly caused events. Sad and angry subjects did not reach different judgments of the positive events.</t>
  </si>
  <si>
    <t>9 point self-report (9 = extreme endorsement)</t>
  </si>
  <si>
    <t>no main effect</t>
  </si>
  <si>
    <t>emotion elicitation (hot cognition vs cold cognition)</t>
  </si>
  <si>
    <t xml:space="preserve">Our prediction was that the effects of sadness and anger on judgments of agency would occur only when the emotions themselves were elicited.
</t>
  </si>
  <si>
    <t>The expected interaction between emotion and induction was significant, F(1, 38) = 6.10, p &lt; .02. Sad and angry subjects in the hot cognition conditions differed in the expected manner in their perceptions of negative events, t(38) = 2.49, p &lt; .02, but did not differ in the cold cognition conditions, t(38) = 1.01, p &gt; .15. Sad and angry sub- jects did not differ, however, in their judgments of positive events in either the hot, t(38) = 0.4, p &gt; . 15, or the cold, t(38) = 1.02, p &gt; .15, cognition conditions. A pattern similar to that observed in subjects' judgments of negative events was observed in their judgments of general life circumstances.</t>
  </si>
  <si>
    <t>The experience of emotion itself is required for sadness and anger to influence causal judgments. Considering a past episode of sadness or anger in a relatively unemotional way was not sufficient to influence judgments of agency.</t>
  </si>
  <si>
    <t>Kim 2011</t>
  </si>
  <si>
    <t>Emotions Matter in Crisis: The Role of Anger and Sadness in the Publics' Response to Crisis News Framing and Corporate Crisis Response</t>
  </si>
  <si>
    <t>Read news story/read an article; Hypothetical scenario</t>
  </si>
  <si>
    <t>7-point likert scale (17 items)</t>
  </si>
  <si>
    <t>Anger vs. Control; Anger vs. Sad</t>
  </si>
  <si>
    <t xml:space="preserve">Intention </t>
  </si>
  <si>
    <t>Participants were asked to estimate the likelihood of each of the three items on a 7-point Likert-type scale: I would purchase the products of GeoTech if I have the opportunity in the future; I would invest in GeoTech if I have the opportunity in the future; I would recommend GeoTechâ€™s products to a friend if I have the opportunity in the future. The index (M = 2.12, SD = 1.17) was quite reliable (Î± = .94).</t>
  </si>
  <si>
    <t>Kim 2014</t>
  </si>
  <si>
    <t>Emotional Expressions in Antismoking Television Advertisements: Consequences of Anger and Sadness Framing on Pathways to Persuasion</t>
  </si>
  <si>
    <t>M = 19.92, SD = 1.07</t>
  </si>
  <si>
    <t>Emotional response: 1-7
Source Impression: 7-point bipolar adjective scale
Source Likability: 1-7
Empathy: 1-7</t>
  </si>
  <si>
    <t>Smoking status, Gender</t>
  </si>
  <si>
    <t>Hypothesis 1a: An anger-framed ASA will produce higher levels of anger than will a sadness-framed ASA and an ASA with no emotional expression.
Hypothesis 1b: A sadness-framed ASA will produce higher levels of sadness than will an anger-framed ASA and an ASA with no emotional expression
Hypothesis 2a: An anger-framed ASA will produce higher levels of perceived source dominance than a sadness-framed ASA and an ASA with no emotional expression.
Hypothesis 2b: An anger-framed ASA will produce higher levels of perceived source competence than a sadness-frame ASA and an ASA with no emotional expression
Hypothesis 2c: A sadness-framed ASA will produce higher levels of source likability than will an anger-framed ASA and an ASA with no emotional expression.
Hypothesis 3: A sadness-framed ASA will produce higher levels of empathy than an anger-framed ASA and an ASA with no emotional expression.</t>
  </si>
  <si>
    <t>Hypothesis 1a was not supported, but hypothesis 1b was partially supported
Hypothesis 2a was fully supported, but Hypothesis 2b was not supported. Hypothesis 2c was only partially supported
Hypothesis 3 was partially supported.</t>
  </si>
  <si>
    <t>Kim 2015</t>
  </si>
  <si>
    <t>When groups in glass houses throw stones: Public expectations of how activist groups respond to identity threats</t>
  </si>
  <si>
    <t xml:space="preserve">7-point scale, where â€œ1 = not at all angry, and 7 = extremely angry,â€ â€œ1 = not at all mad, and 7 = extremely mad,â€ â€œ1 = not at all enraged, and 7 = extremely enraged,â€ and â€œ1 = not at all furious, and 7 = extremely furious.â€ </t>
  </si>
  <si>
    <t xml:space="preserve">5.33 for high anger condition and 3.22 for low anger </t>
  </si>
  <si>
    <t>.13 for high anger condition and .13 for low anger</t>
  </si>
  <si>
    <t>Anger vs. anger (high vs. low)</t>
  </si>
  <si>
    <t xml:space="preserve">Efficacy cues in message (i.e., agency); </t>
  </si>
  <si>
    <t>RQ1. Is there an interaction between anger, efficacy, and ascribed identity on affective valence?
RQ2. Is there an interaction between anger, efficacy, and ascribed identity on affective arousal?</t>
  </si>
  <si>
    <t>RQ1: an interaction effect is found between anger and efficacy on emotional valence (F[1, 151] = 7.67, p &lt; .05, ô°€2p = .05). In the high efficacy condition, participants exposed to high anger expect the organization to have more negative feelings (M = 5.85, SE = .16) than those exposed to low anger (M = 5.01, SE = .16), F(1, 151) = 14.51, p &lt; .01, ô°€2p = .09. However, the mean difference of anger levels in the low efficacy condition is not statistically significant.
RQ2: an interaction is found between anger and efficacy on emotional arousal (F[1, 151] = 5.02, p &lt; .05, ô°€2p = .03). In the high efficacy condition (see Fig. 2), participants exposed to high anger expect the organization to have more intense feelings (M = 5.28, SE = .17) than those exposed to low anger (M = 4.30, SE = .17), F(1, 151) = 17.53, p &lt; .001, ô°€2p = .10. However, the mean difference of anger levels in the low efficacy condition is not statistically significant.</t>
  </si>
  <si>
    <t>Kligyte 2013</t>
  </si>
  <si>
    <t>The Influence of Anger, Fear, and Emotion Regulation on Ethical Decision Making</t>
  </si>
  <si>
    <t>19.2 (1.81)</t>
  </si>
  <si>
    <t xml:space="preserve">To assess EDM, an adapted version of a situational judgment EDM measure developed byMumford et al. (2006) was used. </t>
  </si>
  <si>
    <t>state affect (prior to induction)</t>
  </si>
  <si>
    <t xml:space="preserve">significant differences in the expected direction were observed between emotion groups with respect to recognizing circumstances and marginal effects for considering consequences of oneâ€™s actions for others. Least significant difference post hoc tests showed that individuals in the unregulated anger condition showed less recognition of circumstances across the ethical problems than those in the fear and no emotion conditions, and marginally less consideration of consequences. H2, which suggested that anger would results in greater retaliation and less helping behavior than fear, was also partially supported. Individuals in the unregulated anger condition chose options reflecting greater retaliation and less willingness to help others than those in the unregulated fear and control conditions. There was also substantial effect of unregulated emotion on EDM,F(2, 65)=15.32,Î·2p=.32. 
In support of H3, which predicted that anger would result in less ethical decisions than fear, post hoc tests showed that individuals experiencing unregulated anger made less ethical decisions than those experiencing unregulated fear. </t>
  </si>
  <si>
    <t>Kuhne 2015</t>
  </si>
  <si>
    <t>The Emotional Effects of News Frames on Information Processing and Opinion Formation</t>
  </si>
  <si>
    <t>Europe</t>
  </si>
  <si>
    <t>M(anger) = 5.03</t>
  </si>
  <si>
    <t>SD(anger) = 1.72</t>
  </si>
  <si>
    <t>The anger frame increased the accessibility of punishment- related information, the preference for punitive measures, and the behavioral intention to punish accident perpetrators when compared with the news frame that elicited sad- ness and the control condition.</t>
  </si>
  <si>
    <t>Lair 2020</t>
  </si>
  <si>
    <t>Emotion provides feedback about thinking styles to influence natural hazard likelihood and perceived response preparedness</t>
  </si>
  <si>
    <t>Range: 18–73
35.83 (11.27)</t>
  </si>
  <si>
    <t>PANAS</t>
  </si>
  <si>
    <t>Likelihood judgments. To assess the likelihood of natural hazards, participants were asked the same 10 items as in Studies 1 and 2 [15].
These items were then averaged together for a composite likelihood score, such that higher values meant higher likelihood (Cronbach’s α =
0.79)</t>
  </si>
  <si>
    <t xml:space="preserve">After controlling for age and prior experience, there was a significant main effect of emotion condition (F(1,364) = 8.08, p = .005, η2 = .018), such that those in the angry condition had a
higher perceived response preparedness (M = 4.93, SE = 0.08) than those in the sad condition (M = 4.58, SE = 0.09). </t>
  </si>
  <si>
    <t>Other; thinking style</t>
  </si>
  <si>
    <t>Age, Prior natural hazard experience</t>
  </si>
  <si>
    <t>Emotion and thinking styles would interact to influence perceived response preparedness, and in a manner consistent with how emotion and thinking styles influenced likelihood judgments in Study 1 (but with anger validating and sadness invalidating the active thinking style for Study 3).</t>
  </si>
  <si>
    <t>Those feeling angry and using abstract thought judged their response preparedness higher (M = 5.08, SE = 0.12) than those using concrete thought (M = 4.77, SE = 0.12). Bonferroni corrected simple effects reveal that under abstract thought, those feeling angry were significantly different than those in the sad condition (MDiff =0.62, SE = 0.17, p &lt; .001, d =0.53, 95% CI [.28, .96]), but those in the different emotion conditions under local
priming were not different from one another (MDiff =0.07 SE =0.17, p = .68, 95% CI [-.27, .40]). Comparing the different thinking styles
within each emotion condition revealed only relative differences, ps &gt; .07.</t>
  </si>
  <si>
    <t>Leith 1996</t>
  </si>
  <si>
    <t>Why do bad moods increase self-defeating behavior? Emotion, risk taking, and self-regulation.</t>
  </si>
  <si>
    <t>open ended question</t>
  </si>
  <si>
    <t>Choosing a lottery that varied in probability of payoff (I.e., risk)</t>
  </si>
  <si>
    <t>Angry participants showed a marked preference for the long shot (Lottery B) = anger fosters risk-taking</t>
  </si>
  <si>
    <t>other/ how long people think (rapid decision)</t>
  </si>
  <si>
    <t>In a sense, this might be regarded as
a mirror image of the condition in which people were instructed to think carefully. Still, whether people could possibly engage in the subjective calculations rapidly is unclear, and so findings in
this condition would not necessarily contradict the subjective utility change hypothesis. If a rapid decision eliminated the preference for the long shot, however, this would argue against he self-regulation hypothesis.</t>
  </si>
  <si>
    <t xml:space="preserve">The results of this condition show that participants were about evenly divided in their preferences for the two lotteries. This condition did not differ significantly from any of the others. </t>
  </si>
  <si>
    <t>-10 to +10</t>
  </si>
  <si>
    <t xml:space="preserve">angry versus neutral mood conditions =  a significant difference, x ( 1, N = 25) = 7.67, p &lt; .01, confirming that angry participants were more likely to choose the risky, long-shot lottery than control participants. </t>
  </si>
  <si>
    <t>Lerner 1998</t>
  </si>
  <si>
    <t>Sober second thought: The effects of accountability, anger, and authoritarianism on attributions of responsibility</t>
  </si>
  <si>
    <t xml:space="preserve">Gross and Levenson (1995) </t>
  </si>
  <si>
    <t>Accountability will lower the punitive attributions of angry participants.</t>
  </si>
  <si>
    <t>1. Angry participants made less punitive attributions if they were accountable than if they were unaccountable, t(181) = 2.27, p &lt; .05 (accountable: M = -.05 versus unaccountable: M = .30).</t>
  </si>
  <si>
    <t>Lerner 2001</t>
  </si>
  <si>
    <t>Fear, anger, and risk.</t>
  </si>
  <si>
    <t>Positive and Negative Affect Scale (PANAS; see Watson, Clark, &amp; Tellegen, 1988) (1 = very slightly or not at all, 5 = extremely)</t>
  </si>
  <si>
    <t>The measure combined nine of the original Weinstein (1980) optimism items with six new items and presented a simplified response format. A simplified response scale simply asked participants to indicate on 9-point scales the likelihood that the event would happen to them at any
point in their life (- 4 = extremely unlikely, 4 = extremely likely).</t>
  </si>
  <si>
    <t>Anger: higher appraisal certainty, higher appraisal of individual control, higher optimism in risk estimates.</t>
  </si>
  <si>
    <t>Study 4 we addressed whether experimentally induced fear and
anger would cause different patterns of risk perception. 
In Study 4 we gathered direct evidence concerning whether certainty and control mediate the relationships between the target
emotions (fear and anger) and risk perception.
Pretest:  Participants in the fear condition (n = 7) reported experiencing significantly more state fear than did participants in the anger condition (n = 6), t( 11) = 1.86, p &lt;
.05, one-tailed (respective Ms = 4.86 vs. 2.28; respective SDs = 2.63 vs. 2.30). Similarly, participants in the anger condition reported experiencing significantly more state anger than did participants in the fear condition, r(ll) = -1.89, p &lt; .05, one-tailed (respective Ms = 5.50 vs. 3.21;
respective SDs = 1.58 vs. 2.56)</t>
  </si>
  <si>
    <t>Lerner 2003</t>
  </si>
  <si>
    <t>Effects of Fear and Anger on Perceived Risks of Terrorism: A National Field Experiment</t>
  </si>
  <si>
    <t>Phone</t>
  </si>
  <si>
    <t>973 (830 adults and 143 adolescents)</t>
  </si>
  <si>
    <t>35.83 (11.27)</t>
  </si>
  <si>
    <t>1 to 8</t>
  </si>
  <si>
    <t>Each respondent judged risks in three ways, differing in response mode, focal event, and risk target. For the first set of questions, respondents judged the likelihood of future events for the United States, on a verbal response scale anchored at 0 ( extremely unlikely ) and 8 ( extremely likely ). Typical items were, “Safety in airline travel will improve dramatically as a result of the terrorist attack,” “Another major terrorist attack will occur within the next 12 months” (reverse-scored), and “The United States will be able to capture Osama bin Laden.” Analyses of this Risk of Future Events for the United States scale used mean responses to the nine items (Cronbach's alpha = .73).</t>
  </si>
  <si>
    <t>Prior experience, age</t>
  </si>
  <si>
    <t>Local prime (global vs local processing styles)</t>
  </si>
  <si>
    <t xml:space="preserve">In Study 3, emotion (anger vs. sad) and thinking styles (global vs. local processing styles) interacted to influence perceived response preparedness in a non-student sample, and after controlling for well-known correlates of preparedness: prior experience and participant age. This effect was also found with relatively lower experimental control (i.e., online instead of in-person). This work demonstrates that emotion provides validation of both of these dual- process models and expands support for the Affect-as-Cognitive- Feedback account in both of these cognitive processing domains. This study examined whether emotion and thinking styles influence preparedness judgments even after controlling for prior experience and age. This effect was found even when using subtle cognitive and emotional manipulations in an experiment with low environmental control. </t>
  </si>
  <si>
    <t>Lu 2013</t>
  </si>
  <si>
    <t>Focusing on appraisals: How and why anger and fear influence driving risk perception</t>
  </si>
  <si>
    <t>China</t>
  </si>
  <si>
    <t>35.61(9.81)</t>
  </si>
  <si>
    <t>Participants reported how much they felt angry and fearful respectively on an 11-point scale (0=do not feel the emotion at all, 10=feel the emotion extreme strongly) after reading the articles.</t>
  </si>
  <si>
    <t xml:space="preserve">Participants were presented with three traffic accidents with different causes (i.e., alcohol, speeding, or jumping a red light). For each accident, they rated the probability to be involved in (0=extremely unlikely, 10=extremely likely) and the level of their worry about it (0=do not worry at all, 10=extremely worry) on 11-point scales. </t>
  </si>
  <si>
    <t>Age, gender, driving experience, type of profession,
level of education, type of vehicles, average weekly driving miles, average weekly driving days, and the number of traffic accidents in the past year</t>
  </si>
  <si>
    <t>Risk perception was affected by emotion, F(2, 93)=31.16, p&lt;.001, Î·2= .40.
As hypothesized, anger reduced driving risk perception, whereas fear increased it, highlighting the significance of distinguishing anger and fear in driving scenarios</t>
  </si>
  <si>
    <t>Adults (Drivers)</t>
  </si>
  <si>
    <t>35.57(8.97)</t>
  </si>
  <si>
    <t>0 - 10</t>
  </si>
  <si>
    <t>According to Hu et al. (2013), participants were presented with three traffic accidents of different levels, which were serious, moderate and slight. A brief description was provided for each level of accidents. Participants rated their risk perception, which was identical to Study 1 (Cronbach's αs of the overall scale and two subscales were
.68, .56, and .69.</t>
  </si>
  <si>
    <t>There was a marginal main effect for emotion, F(1, 110)=3.05, p=.083, η2=.03. In general, fearful participants (M=4.69, SD=1.70) perceived more risks than angry ones (M=4.17, SD=1.78).</t>
  </si>
  <si>
    <t>Other; certainty regulation</t>
  </si>
  <si>
    <t>The reappraisal task would reduce emotion experiential responding (i.e., people felt less angry or less fearful), which in turn diminished the difference between anger and fear on risk perception.</t>
  </si>
  <si>
    <t>A predicted interaction between emotion and certainty regulation emerged,
F(1, 110)=17.64, p &lt;.001, η2
=.14. Specifically, in the non-reappraisal group, angry participants (M=3.64, SD=1.55) perceived less risk than fearful ones (M=5.45, SD=1.58), F (1, 54)=18.55, p&lt;.001; in the reappraisal condition, however, the difference between anger and fear
no longer existed, p&gt;.05, indicating that it was certainty that triggered the opposite effects of anger and fear on risk perception.</t>
  </si>
  <si>
    <t>34.14 (7.31)</t>
  </si>
  <si>
    <t>0-10</t>
  </si>
  <si>
    <t>risk perception</t>
  </si>
  <si>
    <t>According to Hu et al. (2013), participants were presented with three traffic accidents of different levels, which were serious, moderate and slight. A brief description was provided for each level of accidents. Participants rated their risk perception, which was identical to Study 1 (Cronbach's αs of the overall scale and two subscales were
.71, .54, and .69.</t>
  </si>
  <si>
    <t xml:space="preserve">Compared with angry participants (M=3.95, SD=1.90), fearful ones (M=4.88, SD=1.65) generally perceived more risks. </t>
  </si>
  <si>
    <t>Other; control regulation</t>
  </si>
  <si>
    <t>We assumed that the different effects between anger and fear on risk perception would diminish or even vanish because emotional experience was weakened after such reappraisal.</t>
  </si>
  <si>
    <t>In the non-reappraisal condition, anger (M=3.60, SD=1.65) reduced risk perception whereas
fear (M=5.48, SD=1.33) increased it, F (1, 55)=22.45, p&lt;.001; in the reappraisal condition, these two emotions had similar effects, F&lt;1. Therefore, the appraisal of control was one of the reasons that causedthe opposite effects of anger and fear on driving risk perception.</t>
  </si>
  <si>
    <t>34.64 (10.78)</t>
  </si>
  <si>
    <t>According to Hu et al. (2013), participants were presented with three traffic accidents of different levels, which were serious, moderate and slight. A brief description was provided for each level of accidents. Participants rated their risk perception, which was identical to Study 1 (Cronbach's αs of the overall scale and two subscales were
.84, .80, and .68.</t>
  </si>
  <si>
    <t>A 2 (emotion)× 2 (responsibility regulation)
ANOVA on risk perception revealed main effects for Both emotion and responsibility regulation, F(1, 84)=80.13, p&lt;.001, η2 =.49, F(1, 84)= 8.94, pb.01, η
2 =.10, demonstrating that fearful people
(M= 4.88, SD=1.09) were higher in risk perception than angry ones (M= 3.17, SD=1.15), and that participants in the reappraisal condition (M=4.27, SD=1.06) were higher in risk perception than those in the non-reappraisal condition (M= 3.68, SD=1.69).</t>
  </si>
  <si>
    <t>Other; responsibility regulation</t>
  </si>
  <si>
    <t>We hypothesized that the difference on risk perception between anger and fear would diminish or even vanish because emotional experience was weakened after responsibility reappraisal.</t>
  </si>
  <si>
    <t xml:space="preserve">Specifically, in the non-reappraisal condition, angry people perceived less risk (M=2.25, SD= 0.76) compared with fearful ones (M= 5.12,
SD= 0.10), F(1, 38)= 104.95, p&lt;.001. In the reappraisal condition, however, the difference between anger (M= 3.91, SD=0.85) and
fear (M=4.67, SD= 1.14) diminished, F(1, 46)= 7.10, p&lt;.05. </t>
  </si>
  <si>
    <t>Meissner 2021</t>
  </si>
  <si>
    <t>How hot cognition can lead us astray: The effect of anger on strategic decision making</t>
  </si>
  <si>
    <t>Germany (International)</t>
  </si>
  <si>
    <t xml:space="preserve">Other: </t>
  </si>
  <si>
    <t>M(angry) = 1.42</t>
  </si>
  <si>
    <t>SD(angry) = 0.81</t>
  </si>
  <si>
    <t>Quality and speed of decision making</t>
  </si>
  <si>
    <t>Gender, age, GPA</t>
  </si>
  <si>
    <t>Anger negatively impacts quality; but, no increase in decision speed among angry participants</t>
  </si>
  <si>
    <t>Mitchell 2001</t>
  </si>
  <si>
    <t>The effects of anger, sadness and happiness on persuasive message processing: A test of the negative state relief model</t>
  </si>
  <si>
    <t>4 to 28 (summed scale)</t>
  </si>
  <si>
    <t>Anger vs. Control; Anger vs. Happy; Anger vs. Sad</t>
  </si>
  <si>
    <t>5 attitude questions on a scale from 1-5</t>
  </si>
  <si>
    <t xml:space="preserve">a contrast analysis was employed (for contrast coefficients seeTable 1). The interaction model was significant, accounting for a significant portion of the variance (F[1, 191]518.67,p,.05,eta25.09,r5.30). The emergent interaction between mood and message strength provided evidence that all three groups systematically processed the persuasive messages, and only differed in terms of the amount of positivity or negativity experienced. Thus, the data are consistent with Worth and Mackie with sadness, but not with happiness. Happy persons did not engage in mood maintenance activities. A similar pattern of results emerged for behavioral intention and behavior. The ANOVA performed on these data also indicated a main effect for message strength such  that  strong  messages  elicited  more  intention  (M514.08,sd55.91)  and behavior (M53.57,sd51.62) than weak messages (M511.46,sd56.20 for intention;F[1, 189]58.88,p,.01,eta25.05,r5.22), (M52.69,sd51.70;F[1, 190]512.97,p,.001,eta2,r5.24 for behavior). Again, there were no other main  effects  or  interactions.  The  means  (see  Table  1)  indicate  strong  messages prompted sad, happy, and angry groups to sign up to donate bone marrow, message strength minimally affected the control group in comparison to the mood-induced groups, </t>
  </si>
  <si>
    <t>Moons 2007</t>
  </si>
  <si>
    <t>Thinking straight while seeing red: The influence of anger on information processing</t>
  </si>
  <si>
    <t>Participants used either a 5- or 7-point scale anchored by not at all and extremely, and resulting scores were standardized to equate the two different scales. To check the effectiveness of the manipulation of emotion, an Anger Index was created by averaging how irritable, distressed, hostile, and upset participants reported feeling (Î± = .80).</t>
  </si>
  <si>
    <t>Attitude Index. Three items assessed attitudes toward the advocated position. Participants reported how financially responsible they thought college students were on a scale from 1 (very irresponsible) to 7 (very responsible). Participants reported how much they agreed with the position taken in the message on a scale from 1 (disagree strongly) to 7 (agree strongly). Last, participants reported how convinced they were by the message on a scale from 1 (very unconvinced) to 7 (very convinced). These three items were averaged into an attitude index (Î± = .77)</t>
  </si>
  <si>
    <t>If non-analytic processing underlies angry peopleâ€™s greater reliance on heuristic cues, as suggested by arousal theory and by some motivational accounts, then angry people were expected to differentiate weak and strong message content less than neutral processors. If, however, angry peopleâ€™s emotional state actually motivates processing, as suggested by the mood-as-information and the hedonic-contingency models, then angry processors were expected to discriminate between weak and strong arguments more than participants in a neutral mood.</t>
  </si>
  <si>
    <t>Angry participants had less favorable attitudes after reading the weak message (M = 3.56) than after reading the strong message (M = 4.68), F(1, 148) = 12.17, p = .001. Angry people thus successfully discriminated between weak and strong message content, an outcome indicative of analytic processing.</t>
  </si>
  <si>
    <t>Anger Index (1-7)</t>
  </si>
  <si>
    <t xml:space="preserve">Attitude Index. The three-item Attitude Index was
the same as in Experiment 1 except participants
indicated their agreement with the statement “UCSB [University of California, Santa Barbara] should have a system of comprehensive exams.” </t>
  </si>
  <si>
    <t>As in Experiment 1, anger triggered analytic processing</t>
  </si>
  <si>
    <t>Argument strength; Need for cognition</t>
  </si>
  <si>
    <t>We therefore hypothesized that low-NFC individuals in neutral moods would engage in little analytic processing, but low-NFC individuals who were angry would process analytically. In contrast, we expected those high in NFC to process analytically regardless of emotional state. That is, we did not expect anger to impede processing.</t>
  </si>
  <si>
    <t xml:space="preserve"> Participants high in NFC, on the other
hand, differentiated between weak and strong messages regardless of whether they were in neutral or angry states, β = .782, t(111) = 4.90, p &lt; .001. In these cases, the internal motivation to engage in thought drove analytic processing, and this motivation was unabated in angry processors. Taken together, then, these results show both that anger can increase analytic processing and that anger need not decrease analytic processing.</t>
  </si>
  <si>
    <t>Thinking straight while seeing red: The influence of anger on information processingThinking straight while seeing red: The influence of anger on information processing</t>
  </si>
  <si>
    <t xml:space="preserve">Anger index </t>
  </si>
  <si>
    <t>Attitude Index. The same three items used to assess
attitude in Experiment 1 were again used here and averaged into an attitude index (α = .77).</t>
  </si>
  <si>
    <t>Angry participants were less persuaded by the weak (M = 3.57) than the strong (M = 4.80) message, F(1, 262) = 15.98, p &lt; .001, once again demonstrating that anger triggered analytic processing in the absence of heuristic cues.</t>
  </si>
  <si>
    <t>Argument strength; Expertise cue availability</t>
  </si>
  <si>
    <t>First, we predicted that compared to their neutral counterparts, angry participants would process analytically and thus show an effect of message quality, when given no source cue information, replicating results from Experiments 1 and 2. 
Second, because we expected the analytic processing engaged in by angry participants to reveal the irrelevance of the source cue, we expected the same outcome when the cue provided was expert but irrelevant: Despite the presence of the irrelevant cue, angry participants would show an effect only of message quality, whereas neutral participants would not differentiate between messages of different content. That is, we expected identical results in the no-cue and the irrelevant-cue condition. 
Third, we hypothesized that angry participants would be influenced by source information when that information was relevant to the advocacy and would thus look much more like their neutral mood counterparts, who were not expected to differentiate between weak and strong messages.</t>
  </si>
  <si>
    <t>*Irrelevant cue condition: angry participants who received the irrelevant cue did successfully discriminate between weak (M = 3.41) and strong (M = 4.93) messages, F(1, 262) = 22.13, p &lt; .001. 
*As predicted, then, the results from the no cue and irrelevant cue were identical, with neutral participants failing to process message content and angry participants doing so.
*Relevant cue condition: In contrast, but again consistent with predictions, participants in the relevant-cue condition failed to differentiate between weak and strong arguments regardless of their emotional state, as indicated by the non-
significant two-way interaction, F &lt; 1. Neutral
participants evaluated the weak and strong messages equally (weak M = 4.32, strong M = 4.37) as did angry participants (weak M = 4.55, strong M = 4.42).</t>
  </si>
  <si>
    <t xml:space="preserve">Simple main effects of angry participants’ attitudes following weak arguments showed that attitudes were more favorable when a relevant expertise cue (M = 4.55) was presented than when either no cue (M = 3.57) F(1, 262) = 10.23, p &lt; .01, or an irrelevant cue (M = 3.41) F(1, 262) = 13.80, p &lt; .001, was presented (attitudes in these conditions did not differ). Thus, the presence of the relevant expert cue appeared to overcome the impact of a weak message but failed to further increase the already greater acceptance of the strong message.
*Below is about elaboration (thought-listing)
Angry participants in the no-cue condition
had more unfavorable thoughts after reading the weak message than strong msg.
Also, angry participants who received the irrelevant cue responded with more unfavorable thoughts to the weak message (M = –2.09) than the strong message (M = –.11), F(1, 259) = 10.57, p = .001. </t>
  </si>
  <si>
    <t>Hee Jung</t>
  </si>
  <si>
    <t>Motro 2016</t>
  </si>
  <si>
    <t>Back to the basics: how feelings of anger affect cooperation</t>
  </si>
  <si>
    <t>1 to 9 (irritated, mad, &amp; angry)</t>
  </si>
  <si>
    <t>$0-$10</t>
  </si>
  <si>
    <t xml:space="preserve"> (H1) in a two-person, single-round cooperation task, there will be an expectation that angry partners will cooperate less than neutral partners.</t>
  </si>
  <si>
    <t xml:space="preserve">H1 is supported. These results indicate that there is a common expectation that angry
people are less cooperative than emotionally neutral people. Interestingly, this belief is
not conditional on the emotional state of the participant making the prediction: it is held
equally by both neutral and angry predictors. If the partner is neutral, the angry participant predicts that the neutral partner will make a moderate contribution (as shown in Study 1a) and contribute the same. However, if
the partner is angry, the angry participant predicts that the angry partnerâ€™s contribution
will be reduced and matches this lower level of contribution. Anger thus appears to play two roles: the first in sharpening consideration of the partnerâ€™s emotional state and the second in applying the (flawed) lay theory that anger reduces cooperation. </t>
  </si>
  <si>
    <t>20 emotion adjectives on scales ranging from (1) do not feel at all to (9) feel stronger than I ever have. Three items (alpha = 0.90) measured anger (irritated, mad, and angry)</t>
  </si>
  <si>
    <t>The dependent variable was measured by a single question: “How much money do you expect the other person to put into the shared pot?”, with possible responses ranging from $0 to $10 (with no option of entering fractions)</t>
  </si>
  <si>
    <t>A 2 _x0003_ 2 between-subjects ANOVA on amount contributed showed a main effect of self-emotion, F(1, 181) _x0002_ 4.71, p _x0004_ 0.05, _x0003_2 _x0002_ 0.04.</t>
  </si>
  <si>
    <t> </t>
  </si>
  <si>
    <t>The interaction did not reach statistical significance, F(1, 181) _x0002_ 3.44, p _x0004_ 0.10.</t>
  </si>
  <si>
    <t>A closer examination using pairwise comparisons indicated that the effects were driven by the self-anger/other-anger condition. The contribution by the self-anger/other-anger group was significantly lower than that of the self-neutral/other-neutral group, t(84) _x0002_ 1.67, p _x0004_ 0.05, significantly lower than that of the self-neutral/other-anger group, t(82) _x0002_ 2.33, p _x0004_ 0.05, and lower than that of the self-anger/other-neutral group, t(89) _x0002_ 1.49, p _x0004_ 0.10. There was no significant difference between the self-neutral/other-neutral, self-neutral/ other-anger and self-anger/other-neutral groups, t(181) _x0002_ 0.76, ns. Overall, the evidence supports H2, though not decisively. The apparent main effect of own emotional state is an artifact of the interaction: amount contributed apparently declines only when both the individual and his or her partner are angry.</t>
  </si>
  <si>
    <t>20 emotion adjectives on scales ranging from (1) do not feel at all to (9) feel stronger than I ever have. Three items (alpha = 0.94) measured anger (irritated, mad, and angry)</t>
  </si>
  <si>
    <t>“How much money do you expect the other person to put into the shared pot?”, with possible responses ranging from zero to 100 cents.</t>
  </si>
  <si>
    <t>Only the partner’s emotional state, not one’s own, influenced one’s predictions of how much the partner would contribute. Angry partners were expected to contribute less than neutral partners</t>
  </si>
  <si>
    <t>H2. In a two-person, single-round cooperation task, there will be an interaction between the partners’ emotional states such that cooperation is lowest when both partners are angry.</t>
  </si>
  <si>
    <t>This study extends research on emotion and cooperation, especially in addressing the unique effects of anger.</t>
  </si>
  <si>
    <t>Participants in the anger condition were asked “Which emotion do you feel towards the drunk driver at this moment?” and were instructed to type their answer in a text box. Participants in the neutral condition were asked “Which emotion do you feel at this moment?”. We assigned a value of 1 to “anger” responses if the responses included one or more of the following synonyms: “anger, mad, frustration, hatred, fury, irritation, rage, outrage, or annoyed”.</t>
  </si>
  <si>
    <t>N/A A binary logistic regression indicated that more participants in the anger conditions (81.5 per cent) reported feeling angry than participants in the neutral conditions (3.8 per cent), B  4.70, SE  0.51, Wald  85.41, p  0.05, confirming that our manipulation was successful.</t>
  </si>
  <si>
    <t>N/A A binary logistic regression indicated that more participants in the anger conditions (81.5 per cent) reported feeling angry than participants in the neutral conditions (3.8 per cent), B _x0002_ 4.70, SE _x0002_ 0.51, Wald _x0002_ 85.41, p _x0004_ 0.05, confirming that our manipulation was successful.</t>
  </si>
  <si>
    <t>Anger vs. neutral</t>
  </si>
  <si>
    <t>They were allowed to contribute any portion of the money to a shared pot, which was then multiplied by a factor of 1.5 and split equally between the paired participants. Money not contributed, plus the split of the pot, was distributed as a bonus payment.</t>
  </si>
  <si>
    <t>A 2 _x0003_ 2 between-subjects ANOVA on amount of money contributed showed a main effect of self-emotion, F(1, 256) _x0002_ 5.10, p _x0004_ 0.05, _x0003_2 _x0002_ 0.06, but no significant effect of other-emotion, F(1, 256) _x0002_ 1.92, ns.</t>
  </si>
  <si>
    <t>There was a significant interaction between self-emotion and other-emotion, F(1, 256) = 8.26, p &lt; 0.05.</t>
  </si>
  <si>
    <t>Motro 2017</t>
  </si>
  <si>
    <t>Could two negative emotions be a positive? The effects of anger and anxiety in enemyship</t>
  </si>
  <si>
    <t>19.26 (1.07)</t>
  </si>
  <si>
    <t>Anger experience essay/recall of event; Read news story/read an article</t>
  </si>
  <si>
    <t>21 emotion adjectives (similar to the anchor points used in the Positive and Negative Affect Schedule; Watson, Clark, &amp; Tellegen, 1988) ((1) do not feel at all to (9) feel stronger than I ever have scale) The survey included three items (Î± = 0.85) intended to measure anger (angry, mad, irritated).</t>
  </si>
  <si>
    <t>Other (motivation)</t>
  </si>
  <si>
    <t>Participants then answered two questions (α = 0.81) on a scale from (1) not motivated at all to (7) very motivated we devised about their current motivation to work towards their future careers: “How motivated are you to find a job after graduation?” and “How motivated are you to attend career fairs in the future?”</t>
  </si>
  <si>
    <t>There was no main effect of enemy-directed anger, F(1, 153) = 0.13, p = 0.715, η2 = 0.001, nor of control threat, F(1, 153) = 0.13, p =0.715,η2 = 0.001 (not an error).</t>
  </si>
  <si>
    <t>enemy-directed anger (absent condition only vs. present) as the moderator</t>
  </si>
  <si>
    <t>Enemy-directed anger 
Hypothesis 3. The indirect effect of control threat on motivation through perceptions of control and certainty is moderated by enemy-directed anger, such that the indirect effect is only significant when enemy-directed anger is present.</t>
  </si>
  <si>
    <t>We entered control threat (absent vs. present) as the independent variable, perceptions of control and certainty as the mediator, motivation as the dependent variable, and enemy-directed anger (absent vs. present) as the moderator. The estimates, standard errors, and biascorrected 95% confidence intervals for the conditional indirect effects using 10,000 bootstrap resamples indicate that the indirect effect of control threats on motivation through perceptions of control and certainty is significant when enemy-directed anger is present, coefficient = 0.13, SE = 0.08, CI [0.02, 0.34]. However, the indirect effect is not significant when enemy-directed anger is absent, coefficient = âˆ’0.10, SE = 0.08, CI [âˆ’ 0.31, 0.01]. The index of moderated mediation was significantly different from zero as indicated by the fact that the 95% bias-correct confidence interval did not include zero, coefficient = 0.22, SE = 0.13, CI [0.04, 0.56], suggesting that the indirect effects depend on the value of the moderator, and supporting Hypothesis 3.</t>
  </si>
  <si>
    <t>A similar comparison of scores on the second manipulation check revealed that participants in the enemy-directed anger condition reported feeling significantly angrier than those in the no enemy-directed anger condition, t(155) = 1.98, p = 0.049, Cohen's d = 0.32.
Enemy-directed anger on perceptions of control and certainty: 4.04 (1.16)
Enemy-directed anger on motivation: 5.12 (1.13)
Enemy-directed anger of control threat condition on perception of control and certainty: 4.65 (1.25) 
Enemy-directed anger of control threat condition on motivation: 5.63 (1.13)</t>
  </si>
  <si>
    <t>To verify that our manipulation had the intended effect on participant emotion, participants again rated the degree to which they were currently experiencing 21 emotion adjectives on a scale ranging from (1) do not feel at all to (9) feel stronger than I ever have. The survey included three items (α = 0.85) intended to measure anger (angry, mad, irritated). The remaining items were fillers (e.g., sad).</t>
  </si>
  <si>
    <t>Anger vs. control</t>
  </si>
  <si>
    <t>We used a five-item measure (α = 0.93) to capture motivation. Participants answered the questions on a scale from (1) strongly disagree to (7) strongly agree adapted from Weld and Funk (2005). Example questions included “I am motivated to be a good employee” and “I am motivated to perform highly at work.” A CFA supported a single underlying dimension for motivation, χ2(5) = 48.02, p b 0.001, CFI = 0.97, TLI = 0.95, RMSEA = 0.07, SRMR = 0.03.</t>
  </si>
  <si>
    <t>There was no main effect of enemy-directed anger, F(3, 389) = 1.97, p = 0.117, η2 = 0.015, nor of control threat, F(3, 389) = 2.48, p = 0.116, η2 = 0.006.</t>
  </si>
  <si>
    <t>Enemy-directed anger
Hypothesis 3. The indirect effect of control threat on motivation through perceptions of control and certainty is moderated by enemy-directed anger, such that the indirect effect is only significant when enemy-directed anger is present.</t>
  </si>
  <si>
    <t>The indirect effect was significant when enemy-directed anger was present, coefficient = 0.25, SE = 0.13, CI [0.04, 0.56] but not when enemy-directed anger was absent, coefficient = −0.17, SE = 0.10, CI [−0.40, 0.01]. The index of moderated mediation did not include zero, coefficient = 0.42, SE = 0.17, CI [0.13, 0.83], once again suggesting that the indirect effects depend on the value of the moderator, and supporting Hypothesis 3. We also tested moderated mediation using a different coding scheme. We collapsed all the conditions except for enemy-directed anger into one variable (“absent”). We then entered control threat (absent vs. present) as the independent variable, perceptions of control and certainty as the mediator, motivation as the dependent variable and enemy-directed anger (absent vs. present) as the moderator. The indirect effect was significant when enemy-directed anger was present, coefficient = 0.26, SE = 0.13, CI [0.03, 0.53] but not when enemy-directed anger was absent, coefficient = −0.10, SE = 0.06, CI [−0.23, 0.02]. The index of moderated mediation did not include zero, coefficient = 0.36, SE = 0.15, CI [0.10, 0.67], once again suggesting that the indirect effects depend on the value of the moderator, and supporting our hypothesis.</t>
  </si>
  <si>
    <t xml:space="preserve">In the wake of a control threat, it is the identification of a relevant enemy and the experience of anger at that enemy that increases motivation in comparison to either experiencing only anger or only identifying an enemy. </t>
  </si>
  <si>
    <t>Assessed motivation behaviorally using two separate performance tasks and time spent on one of these tasks to capture underlying motivation (the tasks were presented in random order).</t>
  </si>
  <si>
    <t>There was no main effect of enemy-directed anger, F(1, 114) = 2.43, p = 0.122, η2 = 0.021, nor of control threat, F(1, 114) = 0.42, p = 0.517, η2 = 0.004.</t>
  </si>
  <si>
    <t>Hypothesis 2. There will be an interaction between control threat and enemy-directed anger on motivation. Hypothesis 2a. When a control threat is present, motivation is significantly higher when enemy-directed anger is present than when it is not.</t>
  </si>
  <si>
    <t xml:space="preserve">Within the control threat condition, participants in the enemy-directed anger condition spent significantly more time on the task than participants in the no enemydirected anger condition, t(114) = 2.74, p = 0.007, Cohen's d = 0.74. In the control threat condition, participants in the enemy-directed anger condition performed significantly better than participants in the no enemy-directed anger condition, t(114) = 2.38, p = 0.019, Cohen's d = 0.66. </t>
  </si>
  <si>
    <t>2 (control threat: absent vs. present) × 2 (enemy-directed anger: absent vs. present). We show that two negative emotions together, anxiety and anger, can elicit surprisingly strong positive effects. Study 3 demonstrates the applicability of these findings by investigating how enemyship processes affect objective measures of performance – a reflection of heightened motivation.</t>
  </si>
  <si>
    <t>Motro 2018</t>
  </si>
  <si>
    <t>Investigating the Effects of Anger and Guilt on Unethical Behavior: A Dual-Process Approach</t>
  </si>
  <si>
    <t>U.S.A</t>
  </si>
  <si>
    <t>20 (NA)</t>
  </si>
  <si>
    <t>To verify that the intended emotions were elicited by the scenarios, participants rated the degree to which they were currently experiencing 21 emotion adjectives on a scale ranging from (1) Do not feel at all to (9) Feel stronger than I ever have (Watson et al. 1988). The survey included three items intended to measure guilt (remorseful, sorry, guilty), and three items intended to measure anger (irritated, mad, angry).</t>
  </si>
  <si>
    <t>Anger vs. Neutral; Anger vs. Guilt</t>
  </si>
  <si>
    <t xml:space="preserve">To measure dual processing, we used the number of questions answered correctly on an expanded 10 item measure of the Cognitive Reflection Test (CRT; Frederick 2005; Primi et al. 2015; Thomson and Oppenheimer 2016), which several researchers have shown captures the difference between impulsive and deliberate processes (Ackerman and Zalmanov 2012; Brosnan et al. 2016; Primi et al. 2015; 
Thomson and Oppenheimer 2016; Toplak et al. 2011). These questions are designed such that there is an intuitive but incorrect response, whereas the correct solution requires additional deliberation. Thus, individuals relying on impulsive processing should answer fewer questions correctly, while individuals employing deliberate processing should answer more questions correctly (Chaiken et al., 1989). </t>
  </si>
  <si>
    <t xml:space="preserve">Dual processing results: 
Angry participants showed more reliance on impulsive processing (= answered significantly fewer questions correctly) than neutral participants (M = 4.48, SD = 1.88), t(156.77) = 2.29, p &lt;.05, supporting Hypothesis 1. Guilty participants (M = 5.18, SD = 2.38) showed greater reliance on deliberate processing (= answered significantly more questions correctly) than neutral participants, t(146.37) = 2.06, p&lt;.05, supporting Hypothesis 2. Furthermore, angry participants showed more impulsive processing (= answered significantly fewer questions correctly) than guilty participants, t(151.56) = 4.00, p&lt;.001.
**Study 1 only looked at DV: unethical behavior. Study 2 examined DVs: dual processing and unethical behavior. </t>
  </si>
  <si>
    <t>median = 21</t>
  </si>
  <si>
    <t>anger vs. guilt vs. neutral</t>
  </si>
  <si>
    <t>Depth of processing; other</t>
  </si>
  <si>
    <t>To measure dual processing, we used the number of questions answered correctly on an expanded 10-item measure of the Cognitive Reflection Test (CRT; Frederick 2005; Primi et al. 2015; Thomson and Oppenheimer 2016), which several researchers have shown captures the difference between impulsive and deliberate processes (Ackerman and Zalmanov 2012; Brosnan et al. 2016; Primi et al. 2015; Thomson and Oppenheimer 2016; Toplak et al. 2011).2 These questions are designed such that there is an intuitive but incorrect response, whereas the correct solution requires additional deliberation. Thus, individuals relying on impulsive processing should answer fewer questions correctly, while individuals employing deliberate processing should answer more questions correctly (Chaiken et al. 1989).</t>
  </si>
  <si>
    <t>Overall, a one-way ANOVA revealed a significant effect of emotion on number correct, F(2, 235) = 8.86, p \ .001, g2 = .07. Angry participants answered significantly fewer questions correctly (M = 3.76, SD = 2.06) than neutral participants (M = 4.48, SD = 1.88), t(156.77) = 2.29, p \ .05, supporting Hypothesis 1. Guilty participants (M = 5.18, SD = 2.38) answered significantly more questions correctly than neutral participants, t(146.37) = 2.06, p \ .05, supporting Hypothesis 2. Furthermore, angry participants answered significantly fewer questions correctly than guilty participants, t(151.56) = 4.00, p \ .001.3</t>
  </si>
  <si>
    <t>Nabi 1998</t>
  </si>
  <si>
    <t>Reasoning through emotion: An explication and test of a cognitive-functional model for the effects of discrete negative emotions on information processing, attitude change, and recall</t>
  </si>
  <si>
    <t>1-7 favorable-unfavorable</t>
  </si>
  <si>
    <t>Efficacy cues in message (i.e., agency); Efficacy beliefs (agency)</t>
  </si>
  <si>
    <t>emotion will interact with efficacy cues to affect DVs</t>
  </si>
  <si>
    <t>Looking only within each em otion type, as expected, the Fear-Uncertainty group (M = 4.58. SD = 2.42) noted significantly more topic-relevant thoughts than the Fear_x0002_Certainty group (M = 3.78. SD = 1.53). t(79) = 1.77. p &lt; .05 one-tailed, and somewhat 
contrary to hypothesis, the Anger-Uncertainty group (M = 4.63. SD = 1.55) had 
significantly more topic-relevant thoughts than the Anger-Certainty group (M = 3.51. SD = 1.47). t(8 1) = -3.36. p &lt; .001. There was no significant difference between the C ontrol_x0002_Uncertainty and Control-Certainty groups (p = .65). Looking within certainty level, as would be expected from the lack o f a m ain effect for em otion, there was no significant difference between the Anger and Fear Certainty groups (p = .91) or between the Anger and Fear Uncertainty groups (p = .41).
below:  depth is relevant thoughts.</t>
  </si>
  <si>
    <t xml:space="preserve">An ANCOVA with number o f topic-relevant thoughts as the dependent 
variable; emotion type and certainty level as the predictor variables: and political interest, government efficacy, and empathy as significant covariates (p &lt; .001. p &lt; .01. and p &lt; .05 respectively) showed no main effect for emotion type (p = .37); however, it did reveal a main effect for certainty level suggesting that, as expected, those in the Uncertainty groups (M = 4.47. SD = 1.90) produced more topic-relevant thoughts than those in the Certainty groups. (M = 3.87. SD = 1.69). F(2. 233) = 4.13. p &lt; .05. There was also a significant interaction effect between emotion type and certainty level
</t>
  </si>
  <si>
    <t>Nabi 2002</t>
  </si>
  <si>
    <t>Anger, fear, uncertainty, and attitudes: A test of the cognitive-functional model</t>
  </si>
  <si>
    <t>19.5 (1.27)</t>
  </si>
  <si>
    <t xml:space="preserve"> To assess if the target emotions were elicited successfully, upon completion of the emotion induction message participants rated on 7-point scales how much of each emotionâ€”fear, anger, disgust, sadness, and revulsionâ€”they felt about the topic while reading the story.</t>
  </si>
  <si>
    <t>Six 7-point items assessed attitude toward the legislative plan (unacceptable/acceptable,
unfavorable/favorable, wrong/right, negative/positive, bad/good, foolish/wise). These items
formed a single factor measure that was highly reliable (
 .96)</t>
  </si>
  <si>
    <t xml:space="preserve">Anger group had significantly more negative thoughts, t(162) = 3.33, p &lt; .001,   .25, d  .52, perceived the arguments to be weaker, t(162)  2.30, p &lt; .05,
r = .18, d = .36, and was less supportive of the legislation, t(162) = 4.53, p &lt;
.001, r = .34, d = .71, than the Fear group. </t>
  </si>
  <si>
    <t>Although, several potential control variables were assessed (e.g., trait anger, trait anxiety, political orientation, perceived government efficacy, gender, age, race, previous crime victimization), only initial attitude toward the problem of domestic terrorism proved relevant to the analyses.</t>
  </si>
  <si>
    <t>No statistically significant</t>
  </si>
  <si>
    <t xml:space="preserve">A 3 (Emotion: fear, anger, or none) x 2 (Expectation of reassurance: certain or uncertain) factorial design. Anger promoted more careful processing than fear </t>
  </si>
  <si>
    <t>Nabi 2003</t>
  </si>
  <si>
    <t>Exploring the Framing Effects of Emotion - Do Discrete Emotions Differentially Influence
Information Accessibility, Information
Seeking, and Policy Preference?</t>
  </si>
  <si>
    <t>22 (3.67)</t>
  </si>
  <si>
    <t>8-point scales (0 = not at all,7= very much): angry, irritated, tense, annoyed, frustrated, irate, pissed off, and mad</t>
  </si>
  <si>
    <t>4.99 for drunk driving; 4.33 for gun violence</t>
  </si>
  <si>
    <t>1.28 for drunk driving; 1.50 for gun violence</t>
  </si>
  <si>
    <t>Information seeking general</t>
  </si>
  <si>
    <t>To assess preferred information seeking, respondents were presented with 10 types of information they might like to have about drunk driving or gun violence and were asked to rank them in order from 1 to 10, with 1 indicating the information they most wanted to receive. Of these 10, 3 were designed to address the fear-related factors of susceptibility to danger and efficacy (i.e., types of people most likely to be victims, how to reduce your chances of being a victim, and how to handle yourself in an at-risk situation.) Three items addressed the anger-related factors of source of the offense and how others are held accountable (i.e., how offenders are allowed to continue offending, the responsibility of bar owners and gun manufacturers, and how the justice system punishes those convicted). Other items related to more global factors (e.g., how families of victims deal with the aftermath, and the economic costs to society) and were not designed to relate to either anger or fear. The fear-related items and anger-related items were each combined to form the fear information and anger information indices.</t>
  </si>
  <si>
    <t>Nan 2017</t>
  </si>
  <si>
    <t>Influence of Incidental Discrete Emotions on Health Risk Perception and Persuasion</t>
  </si>
  <si>
    <t>20 (1.63)</t>
  </si>
  <si>
    <t>Dillard and Peck (2000): participants were asked to rate their present moods on a scale of 1 (none of this feeling) to 7 (a great deal of this feeling). The target mood items were mad, angry, furious, fearful, afraid, and scared.</t>
  </si>
  <si>
    <t xml:space="preserve">Risk perception; attitude </t>
  </si>
  <si>
    <t xml:space="preserve">perceived likelihood of getting skin cancer at some point in their lives on a scale of 1 (extremely unlikely) to 7 (extremely likely).
</t>
  </si>
  <si>
    <t>Fear (versus anger) resulted in significantly higher perceived susceptibility to the health problem described in a health message (skin cancer in Experiment 1, gum diseases in Experiment 2). Also, it seems the difference in health risk perception was primarily driven by an increase in perceived risk on the part of fearful individuals, rather than by a decrease in perceived risk on the part of angry people.
Fearful participants, compared to those in the control group, held significantly higher health risk perceptions. In contrast, anger participants and those in the control group did not differ in their health risk perceptions.</t>
  </si>
  <si>
    <t>20 (1.24)</t>
  </si>
  <si>
    <t>Upon completion of the self-reflective writing task, participants were asked to rate their present moods on a scale of 1 (none of this feeling) to 7 (a great deal of this feeling). The target mood items were mad, angry, furious, fearful, afraid, and scared. Scores from the first three items were averaged to form an index for anger (Cronbach’s alpha = .94). Those from the last three items were averaged to form an index for fear (Cronbach’s alpha = .96). The items were adapted from Dillard and Peck (2000).</t>
  </si>
  <si>
    <t>Three items: (a) It is likely that I will develop gum diseases; (b) I am at risk for developing gum diseases; and (c) it is possible that I will develop gum diseases. These items were adapted from Witte, Meyer, and Martell (2001); Intention to perform the health behavior was assessed by participants’ indicated agreement (on 1–7 scales) with the following two statements: (a) I will floss regularly and (b) flossing will be my daily routine. The two items were averaged to form an index for intention (r = .85, p &lt; .001).</t>
  </si>
  <si>
    <t>The omnibus ANOVA test was significant (F(2, 79) = 3.21, p &lt; .05, ηp2 = .08),2 indicating that there was some significant difference in the means of health risk perception across the three conditions.</t>
  </si>
  <si>
    <t>Nelissen 2009</t>
  </si>
  <si>
    <t>Moral emotions as determinants of third-party punishment: Anger, guilt, and the functions of altruistic sanctions</t>
  </si>
  <si>
    <t>Netharlands</t>
  </si>
  <si>
    <t>To independently manipulate the elicitation of anger and guilt, we varied the extent to which the unfair distribution was made intentionally by the allocator (as a proxy for anger) and the participant’s responsibility for punishing the norm-violation (as a proxy for guilt). Research on ultimatum bargaining (e.g., Blount, 1995) shows that unfair proposals evoke angry reactions (resulting in increased rejection) only in case the outcome is an intentional act by another person, but not when people believe that, for instance, a computer has randomly (i.e., unintentionally) generated the offer.</t>
  </si>
  <si>
    <t>Anger vs. Guilt</t>
  </si>
  <si>
    <t>The amount of reduction-points (0–50) assigned to the allocator served as a measure of third-party punishment. To check the intentionality manipulation, participants</t>
  </si>
  <si>
    <t>This results therefore support the notion that anger and guilt both elicit third-party sanctions of approximately 27 percent of the endowment.</t>
  </si>
  <si>
    <t>Participants were then asked to indicate the extent to which they expected that observing the unequal distribution would make them feel angry or guilty over not assigning reduction points. Anger towards the allocator was assessed by the items “angry”, “mad”, and “annoyed” (α = .94). Anticipated guilt over not punishing was assessed by the items “guilty”, “feeling bad for what I did”, and “ashamed” (α = .85).2 Ratings were made on scales from 1 (not at all) to 7 (extremely). After participants learned the offer (and how this was changed in the noise conditions) they indicated the extent to which they felt angry (α = .96) and guilty (α = .91), using the same items as in the pretest of Experiment 1.</t>
  </si>
  <si>
    <t>They indicated the number of reduction-points (0–50) assigned to the allocator as a measure of third-party punishment.</t>
  </si>
  <si>
    <t>Moreover, we also found the expected differences between conditions in terms of self-reported anger towards the allocator, and guilt over not assigning reduction points. The control (M = 34.62, SD = 31.10) and the positive noise condition (M = 17.07, SD = 27.96) differed significantly only in terms of anticipated guilt over not punishing (p = .004, one-tailed) but not in terms of anger towards the allocator (p = .396). The control and the negative noise condition (M = 20.49, SD = 24.48) differed in terms of anticipated guilt (p = .010), but the control (M = 28.86, SD = 26.79) condition differed much more from the negative noise condition (M = 2.53, SD = 10.61) in terms of anger towards the allocator (p &lt; .001).</t>
  </si>
  <si>
    <t>Nunez 2017</t>
  </si>
  <si>
    <t>The Impact of Angry Versus Sad Victim Impact Statements on Mock Jurors' Sentencing Decisions in a Capital Trial</t>
  </si>
  <si>
    <t>24.67 (9.73)</t>
  </si>
  <si>
    <t>Movie clip/video/news clip; Read news story/read an article</t>
  </si>
  <si>
    <t>PANAS-X:  a 5-point Likert-type scale (1 = very slightly or not at all, 5 = extremely). 
Six words comprised the Anger subscale (angry, hostile, irritable, scornful, disgusted, and 
loathing),</t>
  </si>
  <si>
    <t>.28 (SE)</t>
  </si>
  <si>
    <t>Giving more death penalty verdicts</t>
  </si>
  <si>
    <t xml:space="preserve">Argument strength; </t>
  </si>
  <si>
    <t>Use of mitigating evidence</t>
  </si>
  <si>
    <t>Hypothesis 2: We sought to examine how the VIS affected the use of mitigating evidence in sentencing decisions. Given the mixed findings in the social cognitive literature, we tested two competing hypotheses:
a. Appraisal-tendencies theory (Lerner &amp; Keltner, 2000) suggests that anger leads to a heuristic information processing style, while sadness leads to a systematic information processing style. This suggests that the sad VIS should lead participants to more strongly differentiate between strong and weak mitigating evidence, while angry VIS should lead participants make less of a differentiation.
b. Other research has found that anger motivates more systematic information processing when it allows one to effectively â€œmove againstâ€ another person (Moons &amp; Mackie, 2007; Young et al., 2011). This research would suggest that both the angry VIS and sad VIS would increase the differentiation between strong and weak mitigating evidence compared with the control condition of no VIS</t>
  </si>
  <si>
    <t xml:space="preserve">The analysis did not reveal a significant VIS Ã— Mitigation Strength interaction, Ï‡2(2) = 2.10, p = .15, Ï• = .06. However, the pattern of results displayed in Figure 2 show that the participants in the Angry VIS condition were more sensitive to the Mitigation Strength than the participants in the Sad VIS condition.
</t>
  </si>
  <si>
    <t>In the present study, jury eligible participants exposed to sad VIS made similar sentencing decisions as those who were not exposed to VIS. The present study therefore provides support for the notion that any study on the potential harmful effects of VIS must distinguish the particular emotion elicited in jurors.  
Anger, but not sadness, is linked to a tendency to rate mitigating factors as less important in sentencing decisions, and correspondingly, a greater likelihood of sentencing the defendant to death.</t>
  </si>
  <si>
    <t>Park &amp; Lee 2011</t>
  </si>
  <si>
    <t>HOW COGNITIVE REAPPRAISAL OF ANGER INFLUENCES RISK-TAKING BEHAVIOR</t>
  </si>
  <si>
    <t>Republic of Korea</t>
  </si>
  <si>
    <t>22.43 Â± 2.26</t>
  </si>
  <si>
    <t>Upset item in upset item in Positive Affectivity and Negative Affectivity Scale (PANAS; Watson, Clark, &amp; Tellegen, 1988; Korean version; Lee, Kim, &amp; Lee, 2003), consisting of 20 items for positive and negative affectivity (7-point Likert scale)</t>
  </si>
  <si>
    <t>4.94 (baseline anger = 2.54)</t>
  </si>
  <si>
    <t>1.75 (baseline anger sd = 1.54)</t>
  </si>
  <si>
    <t>Anger at baseline and after anger provocation 
(Function of anger induction and emotional valence x feeling of control</t>
  </si>
  <si>
    <t>We used a computerized wheel of fortune (WOF) task, 
in which the likelihood of making risky versus safe decisions is examined (see Ernst &amp; Paulus, 2005 for details). Risky behavior in the WOF task was indicated by the mean number of times the high-reward but high-risk/low-probability options (a 10% chance of winning 
Wâ€”â€”3500 and a 30% chance of winning Wâ€”â€”1000) were chosen. The mean number of risky choices ranged from 0 to 10.</t>
  </si>
  <si>
    <t>M baseline anger = 2.65 Â± 1.54 and M anger after provocation = 4.94 Â± 1.75
In the current study we found that regulatory processes involving emotion and a feeling of control influence risky decisions when anger is evoked. Two aspects of the reappraisal of anger events â€“ emotional valence and the feeling of control â€“ interact with each other to have a joint impact on risky behavior. When individuals who were angry reappraised a situation as either negative and controllable, or as positive and uncontrollable, they engaged in high-risk behavior. In contrast, individuals whose reappraisal of a situation was either positive and controllable, or negative and uncontrollable, engaged in low-risk behavior. These results concur with the view of Lerner and Keltner (2001) that optimistic estimates about risk and risk-seeking choices are triggered when negative emotions and a feeling of control exist.</t>
  </si>
  <si>
    <t>Parker 2010</t>
  </si>
  <si>
    <t>How I Vote Depends on How I Feel: The Differential Impact of Anger and Fear on Political Information Processing</t>
  </si>
  <si>
    <t>Indicated the extent to which they felt angry and fearful (0 (not at all) to 5 (extremely))</t>
  </si>
  <si>
    <t>To measure issue-based candidate preferences, we multiplied participantsâ€™ rated agreement with each issue they accessed by their importance rating for that issue. The average agreement with John Clarkson was subtracted from the average agreement with Tom Richards to create a measure of relative preference based on systematic processing.
A total of 12 items were used to assess participantsâ€™ evaluations of the candidates.
Participants completed a feeling thermometer in which they reported the extent to which they felt
very cold (0) to very warm (100) about each candidate. In addition, participants reported the
extent to which they would be happy if each candidate won, their perceived qualifications and
strength of each candidate, the degree to which they preferred the candidate they voted for, and
the extent to which they were confident that the candidate they chose would represent their
interests. Responses to these items were reported on 11-point scales from 0 (not at all) to 10
(very much). The items measuring candidate preference and confidence were transformed into
21-point scales representing the preference for John Clarkson (negative numbers) and Tom
Richards (positive numbers). A difference score was created for each of the other measures by
subtracting John Clarksonâ€™s score from Tom Richardâ€™s score to obtain a measure of relative
candidate evaluation. A difference score was used because of the comparative nature of the
search task and thus we felt it more appropriately matched the instructions given to participants.
All measures were then standardized and averaged to create a composite of overall candidate
evaluation (Î± = .93) in which positive numbers represent more positive evaluation of Tom
Richards compared to John Clarkson</t>
  </si>
  <si>
    <t xml:space="preserve">(No specific hypothesis was proposed) We relied on this methodology to test the prediction that fear would lead participants to use specific issue-based information when choosing a candidate, whereas anger would lead participants to rely on general criteria (e.g., party loyalty).
Predict voting choices from affect condition, the amount of general information viewed for each candidate, and all of the interaction terms.
</t>
  </si>
  <si>
    <t>The predicted interaction between the preference score and affect condition was significant, b = 0.072, SE = 0.029, p = .015. When fearful participants agreed more with one candidate relative to the other, they were more likely to vote for that candidate, b = 0.080, SE = 0.027, p = .003; however, voting by angry participants was not related to their agreement with the candidates on the issues, b = 0.009, SE = 0.011, p = .45.
A second logistic regression was conducted to predict voting choices from affect condition, the amount of general information viewed for each candidate, and all of the interaction terms. As expected, the three-way interaction was significant, b = âˆ’0.39, SE = 0.18, p = .035 (see Fig. 1); voting by fearful participants was not related to the amount of general information viewed, but voting by angry participants was. That is, when individuals in the anger condition viewed less information about John Clarkson, the amount of general information they viewed about Tom Richards predicted how likely they were to vote for him; however, this relationship attenuated as they viewed more information about John Clarkson</t>
  </si>
  <si>
    <t>Angry participants seemed to prefer the general information they read in the search task, such that their evaluations of the candidates depended on the amount of information accessed for both candidates, whereas fearful participantsâ€™ evaluations of a candidate were negatively influenced by accessing more general information and these evaluations were not dependent on the amount of general information accessed about the other candidate. 
These results suggest that fear predicts greater reliance on detailed issue-agreement information as a basis for voting decisions, whereas anger predicts greater reliance on general criteria.</t>
  </si>
  <si>
    <t>Pfau 2001</t>
  </si>
  <si>
    <t>The role and impact of affect in the process of resistance to persuasion</t>
  </si>
  <si>
    <t xml:space="preserve">Read a persuasive message </t>
  </si>
  <si>
    <t>0 to 6; 7-point (Dillard et al., 1996; Smith &amp; Dillard, 1997)
Featured emotions included anger (angry, irritated, and
annoyed).</t>
  </si>
  <si>
    <t>Anger vs. Control; Anger vs. Happy; Anger vs. cognitive</t>
  </si>
  <si>
    <t>Participant attitude concerning the persuasive attacks was assessed using six bipolar adjective pairs developed for use in resistance research by Burgoon, Cohen, Miller, and Montgomery (1978). Adjective opposite pairs were: foolish/wise, unac- ceptable/acceptable, unfavorable/favorable, wrong/right, bad/good, and negative/positive. Alpha reliability of the attitude scale was .90.</t>
  </si>
  <si>
    <t>prior attitude, issue involvement</t>
  </si>
  <si>
    <t>Perceived self-efficacy is negatively associated with experienced threat and anger.</t>
  </si>
  <si>
    <t xml:space="preserve">Self-efficacy is negatively associated with threat, especially with affective-anger and happiness inoculation treatments. This finding, though weak, supports the logic that people who are more confident in their attitudes are less likely to internalize the prospect that their attitudes may be vulnerable to change. However, the relationship between self-efficacy and elicited anger was opposite what was predicted. Examination of the experienced emotion means across low, moderate, and high self-efficacy levels revealed that individuals manifesting high self-efficacy experience greater anger and greater happiness compared to those of low or moderate levels. </t>
  </si>
  <si>
    <t xml:space="preserve">The pattern of results revealed that inoculation treatments elicit receiver threat; that threat contributes to counterarguing output, but only in cognitive and affective-anger inoculation conditions; and that threat is positively related to experienced anger, but only in the affective-anger inoculation condition.
Furthermore, results for all three inoculation conditions indicated that issue involvement is positively associated with experienced anger but isnâ€™t related to threat. 
Finally, results across all three conditions revealed that experienced anger facilitates, whereas experienced happiness undermines, resistance to the influence of persuasive attacks.
</t>
  </si>
  <si>
    <t>Polman 2011</t>
  </si>
  <si>
    <t>WHEN MORE PAIN IS PREFERRED TO LESS: THE EFFECT OF ANGER IN DECISION MAKING</t>
  </si>
  <si>
    <t>Participants reported the feelings and emotions they currently experience, in particular, four items related to anger (Î± = 0.87; cf. DeSteno, Dasgupta, Bartlett, &amp; Cajdric, 2004). Participants responded on a scale from 1 (definitely do not feel) to 5 (definitely feel).</t>
  </si>
  <si>
    <t>Participants assessed the favorability of eight painful activities (e.g., visiting the dentist; see Table 1). Participants rated activities from 1 (undesirable) to 9 (desirable).</t>
  </si>
  <si>
    <t>Angered participants assessed painful activities as more desirable than both saddened and neutral participants</t>
  </si>
  <si>
    <t xml:space="preserve">Angered participants assessed painful activities as more desirable than both saddened and neutral participants.
</t>
  </si>
  <si>
    <t>Reported the feelings and emotions they experience, in particular, four items related to anger (α = 0.88).</t>
  </si>
  <si>
    <t>Participants carried out a word completion task in which they filled in blanks to generate words. Of the 12 word fragments, half could be completed to generate pain-related words (agony, grief, harm, hurt, misery, torture), whereas the other half could be generated to form solely neutral words (area, front, link, travel, video, water)</t>
  </si>
  <si>
    <t>Angered participants generated more pain-related words (M = 2.13, SD = 1.38) than both saddened (M = 1.76, SD = 1.18) and emotionally neutral participants (M = 1.63, SD = 1.24), F(2, 242) = 3.43, p &lt; .05; planned contrast (+2 anger, -1 sad, -1 neutral), t(240) = 2.54, p &lt; .05.</t>
  </si>
  <si>
    <t>Reported the feelings and emotions they experience, in particular, four items related to anger (α = 0.91).</t>
  </si>
  <si>
    <t>Proportion of participants who choose the jawbreaker - participants were informed that the study would have to end abruptly, but that participants could help themselves to either a jawbreaker (painful-sounding candy) or a gumball (innocuous-sounding candy), offered in counterbalanced order.</t>
  </si>
  <si>
    <t>Angered participants were more likely to choose the jawbreaker (M = 47%, SD = 50%) compared to saddened participants (M = 33%, SD = 47%), t(196) = 2.02, p &lt; .05, and emotionally neutral participants (M = 31%, SD = 46%), t(192) = 2.28, p &lt; .05.</t>
  </si>
  <si>
    <t>Reported the feelings and emotions they experience, in particular, four items related to anger (α = 0.84).</t>
  </si>
  <si>
    <t xml:space="preserve">The dependent variable is the sum voltage across participants’ self-administered shocks - Participants were given instructions that involve electrical shocks. Specifically, participants were informed that they could shock themselves six times, starting with a shock of 30 volts. Following the first shock, participants could choose to increase the intensity by 10 volts. </t>
  </si>
  <si>
    <t>Angered participants shocked themselves more than both saddened and neutral participants, F(2, 44) = 4.14, p &lt; .05. By conducting planned contrasts comparing angered participants’ sum voltage across shocks with saddened and emotionally neutral participants’ sums (+2 anger, -1 sad, -1 neutral), Table 1 shows more self-delivered electrical shock among angered participants (M = 185, SD = 57) than among saddened (M = 124, SD = 63) or emotionally neutral participants (M = 137, SD = 60), t(44) = 2.84, p &lt; .01.</t>
  </si>
  <si>
    <t>Polman 2012</t>
  </si>
  <si>
    <t>Effects of Anger, Guilt, and Envy on Moral Hypocrisy</t>
  </si>
  <si>
    <t>Four items related to anger (angry, annoyed, frustrated, irritated; α = .90; cf. DeSteno, Dasgupta, Bartlett, &amp; Cajdric, 2004). For each item, participants responded on a scale from 1 (definitely do not feel) to 7 (definitely feel).</t>
  </si>
  <si>
    <t>Anger vs. Guilt; Anger vs. envy</t>
  </si>
  <si>
    <t>Degree of acceptability that participants associate with committing moral violations (viz. speeding, tax dodging, stealing) - participants were presented with three moral dilemmas (cf. Lammers et al., 2010) that were supposedly unrelated to the experiment. Placed in random order, the moral dilemmas describe speeding to make an appointment on time, filing taxes and omitting wages, and keeping a stolen bike. In line with a between-subjects design, participants responded to each moral dilemma by rating how acceptable it would be if others engaged in the described behavior, or alternatively, if they themselves engaged in the described behavior. Participants’ ratings were measured by four items related to acceptability (acceptable, admissible, o.k., appropriate; αs &gt; .91). As in Lammers et al. (2010), participants responded to each of the items on a scale from 1 (not at all) to 9 (a great deal).</t>
  </si>
  <si>
    <t>Participants in the anger condition rated their own combined violations (M = 6.31, SD = 1.60) as more acceptable than did participants in the neutral condition (M = 5.25, SD = 1.50), t(37) = 2.11, p &lt; .05, d = .69. Likewise, participants in the anger condition rated others’ combined violations (M = 3.70, SD = 1.61) as less acceptable than did participants in the neutral condition (M = 4.43, SD = 1.47), t(67) = 1.96, p = .05, d = .48. Taken together, this indicates that anger increases moral hypocrisy by concurrently decreasing one’s moral behavior and increasing one’s standards for others’ moral behavior.</t>
  </si>
  <si>
    <t>We predict that malicious envy attenuates moral hypocrisy, envy potentially reverses moral hypocrisy.</t>
  </si>
  <si>
    <t xml:space="preserve">We found that anger increased moral hypocrisy, guilt eliminated moral hypocrisy, and envy reversed moral hypocrisy. </t>
  </si>
  <si>
    <t>Amount of money participants donate to charity - They were endowed with 20 cents and asked how much they would like to donate to research on cancer. Participants could donate any amount from 0 to 20 cents, with the proviso that any undonated cents could go toward a lottery with a prize of $200 whereby participants could exchange lottery tickets for 1 cent each. Alternatively, participants were asked how much they think others should donate. Donating less, yet urging others to donate more is indicative of moral hypocrisy.</t>
  </si>
  <si>
    <t>Participants in the anger condition donated less money (M = 5.75, SD = 1.83) than participants in the neutral condition (M = 8.20, SD = 3.79), t(62) = 3.44, p &lt; .01, d = .87. Likewise, participants in the anger condition urged others to donate more money (M = 14.55, SD = 7.92) than participants in the neutral condition (M = 10.85, SD = 5.07), t(67) = 2.32, p &lt; .05, d = .57. As before, this indicates that anger increases moral hypocrisy by decreasing one’s moral behavior and by increasing one’s standards for others’ moral behavior.</t>
  </si>
  <si>
    <t>ReifenTagar 2011</t>
  </si>
  <si>
    <t>The positive effect of negative emotions in protracted conflict: The case of anger</t>
  </si>
  <si>
    <t>Israel</t>
  </si>
  <si>
    <t>Cronbach's alpha (0-1)</t>
  </si>
  <si>
    <t xml:space="preserve">The reliability for the anger scale is 0.80.
</t>
  </si>
  <si>
    <t>Anger vs. Fear, anger vs. hope</t>
  </si>
  <si>
    <t>To assess the main dependent variable—political support for positive risk-taking—we used one item, asking “to what extent (1 = not at all to 6 = very much) do you think that the Israeli delegation should take some risks in order to promote peaceful resolution of the conflict, even if its members are not certain that these risks will lead to an exhaustive solution?”.</t>
  </si>
  <si>
    <t>Gender, self-reported income compared to the average in Israel, Educational attainment, Self-reported political ideology, Self-reported religiosity</t>
  </si>
  <si>
    <t>We expected to ï¬nd that when controlling for the effects of other emotions (e.g., hope and fear) on positive risk-taking, we would ï¬nd positive correlations between the levels of anger felt by Jewish Israelis towards Palestinians and support for risk-taking by the Israeli delegation at the peace talks in Annapolis in November 2007.</t>
  </si>
  <si>
    <t>The correlational ï¬ndings in Study 1 suggest that the consequences of anger are not exclusively violent. While anger was positively and significantly correlated with support for military action, it was also correlated with positive risk-taking. These ï¬ndings support the hypothesis that anger is an approach emotion that can and does lead to increased support for aggressive behavior, but that can also increase support for non-violent action</t>
  </si>
  <si>
    <t>M = 20, range = 18–53</t>
  </si>
  <si>
    <t xml:space="preserve">integral anger </t>
  </si>
  <si>
    <t>“Think of Syria in the context of the speech you just heard. To what extent do you feel the following?” This was followed by the same list of emotions presented in the pretest. In addition, several open-ended items were asked, including questions about what participants thought the speaker was saying and why they thought most Americans who understand Arabic felt the way they did after viewing the speech. The anger scale was composed of self-reported anger, rage, and fury (α = .96).</t>
  </si>
  <si>
    <t>First, to replicate the expected increase in appraisals of relative strength (Halperin, 2008; Mackie et al., 2000) and optimism about the ingroup's ability to successfully manage the situation (Fischhoff et al., 2005), the following two items were presented and then combined into a scale we refer to as traditional appraisals: “America can handle the situation successfully” and “America is stronger than Syria” (α = .59). Second, a measure of positive risk-taking, similar to the one used in Study 1, was presented: “America can allow itself to take risky steps in negotiating with Syria.” Third, participants were asked about the extent to which they support different non-aggressive policies. These items included: “America should accept Syria's request to fund humanitarian projects for children in Syria”; “America should continue exports of medicine and food to Syria as a sign of good faith between the sides”; “America should invest in education and mass media campaigns to influence the Syrian position on this issue”. The items were chosen because each is an action-oriented policy that can be perceived as advancing U.S. interests through non-violent means (as opposed to non-violent policies based on empathy and/or inclusion of the other in self). These items were collapsed into one scale referred to hereafter as “positive policies” (α = .76). All responses were given on 7-point Likert type scales, ranging from “strongly disagree” at one end to “strongly agree” at the other.</t>
  </si>
  <si>
    <t>Participants in the angry condition would display higher levels of support for positive risk-taking and non-violent policies (H2 and H3) was confirmed. Participants in the angry condition (M = 4.2, SD= 1.2) were significantly more likely to support positive risk-taking than those in the control condition (M = 3.7, SD = 1.5), t = 2.21 (p = .031). Support for positive risk-taking was not lower in the angry condition relative to the hopeful condition; in fact, surprisingly it was higher, though the difference was only marginally significant (M =3.7, SD=1.01), t =1.7 (p = .099). Similarly, support for non-violent policies was significantly higher in the angry condition (M = 4.9, SD= 1.2) than in the control condition (M = 4.1, SD = 1.3), t =2.29 (p = .026); and than in the hopeful condition (M = 3.9, SD= .94), t =2.25 (p = .029). Finally, the correlation between the risk-taking measure and support for positive policies was significant, r = .36 (p b .01), suggesting that the risk-taking measure did indeed tap positive risk-taking rather than negative risk-taking.</t>
  </si>
  <si>
    <t>Fear - Since the postmanipulation measures of anger and fear were significantly correlated (r = .60, p b .01), we entered fear as a covariate in the analyses. This was especially logical, since fear typically has effects on risk-taking opposite to those hypothesized for anger, i.e. it tends to increase risk aversion (Lerner &amp; Keltner, 2001).</t>
  </si>
  <si>
    <t>Rucker 2004</t>
  </si>
  <si>
    <t>Emotion specificity and consumer behavior: Anger, sadness, and preference for activity</t>
  </si>
  <si>
    <t>Anger was assessed by asking participants how angry, irritated, and frustrated the article made them feel (1 = not at all, 6 = very much)</t>
  </si>
  <si>
    <t xml:space="preserve">Participants were randomly assigned to one of four experimental conditions: emotional state (Anger, Sadness) crossed with message framings (Brensa Active/Landro Passive, Brensa Passive/Landro Active)
Individuals were more likely to report preferring an active-
framed resort over a passive-framed resort when induced to feel angry (M = .18, SD = .95) compared to sad (M = âˆ’.18, SD = .91), F(1, 40) = 4.02, p = .05.
</t>
  </si>
  <si>
    <t>Ryan 2012</t>
  </si>
  <si>
    <t>What makes us click? Demonstrating incentives for angry discourse with digital-age field experiments.</t>
  </si>
  <si>
    <t>Not measured</t>
  </si>
  <si>
    <t xml:space="preserve">Subjects who saw an anger advertisement were approximately twice as likely to click on it as subjects who saw the emotionally neutral advertisement, a highly significant difference </t>
  </si>
  <si>
    <t>Sambrano 2021</t>
  </si>
  <si>
    <t>How emotions affect judgement and decision making in an interrogation scenario</t>
  </si>
  <si>
    <t>1-100</t>
  </si>
  <si>
    <t xml:space="preserve">Participants disclosed whether they thought the suspect was guilty on a 1 (not guilty)to8(guilty) scale. To evaluate the participants’ decisions,we employed 14 questions regarding what strategies participants would utilize to interrogate the suspect (1 = definitely would not use;8= definitely would use). </t>
  </si>
  <si>
    <t>Happy (M = 5.11, SD = 1.37) and angry (M = 5.00, SD = 1.48) participants rated suspects as significantly more guilty than sad participants (M = 4.42, SD = 1.34), F(1, 134) = 6.19, p = .014. Angry and happy participants did not differ, F(1, 134) = 0.14, p = .710. The emotion condition main effect was not significant, F(2, 134) = 0.74, p = .480, η2 = .011, 90% CI [.000, .046].</t>
  </si>
  <si>
    <t>We predicted that relative to angry or happy participants, sad participants would be less inclined to judge the suspect as being guilty (Hypothesis 1), would show a stronger tendency to select benevolent interrogation tactics (Hypothesis 2a) and a weaker tendency to select hostile or coercive interrogation tactics (Hypothesis 2b), and would be more likely to use an analytic rather than a heuristic processing style (Hypothesis 3). Additionally, whenever Hypothesis 1, 2a, or 2b was supported, we reasoned that processing style would probably mediate the effect of emotional state on the dependent variable.</t>
  </si>
  <si>
    <t xml:space="preserve">Experiment 1 revealed partial support for our predictions. In line with Hypothesis 1, emotional state affected judgement in a way consistent with theory  (Lerner  &amp;  Tiedens, 2006; Schwarz, 2012; Smith &amp; Ellsworth, 1985) and with previous research (e.g., Ask &amp; Granhag, 2007; Bodenhausen et al., 1994; Forgas, 1998). These findings highlight the importance of emotional state in interrogations. Emotions such as anger (which can probably be expected if the crime was heinous and the suspect seems reluctant to cooperate) can significantly increase guilt attributions compared  to  sadness.
Yet, contrary to Hypotheses 2a and 2b, we found no significant effect of emotion on decision making. Unsurprisingly, participants preferred benevolent over hostile interro- gation tactics, but this tendency did not interact with emotion condition. Furthermore, we found no evidence that information-processing style mediated judgements as proposed by the feelings-as-information theory.
</t>
  </si>
  <si>
    <t>We asked participants to use a sliding scale (1 = not at all, 100 = intense emotion) to rate how intensely they experienced each of the six basic emotions: anger, disgust, fear, happiness, sadness, and surprise (Ekman, 1992; Ekman, Friesen, &amp; Ellsworth, 1972).</t>
  </si>
  <si>
    <t>M = 35.92; SD = 11.43</t>
  </si>
  <si>
    <t>Emotion condition had no significant effect on guilt ratings, F(2, 317) = 0.68, p = .505, ηp 2 = 0.004, 90% CI [.000, .019]. Participants in all conditions responded close to the middle of the 1-to-8 scale (angry: M = 5.24, SD = 1.51; happy: M = 5.00, SD = 1.46; sad: M = 5.11, SD = 1.44). No main effect of emotion on interrogation tactics selection, F(2, 317) = 0.41, p = .663, η2 = .003, 90% CI [.000, .014].</t>
  </si>
  <si>
    <t>Information processing as the mediator; Participants’ information-processing style was evaluated with seven questions about those details that were missing from the scenario (the suspects’ sex, ethnicity, gang membership, etc.) and three questions about details present in the scenario.</t>
  </si>
  <si>
    <t>Scheibehenne 2015</t>
  </si>
  <si>
    <t>Selecting decision strategies: The differential role of affect</t>
  </si>
  <si>
    <t xml:space="preserve">Switzerland and Germany. </t>
  </si>
  <si>
    <t>25 (8.5)</t>
  </si>
  <si>
    <t>Participants rated their current mood on 12 items (four items for each emotion, happiness, anger and sadness) taken from the German version of the PANAS-X (GrÃ¼hn, Kotter-GrÃ¼hn, &amp; RÃ¶cke, 2010)</t>
  </si>
  <si>
    <t>Anger vs. Happy</t>
  </si>
  <si>
    <t xml:space="preserve">Participants in the positive mood condition rated the
movies as happier, t(52) = 35.1; p &lt; .001; Cohenâ€™s d = 6.05,3 less sad, t(62) = âˆ’34.6; p &lt; .001; Cohenâ€™s d = âˆ’5.97), and less angry, t(137) = âˆ’15.9; p &lt; .001; Cohenâ€™s d = âˆ’2.74, than participants in the negative mood condition.
By the end of the experiment participants in the positive mood condition were still happier as compared to participants in the negative mood condition, t(84) = 5.48; p &lt; .001; Cohenâ€™s d = 0.94, whereas participants in the negative mood condition were significantly sadder, t(126) = 6.15; p &lt; .001; Cohenâ€™s d = 1.06, and angrier, t(142) = 5.58; p &lt; .001; Cohenâ€™s d = 0.96. Together, these patterns confirm that the mood manipulation was successful. 
There was a choice tasks to see the relationship between mood and the use of different decision making strategies; compensatory and non-compensatory. 
Following the mood manipulation, all participants
repeatedly decided which of two hypothetical
movie options, labelled A and B, would yield higher
sales at the box office.1 There were 30 choice pairs
in total, 15 after each video, presented in random
order. 
</t>
  </si>
  <si>
    <t>Should be excluded</t>
  </si>
  <si>
    <t>Septianto 2020</t>
  </si>
  <si>
    <t>Anger punishes, compassion forgives: How discrete emotions mitigate double standards in consumer ethical judgment</t>
  </si>
  <si>
    <t>Indonesia</t>
  </si>
  <si>
    <t>33.15 (9.63)</t>
  </si>
  <si>
    <t>Established scales (10 items for dispositional anger, Î± = 0.94; five 
items for dispositional compassion, Î± = 0.98)</t>
  </si>
  <si>
    <t>Anger vs. compassion</t>
  </si>
  <si>
    <t>We asked how likely participants would be to come back to this hotel again in the future (1 ¼ not likely at all, 7 ¼ very likely)</t>
  </si>
  <si>
    <t>Negative Affect: disappointment, frustration, irritation, regret, uncertainty)</t>
  </si>
  <si>
    <t>H1. Following a corporate scandal, consumers will show higher levels of repurchase likelihood toward a non-prosperous (vs. prosperous) company.
H2a. Consumers experiencing anger will show low levels of repurchÂ­ase likelihood, regardless of the company. 
H2b. Perceived justice will mediate anger effects on consumer repurchase likelihood. 
H3a. Consumers experiencing compassion will show high levels of repurchase likelihood, regardless of the company. 
H3b. Forgiveness will mediate compassion effects on consumer repurchase likelihood.</t>
  </si>
  <si>
    <t>- As predicted by Hypothesis 1 and consistent with past research (De Bock et al., 2013), participants reported higher levels of repurchase likelihood when it was a local hotel (M Â¼ 4.26), as compared to a multinational hotel (M Â¼ 2.67, t(106) Â¼ 3.90, p &lt; .001).
-  Specifically, increasing dispoÂ­sitional anger was associated with a lower repurchase likelihood (B = - 0.42, SE = 0.13, p = .007), thus supporting Hypothesis 2a
-  In contrast, increasing dispositional compassion was associated with a higher repurchase likelihood (B = 0.21, SE = 0.09, p = .016), providing evidence for Hypothesis 3a.</t>
  </si>
  <si>
    <t xml:space="preserve">Anger punishes, compassion forgives: how discrete emotions mitigate double standards in consumer ethical judment </t>
  </si>
  <si>
    <t>For the emotion manipulation checks, we asked participants to indicate the extent they felt “angry” and “mad” (collapsed as anger scores; α ¼ 0.92)</t>
  </si>
  <si>
    <t>anger vs. neutral; anger vs. compassion</t>
  </si>
  <si>
    <t>repurchase likelihood - we asked how likely they were to come back to the hotel again in the future (1 ¼ not likely at all, 7 ¼ very likely).</t>
  </si>
  <si>
    <t>We found that in the neutral condition, participants reported a higher repurchase likelihood for a local hotel (M ¼ 3.58), as compared to a multinational hotel (M ¼ 2.80, t(447) ¼ 2.46, p ¼ .014), thus supporting Hypothesis 1. However, participants experiencing anger showed low levels of repurchase likelihood regardless of whether the hotel was local (M ¼ 2.89) or multinational (M ¼ 3.00, t(447) ¼ 0.37, p ¼ .710), consistent with Hypothesis 2a. Conversely and consistent with Hypothesis 3a, compassion led participants to exhibit high repurchase likelihood for both a local (M ¼ 3.54) and multinational hotel (M ¼ 3.79, t(447) ¼ 0.85, p ¼ .395). From a different perspective, participants in the anger condition reported lower repurchase likelihood toward a local hotel (M ¼ 2.89), as compared to those in the compassion (M ¼ 3.54, t(447) ¼ 2.26, p ¼ .024) and neutral conditions (M ¼ 3.58, t(447) ¼ 2.25, p ¼ .025). On the other hand, participants experiencing compassion (M ¼ 3.79) showed higher repurchase likelihood toward a multinational hotel, as compared to those in the anger (M ¼ 3.00, t(447) ¼ 2.75, p ¼ .006) and neutral conditions (M ¼ 2.80, t(447) ¼ 3.24, p ¼ .001)</t>
  </si>
  <si>
    <t>(hotel: local, multinational)</t>
  </si>
  <si>
    <t>We also measured participants’ responses (anger, disappointment, frustration, irritation, regret, and uncertainty) (Wetzer et al., 2007) to the news and collapsed them into an index of general negative affect as the statistical control. F</t>
  </si>
  <si>
    <t>She 2017</t>
  </si>
  <si>
    <t>Fear, Anger, and Risk Preference Reversals: An Experimental Study on a Chinese Sample</t>
  </si>
  <si>
    <t>0% (Asian 100%)</t>
  </si>
  <si>
    <t>20.38 (1.06)</t>
  </si>
  <si>
    <t xml:space="preserve">Spielberger (1996)â€™s State-Trait Anger Expression Inventory (STAXI) </t>
  </si>
  <si>
    <t>Choose between risky vs. riskless programs like gambling</t>
  </si>
  <si>
    <t xml:space="preserve">Angry individuals prefer to make risk-seeking choices while fearful individuals prefer to avoid risk. </t>
  </si>
  <si>
    <t xml:space="preserve">Most of the participants in the anger groups chose the risky program B compared to the riskless program A in the loss frame (71% vs. 29%, Ï‡2 = 14.098, p &lt; 0.001) whereas there was no significant difference between two programs in the gain frame (54% vs. 46%, Ï‡2 = 0.439, p &gt; 0.05). </t>
  </si>
  <si>
    <t xml:space="preserve">The present data in Study 2 demonstrate that emotional state affects risk choice; angry people tend to take risks while fearful people tend to avoid risks. </t>
  </si>
  <si>
    <t>Singh 2018</t>
  </si>
  <si>
    <t>Anger Strays, Fear Refrains: The Differential Effect of Negative Emotions on Consumers' Ethical Judgments</t>
  </si>
  <si>
    <t>Anger experience essay/recall of event; Watch a persuasive message on video</t>
  </si>
  <si>
    <t>M=6.08</t>
  </si>
  <si>
    <t>4-item, 7-point ethical judgment scale</t>
  </si>
  <si>
    <t>Gender, race</t>
  </si>
  <si>
    <t>H1 Fear will lead to higher levels of ethical judgment under the high moral intensity condition compared to all emotions (anger, fear, neutral) in the low moral intensity condition.
H2 Under high moral intensity, anger will exhibit lower levels of ethical judgment compared to fear.
H3 Under high moral intensity, a neutral condition will lead to higher levels of ethical judgment compared to anger but lower levels of ethical judgment compared to fear.</t>
  </si>
  <si>
    <t>H1 is supported
H2 is supported
H3 is supported</t>
  </si>
  <si>
    <t>Sirin 2013</t>
  </si>
  <si>
    <t>Examining the Distinct Effects of Emotive Triggers on Public Reactions to International Terrorism</t>
  </si>
  <si>
    <t>Anger vs. anger (relevant, irrel)</t>
  </si>
  <si>
    <t>policy choice</t>
  </si>
  <si>
    <t>individuals who are exposed to thematically relevant emotive triggers of anger are more likely to prefer an aggressive policy option in response to international terrorism than those who are not (i.e., as compared to individuals who are exposed to thematically irrelevant emotive triggers of
anger or are otherwise not exposed to any emotive triggers). In the experiment, the aggressive policy option was the military targeting of terrorist headquarters and infrastructures in the area (coded as â€˜â€˜1â€™â€™) whereas the defensive policy option was the evacuation of U.S. citizens from the area (coded as â€˜â€˜0â€™â€™) in reaction to the terror events depicted in our experimental scenario.
we proposed that individuals who are exposed to thematically relevant emotive triggers of anger are likely to spend a shorter amount of time before selecting a particular course of action as their preferred counter-terrorism policy than those who are not (i.e., as compared to individuals who are exposed to thematically irrelevant emotive triggers of anger or are otherwise not exposed to any emotive triggers).</t>
  </si>
  <si>
    <t xml:space="preserve"> participants who were exposed to thematically relevant emotive triggers expressed a significantly higher tendency to choose the military policy option compared to the emotion-neutral control groups (p &lt; .05). On the other hand, thematically irrelevant triggers exerted only a marginally significant effect on policy choice at the .10 level.
thematic relevance of emotive triggers has a statistically significant overall impact on processing time [F (2, 77)Â¼ 4.16, p &lt; .05)]. Specifically, the results show that those participants who were exposed to thematically relevant emotive triggers declared their preferred policy within the shortest amount of time (MRÂ¼ 50.51 seconds) compared to those in the thematically irrelevant and emotion-neutral control conditions (MIRÂ¼ 57 seconds and MCÂ¼ 100.89 seconds).</t>
  </si>
  <si>
    <t>Skurka 2019</t>
  </si>
  <si>
    <t>You Mad? Using Anger Appeals to Promote Activism Intentions and Policy Support in the Context of Sugary Drink Marketing to Kids</t>
  </si>
  <si>
    <t>38.95 (13.16)</t>
  </si>
  <si>
    <t>7-point Likert scale</t>
  </si>
  <si>
    <t>As a proxy measure of attitudes toward the messageâ€™s topic (i.e., regulation of sugary drink marketing to children), participants reported the extent to which they strongly opposed (1) or strongly supported (7) five obesity-prevention policies (Barry et al., 2009; Gollust et al., 2014; Niederdeppe et al., 2015). Two</t>
  </si>
  <si>
    <t>Efficacy cues in message (i.e., agency)</t>
  </si>
  <si>
    <t>RQ1a asked whether there would be an interaction effect between the anger and efficacy appeals on composite policy support. RQ1b = anger-by-efficacy interaction effects on activism intentions. Policy support (H2a) and activism intentions (H2b) should be lower among initially unfavorable audiences exposed to a high rather than low anger appeal. Additionally, H2c = Counter-attitudinal audiences should engage in greater counter- arguing if exposed to a high rather than low anger appeal.</t>
  </si>
  <si>
    <t xml:space="preserve">The three-way interaction between anger condition, efficacy condition, and T1 policy support was not significant, F(1, 400) = 2.37, p = .13, which would have provided evidence that pro- and counter-attitudinal audiences respond differently to the anger-efficacy appeals. 
In addition, H2b was not supported as the three-way interaction between anger condi- tion, efficacy condition, and T1 policy support was not sig- nificant, F(1, 400) = .86, p = .35.
Finally, participants counterargued the high anger appeal (M = 3.39, SD = 1.34) less than they counterargued the low anger appeal (M = 3.87, SD = 1.37). </t>
  </si>
  <si>
    <t>Self-reported anger mediated the effect of the anger manipulation on intentions to engage in activism (IE = .28, SE = .07, 95% CI = .16, .41). The high anger appeal elicited more anger than the low anger appeal, and felt anger positively predicted intentions. There were no indirect effects of the anger manipulation on intentions through perceived efficacy (IE = .08, SE = .07, 95% CI = âˆ’.06, .23) or counterarguing (IE = âˆ’.03, SE = .02, 95% CI = âˆ’.10, .004). The total effect of the anger manipulation on intentions was not significant (total effect = .01, SE = .15, 95% CI = âˆ’.28, .31). Additionally, in this study there was no evidence of an anger-by-efficacy interaction effect on either of the activism-related variables assessed (policy support or activism intentions).</t>
  </si>
  <si>
    <t>Small 2008</t>
  </si>
  <si>
    <t>Emotional policy: Personal sadness and anger shape judgments about a welfare case</t>
  </si>
  <si>
    <t>N/A (range: 18~56, half of the sample over 21)</t>
  </si>
  <si>
    <t>participants were asked to self-report how they felt during the written emotion induction. The self-report measure, originally adapted from Gross and Levenson (1995), has been used extensively in research on emotion and decision making (see, for example, Lerner &amp; Keltner, 2001; Lerner, Small, &amp; Loewenstein, 2004). It included seven emotion terms, derived from the emotions of interest, including “anger,” “blue,” “contempt,” “gleeful,” “mad,” and “sad.” Response scales ranged from 0 (did not experience the emotion at all)to8(experienced the emotion more strongly than ever before)
Used average scores consisting of the angry items (angry, contempt, mad) and the sad items (blue and sad) (0 to 8 scale).</t>
  </si>
  <si>
    <t>N/A, Anger, F (2, 112) = 9.75</t>
  </si>
  <si>
    <t>Participants made a decision about changing the level of assistance for the welfare recipient. The instructions presented a precise value of the recipientâ€™s current level of assistance, which was 5% above the poverty line. (The current level was placed just above the poverty line since pilot testing revealed that few participants would decrease
assistance below the poverty line.) Then participants were asked to choose among the following options: (a) Increase to 15% above the poverty line, (b) Increase to
10% above the poverty line, (c) Keep present level the same, (d) Decrease to the poverty line, or (e) Decrease to 5% below the poverty line.</t>
  </si>
  <si>
    <t>This experiment consisted of a three-level, one-factor design, manipulating emotion between subjects (neutrality, anger, sadness)
Using average scores consisting of the angry items (angry, contempt, mad) and the sad items (blue and sad), individual ANOVAs on self-reported levels of anger, F (2, 112) = 9.75, and sadness, F (2, 111) = 7.35, revealed the intended effects for both manipulations, (ps &lt; .01). Contrast tests revealed that participants felt significantly more angry in the anger condition than in the sad condition, p &lt; .05, and than in the neutral condition, p &lt; .01; they also felt significantly more sad in the sad condition than in the anger condition, p &lt; .01, and than in the neutral
condition, p &lt; .01. 
Sad individuals gave significantly more assistance than did angry individuals, t (73) = -4.11, p &lt; .01, and more than did neutral individuals, t (75) = -2.04, p &lt; .05. In addition, neutral individuals gave more assistance than angry individuals, t (74) = 2.14, p &lt; .05.
Study 1 found that incidental anger decreased the amount of welfare assistance participants recommended providing relative to neutral emotion, whereas sadness increased the amount recommended. Study 2 replicated the results and found that limiting participantsâ€™ cognitive
resources eliminated the difference between sadness and anger, thus implying that differences in depth-of-thought drove the effects. In sum, the results reveal ways in which: (a) personal emotions carry over to shape preferences for public policies, (b) emotions of the same valence have opposing effects, and (c) differential depth-of-cognitive-processing contributes to such effects.</t>
  </si>
  <si>
    <t>range = 18 ~ 42; M = 22</t>
  </si>
  <si>
    <t>participants were asked to self-report how they felt during the written emotion induction. The self-report measure, originally adapted from Gross and Levenson (1995), has been used extensively in research on emotion and decision making (see, for example, Lerner &amp; Keltner, 2001; Lerner, Small, &amp; Loewenstein, 2004). It included seven emotion terms, derived from the emotions of interest, including “anger,” “blue,” “contempt,” “gleeful,” “mad,” and “sad.” Response scales ranged from 0 (did not experience the emotion at all)to8(experienced the emotion more strongly than ever before)</t>
  </si>
  <si>
    <t>N/A, F (1, 116) = 16.5 for the anger</t>
  </si>
  <si>
    <t>Participants made a decision about changing the level of assistance for the welfare recipient. The instructions presented a precise value of the recipient’s current level of assistance, which was 5% above the poverty line. (The current level was placed just above the poverty line since pilot testing revealed that few participants would decrease assistance below the poverty line.) Then participants were asked to choose among the following options: (a) Increase to 15% above the poverty line, (b) Increase to 10% above the poverty line, (c) Keep present level the same, (d) Decrease to the poverty line, or (e) Decrease to 5% below the poverty line.</t>
  </si>
  <si>
    <t>Analyses of simple effects revealed that sad individuals recommended more assistance than angry individuals when no load was imposed, t (57) = 5.79, p &lt; .02, consistent with Study 1. There was no difference between decisions of sad and angry individuals</t>
  </si>
  <si>
    <t>Cognitive load</t>
  </si>
  <si>
    <t>For the load conditions, however, we predict that the differences between sadness and anger will diminish because sad individuals will not have the cognitive resources available to correct for their automatic tendency to make dispositional attributions.</t>
  </si>
  <si>
    <t>A two-way analysis of variance with emotion and cognitive load as the independent variables revealed a significant interaction between the two factors, F (1, 115) = 7.07, p = .01. When effortful processing is limited, willingness to provide support is reduced among sad participants to the extent that their decisions resemble those of angry individuals. Cognitive load had no effect on the decisions of angry participants.</t>
  </si>
  <si>
    <t xml:space="preserve">Study 2, investigating the effects of sadness and anger when individuals had constrained and unconstrained cognitive resources available to consider the welfare case. More effortful processing among sad individuals—prompting situational attributions—drives the greater willingness to provide public welfare support among sad individuals than among angry individuals. </t>
  </si>
  <si>
    <t>Youjin</t>
  </si>
  <si>
    <t>Song 2021</t>
  </si>
  <si>
    <t>The influence of anger on delay discounting: The mediating role of certainty and control</t>
  </si>
  <si>
    <t>Participants were asked to choose the number that best expressed their feelings at the time after the two emotional words (anger, fear) on a 7-point scale from 1(not at all) to 7(very strong).</t>
  </si>
  <si>
    <t>formula k = ((LDR/SIR) â€“ 1) / Delay. The higher value of k means that as the delayed time increases, the subjective value discount of the delayed reward in the mind of the individual becomes higher</t>
  </si>
  <si>
    <t>Trait anger</t>
  </si>
  <si>
    <t>Gender, Age, Monthly income</t>
  </si>
  <si>
    <t>Experiment 1 hypothesized that compared to neutral emotional states, anger prompts individuals to choose delayed rewards with greater value, while fear prompts individuals to choose immediate rewards with less value.</t>
  </si>
  <si>
    <t>Hypothesis is supported</t>
  </si>
  <si>
    <t>Study 2a</t>
  </si>
  <si>
    <t>advertisements</t>
  </si>
  <si>
    <t>18 and 26 (M = 22.12, SD = 2.59)</t>
  </si>
  <si>
    <t>Certainty control</t>
  </si>
  <si>
    <t>Participants completed the appraisal for a certaintycontrol. In reference to Lerner and Keltner (2001), participants were asked to indicate how certain (1 = completely uncertain, 7 = completely certain) and controllable (1 = completely uncontrollable, 7 = completely controllable) they were about the situation described (Lerner &amp; Keltner, 2001; Smith &amp; Ellsworth, 1985).</t>
  </si>
  <si>
    <t>The main effect of emotion type was significant in the analysis of variance (ANOVA) on the certainty-control, F (2, 162) = 102.99, p &lt; 0.001, ηp2 = 0.56. The results showed that the certainty-control (M = 5.21, SD = 0.93) of the anger group was significantly higher than that of the control group (M = 4.78, SD = 0.74), while the fear group (M = 2.97, SD = 0.92) was significantly lower than the control group (M = 4.78, SD = 0.74), ps &lt; 0.05 (see Figure 2). This suggested that participants in the anger group experienced greater certainty and control over their own experiences.</t>
  </si>
  <si>
    <t>18-26 (M = 22.59, SD = 2.34)</t>
  </si>
  <si>
    <t>participants were asked to choose the number that best expressed their feelings based on three emotional words (anger, fear, pleasure), ranging from 1 (not at all) to 7 (very strong); then, they were asked to rate how happy they felt, ranging from 1 (not happy at all) to 7 (very happy).</t>
  </si>
  <si>
    <t>Anger vs. Fear; Anger vs. Happy; Anger vs. Neutral</t>
  </si>
  <si>
    <t>Based on Kirby et al. (1996), the present study calculated the delay discounting rate k. Because the original k value has a skewed distribution, the natural logarithm conversion of k should be recorded as k0 . The K–S normal distribution test of k0  showed that K–S Z= 1.10, p = 0.175, which showed that k0 conformed to the normal distribution, and further parameter tests can be performed on it.</t>
  </si>
  <si>
    <t>One-way analysis of variance (ANOVA) of the natural logarithm k 0 of the delay discounting rate showed that the main effect of emotion type was significant, F (3,189) = 39.87, p &lt; 0.001, η p2= 0.39.
After multiple comparisons, k 0of the anger group(M = –5.48, SD = 0.89) and the pleasure group (M = –5.32, SD = 0.94) was significantly lower than that of the control group (M = –4.96, SD = 0.99), ps &lt; 0.05, while k 0 of the fear group(M = –3.68, SD = 0.78) was significantly higher than that of the control group (M = –4.96, SD = 0.99), p &lt; 0.001 (see Figure 4). This suggested that the emotional valence did not affect the individual delay discounting.</t>
  </si>
  <si>
    <t>mediator: certainty-control</t>
  </si>
  <si>
    <t>Stavraki 2021</t>
  </si>
  <si>
    <t>The influence of emotions on information processing and persuasion: A differential appraisals perspective</t>
  </si>
  <si>
    <t>Spain</t>
  </si>
  <si>
    <t>Anger vs. other</t>
  </si>
  <si>
    <t>attitudes from 1-9</t>
  </si>
  <si>
    <t>Results Î¿f a 2 (EmÎ¿tiÎ¿n: Anger vs. Surprise) Ã— 2 (Appraisal Type: 
CÎ¿nfidence vs. Pleasantness) Ã— 2 (Argument Quality: StrÎ¿ng vs. Weak) 
Ã— 2 (TÎ¿pic: SeniÎ¿r cÎ¿mprehensive exams vs. JÎ¿b candidate) ANÎŸVA Î¿n 
attitudes revealed the hypÎ¿thesized three-way interactiÎ¿n amÎ¿ng the 
independent variables, F(1, 390) = 19.91, p &lt; .001, Î·p2 = 0.05. As exÂ­
pected, this interactiÎ¿n was nÎ¿t further qualified by TÎ¿pic, F(1, 390) =
1.40, p = .24, Î·p2 = 0.004. As illustrated in Fig. 1 (tÎ¿p panel), amÎ¿ng participants in the anger cÎ¿nditiÎ¿n, the Argument Quality Ã— Appraisal interactiÎ¿n was significant, F(1, 192) = 8.17, p = .005, Î·p
2 = 0.04, indicating that a focus on the unpleasantness appraisal led to a higher level of information processing compared to a focus on the confidence appraisal. That is, for participants made to feel angry, attitudes were more reflective Î¿f the quality Î¿f the arguments they received when the appraisal of pleasantness/unpleasÂ­antness was made salient than when the appraisal of confidence/doubt was salient. This interactiÎ¿n shÎ¿wed that participants in the pleasantÂ­ ness/unpleasantness cÎ¿nditiÎ¿n fÎ¿rmed mÎ¿re favÎ¿rable attitudes after reading the strÎ¿ng arguments message (M = 0.48, SD = 0.90) than after 
reading the weak arguments message (M = âˆ’ 0.56, SD = 0.96), F(1, 192) 
= 39.17, p &lt; .001, Î·p 2 = 0.17. In the confidence/doubt appraisal cÎ¿nÂ­
ditiÎ¿n, participantsâ€™ attitudes were also more favorable between thÎ¿se 
whÎ¿ read the strÎ¿ng arguments message (M = 0.05, SD = 0.95) than 
thÎ¿se whÎ¿ read the weak arguments message (M = âˆ’ 0.22, SD = 0.82), 
though this difference was less pronounced, F(1, 192) = 3.22, p = .08, Î·p
2 = 0.016. Importantly, this 2-way interaction between Argument Quality 
and Appraisal was not further qualified by the Topic, F(1,192) = 0.80, p 
= .37, Î·p2 = 0.004</t>
  </si>
  <si>
    <t>didn't provide the means</t>
  </si>
  <si>
    <t>No info.</t>
  </si>
  <si>
    <t>Participants were asked tο indicate the degree οf awe and anger that they were experiencing using 9-pοint (1 = nοt at all, 9 = very much) Likert scales. Furthermore, participants were asked if they felt high or low in arousal on a 9-point scale (1 = nοt at all, 9 = very much).</t>
  </si>
  <si>
    <t>Attitudes. Participants were asked tο repοrt their attitudes tοward the implementatiοn οf the tax pοlicy using the same three 9-pοint (1–9) semantic differential scales as used in Study 1. The anchοrs were gοοd/ bad, like/dislike, and in favοr/against. These items were highly cοrrelated (α = 0.89) and they were aggregated tο fοrm a glοbal index οf evaluatiοn.
Thοught favοrability. Participants were given 2 min to write up to 10 thoughts in boxes provided about the tax policy following the message (see Petty &amp; Cacioppo, 1986). An independent judge, unaware οf the experimental cοnditiοns, cοded each thοught participants wrοte with respect tο whether it was favοrable οr unfavοrable tοward the prοpοsal using a 3-pοint scale (− 1 = unfavοrable, 0 = neutral, 1 = favοrable). An index οf the valence οf thοughts was created fοr each participant as in previοus studies, by subtracting the tοtal number οf negative thοughts generated frοm the number οf pοsitive thοughts that the participant had listed and this difference scοre was then divided by the tοtal number οf message-related thοughts (Cacioppo &amp; Petty, 1981).
Behaviοr. Participants were asked whether they would be willing tο sign a petitiοn in favοr οf the tax increase pοlicy. They were provided with the opportunity to introduce their electronic signature in support to the persuasive proposal. Signing versus not signing a petition has been used in previous research as a public behavior that represents a psychological commitment (e.g., Cialdini, 1993; Kiesler, 1971; for similar techniques see also Ratner &amp; Miller, 2001; Sia, Lord, Blessum, Ratcliff, &amp; Lepper, 1997).</t>
  </si>
  <si>
    <t xml:space="preserve">They didn't report the main effects of emotions on DVs for some reason. Instead, they analyzed each emotion seperately to test the interaction effects </t>
  </si>
  <si>
    <t>argument quality (strong vs weak); appraisal (confidence vs. pleasantness)</t>
  </si>
  <si>
    <t>we hypothesized an interaction between attitude ratings and elaboration condition on behavior such that the ability of attitudes to predict relevant behavior would be greater for participants in the high compared to participants in the low elaboration conditions; We expected that participants feeling anger would process the message to a lower degree in the confidence/doubt appraisal condition than when in the pleasantness/unpleasantness appraisal condition; participants feeling awe would process the message to a higher degree in the confidence/doubt appraisal condition than when in the pleasantness/unpleasantness appraisal condition</t>
  </si>
  <si>
    <t xml:space="preserve">As expected, within anger, the Argument Quality × Appraisal interactiοn was significant, F(1, 129) = 6.18, p = .014, η 2 p = 0.05, indicating that participants’ attitudes were more reflective οf the quality οf the arguments when the appraisal of pleasantness/unpleasantness was made salient than when the appraisal of confidence/doubt was salient (Fig. 2, top panel). This interactiοn shοwed that participants in the pleasantness/ unpleasantness cοnditiοn reported mοre favοrable attitudes after reading the strοng arguments message (M = 6.21, SD = 2.39) than after reading the weak arguments message (M = 4.17, SD = 2.09), F(1, 129) = 16.25, p &lt; .001, η 2 p = 0.11. In the confidence/doubt appraisal cοnditiοn, there was no difference between the strοng arguments message (M = 5.02, SD = 1.86) and the weak arguments message (M = 4.80, SD = 1.97), F(1, 129) = 0.18, p = .68, η p 2 = 0.001. 
   For awe, the 2-way interaction between Argument Quality × Appraisal was also significant, but in the opposite direction, F(1, 127) = 5.38, p = .02, η 2 p = 0.04, indicating that participants’ attitudes were more reflective οf the quality οf the arguments when the appraisal of confidence/doubt was made salient than when the appraisal of pleasantness/unpleasantness was salient (Fig. 2, bottom panel). This interactiοn shοwed that participants in the confidence/doubt cοnditiοn reported mοre favοrable attitudes after reading the strοng arguments message (M = 5.96, SD = 1.85) than after reading the weak arguments message (M = 4.02, SD = 2.14), F(1, 127) = 16.47, p &lt; .001, η p 2 = 0.12. In the pleasantness/ unpleasantness appraisal cοnditiοn, there was no difference between thοse whο read the strοng arguments message (M = 5.35, SD = 2.09) and thοse whο read the weak arguments message (M = 5.02, SD = 1.79), F(1, 127) = 0.44, p = .51, n2p = 0.003. </t>
  </si>
  <si>
    <t>Did not measure</t>
  </si>
  <si>
    <t>participants were tοld that this study was abοut the way peοple remember past persοnal episοdes and they were asked tο write abοut persοnal experiences in which they felt either anger οr surprise.</t>
  </si>
  <si>
    <t>Same above</t>
  </si>
  <si>
    <t>Appraisal (confidence vs. pleasantness); timing (before vs. after the message)</t>
  </si>
  <si>
    <t xml:space="preserve">If an individual feeling anger was focused on the pleasantness/unpleasantness appraisal of the emotion, the message would be processed to a greater degree than if the focus was on the confidence/doubt appraisal of the emotion. That is, when the emotion precedes the message, the unpleasantness that accompanies anger would lead to more favorable attitudes than the confidence that accompanies anger because individuals may not like their current views and thus would be more interested in processing information they receive than when they feel confident about their views. In this case, enhanced processing of strong arguments in the unpleasantness salient condition would lead them to be more persuasive thus leading to more favorable attitudes than in the confidence salient condition. On the other hand, when the emotion and appraisal inductions followed the persuasive message, we expected to replicate the results by Bri˜nol et al. (2018) and demonstrate that emotions affect thought reliance (i.e., the extent to which people use the thoughts previously generated; Petty, Bri˜nol, &amp; Tormala, 2002). That is, when the emotion followed the message, we expected that participants feeling anger would use their thoughts more in the confidence/doubt appraisal condition than in the pleasantness/unpleasantness condition, because anger is associated with confidence and feeling confident following thought generation would lead to more thought use (I feel confident about my thoughts, so I will use them) than when the unpleasantness of the emotion was salient (I don’t feel good about my thoughts, so I will not use them). When thoughts are favorable as they would be to strong arguments, more thought use in the confidence salient condition would result in more favorable attitudes than in the unpleasantness salient condition. The opposite pattern of results was hypothesized for surprise. </t>
  </si>
  <si>
    <t>As expected, within anger, the Timing × Appraisal interactiοn was significant, F(1, 91) = 8.57, p = .004, η p 2 = 0.09 (Fig. 5, top panel). This interaction showed that for participants who received the emotion induction before the message, attitudes tended to be more positive in the pleasantness/unpleasantness appraisal condition (M = 5.80, SD = 1.40) than in the confidence/doubt appraisal condition (M = 4.94, SD = 1.81), F(1, 91) = 3.09, p = .082, η p 2 = 0.03, as would be expected if the unpleasantness from anger led to relatively higher levels of processing of the strong arguments relative to the confidence experienced in confidence/doubt appraisal condition. In contrast, for participants who received the emotion induction after the message, attitudes were less positive in the pleasantness/ unpleasantness appraisal condition (M = 5.23, SD = 1.62) than in the confidence/doubt appraisal condition (M = 6.40, SD = 1.91), F(1, 91) = 5.65, p = .020, η p 2 = 0.06, as would be expected if the unpleasantness from anger reduced reliance on the positive thoughts to the strong arguments relative to the confidence experienced in confidence/doubt appraisal condition. 
For the emotion of surprise, the 2-way interaction between Timing × Appraisal was also significant, but in the opposite direction, F(1, 92) = 12.95, p = .001, η p 2 = 0.12 (Fig. 5, bottom panel). As expected, this interaction showed that for participants who received the emotion induction before the message, attitudes were more positive in the confidence/doubt appraisal condition (M = 6.43, SD = 1.61) than in the pleasantness/unpleasantness appraisal condition (M = 5.27, SD = 1.95), F(1, 92) = 4.92, p = .029, η p 2 = 0.05, as would be expected if the doubt from surprise led to relatively higher levels of processing of the strong arguments relative to the pleasantness experienced in the pleasantness/ unpleasantness appraisal condition. In contrast, for participants who received the emotion induction after the message, attitudes were more positive in the pleasantness/unpleasantness appraisal condition (M = 6.88, SD = 1.46) than in the confidence/doubt appraisal condition (M = 5.42, SD = 2.07), F(1, 92) = 8.29, p = .005, η p 2 = 0.08, as would be expected if the pleasantness from surprise increased reliance on the positive thoughts to the strong arguments relative to the doubt experienced in the confidence/doubt appraisal condition.</t>
  </si>
  <si>
    <t>Su 2018</t>
  </si>
  <si>
    <t>The contrasting influences of incidental anger and fear on responses to a service failure</t>
  </si>
  <si>
    <t>Hong Kong</t>
  </si>
  <si>
    <t>study 1</t>
  </si>
  <si>
    <t>20.99 (2.48)</t>
  </si>
  <si>
    <t>They then reported how angry or fearful they felt along scales of one (not at all) to seven (very strong) (Dunn &amp; Hoegg, 2014; Lerner &amp; Keltner, 2001).</t>
  </si>
  <si>
    <t>Anger vs. Fear; Anger vs. Control</t>
  </si>
  <si>
    <t>In the second task, participants provided feedback on an online ordering system used by a local restaurant. They were shown pictures of several foods and beverages, together with name and price information and asked to place their orders by clicking a button. However, they experienced a 10-s delay after pressing the check-out button. A pretest (N = 50) confirmed that participants had a stronger perception of service failure under 10-s delay conditions than under no-delay conditions (M delay = 7.72 vs. M no-delay = 2.80, respectively; F(1, 48) = 92.49; P &lt; 0.001).
Participants then wrote down their thoughts and feelings about the system and reported their intentions to complain by responding to a single item (i.e., “You have strong intention to complain to the restaurant”) along three measurement scales from 1 (strongly disagree/definitely not/never) to 7 (strongly agree/definitely will/always); 𝛼 = 0.98. Finally, they reported their agreement with three items concerning the cause of the technical problems (e.g., “The restaurant is responsible for the technical problems of the system”) along scales from 1 (strongly disagree) to 7 (strongly agree); 𝛼 = 0.76.</t>
  </si>
  <si>
    <t xml:space="preserve">Participants’ intention to complain to the service provider was significantly greater in anger conditions (M = 4.42, SD = 1.21) than in control conditions (M = 3.61, SD = 1.23; F(1, 95) = 6.81, P = 0.011, 𝜂 p 2 = 0.10); The number of complaints generated by each participant was significantly greater in anger conditions (M = 2.84, SD = 1.24) than in control conditions (M = 2.00, SD = 1.37; F(1, 95) = 7.25, P = 0.008, 𝜂 p 2 = 0.10), and was significantly lower in fear conditions (M = 1.33, SD = 1.11) than in control conditions (F(1, 95) = 4.73, P = 0.032, 𝜂 p2= 0.07).; Participants’ tendency to blame the service provider was greater in anger conditions (M = 5.10, SD = 0.91) than in control conditions (M = 4.50, SD = 1.10; F(1, 95) = 4.93, P = 0.029, 𝜂 p 2 = 0.09) but lower in fear conditions (M = 3.90, SD = 1.16) than in control conditions (M = 4.50, SD = 1.10; F(1, 95) = 5.16, P = 0.025, 𝜂 p 2 = 0.07).
</t>
  </si>
  <si>
    <t>study 2</t>
  </si>
  <si>
    <t>34.18 (14.40)</t>
  </si>
  <si>
    <t>participants were asked to imagine that they were visiting a travel agency and saw another customer not being serviced after waiting for 20 min. After reading the scenario, participants made attributions along the same scale used in study 1 (𝛼 = 0.89).</t>
  </si>
  <si>
    <t>Attributions of responsibility to the service provider were greater in anger conditions (M = 5.19, SD = 1.13) than in control conditions (M = 4.51, SD = 1.36; F(1, 103) = 4.82, P = 0.030) but was significantly lower in fear conditions (M = 3.71, SD = 1.36) than in control conditions (F(1,103) = 6.54, P = 0.012).</t>
  </si>
  <si>
    <t>study 3</t>
  </si>
  <si>
    <t>20.43 (3.08)</t>
  </si>
  <si>
    <t>Next, the participants watched a video. The film described a customer in a camera shop who rented a camera but he discovered the camera did not work after he paid and left. After watching the film, participants reported their agreement with three items along a scale from 1 (strongly disagree) to 7 (strongly agree) “The shop assistant is responsible for the accident captured in the video.” They then responded to questions concerning the quality of the movie (e.g., filming technique, lighting, etc.) and completed an emotion manipulation check.</t>
  </si>
  <si>
    <t>The effect of incidental emotions on attributions of responsibility was significant (F(2,74) = 10.33, P &lt; 0.001). Attributions of responsibility to the shop assistant were greater in anger conditions (M = 3.59, SD = 1.09) than in control conditions (M = 3.00, SD = 0.90; F(1, 74) = 5.68, P = 0.020, 𝜂 p 2 = 0.09) but were less in fear conditions (M = 2.49, SD = 0.75) than in control conditions (F(1, 74) = 4.18, P = 0.044, 𝜂 p2=</t>
  </si>
  <si>
    <t>study 4</t>
  </si>
  <si>
    <t>21.7 (2.87)</t>
  </si>
  <si>
    <t>Then, in an ostensibly unrelated task, participants imagined that they observed a restaurant customer fail to get a sea-view table that he had requested earlier. After doing so, they reported their willingness to patronize the restaurant along three scales from 1 (strongly disagree/definitely not/very unlikely) to 7 (strongly agree/definite will/very likely); 𝛼 = 0.94. Their attribution of responsibility was then assessed using four items (e.g., “The restaurant is responsible for the incident you observed”). Finally, participants in high cognitive load conditions recalled the prices of the products they had seen earlier. The average rate of accurate recall was 28.35% and there were no significant differences across three emotion conditions.</t>
  </si>
  <si>
    <t xml:space="preserve">Analyses of responsibility attributions also yielded a significant effect of emotion conditions (F(2, 195) = 3.99; P = 0.020); The effect of emotion conditions was significant (F(2, 195) = 6.69; P = 0.002). </t>
  </si>
  <si>
    <t>Congnitive load (Anger, fear, and neutral emotions were primed as in Experiments 1 and 2A. Then, under the guise of a memory test, participants in high cognitive load conditions were shown pictures of 12 products along with their prices and were given 1 min to remember the price of each product. They were told that they would be asked to recall the information at the end of the study. Participants in the low cognitive load conditions did not perform this task.)</t>
  </si>
  <si>
    <t>Putting participants under cognitive load when they consider a service failure should prevent them from engaging in the cognitive effort required to make these attributions and should reduce the effects of the emotions they are experiencing on responses to the situation.</t>
  </si>
  <si>
    <t>Analyses of responsibility attributions also yielded a significant effect of emotion conditions (F(2, 195) = 3.99; P = 0.020) that was qualified by an interaction of emotion conditions and cognitive load (F(2, 195) = 4.84; P = 0.009, 𝜂 p2= 0.05). When cognitive load was low, participants assigned more blame to the service provider under anger conditions (M = 4.51, SD = 1.07) than under control conditions (M = 4.05, SD = 0.81; F(1, 195) = 17.43, P = 0.024, 𝜂 p 2 = 0.06) but assigned less blame to the provider in fear conditions (M = 3.64, SD = 0.71) than in control conditions (F(1, 195) = 4.18, P = 0.042, 2 𝜂 p = 0.07). This effect disappeared in high cognitive load conditions, however (4.04, 4.08, and 4.03 in anger, fear, and control conditions, respectively, F &lt; 1).; Participants’ willingness to patronize the restaurant is summarized in Table 3 as a function of cognitive load and emotion conditions. The effect of emotion conditions was significant (F(2, 195) = 6.69; P = 0.002) but was qualified by an interaction of emotion conditions and cognitive load (F(2, 195) = 3.21; P = 0.043, 𝜂 p 2 = 0.04). When participants were not under cognitive load, they had significantly less intentions to visit the restaurant in anger conditions (M = 3.03, SD = 1.03) than in control conditions (M = 3.63, SD = 1.10; F(1, 195) = 6.16; P = 0.014, 𝜂 p 2 = 0.08), but had greater intentions to do so in fear conditions (M = 4.11, SD = 0.89) than in control conditions (M = 3.63, SD = 1.10; F(1, 195) = 3.92; P = 0.049, 𝜂 p 2 = 0.05). In high cognitive load conditions, however, participants did not differ in their intentions (3.57, 3.61, and 3.65 in anger, fear, and control conditions, respectively, F &lt; 1).</t>
  </si>
  <si>
    <t>Suhay 2018</t>
  </si>
  <si>
    <t>The Role of Anger in the Biased Assimilation of Political Information</t>
  </si>
  <si>
    <t>In the first section of the study, participants responded to questions measuring their party identification and a number of measures intended for a separate article.[ 11] In the next section, participants responded to demographic questions followed by measures of the three issue attitudes at the center of the study: abortion, economic inequality, and illegal immigration. We chose to represent several issues to strengthen the external validity of our study. These issues were chosen in particular because they are both salient and contentious in contemporary political discourse. In addition, each maps onto an important cleavage in American politics: disagreements over social issues (legality of abortion); disagreements over economic issues (economic inequality); and disagreements related to the increasing diversity of American society (illegal immigration).</t>
  </si>
  <si>
    <t>After reading each argument, participants were asked the extent to which they experienced nine different emotions (three for each of the three key emotion types of interest). We asked “How does the argument you just read make you feel?” (see Marcus, Neuman, &amp; MacKuen, [ 33] ). Participants then used a slider to indicate their level of emotion. The emotions about which we asked included three in the anger domain (angry, outraged, disgusted); three in the anxiety domain (anxious, nervous, worried); and three in the enthusiasm domain (enthusiastic, hopeful, proud)</t>
  </si>
  <si>
    <t>No info</t>
  </si>
  <si>
    <t>Anger vs. Fear; Anger vs. enthusiasm</t>
  </si>
  <si>
    <t>Suo 2021</t>
  </si>
  <si>
    <t>The Differential Effects of Anger and Sadness on Intertemporal Choice: An ERP Study</t>
  </si>
  <si>
    <t>India</t>
  </si>
  <si>
    <t>Next, participants were randomly assigned to one of the three issues. They received one paragraph‐length argument for the “liberal” side and one for the “conservative” side, in random order (see http://onlinelibrary.wiley.com.proxy1.cl.msu.edu/doi/10.1111/pops.12463/suppinfo in the online supporting information for the arguments).[ 12] Immediately after reading one side of an issue, participants responded to a multiple choice manipulation check to ensure that they understood the main point of the argument. In our empirical analyses below, we only include those who answered both manipulation checks correctly.[ 13] After the manipulation check item, we measured participants' self‐assessed emotional responses to the argument, gauged their perceptions of its quality, and then asked them to provide counterarguments (in that order).</t>
  </si>
  <si>
    <t>didn't measure</t>
  </si>
  <si>
    <t>For the rate of immediate choices, the main effect of emotion
type was significant, F(2, 38) = 3.42, p = 0.048, Î·2 = 0.153.
The post hoc test showed that the anger prime yielded a lower
rate of immediate options than neutral (p = 0.023) and sad
primes (p = 0.071), with no significant difference between sad and
neutral primes (p = 0.880). The main effect of task difficulty was
significant, F(1, 19) = 9.90, p = 0.005, Î·2 = 0.343, suggesting that
participants making difficult-to-select choices had a higher rate
of delayed options than those making easy-to-select choices (also
see Figure 2A</t>
  </si>
  <si>
    <t>Szasz 2016</t>
  </si>
  <si>
    <t>Effect of regulating anger and sadness on decision-making</t>
  </si>
  <si>
    <t>Romania</t>
  </si>
  <si>
    <t>24.2 (6.99)
19-44</t>
  </si>
  <si>
    <t xml:space="preserve"> General Dimension of Negative Affect (a subscale from the PANAS-X) to which we added items that were not present in PANAS-X, but that distinctly measured anger (angry, nervous, hostile, irritable) </t>
  </si>
  <si>
    <t xml:space="preserve">Balloon Analogue Risk Task (BART; Lejuez et al., Citation2002) is a computer-based measure of risk-taking, in which participants can earn financial rewards by pumping balloons presented on a screen
Iowa Gambling Task (IGT; Bechara, Damasio, Damasio, &amp; Anderson, Citation1994) </t>
  </si>
  <si>
    <t xml:space="preserve">We found a significant effect of Emotion on BART scores, F(1, 164) = 18.73, p &lt; .001, partial η2 = .11, and a marginally significant effect of Emotion on IGT scores, F(1, 164) = 4.09, p &lt; .045, partial η2 = .025. Angry participants showed greater risk-taking on the BART task compared to sad participants, t(163) = 3.66, p &lt; .01. 
We found a significant Emotion effect on IGT scores (F(1, 164) = 4.09, p &lt; .045, partial η2 = .025), but the results revealed no significant differences between participants in the anger and sadness conditions on IGT performance, t(163) = 1.82, p &gt; .071. </t>
  </si>
  <si>
    <t>Emotion regulation strategy</t>
  </si>
  <si>
    <t xml:space="preserve">We predicted that reappraisal will be more effective at regulating anger and sadness as compared to instructions to accept, ruminate, or not to regulate one’s emotions. In the case of anger, we predict that it is associated with enhanced risk-taking and lower risk avoidance, whereas we predict that sadness would be associated with more risk avoidance and thereby reduced risk-taking. Therefore, we predicted that instructions to reappraise anger, but not sadness, would be associated with reduced risk-taking behaviors as compared to the other emotion regulation strategies. </t>
  </si>
  <si>
    <t>Results showed a significant effect of Strategies on BART performance in the anger condition, F(3, 78) = 12.93, p &lt; .001, partial η2 = .33. Because of the non-significant Strategies by Emotion interaction effect on IGT scores, we did not further explore the effects of Strategies on IGT in the anger and sadness conditions separately.</t>
  </si>
  <si>
    <t xml:space="preserve"> Participants instructed to reappraise displayed significantly decreased anger on the posttest measure in comparison to those instructed to accept (mean difference: –1.88, SE = .68, p &lt; .035), ruminate (mean difference: –3.31, SE = .67, p &lt; .001), and control group (mean difference: –2.99, SE = .68, p &lt; .001) (all other ps &gt; .05) (Table 2).</t>
  </si>
  <si>
    <t>Tiedens 2001</t>
  </si>
  <si>
    <t>The effect of anger on the hostile inferences of aggressive and nonaggressive people: Specific emotions, cognitive processing, and chronic accessibility</t>
  </si>
  <si>
    <t>Anger vs. Neutral; Anger vs. Happy; Anger vs. Sad</t>
  </si>
  <si>
    <t>A+ (1) to F (6)</t>
  </si>
  <si>
    <t>anger condition X aggressive personality</t>
  </si>
  <si>
    <t>A priori sums of squares contrasts were used to examine differences between cells. Aggressive subjects in the angry condition remembered more in response to hostile cues than aggressive subjects in the sad condition, t(153) = 2.25, p &lt; .05, the happy condition, t(153) = 2.57, p &lt; .05, or the neutral condition, t(153) =2.32, p &lt; .05. Nonaggressive participants did not demonstrate the same pattern; indeed, hostile cue words helped them most in the sad condition. In addition, angry aggressives were helped more by hostile cues than by semantic cues, t(153) =3.01, p &lt; .01. This difference did not exist for aggressive people in either of the other emotion conditions. Also, importantly, nonaggressive people did not demonstrate the same difference between hostile and semantic cue words. Thus, anger led to more hostile inferences for chronically aggressive participants, but not for nonaggressive participants.</t>
  </si>
  <si>
    <t>Tsai 2010</t>
  </si>
  <si>
    <t>Anger, fear, and escalation of commitment</t>
  </si>
  <si>
    <t>35.85 (11.95)</t>
  </si>
  <si>
    <t>We   predicted   that anger compared to fear would lead to a lower risk perception  and  more  escalation  of  commitment. Participants  in  the  Anger  condition  (M_x001E_4.20,SD_x001E_1.13)  reported  a  lower  perception  of  risk than   those   in   the   Fear   condition   (M_x001E_5.00,SD_x001E_0.74);t(45)_x001E__x001C_2.91,pB.01.  Participants in  the  Anger  condition  also  exhibited  a  higher degree  of  escalation  of  commitment  (M_x001E_2.46,SD_x001E_1.33) than those in the Fear condition (M_x001E_1.61,SD_x001E_0.80);t(45)_x001E_2.64,pB.05.2</t>
  </si>
  <si>
    <t>34.84 (10.46)</t>
  </si>
  <si>
    <t>Two items assessed the success of the emotion manipulation. Participants were asked, "To what extent did you feel angry [fearful] after completing the writing exercise?", and responded on 7-point scales with endpoint anchors of 1 (not at all) and 7 (very much).</t>
  </si>
  <si>
    <t>Immediately after making the initial hiring decision, participants responded to two items that measured risk perception about their decision: "How risky is this decision?" and "How much risk is involved in this situation?" Participants responded on 7-point scales with endpoint anchors of 1 (no risk at all) and 7 (highest risk). The items were averaged for use in analysis; Participants were asked, "How do you choose to allocate the $10 million research and development funding? (Total must sum to $10 million)". According to prior studies (Brockner, [ 6]; Staw, [37]), reinvestments to the initially selected, losing department represent participants' tendency to escalate commitment.</t>
  </si>
  <si>
    <t>participants in the Anger condition (M=4.93, SD=1.03) had a lower perception of risk than those in the Fear condition (M=5.62, SD=0.91); t(49) = − 2.53, p&lt;.05; Further, participants in the Anger condition (M=5.32, SD=3.01) exhibited a higher level of escalation of commitment than those in the Fear condition (M=2.90, SD=2.69); t(49) = 3.02, p&lt;.01.[ 4]</t>
  </si>
  <si>
    <t>Turner 2020</t>
  </si>
  <si>
    <t>The Effects of Anger Appeals on Systematic Processing and Intentions: The Moderating Role of Efficacy</t>
  </si>
  <si>
    <t>20.10 (1.56)</t>
  </si>
  <si>
    <t>A single item asked participants how irritated the article made them feel on a 7-point scale (1 = not feeling this was at all, 7= feeling this way very strongly)</t>
  </si>
  <si>
    <t>M = 4.99</t>
  </si>
  <si>
    <t>SD = 1.68</t>
  </si>
  <si>
    <t>H1: High anger combined with high efficacy, (a) increases positive-relevant cognitions and (b) decreases negative-relevant cognitions in response to high-quality arguments (vs. low-quality arguments). This relationship is not expected at other combinations of anger and efficacy.
H2: High anger and high efficacy increases activist-like behavioral intentions in response to high-quality arguments (vs. low-quality arguments), and this effect is mediated by (a) positive-relevant and (b) negative-relevant cognitions.</t>
  </si>
  <si>
    <t xml:space="preserve">High anger paired with high efficacy significantly increased positive-relevant cognitions after reading high-quality arguments compared to low-quality arguments (B = 0.84), and high anger paired with low efficacy significantly reduced positive-relevant cognitions after reading high-quality arguments compared to low-quality arguments (B = âˆ’ 1.08). </t>
  </si>
  <si>
    <t>A 2 (anger: high vs. low) Ã— 2 (efficacy: high vs. low) Ã— 2 (argument quality: high vs. low) between groups experimental design was use.
People in the high-anger condition (M = 5.18, SD = 1.47) reported significantly more anger than in the low-anger condition (M = 4.78, SD = 1.87), t(265) = 2.56, p = .028, 90% CI [0.06, 0.73], d = 0.31. 
Systematic Processing
Participants were asked to â€œwrite down all the thoughts that came to your mind as you read the message.â€ Two independent coders categorized a subsample of the thoughts (n = 233, 34% of the total number of thoughts) according to whether they were positive-relevant (i.e., supportive of the messageâ€™s advocacy; e.g., â€œI agree with the author of the article that the University should stand by its Good Samaritan policyâ€), negative-relevant (i.e., unsupportive of the messageâ€™s advocacy; e.g., â€œI dislike the
article because it allows students to partake in illegal AND harmful actions to themselves and othersâ€), neutral-relevant (i.e., related to the content of the message but
neither supportive or unsupportive of the messageâ€™s advocacy; e.g., â€œI am somewhat familiar with the policyâ€), or irrelevant (i.e., unrelated to the content of the message;
e.g., â€œIâ€™m hungryâ€). After establishing reliability on the subsample (Cohenâ€™s Îº = .84), the remaining thoughts were divided among the coders and categorized separately.
Thoughts were summed to create measures of positive-relevant (M = 2.33, SD = 1.71) and negative-relevant (M = 0.23, SD = 0.63) cognitions.</t>
  </si>
  <si>
    <t>VandeVyver 2015</t>
  </si>
  <si>
    <t>Testing the prosocial effectiveness of the prototypical moral emotions: Elevation increases benevolent behaviors and outrage increases justice behaviors</t>
  </si>
  <si>
    <t>British</t>
  </si>
  <si>
    <t>student subject pool &amp; social media</t>
  </si>
  <si>
    <t>23.78 (8.01)</t>
  </si>
  <si>
    <t>9-point Likert scale</t>
  </si>
  <si>
    <t>Elevation arises from an appraisal of a moral virtue whereas outrage arises from an appraisal of a moral transgression (cf. Haidt, 2003). These appraisals will be referred to as elevation appraisals (i.e., upholding a moral standard) and outrage appraisals (i.e., transgressing a moral standard). A four-item scale was devised for this research (e.g., “To what extent is there behavior in the video clip which is well above/well below the normal standards of behavior?”) Cronbach's alphas were .83 and .79 for the elevation and the outrage appraisal dimensions, respec- tively. Participants responded from 1 = not at all to 5 = very much.; Benevolence-relevant prosocial behavior was measured according to the amount of prize draw money participants donated to charity (cf. Aquino et al., 2011; Freeman et al., 2009; McFarland, Webb, &amp; Brown, 2012). All participants were entered into a £60 ($96) prize draw. Participants could donate none, some, or the entire amount to their chosen charity</t>
  </si>
  <si>
    <t>There was a significant main effect of Elevation. Participants who viewed the elevation-inducing video scored higher on elevation ap- praisals, F(1, 88) = 39.54, p b .001, η2 = .31 (M = 3.54, SE = 0.12), and on elevation, F(1, 88) = 28.58, p b .001, η2 = .25 (M = 5.00, SE = 0.28), than participants who had not viewed this video (Mappraisals = 2.32, SE = 0.15; Melevation = 2.68, SE = 0.33).
There was a significant main effect of Outrage. Participants who viewed the outrage-inducing video scored higher on outrage appraisals, F(1,88)=32.04,pb.001,η2 =.27(M=3.53,SE=0.15),andon outrage, F(1, 88) = 31.26, p b .001, η2 = .26 (M = 4.00, SE = 0.26), than participants who had not viewed this video (Mappraisals = 2.24, SE = 0.17; Moutrage = 1.85, SE = 0.29).</t>
  </si>
  <si>
    <t>USA (even though researchers are from UK)</t>
  </si>
  <si>
    <t>35.41 (12.78)</t>
  </si>
  <si>
    <t xml:space="preserve">There were 3 experiments in this paper. To summarize, Experiment 2 offers support for the ATF. Outrage, but not elevation, increased justice-relevant prosocial intentions, and this effect was sequentially mediated by outrage appraisals and feelings of outrage. Supplementary data to this article can be found online at http://dx. doi.org/10.1016/j.jesp.2014.12.005. </t>
  </si>
  <si>
    <t>students subject pool</t>
  </si>
  <si>
    <t>20.04 (SD = 5.10)</t>
  </si>
  <si>
    <t>third-party experimental game (We employed a modified experimental game to measure third-party bystander compensation and punishment in response to unfairness (Fetchenhauer &amp; Huang, 2004; Lotz et al., 2011). Participants were told that there were three players (A, B, and C), however in fact they were all player C. Participants were told that Player A has 100 points, Player B has zero points, and Player C has 50 points. Player A can choose to allocate any number of points (0–50) to Player B. Player C then has the option to compensate Player B (any amount from 0 to 16 points) or punish Player C (any amount from 0 to 16). Participant's decisions were made more efficient: every reduction point assigned to Player A reduced Player C's number of points by 1, but reduced Player A's number of points by 3. Every compensation point assigned to Player B reduced Player C's total number of points by 1, but increased Player B's total number of points by 3 (e.g., Fehr &amp; Fischbacher, 2004; Lotz et al., 2011).)</t>
  </si>
  <si>
    <t>No main effects</t>
  </si>
  <si>
    <t>vanDoorn 2017</t>
  </si>
  <si>
    <t>The impact of anger on donations to victims</t>
  </si>
  <si>
    <t>Netherlands</t>
  </si>
  <si>
    <t>19.50 (2.22)</t>
  </si>
  <si>
    <t>1-5 Likert scale</t>
  </si>
  <si>
    <t>Results indicate that when a donation serves a specific restorative function (i.e., compensating the suffering of women so that they can start a new life) as compared to a non-restorative compensatory function (i.e., helping in special crisis centers for women, to alleviate their suffering and prevent deterioration of their situation), angry partici- pants donated more to charity. This difference in donation intentions was absent when people did not experience anger. Furthermore, angry people donated more to the restorative charity than people not experiencing this emotion. These results suggest that anger can act as an appeal in soliciting charitable donations.</t>
  </si>
  <si>
    <t>Villalobos 2017</t>
  </si>
  <si>
    <t>The Relevance of Emotions in Presidential Public Appeals: Anger's Conditional Effect on Perceived Risk and Support for Military Interventions</t>
  </si>
  <si>
    <t>1 (not at all angry) to 5 (very angry) on a five-point scale</t>
  </si>
  <si>
    <t>Anger vs. Neutral; Anger vs. anger (incidental vs. integral)</t>
  </si>
  <si>
    <t>Do you have any information or arguments in OPPOSITION to the perspective you just read? If you would like to mention any counterarguments or criticisms, please record them ONE-BY-ONE in the boxes below. If you do not have any opposing considerations, that’s okay. Just leave the boxes empty.</t>
  </si>
  <si>
    <t>This paper has a study 2.</t>
  </si>
  <si>
    <t>Walter 2021</t>
  </si>
  <si>
    <t>Seeing Red Through Rose-Colored Glasses: Subjective Hope as a Moderator of the Persuasive Influence of Anger</t>
  </si>
  <si>
    <t>7 point scale, 4 items</t>
  </si>
  <si>
    <t>Can subjective hope moderate the indirect effect of experienced anger
on message-consistent attitudes through (a) psychological reactance and (b)message elaboration, such that individuals who feel hope are less likely to experience reactance and more likely to actively process the information?</t>
  </si>
  <si>
    <t>H1â€“H3 were tested with a 2 (message consistency: congruent vs. incongruent)  2(blame direction: ingroup vs. outgroup)  2 (reference to hope: high vs. low) analysis of covariance (ANCOVA) on message-consistent attitudes. The analysis revealed a significant effect of message consistency; F(1,505) Â¼ 77.85, p Â¼ .0005, gp 2 Â¼ .20.
As proposed in H1, exposure to an ideologically-congruent message led to greater adoption of message-consistent attitudes (M Â¼ 4.68, SD Â¼ 1.39) compared to exposure to an ideologically-incongruent message (M Â¼ 3.34, SD Â¼ 1.31)</t>
  </si>
  <si>
    <t>Xing 2014</t>
  </si>
  <si>
    <t>EFFECTS OF ANGER AND SADNESS ON ATTENTIONAL PATTERNS IN DECISION MAKING: AN EYE-TRACKING STUDY</t>
  </si>
  <si>
    <t>18.4(0.8)</t>
  </si>
  <si>
    <t xml:space="preserve">The participants were asked 
to indicate on a seven-point Likert-type scale to what extent they experi-
enced each of the seven basic emotions (angry, sad, happy, surprise, fear, 
disgust, and amusement), with anchors 1: Not at all and 7: Extremely. </t>
  </si>
  <si>
    <t>M = 5.36</t>
  </si>
  <si>
    <t>SD = 1.34</t>
  </si>
  <si>
    <t>Do you have any additional information or arguments in SUPPORT of the perspective you just read? If you would like to mention any supporting arguments, please record them ONE-BY-ONE in the boxes below. If you do not have any supporting considerations to add, that’s okay. Just leave the boxes empty.</t>
  </si>
  <si>
    <t xml:space="preserve">Hypothesis 3 predicted that individuals in the angry condition would base their choices more often on the heuristic cues than those in the sad condition. Because the decision outcome was a dichotomous variable (Choice A or B), a Kruskal-Wallis Nonparametric Test for K Independent Samples was conducted to test this hypothesis. Participants in the three emotion conditions did not differ in terms of their choices (Ï‡2 = 3.60, ns). Supported Hypothesis 3 concerning participants' actual choices.
</t>
  </si>
  <si>
    <t>Yan 2020</t>
  </si>
  <si>
    <t>The roles of reason and emotion in private and public responses to terrorism</t>
  </si>
  <si>
    <t>1 to 9</t>
  </si>
  <si>
    <t>Yang 2018</t>
  </si>
  <si>
    <t>Differentiating the influence of incidental anger and fear on risk decision-making</t>
  </si>
  <si>
    <t>NA (0%)</t>
  </si>
  <si>
    <t>M = 21.18 SD = 1.55</t>
  </si>
  <si>
    <t>“Please evaluate your emotional experience to the previous outcome on a scale of 1 to 9, among which 5 indicates that you feel calm and bland. From 5 to 9, the positive effects of pleasure, satisfaction, or excitement strengthen more and more. From 5 to 1, the negative effects of disappointment, depression or anger strengthen more and more”</t>
  </si>
  <si>
    <t>The first question estimated emotional accuracy, that is, whether the pictures from each category has indeed elicited corresponding emotion. According to these 30 students, the emotional accuracy was 80 ± 17% for angry faces, 96 ± 5% for happy faces, and 86 ± 12% for fearful faces. These results indicate that emotional accuracy level of the picture stimuli was generally high.</t>
  </si>
  <si>
    <t>anger vs. happy; anger vs. fear</t>
  </si>
  <si>
    <t>The average ratio of risky choices was higher in the happy expression condition (54%, SD = 17%) than in the angry (43%, SD = 18%, p &lt; 0.01) and fearful expression condition (38%, SD = 16%, p &lt; 0.001), and also higher in the angry expression condition than in the fearful expression condition (p &lt; 0.001).</t>
  </si>
  <si>
    <t>Yang 2020</t>
  </si>
  <si>
    <t>How do different kinds of incidental emotions influence risk decision making?</t>
  </si>
  <si>
    <t>21.18 (1.55)</t>
  </si>
  <si>
    <t>1. (Emotional accuracy) When you see this picture, what kind of emotion do you feel? Please select among the following options: anger/happiness/fear/other emotions/no emotion.â€
2. (Emotional Intensity) Please evaluate the intensity level of the emotional feelings elicited by this picture on a 7-point scale, from 1 (no feeling) to 7 (very strong).â€</t>
  </si>
  <si>
    <t>Risk preference (the ratio of choosing risky option)</t>
  </si>
  <si>
    <t>The average ratio of risky choices was higher in the happy expression condition (54%, SD = 17%) than in the angry (43%, SD = 18%, p &lt; 0.01) and fearful expression condition (38%, SD = 16%, p &lt; 0.001), and also higher in the angry expression condition than in the fearful expression condition (p &lt; 0.001)</t>
  </si>
  <si>
    <t>Yip 2016</t>
  </si>
  <si>
    <t>Mad and misleading: Incidental anger promotes deception</t>
  </si>
  <si>
    <t>21 (2.60)</t>
  </si>
  <si>
    <t>1 to 7 Likert scale</t>
  </si>
  <si>
    <t>If participants chose to send a deceptive message (1) or a truthful message (0)</t>
  </si>
  <si>
    <t>This paper has four studies</t>
  </si>
  <si>
    <t>21 (2.40)</t>
  </si>
  <si>
    <t>1 to 7 Likert scale (4 items)</t>
  </si>
  <si>
    <t>We recorded whether participants deceived their counterpart by recommending beverage B (scored as 1) or were truthful to their counterpart by recommending beverage A, C, or D (scored as 0).</t>
  </si>
  <si>
    <t xml:space="preserve">We found that participants in the incidental anger condition were more likely to deceive their counterpart (82%) than were participants in the neutral condition (52%), b = .40, SE = .35, Wald(1) = 17.33, p &lt; .001, U = .32. </t>
  </si>
  <si>
    <t>mediator: empathy</t>
  </si>
  <si>
    <t>22 (4.92)</t>
  </si>
  <si>
    <t>1 to 7 Likert scale (3 items)</t>
  </si>
  <si>
    <t>Anger vs. Sad; Anger vs. Neutral</t>
  </si>
  <si>
    <t>Weassessedwhetherparticipantschosetosenda deceitful message (scored as 1) or a truthful message (scored as 0).</t>
  </si>
  <si>
    <t>participants in the incidental anger condition were more likely to deceive others (77%) than were those in the sadness condition (54%) and the neutral condition (61%), v2 (2, N=179)=7.19, p=.027, U=.20.</t>
  </si>
  <si>
    <t>20 (1.55)</t>
  </si>
  <si>
    <t>We recorded whether participants chose to deceive their counterpart by recommending beverage B (scored as 1) or chose to recommend beverage A, C, or D (scored as 0).</t>
  </si>
  <si>
    <t>Incentives</t>
  </si>
  <si>
    <t xml:space="preserve">We expect incidental anger to promote deception when decei- vers benefit at the expense of others. However, when deceivers cannot derive benefits from deception, we do not expect anger to promote deception. That is, in this study, we investigate whether anger promotes deception by diminishing empathy and disinhibit- ing self-interested behavior (as we propose) or anger promotes vengeful behavior even when the deceiver cannot profit from deception. </t>
  </si>
  <si>
    <t xml:space="preserve">Compared to feeling neutral emotion, feeling incidental anger increases deception—but only when the deceiver benefits from deception. </t>
  </si>
  <si>
    <t>Yip 2019</t>
  </si>
  <si>
    <t>Losing your temper and your perspective: Anger reduces perspective-taking</t>
  </si>
  <si>
    <t xml:space="preserve">Other: Asked the behavioral lab to recruit as many participants as possible in one day data collection session with the expectation that we would obtain data from at least 120 participants (60 participants per
condition). </t>
  </si>
  <si>
    <t>24(9.76)</t>
  </si>
  <si>
    <t xml:space="preserve"> Participants rated the extent to which they felt angry,
annoyed, and irritated on a scale ranging from 1 (does not describe my feelings at all) to 7 (describes my feelings very well).</t>
  </si>
  <si>
    <t>In Study 1, we test our thesis that incidental anger reduces perspective-taking with a new, behavioral measure of perspective-taking. We predict that, relative to neutral emotion, incidental anger decreases other-focused communication.
Our manipulation of anger was effective. As predicted, we found that participants in the Incidental Anger condition reported greater feelings of self-reported anger (M = 4.04, SD = 2.33) than did those in the Neutral condition (M = 1.56, SD = 1.09), t(124) = âˆ’7.57, p &lt; .001, d = âˆ’1.35, 95% CI = [âˆ’1.74, âˆ’0.96]. Supporting our prediction, participants in the Incidental Anger condition (52%) exhibited less perspective-taking than did those in the Neutral condition (72%), 2 = 5.24, p = .022, Î¦ = âˆ’.20, d = 0.42, 95% CI = [0.06, 0.77]. As depicted in Fig. 1, compared to neutral emotion, incidental anger curtailed perspective-taking. In Study 1,
angry individuals were more likely to send an egocentric message than neutral individuals.</t>
  </si>
  <si>
    <t>25 (11.02)</t>
  </si>
  <si>
    <t>We assessed whether participants engaged in perspective-taking by indicating that the other player should move the chess piece to the right (scored as 1) or egocentrism by indicating the other player should move the chess piece to the left (scored as 0). If participants chose the “other” option and indicated both right and left, we assessed their behavior as perspective-taking.</t>
  </si>
  <si>
    <t>we found that participants in the Incidental Anger condition (32%) exhibited less perspective-taking than did those in the Neutral condition (52%), 2 = 7.01, p = .008, Φ = −.197, d = 0.40, 95% CI = [0.10, 0.69] (see Fig. 2).</t>
  </si>
  <si>
    <t>21 (2.4)</t>
  </si>
  <si>
    <t>Incidental Anger</t>
  </si>
  <si>
    <t>7-point Likert scale (3 items)</t>
  </si>
  <si>
    <t>We assessed whether participants engaged in perspective-taking by describing the number as “91” (scored as 1) or egocentrism by only describing the number as “16” (scored as 0). If participants indicated both “16” and “91,” we assessed their behavior as perspective-taking.</t>
  </si>
  <si>
    <t xml:space="preserve">we found that participants in the Incidental Anger condition (21%) exhibited less perspective-taking than did those in the Incidental Sadness condition (39%) and the Neutral condition (42%), 2 = 7.41, p = .025, Φ = .196. </t>
  </si>
  <si>
    <t>20 (2.58)</t>
  </si>
  <si>
    <t>7-point Likert scale (4 items)</t>
  </si>
  <si>
    <t>Anger vs. other; Anger vs. Neutral</t>
  </si>
  <si>
    <t>We coded whether or not participants’ communication reflected perspective-taking by proposing meeting times in Pacific Time (scored as 1) or reflected egocentric communication by proposing meeting times exclusively in Eastern Time (scored as 0). We decided in advance to code communication that referenced Pacific Time, including communication that referenced both Pacific Time and Eastern Time, as perspective-taking.</t>
  </si>
  <si>
    <t>we found that participants in the Incidental Anger condition (38%) exhibited less perspective-taking than did those in the Incidental Disgust condition (63%) and the Neutral condition (58%), 2 = 8.82, p = .012, Φ = .213.</t>
  </si>
  <si>
    <t>20 (3.54)</t>
  </si>
  <si>
    <t>Critical feedback on participants' essays</t>
  </si>
  <si>
    <t>We assessed whether participants engaged in perspective-taking by the extent to which they attributed fault to themselves versus the other driver on an 11-point scale ranging from 1: “0% Your Fault and 100% Other Driver’s Fault” to 11: “100% Your Fault and 0% Other Driver’s Fault.” Low scores indicate greater egocentrism, and higher scores indicate greater perspective-takin</t>
  </si>
  <si>
    <t xml:space="preserve">participants in the Integral Anger con- dition (M = 3.77, SD = 2.26) exhibited lower perspective-taking than did those in the Neutral condition (M=4.76, SD=2.57), t(148) = 2.51, p &lt; .013, d = 0.41, 95% CI = [0.09, 0.73]. </t>
  </si>
  <si>
    <t>Study 6</t>
  </si>
  <si>
    <t>27 (10.97)</t>
  </si>
  <si>
    <t xml:space="preserve"> We assessed whether participants exhibited perspective-taking by describing the number as “91” (scored as 1) or exhibited egocentrism by only referring to the number as “16” (scored as 0). If participants indicated both “16” and “91,” we scored their response as 1 reflecting perspective-taking.</t>
  </si>
  <si>
    <t>Issue Salience</t>
  </si>
  <si>
    <t>when the source of the emotion is made salient, the harmful effects of incidental anger on perspective-taking become attenuated. This investigation guides our understanding of conflict and conflict management.</t>
  </si>
  <si>
    <t>Participants in the Non- Salient Anger condition exhibited less perspective-taking (25%) than did those in the Non-Salient Neutral condition (46%), 2 = 8.42, p=.004, Φ = −.22, d=0.45, 95% CI = [0.15, 0.75] . In the Salient Attribution conditions, however, we found no significant difference in perspective-taking between the Anger condition (43%) and the Neutral condition (44%), 2 = .01, p=.93, Φ = −.01, d = 0.01, 95% CI = [−0.28, 0.31].</t>
  </si>
  <si>
    <t>Zhao 2017</t>
  </si>
  <si>
    <t>Anger and intertemporal choice: The behavioral approach system and the interactive effects of trait and state anger</t>
  </si>
  <si>
    <t xml:space="preserve">10 items measured on a 9 point scale </t>
  </si>
  <si>
    <t>Risky decision making questionnaire</t>
  </si>
  <si>
    <t>we hypothesize that trait anger moderates state anger to affect
choice preference for SS rewards in intertemporal decision-making processes (H2). Considering the opposite risk tendencies between trait
anger and trait anxiety, we specifically predict that for people in a
high angry mood, those with high trait anger tend to prefer immediate smaller (SS) rewards over delayed larger (LL) rewards compared to those with low trait anger, whereas for people in a low angry mood, those with high trait anger tend to prefer LL rewards compared to those with a low trait anger.</t>
  </si>
  <si>
    <t>Following Aiken and West (1991), we depicted the interaction (see
Fig. 1) between state and trait anger for participants at 1 standard deviation above and below the sample means of state and trait anger (i.e.,
high vs. low) based on the regression equation. Simple slope tests further demonstrated that individuals with high trait anger tended to
choose more SS rewards than those with low trait anger when they
were first in a temporarily high angry mood, t = 1.921, p = 0.058. For
individuals with a low trait anger, those in a low angry mood tended
to choose more SS rewards than those in a high angry mood, t = âˆ’
1.876, p = 0.064.</t>
  </si>
  <si>
    <t>Wynes, 2021</t>
  </si>
  <si>
    <t>Anger, Fear, and Investor's Information Search Behavior</t>
  </si>
  <si>
    <t>United States and Canada</t>
  </si>
  <si>
    <t>6 point scale</t>
  </si>
  <si>
    <t xml:space="preserve">information seeking </t>
  </si>
  <si>
    <t>N/A -- DID NOT MANIPULATE ANGER</t>
  </si>
  <si>
    <t>20.53 (2.23)</t>
  </si>
  <si>
    <t>42% were 35â€“54</t>
  </si>
  <si>
    <t>N/A -- cross-sectional study</t>
  </si>
  <si>
    <t>N/A --  MANIPULATES DISGUST NOT ANGER</t>
  </si>
  <si>
    <t>Chen 2020</t>
  </si>
  <si>
    <t>Examining the Influence of Emotional Expressions in Online Consumer Reviews on Perceived Helpfulness</t>
  </si>
  <si>
    <t>Taiwan</t>
  </si>
  <si>
    <t>58.8&amp;</t>
  </si>
  <si>
    <t>N/A -- DOES NOT MANIPULATE ANGER (MEASURES TRAIT ANGER)</t>
  </si>
  <si>
    <t>Anger vs. Sad; Anger vs. anxiety, anger vs. relaxation</t>
  </si>
  <si>
    <t>Jin 2009</t>
  </si>
  <si>
    <t>The effects of public's cognitive appraisal of emotions in crises on crisis coping and strategy assessment</t>
  </si>
  <si>
    <t>Anger vs. Sad; Anger vs. anxiety, anger vs. fear</t>
  </si>
  <si>
    <t xml:space="preserve">DV1: Public's coping strategy preference
DV2: Organizational crisis strategy acceptance </t>
  </si>
  <si>
    <t>Anger was not induced, emotions were DVs</t>
  </si>
  <si>
    <t>should be excluded</t>
  </si>
  <si>
    <t>composite scale of 4 items; I think on a 10 point scale?</t>
  </si>
  <si>
    <t>7.21 (in angry condition)</t>
  </si>
  <si>
    <t>2.65 (in angry condition)</t>
  </si>
  <si>
    <t>Perceived response preparedness. To assess perceived response preparedness participants were asked the same 10 items from Study 1 and 2. These items were then averaged together for a composite likeli- hood score, such that higher values meant higher perceived response preparedness (Cronbachâ€™s alpha = .86).</t>
  </si>
  <si>
    <t>20 emotion adjectives on scales ranging from (1) do not feel at all to (9) feel stronger than I ever have. Three items (alpha = 0.89) measured anger (irritated, mad, and angry);</t>
  </si>
  <si>
    <t>Angry participants seemed to prefer the general information they read in the search task, such that their evaluations of the candidates depended on the amount of information accessed for both candidates, whereas fearful participantsâ€™ evaluations of a candidate were negatively influenced by accessing more general information and
these evaluations were not dependent on the amount of general information accessed about the other candidate. 
These results suggest that fear predicts greater reliance on detailed issue-agreement information as a basis for voting decisions, whereas anger predicts greater reliance on general criteria.</t>
  </si>
  <si>
    <t>Persson 2018</t>
  </si>
  <si>
    <t>Testing the impact of frustration and anger when responsibility is low</t>
  </si>
  <si>
    <t>Pletti 2016</t>
  </si>
  <si>
    <t>Will I Regret It? Anticipated Negative Emotions Modulate Choices in Moral Dilemmas</t>
  </si>
  <si>
    <t>m = 22.4,  sd = 1.71</t>
  </si>
  <si>
    <t>Anger vs Disgust, Guilt, Action Regret, Inaction Regret, Shame</t>
  </si>
  <si>
    <t xml:space="preserve">1:  if participants anticipate the emotional consequence of a decision and use this information to guide their choices, then the difference between the emotions associated with the two options should predict participantsâ€™ choices.
2: </t>
  </si>
  <si>
    <t>Rees 2020</t>
  </si>
  <si>
    <t>Ren 2019</t>
  </si>
  <si>
    <t>Examining the relationship between specific negative emotions and the perceived helpfulness of online reviews</t>
  </si>
  <si>
    <t>Salerno 2013</t>
  </si>
  <si>
    <t>The Interactive Effect of Anger and Disgust on Moral Outrage and Judgments</t>
  </si>
  <si>
    <t>M = 34; SD = 11</t>
  </si>
  <si>
    <t>how disgusted and angry they felt about the offender’s actions, using a scale from 1 (not at all) to 5 (extremely), on a grid designed to discourage people from using the word disgust to label their anger</t>
  </si>
  <si>
    <t xml:space="preserve">Anger was not directly manipulated or induced. But wanted to examine the interaction effect of anger and disgust. The combination of emotions are examined instead of looking at the direct effect of anger in isolation. </t>
  </si>
  <si>
    <t>After they read the vignette, participants completed simultaneous measures of how disgusted and angry they felt about the offender’s actions, using a scale from 1 (not at all) to 5 (extremely), on a grid designed to discourage people from using the word disgust to label their anger</t>
  </si>
  <si>
    <t>18-25 (M = 21.99, SD = 2.90)</t>
  </si>
  <si>
    <t>Certainty-control (Incidental Anger) - they manipulated certainty-control, not anger - do we want to exclude?</t>
  </si>
  <si>
    <t>recall of event (certainty-control)</t>
  </si>
  <si>
    <t xml:space="preserve">Based on Kirby et al. (1996), the present study calculated the delay discounting rate k. Because the original k value has a skewed distribution, the natural logarithm conversion of k should be recorded as k0 . The K–S normal distribution test of k0  showed that K–S Z= 1.30, p = 0.068, which showed that k0  conformed to the normal distribution, and further parameter tests can be performed on it. </t>
  </si>
  <si>
    <t>This should be excluded if our interest is the effect of anger</t>
  </si>
  <si>
    <t>Please evaluate the QUALITY of the argument you just read by assigning it a letter grade. Be as objective as possible, leaving your own opinions to the side.</t>
  </si>
  <si>
    <t>Thiel 2011</t>
  </si>
  <si>
    <t>The Influence of Anger on Ethical Decision Making: Comparison of a Primary and Secondary Appraisal</t>
  </si>
  <si>
    <t>Wubben 2008</t>
  </si>
  <si>
    <t>When emotions of others affect decisions in public good dilemmas: An instrumental view</t>
  </si>
  <si>
    <t>Supporting Arguments (Study 2 only)</t>
  </si>
  <si>
    <t>20.28 (2.66)</t>
  </si>
  <si>
    <t>This study should be excluded as it did not manipulate participants' anger - it manipulated group's members' emotions (communicated emotion)</t>
  </si>
  <si>
    <t>Accuracy: 80%/ Intensity: 4.35</t>
  </si>
  <si>
    <t>Accuracy: 17%/ Intensity: 0.80</t>
  </si>
  <si>
    <t>Yin 2014</t>
  </si>
  <si>
    <t>ANXIOUS OR ANGRY? EFFECTS OF DISCRETE EMOTIONS ON THE PERCEIVED HELPFULNESS OF ONLINE REVIEWS</t>
  </si>
  <si>
    <t>21 (no SD)</t>
  </si>
  <si>
    <t>This paper should be excluded - they did not manipulate anger of participants; they saw the effect of "angry" reviews</t>
  </si>
  <si>
    <t>same above (YJ)</t>
  </si>
  <si>
    <t>Yoo 2014</t>
  </si>
  <si>
    <t>#</t>
  </si>
  <si>
    <t>Name</t>
  </si>
  <si>
    <t>Extra study</t>
  </si>
  <si>
    <t>Extra Study Article Coder</t>
  </si>
  <si>
    <t>Qual Check Round 1</t>
  </si>
  <si>
    <t>Qual Check Round 2</t>
  </si>
  <si>
    <t>Quality Coder (after ICR determined)</t>
  </si>
  <si>
    <t>Notes</t>
  </si>
  <si>
    <t>ALL - Study 1</t>
  </si>
  <si>
    <t>N/A to ASR</t>
  </si>
  <si>
    <t>Youjin &amp; Rae</t>
  </si>
  <si>
    <t>ALL -- Study 2</t>
  </si>
  <si>
    <t>ALL - Study 2</t>
  </si>
  <si>
    <t>Hee Jung &amp; Sunny</t>
  </si>
  <si>
    <t>Park 2011</t>
  </si>
  <si>
    <t>ALL - Study 4</t>
  </si>
  <si>
    <t>ALL - Study 3</t>
  </si>
  <si>
    <t>Number of Incidental</t>
  </si>
  <si>
    <t>Number of Study 1</t>
  </si>
  <si>
    <t>Number of Study 2</t>
  </si>
  <si>
    <t>Number of Study 3</t>
  </si>
  <si>
    <t>Number of Study 4</t>
  </si>
  <si>
    <t xml:space="preserve">Number of College Sample </t>
  </si>
  <si>
    <t>Mean Sample Size</t>
  </si>
  <si>
    <t>Mean Age</t>
  </si>
  <si>
    <t xml:space="preserve">Total Sample Size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</si>
</sst>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0"/>
      <color theme="1"/>
      <name val="Arial"/>
      <family val="2"/>
    </font>
    <font>
      <sz val="11"/>
      <color theme="1"/>
      <name val="Calibri"/>
      <family val="2"/>
    </font>
    <font>
      <sz val="10"/>
      <color theme="1"/>
      <name val="Arial"/>
      <family val="2"/>
    </font>
    <font>
      <sz val="10"/>
      <color rgb="FF000000"/>
      <name val="Arial"/>
      <family val="2"/>
    </font>
    <font>
      <sz val="11"/>
      <color rgb="FF000000"/>
      <name val="Calibri"/>
      <family val="2"/>
    </font>
    <font>
      <sz val="11"/>
      <color rgb="FF000000"/>
      <name val="Calibri"/>
      <family val="2"/>
    </font>
    <font>
      <sz val="12"/>
      <color rgb="FF1F1F1F"/>
      <name val="ElsevierGulliver"/>
      <charset val="1"/>
    </font>
    <font>
      <sz val="12"/>
      <color rgb="FF242424"/>
      <name val="Times New Roman"/>
      <family val="1"/>
      <charset val="1"/>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theme="2"/>
        <bgColor indexed="64"/>
      </patternFill>
    </fill>
    <fill>
      <patternFill patternType="solid">
        <fgColor theme="5"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bottom style="thin">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7">
    <xf numFmtId="0" fontId="0" fillId="0" borderId="0" xfId="0"/>
    <xf numFmtId="0" fontId="0" fillId="0" borderId="0" xfId="0" applyAlignment="1">
      <alignment vertical="top" wrapText="1"/>
    </xf>
    <xf numFmtId="10" fontId="0" fillId="0" borderId="0" xfId="0" applyNumberFormat="1" applyAlignment="1">
      <alignment vertical="top" wrapText="1"/>
    </xf>
    <xf numFmtId="9" fontId="0" fillId="0" borderId="0" xfId="0" applyNumberFormat="1" applyAlignment="1">
      <alignment vertical="top" wrapText="1"/>
    </xf>
    <xf numFmtId="16" fontId="0" fillId="0" borderId="0" xfId="0" applyNumberFormat="1" applyAlignment="1">
      <alignment vertical="top" wrapText="1"/>
    </xf>
    <xf numFmtId="0" fontId="0" fillId="33" borderId="0" xfId="0" applyFill="1" applyAlignment="1">
      <alignment vertical="top" wrapText="1"/>
    </xf>
    <xf numFmtId="16" fontId="0" fillId="33" borderId="0" xfId="0" applyNumberFormat="1" applyFill="1" applyAlignment="1">
      <alignment vertical="top" wrapText="1"/>
    </xf>
    <xf numFmtId="0" fontId="18" fillId="33" borderId="0" xfId="0" applyFont="1" applyFill="1" applyAlignment="1">
      <alignment vertical="top" wrapText="1"/>
    </xf>
    <xf numFmtId="9" fontId="0" fillId="33" borderId="0" xfId="0" applyNumberFormat="1" applyFill="1" applyAlignment="1">
      <alignment vertical="top" wrapText="1"/>
    </xf>
    <xf numFmtId="10" fontId="0" fillId="33" borderId="0" xfId="0" applyNumberFormat="1" applyFill="1" applyAlignment="1">
      <alignment vertical="top" wrapText="1"/>
    </xf>
    <xf numFmtId="0" fontId="0" fillId="0" borderId="0" xfId="0" applyAlignment="1">
      <alignment horizontal="center" vertical="top" wrapText="1"/>
    </xf>
    <xf numFmtId="0" fontId="21" fillId="0" borderId="10" xfId="0" applyFont="1" applyBorder="1" applyAlignment="1">
      <alignment readingOrder="1"/>
    </xf>
    <xf numFmtId="0" fontId="23" fillId="33" borderId="0" xfId="0" applyFont="1" applyFill="1" applyAlignment="1">
      <alignment wrapText="1"/>
    </xf>
    <xf numFmtId="0" fontId="22" fillId="0" borderId="10" xfId="0" applyFont="1" applyBorder="1" applyAlignment="1">
      <alignment readingOrder="1"/>
    </xf>
    <xf numFmtId="0" fontId="22" fillId="0" borderId="11" xfId="0" applyFont="1" applyBorder="1" applyAlignment="1">
      <alignment readingOrder="1"/>
    </xf>
    <xf numFmtId="0" fontId="23" fillId="0" borderId="0" xfId="0" applyFont="1" applyAlignment="1">
      <alignment wrapText="1"/>
    </xf>
    <xf numFmtId="0" fontId="21" fillId="34" borderId="10" xfId="0" applyFont="1" applyFill="1" applyBorder="1" applyAlignment="1">
      <alignment readingOrder="1"/>
    </xf>
    <xf numFmtId="0" fontId="0" fillId="34" borderId="0" xfId="0" applyFill="1" applyAlignment="1">
      <alignment vertical="top" wrapText="1"/>
    </xf>
    <xf numFmtId="9" fontId="0" fillId="34" borderId="0" xfId="0" applyNumberFormat="1" applyFill="1" applyAlignment="1">
      <alignment vertical="top" wrapText="1"/>
    </xf>
    <xf numFmtId="16" fontId="0" fillId="34" borderId="0" xfId="0" applyNumberFormat="1" applyFill="1" applyAlignment="1">
      <alignment vertical="top" wrapText="1"/>
    </xf>
    <xf numFmtId="0" fontId="21" fillId="35" borderId="10" xfId="0" applyFont="1" applyFill="1" applyBorder="1" applyAlignment="1">
      <alignment readingOrder="1"/>
    </xf>
    <xf numFmtId="0" fontId="0" fillId="35" borderId="0" xfId="0" applyFill="1" applyAlignment="1">
      <alignment vertical="top" wrapText="1"/>
    </xf>
    <xf numFmtId="0" fontId="0" fillId="35" borderId="0" xfId="0" applyFill="1"/>
    <xf numFmtId="16" fontId="0" fillId="35" borderId="0" xfId="0" applyNumberFormat="1" applyFill="1" applyAlignment="1">
      <alignment vertical="top" wrapText="1"/>
    </xf>
    <xf numFmtId="0" fontId="18" fillId="35" borderId="0" xfId="0" applyFont="1" applyFill="1" applyAlignment="1">
      <alignment vertical="top" wrapText="1"/>
    </xf>
    <xf numFmtId="0" fontId="19" fillId="0" borderId="0" xfId="0" applyFont="1"/>
    <xf numFmtId="0" fontId="20" fillId="0" borderId="0" xfId="0" applyFont="1"/>
    <xf numFmtId="0" fontId="21" fillId="0" borderId="0" xfId="0" applyFont="1"/>
    <xf numFmtId="0" fontId="20" fillId="36" borderId="0" xfId="0" applyFont="1" applyFill="1"/>
    <xf numFmtId="0" fontId="21" fillId="36" borderId="0" xfId="0" applyFont="1" applyFill="1"/>
    <xf numFmtId="0" fontId="0" fillId="36" borderId="0" xfId="0" applyFill="1"/>
    <xf numFmtId="0" fontId="21" fillId="0" borderId="0" xfId="0" applyFont="1" applyAlignment="1">
      <alignment wrapText="1"/>
    </xf>
    <xf numFmtId="0" fontId="21" fillId="35" borderId="0" xfId="0" applyFont="1" applyFill="1"/>
    <xf numFmtId="0" fontId="0" fillId="33" borderId="0" xfId="0" applyFill="1"/>
    <xf numFmtId="0" fontId="21" fillId="33" borderId="0" xfId="0" applyFont="1" applyFill="1"/>
    <xf numFmtId="0" fontId="21" fillId="33" borderId="10" xfId="0" applyFont="1" applyFill="1" applyBorder="1" applyAlignment="1">
      <alignment readingOrder="1"/>
    </xf>
    <xf numFmtId="164" fontId="0" fillId="33" borderId="0" xfId="0" applyNumberFormat="1" applyFill="1" applyAlignment="1">
      <alignment vertical="top" wrapText="1"/>
    </xf>
    <xf numFmtId="0" fontId="24" fillId="0" borderId="0" xfId="0" applyFont="1"/>
    <xf numFmtId="0" fontId="21" fillId="34" borderId="0" xfId="0" applyFont="1" applyFill="1"/>
    <xf numFmtId="0" fontId="23" fillId="33" borderId="0" xfId="0" applyFont="1" applyFill="1"/>
    <xf numFmtId="0" fontId="0" fillId="33" borderId="0" xfId="0" applyFill="1" applyAlignment="1">
      <alignment wrapText="1"/>
    </xf>
    <xf numFmtId="0" fontId="25" fillId="0" borderId="0" xfId="0" applyFont="1" applyAlignment="1">
      <alignment wrapText="1"/>
    </xf>
    <xf numFmtId="0" fontId="26" fillId="0" borderId="0" xfId="0" applyFont="1"/>
    <xf numFmtId="0" fontId="21" fillId="0" borderId="11" xfId="0" applyFont="1" applyBorder="1" applyAlignment="1">
      <alignment readingOrder="1"/>
    </xf>
    <xf numFmtId="0" fontId="21" fillId="0" borderId="0" xfId="0" applyFont="1" applyAlignment="1">
      <alignment readingOrder="1"/>
    </xf>
    <xf numFmtId="0" fontId="0" fillId="0" borderId="10" xfId="0" applyBorder="1" applyAlignment="1">
      <alignment vertical="top" wrapText="1"/>
    </xf>
    <xf numFmtId="1" fontId="0" fillId="0" borderId="0" xfId="0" applyNumberForma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8">
    <dxf>
      <fill>
        <patternFill patternType="solid">
          <fgColor indexed="64"/>
          <bgColor rgb="FFFFFF00"/>
        </patternFill>
      </fill>
      <alignment horizontal="general" vertical="top" textRotation="0" wrapText="1" indent="0" justifyLastLine="0" shrinkToFit="0" readingOrder="0"/>
    </dxf>
    <dxf>
      <fill>
        <patternFill patternType="solid">
          <fgColor indexed="64"/>
          <bgColor rgb="FFFFFF00"/>
        </patternFill>
      </fill>
      <alignment horizontal="general" vertical="top" textRotation="0" wrapText="1" indent="0" justifyLastLine="0" shrinkToFit="0" readingOrder="0"/>
    </dxf>
    <dxf>
      <fill>
        <patternFill patternType="solid">
          <fgColor indexed="64"/>
          <bgColor rgb="FFFFFF00"/>
        </patternFill>
      </fill>
      <alignment horizontal="general" vertical="top" textRotation="0" wrapText="1" indent="0" justifyLastLine="0" shrinkToFit="0" readingOrder="0"/>
    </dxf>
    <dxf>
      <fill>
        <patternFill patternType="solid">
          <fgColor indexed="64"/>
          <bgColor rgb="FFFFFF00"/>
        </patternFill>
      </fill>
      <alignment horizontal="general" vertical="top" textRotation="0" wrapText="1" indent="0" justifyLastLine="0" shrinkToFit="0" readingOrder="0"/>
    </dxf>
    <dxf>
      <fill>
        <patternFill patternType="solid">
          <fgColor indexed="64"/>
          <bgColor rgb="FFFFFF00"/>
        </patternFill>
      </fill>
      <alignment horizontal="general" vertical="top" textRotation="0" wrapText="1" indent="0" justifyLastLine="0" shrinkToFit="0" readingOrder="0"/>
    </dxf>
    <dxf>
      <fill>
        <patternFill patternType="solid">
          <fgColor indexed="64"/>
          <bgColor rgb="FFFFFF00"/>
        </patternFill>
      </fill>
      <alignment horizontal="general" vertical="top" textRotation="0" wrapText="1" indent="0" justifyLastLine="0" shrinkToFit="0" readingOrder="0"/>
    </dxf>
    <dxf>
      <fill>
        <patternFill patternType="solid">
          <fgColor indexed="64"/>
          <bgColor rgb="FFFFFF00"/>
        </patternFill>
      </fill>
      <alignment horizontal="general" vertical="top" textRotation="0" wrapText="1" indent="0" justifyLastLine="0" shrinkToFit="0" readingOrder="0"/>
    </dxf>
    <dxf>
      <fill>
        <patternFill patternType="solid">
          <fgColor indexed="64"/>
          <bgColor rgb="FFFFFF00"/>
        </patternFill>
      </fill>
      <alignment horizontal="general" vertical="top" textRotation="0" wrapText="1" indent="0" justifyLastLine="0" shrinkToFit="0" readingOrder="0"/>
    </dxf>
    <dxf>
      <fill>
        <patternFill patternType="solid">
          <fgColor indexed="64"/>
          <bgColor rgb="FFFFFF00"/>
        </patternFill>
      </fill>
      <alignment horizontal="general" vertical="top" textRotation="0" wrapText="1" indent="0" justifyLastLine="0" shrinkToFit="0" readingOrder="0"/>
    </dxf>
    <dxf>
      <fill>
        <patternFill patternType="solid">
          <fgColor indexed="64"/>
          <bgColor rgb="FFFFFF00"/>
        </patternFill>
      </fill>
      <alignment horizontal="general" vertical="top" textRotation="0" wrapText="1" indent="0" justifyLastLine="0" shrinkToFit="0" readingOrder="0"/>
    </dxf>
    <dxf>
      <fill>
        <patternFill patternType="solid">
          <fgColor indexed="64"/>
          <bgColor rgb="FFFFFF00"/>
        </patternFill>
      </fill>
      <alignment horizontal="general" vertical="top" textRotation="0" wrapText="1" indent="0" justifyLastLine="0" shrinkToFit="0" readingOrder="0"/>
    </dxf>
    <dxf>
      <fill>
        <patternFill patternType="solid">
          <fgColor indexed="64"/>
          <bgColor rgb="FFFFFF00"/>
        </patternFill>
      </fill>
      <alignment horizontal="general" vertical="top" textRotation="0" wrapText="1" indent="0" justifyLastLine="0" shrinkToFit="0" readingOrder="0"/>
    </dxf>
    <dxf>
      <fill>
        <patternFill patternType="solid">
          <fgColor indexed="64"/>
          <bgColor rgb="FFFFFF00"/>
        </patternFill>
      </fill>
      <alignment horizontal="general" vertical="top" textRotation="0" wrapText="1" indent="0" justifyLastLine="0" shrinkToFit="0" readingOrder="0"/>
    </dxf>
    <dxf>
      <fill>
        <patternFill patternType="solid">
          <fgColor indexed="64"/>
          <bgColor rgb="FFFFFF00"/>
        </patternFill>
      </fill>
      <alignment horizontal="general" vertical="top" textRotation="0" wrapText="1" indent="0" justifyLastLine="0" shrinkToFit="0" readingOrder="0"/>
    </dxf>
    <dxf>
      <fill>
        <patternFill patternType="solid">
          <fgColor indexed="64"/>
          <bgColor rgb="FFFFFF00"/>
        </patternFill>
      </fill>
      <alignment horizontal="general" vertical="top" textRotation="0" wrapText="1" indent="0" justifyLastLine="0" shrinkToFit="0" readingOrder="0"/>
    </dxf>
    <dxf>
      <fill>
        <patternFill patternType="solid">
          <fgColor indexed="64"/>
          <bgColor rgb="FFFFFF00"/>
        </patternFill>
      </fill>
      <alignment horizontal="general" vertical="top" textRotation="0" wrapText="1" indent="0" justifyLastLine="0" shrinkToFit="0" readingOrder="0"/>
    </dxf>
    <dxf>
      <fill>
        <patternFill patternType="solid">
          <fgColor indexed="64"/>
          <bgColor rgb="FFFFFF00"/>
        </patternFill>
      </fill>
      <alignment horizontal="general" vertical="top" textRotation="0" wrapText="1" indent="0" justifyLastLine="0" shrinkToFit="0" readingOrder="0"/>
    </dxf>
    <dxf>
      <fill>
        <patternFill patternType="solid">
          <fgColor indexed="64"/>
          <bgColor rgb="FFFFFF00"/>
        </patternFill>
      </fill>
      <alignment horizontal="general" vertical="top" textRotation="0" wrapText="1" indent="0" justifyLastLine="0" shrinkToFit="0" readingOrder="0"/>
    </dxf>
    <dxf>
      <fill>
        <patternFill patternType="solid">
          <fgColor indexed="64"/>
          <bgColor rgb="FFFFFF00"/>
        </patternFill>
      </fill>
      <alignment horizontal="general" vertical="top" textRotation="0" wrapText="1" indent="0" justifyLastLine="0" shrinkToFit="0" readingOrder="0"/>
    </dxf>
    <dxf>
      <fill>
        <patternFill patternType="solid">
          <fgColor indexed="64"/>
          <bgColor rgb="FFFFFF00"/>
        </patternFill>
      </fill>
      <alignment horizontal="general" vertical="top" textRotation="0" wrapText="1" indent="0" justifyLastLine="0" shrinkToFit="0" readingOrder="0"/>
    </dxf>
    <dxf>
      <fill>
        <patternFill patternType="solid">
          <fgColor indexed="64"/>
          <bgColor rgb="FFFFFF00"/>
        </patternFill>
      </fill>
      <alignment horizontal="general" vertical="top" textRotation="0" wrapText="1" indent="0" justifyLastLine="0" shrinkToFit="0" readingOrder="0"/>
    </dxf>
    <dxf>
      <fill>
        <patternFill patternType="solid">
          <fgColor indexed="64"/>
          <bgColor rgb="FFFFFF00"/>
        </patternFill>
      </fill>
      <alignment horizontal="general" vertical="top" textRotation="0" wrapText="1" indent="0" justifyLastLine="0" shrinkToFit="0" readingOrder="0"/>
    </dxf>
    <dxf>
      <fill>
        <patternFill patternType="solid">
          <fgColor indexed="64"/>
          <bgColor rgb="FFFFFF00"/>
        </patternFill>
      </fill>
      <alignment horizontal="general" vertical="top" textRotation="0" wrapText="1" indent="0" justifyLastLine="0" shrinkToFit="0" readingOrder="0"/>
    </dxf>
    <dxf>
      <fill>
        <patternFill patternType="solid">
          <fgColor indexed="64"/>
          <bgColor rgb="FFFFFF00"/>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1"/>
      <border diagonalUp="0" diagonalDown="0">
        <left style="thin">
          <color rgb="FFCCCCCC"/>
        </left>
        <right style="thin">
          <color rgb="FFCCCCCC"/>
        </right>
        <top style="thin">
          <color rgb="FFCCCCCC"/>
        </top>
        <bottom style="thin">
          <color rgb="FFCCCCCC"/>
        </bottom>
        <vertical/>
        <horizontal/>
      </border>
    </dxf>
    <dxf>
      <font>
        <b val="0"/>
        <i val="0"/>
        <strike val="0"/>
        <condense val="0"/>
        <extend val="0"/>
        <outline val="0"/>
        <shadow val="0"/>
        <u val="none"/>
        <vertAlign val="baseline"/>
        <sz val="10"/>
        <color theme="1"/>
        <name val="Arial"/>
        <family val="2"/>
        <scheme val="none"/>
      </font>
    </dxf>
    <dxf>
      <fill>
        <patternFill patternType="solid">
          <fgColor indexed="64"/>
          <bgColor rgb="FFFFFF00"/>
        </patternFill>
      </fill>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alcChain" Target="calcChain.xml"/><Relationship Id="rId5" Type="http://schemas.openxmlformats.org/officeDocument/2006/relationships/styles" Target="styles.xml"/><Relationship Id="rId10" Type="http://schemas.microsoft.com/office/2017/06/relationships/rdRichValueTypes" Target="richData/rdRichValueTyp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ustomXml" Target="../customXml/item3.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0</v>
    <v>3</v>
  </rv>
</rvData>
</file>

<file path=xl/richData/rdrichvaluestructure.xml><?xml version="1.0" encoding="utf-8"?>
<rvStructures xmlns="http://schemas.microsoft.com/office/spreadsheetml/2017/richdata" count="1">
  <s t="_error">
    <k n="colOffset" t="i"/>
    <k n="errorType" t="i"/>
    <k n="rwOffset"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EB8F82-16C1-47FC-AE96-A70995DAD08C}" name="Table1" displayName="Table1" ref="A1:Z161" totalsRowShown="0" headerRowDxfId="27" dataDxfId="26">
  <autoFilter ref="A1:Z161" xr:uid="{2B70C53B-9849-4918-AC56-ED73357E3297}"/>
  <tableColumns count="26">
    <tableColumn id="1" xr3:uid="{F8794F5C-10F7-4D39-9BEC-45D6FE583C38}" name=" " dataDxfId="25"/>
    <tableColumn id="2" xr3:uid="{90F685AB-75FF-4583-9D34-615EC5188874}" name="Study Coder (if applicable)" dataDxfId="24"/>
    <tableColumn id="3" xr3:uid="{D4667706-F6E5-420D-AC63-1729A3EB2C7B}" name="Study ID" dataDxfId="23"/>
    <tableColumn id="4" xr3:uid="{D291F407-A848-4A59-97F0-47B0B35FB1AC}" name="Title" dataDxfId="22"/>
    <tableColumn id="5" xr3:uid="{21475258-0C03-4685-BC72-13E79E7A5E19}" name="Region" dataDxfId="21"/>
    <tableColumn id="6" xr3:uid="{B41D9123-114E-403A-AACE-73E51F54EF3E}" name="Study" dataDxfId="20"/>
    <tableColumn id="7" xr3:uid="{0549C313-CE3C-409D-BAA3-14DF8030E901}" name="Study population" dataDxfId="19"/>
    <tableColumn id="8" xr3:uid="{AA960723-9354-4DD3-98E2-5B28C900B6C3}" name="Recruitment method" dataDxfId="18"/>
    <tableColumn id="9" xr3:uid="{E9C20D6E-DAF2-4684-894B-DBBAD9054AAE}" name="Sample Size" dataDxfId="17"/>
    <tableColumn id="10" xr3:uid="{5702A041-B64A-4F9B-9C80-24E3C7C9FA26}" name="% female " dataDxfId="16"/>
    <tableColumn id="11" xr3:uid="{E6C3CA56-015C-4633-AD01-D5703C5631A6}" name="% caucasion " dataDxfId="15"/>
    <tableColumn id="12" xr3:uid="{30C1C7BC-360B-474E-AF98-43B87792A956}" name="Age range (or M) years" dataDxfId="14"/>
    <tableColumn id="13" xr3:uid="{756DA8D2-2A23-47FE-8E0C-8BC52C82B177}" name="Anger Type" dataDxfId="13"/>
    <tableColumn id="14" xr3:uid="{C87F2BAA-9E3A-4975-AC54-6F5C66024A7A}" name="Anger Induction" dataDxfId="12"/>
    <tableColumn id="15" xr3:uid="{C7BD1041-88C2-4C82-B97B-AB3407241827}" name="Anger measure (range of scale)" dataDxfId="11"/>
    <tableColumn id="16" xr3:uid="{B5E37C35-A253-4C9F-A19E-47633EC1BBAB}" name="Mean: felt anger " dataDxfId="10"/>
    <tableColumn id="17" xr3:uid="{DCC88DF1-4897-4732-A9E8-5FE7E7F0B8B5}" name="SD: felt anger" dataDxfId="9"/>
    <tableColumn id="18" xr3:uid="{EFE97A5D-FF2C-4AFD-AA2E-362DB67C66C1}" name="Emotion Comparison Groups" dataDxfId="8"/>
    <tableColumn id="19" xr3:uid="{365AADE6-3598-471C-A919-DDF773DA7628}" name="Dependent variable(s)" dataDxfId="7"/>
    <tableColumn id="20" xr3:uid="{690458A7-82E9-436B-B54B-E3C1B8862739}" name="How was DV measured?" dataDxfId="6"/>
    <tableColumn id="21" xr3:uid="{DDED6192-0E93-407D-9F18-F001AF5B1E31}" name="Main effects for emotion" dataDxfId="5"/>
    <tableColumn id="22" xr3:uid="{58EA08A8-9A7C-4791-AD40-7ED19D9DEA7D}" name="Moderators measured/manipulated" dataDxfId="4"/>
    <tableColumn id="23" xr3:uid="{13714CC5-8280-4EE1-8D2D-80A04EA5F58A}" name="control variables " dataDxfId="3"/>
    <tableColumn id="24" xr3:uid="{91B481E8-8AD4-4A79-A9B1-66579658FE49}" name="What was the moderation (interaction) hypothesis? " dataDxfId="2"/>
    <tableColumn id="25" xr3:uid="{EF8C5CA2-2B70-4BE8-959D-88CBC302A915}" name="What were the moderation findings? " dataDxfId="1"/>
    <tableColumn id="26" xr3:uid="{6494C8E5-8909-4040-ABEF-7861CAB8DD80}" name="COMMENTS" dataDxfId="0"/>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0C53B-9849-4918-AC56-ED73357E3297}">
  <dimension ref="A1:Z161"/>
  <sheetViews>
    <sheetView zoomScaleNormal="100" workbookViewId="0">
      <pane xSplit="3" ySplit="1" topLeftCell="H5" activePane="bottomRight" state="frozen"/>
      <selection pane="topRight"/>
      <selection pane="bottomLeft"/>
      <selection pane="bottomRight" activeCell="K5" sqref="K5"/>
    </sheetView>
  </sheetViews>
  <sheetFormatPr defaultColWidth="44.7109375" defaultRowHeight="15"/>
  <cols>
    <col min="1" max="1" width="8" style="1" customWidth="1"/>
    <col min="2" max="2" width="8.42578125" style="1" customWidth="1"/>
    <col min="3" max="3" width="13.7109375" style="1" customWidth="1"/>
    <col min="4" max="4" width="64.5703125" style="1" customWidth="1"/>
    <col min="5" max="5" width="14.85546875" style="1" customWidth="1"/>
    <col min="6" max="6" width="11.85546875" style="1" customWidth="1"/>
    <col min="7" max="7" width="18.85546875" style="1" bestFit="1" customWidth="1"/>
    <col min="8" max="8" width="18.7109375" style="1" bestFit="1" customWidth="1"/>
    <col min="9" max="9" width="14" style="1" bestFit="1" customWidth="1"/>
    <col min="10" max="10" width="11.7109375" style="1" bestFit="1" customWidth="1"/>
    <col min="11" max="11" width="14.7109375" style="1" bestFit="1" customWidth="1"/>
    <col min="12" max="12" width="28.28515625" style="1" customWidth="1"/>
    <col min="13" max="13" width="24.28515625" style="1" customWidth="1"/>
    <col min="14" max="14" width="20.28515625" style="1" customWidth="1"/>
    <col min="15" max="15" width="38.7109375" style="1" customWidth="1"/>
    <col min="16" max="16" width="18.28515625" style="1" bestFit="1" customWidth="1"/>
    <col min="17" max="17" width="15.5703125" style="1" bestFit="1" customWidth="1"/>
    <col min="18" max="18" width="31.42578125" style="1" customWidth="1"/>
    <col min="19" max="19" width="24.28515625" style="1" customWidth="1"/>
    <col min="20" max="20" width="25.5703125" style="1" customWidth="1"/>
    <col min="21" max="21" width="26" style="1" bestFit="1" customWidth="1"/>
    <col min="22" max="22" width="11.42578125" style="1" bestFit="1" customWidth="1"/>
    <col min="23" max="23" width="35.140625" style="1" customWidth="1"/>
    <col min="24" max="16384" width="44.7109375" style="1"/>
  </cols>
  <sheetData>
    <row r="1" spans="1:26" ht="18" customHeight="1">
      <c r="A1" s="10" t="s">
        <v>0</v>
      </c>
      <c r="B1" s="10"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ht="45.95" customHeight="1">
      <c r="A2" s="27" t="s">
        <v>26</v>
      </c>
      <c r="B2" s="11"/>
      <c r="C2" s="1" t="s">
        <v>27</v>
      </c>
      <c r="D2" s="1" t="s">
        <v>28</v>
      </c>
      <c r="E2" s="1" t="s">
        <v>29</v>
      </c>
      <c r="F2" s="1" t="s">
        <v>30</v>
      </c>
      <c r="G2" s="1" t="s">
        <v>31</v>
      </c>
      <c r="H2" s="1" t="s">
        <v>32</v>
      </c>
      <c r="I2" s="1">
        <v>88</v>
      </c>
      <c r="M2" s="1" t="s">
        <v>33</v>
      </c>
      <c r="N2" s="1" t="s">
        <v>34</v>
      </c>
      <c r="O2" s="4">
        <v>45298</v>
      </c>
      <c r="P2" s="1">
        <v>5.53</v>
      </c>
      <c r="Q2" s="1">
        <v>1.57</v>
      </c>
      <c r="R2" s="1" t="s">
        <v>35</v>
      </c>
    </row>
    <row r="3" spans="1:26" ht="222.75" customHeight="1">
      <c r="A3" s="27" t="s">
        <v>26</v>
      </c>
      <c r="B3" s="11"/>
      <c r="C3" s="1" t="s">
        <v>36</v>
      </c>
      <c r="D3" s="1" t="s">
        <v>37</v>
      </c>
      <c r="E3" s="1" t="s">
        <v>38</v>
      </c>
      <c r="F3" s="1" t="s">
        <v>30</v>
      </c>
      <c r="G3" s="1" t="s">
        <v>39</v>
      </c>
      <c r="H3" s="1" t="s">
        <v>40</v>
      </c>
      <c r="I3" s="1">
        <v>61</v>
      </c>
      <c r="J3" s="1">
        <v>36</v>
      </c>
      <c r="L3" s="1" t="s">
        <v>41</v>
      </c>
      <c r="M3" s="1" t="s">
        <v>42</v>
      </c>
      <c r="N3" s="1" t="s">
        <v>34</v>
      </c>
      <c r="O3" s="1" t="s">
        <v>43</v>
      </c>
      <c r="P3" s="1">
        <v>5.47</v>
      </c>
      <c r="Q3" s="1">
        <v>1.68</v>
      </c>
      <c r="R3" s="1" t="s">
        <v>44</v>
      </c>
      <c r="S3" s="1" t="s">
        <v>45</v>
      </c>
      <c r="T3" s="1" t="s">
        <v>46</v>
      </c>
      <c r="X3" s="1" t="s">
        <v>47</v>
      </c>
      <c r="Y3" s="1" t="s">
        <v>48</v>
      </c>
      <c r="Z3" s="1" t="s">
        <v>49</v>
      </c>
    </row>
    <row r="4" spans="1:26" ht="330">
      <c r="A4" s="27" t="s">
        <v>26</v>
      </c>
      <c r="B4" s="11"/>
      <c r="C4" s="1" t="s">
        <v>50</v>
      </c>
      <c r="D4" s="1" t="s">
        <v>51</v>
      </c>
      <c r="E4" s="1" t="s">
        <v>52</v>
      </c>
      <c r="F4" s="1" t="s">
        <v>30</v>
      </c>
      <c r="G4" s="1" t="s">
        <v>31</v>
      </c>
      <c r="H4" s="1" t="s">
        <v>32</v>
      </c>
      <c r="I4" s="1">
        <v>73</v>
      </c>
      <c r="J4" s="1">
        <v>86</v>
      </c>
      <c r="L4" s="1" t="s">
        <v>53</v>
      </c>
      <c r="M4" s="1" t="s">
        <v>33</v>
      </c>
      <c r="N4" s="1" t="s">
        <v>54</v>
      </c>
      <c r="O4" s="1" t="s">
        <v>55</v>
      </c>
      <c r="P4" s="1">
        <v>3.79</v>
      </c>
      <c r="Q4" s="1">
        <v>0.8</v>
      </c>
      <c r="R4" s="1" t="s">
        <v>56</v>
      </c>
      <c r="S4" s="1" t="s">
        <v>45</v>
      </c>
      <c r="T4" s="1" t="s">
        <v>57</v>
      </c>
      <c r="Z4" s="1" t="s">
        <v>58</v>
      </c>
    </row>
    <row r="5" spans="1:26" ht="195">
      <c r="A5" s="27" t="s">
        <v>26</v>
      </c>
      <c r="B5" s="11"/>
      <c r="C5" s="1" t="s">
        <v>59</v>
      </c>
      <c r="D5" s="1" t="s">
        <v>60</v>
      </c>
      <c r="E5" s="1" t="s">
        <v>29</v>
      </c>
      <c r="F5" s="1" t="s">
        <v>30</v>
      </c>
      <c r="G5" s="1" t="s">
        <v>39</v>
      </c>
      <c r="H5" s="1" t="s">
        <v>61</v>
      </c>
      <c r="I5" s="1">
        <v>180</v>
      </c>
      <c r="J5" s="1">
        <v>58</v>
      </c>
      <c r="K5" s="1">
        <v>100</v>
      </c>
      <c r="L5" s="1" t="s">
        <v>62</v>
      </c>
      <c r="M5" s="1" t="s">
        <v>33</v>
      </c>
      <c r="N5" s="1" t="s">
        <v>34</v>
      </c>
      <c r="O5" s="1" t="s">
        <v>63</v>
      </c>
      <c r="R5" s="1" t="s">
        <v>64</v>
      </c>
      <c r="S5" s="1" t="s">
        <v>65</v>
      </c>
      <c r="T5" s="1" t="s">
        <v>66</v>
      </c>
      <c r="W5" s="1" t="s">
        <v>67</v>
      </c>
      <c r="X5" s="1" t="s">
        <v>68</v>
      </c>
      <c r="Y5" s="1" t="s">
        <v>69</v>
      </c>
      <c r="Z5" s="1" t="s">
        <v>70</v>
      </c>
    </row>
    <row r="6" spans="1:26" ht="196.5" customHeight="1">
      <c r="A6" s="27" t="s">
        <v>26</v>
      </c>
      <c r="B6" s="11"/>
      <c r="C6" s="1" t="s">
        <v>71</v>
      </c>
      <c r="D6" s="1" t="s">
        <v>72</v>
      </c>
      <c r="E6" s="1" t="s">
        <v>29</v>
      </c>
      <c r="F6" s="1" t="s">
        <v>30</v>
      </c>
      <c r="G6" s="1" t="s">
        <v>31</v>
      </c>
      <c r="H6" s="1" t="s">
        <v>32</v>
      </c>
      <c r="I6" s="1">
        <v>48</v>
      </c>
      <c r="M6" s="1" t="s">
        <v>42</v>
      </c>
      <c r="N6" s="1" t="s">
        <v>73</v>
      </c>
      <c r="O6" s="1" t="s">
        <v>74</v>
      </c>
      <c r="P6" s="1">
        <v>3.4769999999999999</v>
      </c>
      <c r="S6" s="1" t="s">
        <v>45</v>
      </c>
      <c r="T6" s="1" t="s">
        <v>75</v>
      </c>
      <c r="X6" s="1" t="s">
        <v>76</v>
      </c>
      <c r="Y6" s="1" t="s">
        <v>77</v>
      </c>
    </row>
    <row r="7" spans="1:26" ht="80.099999999999994" customHeight="1">
      <c r="A7" s="27" t="s">
        <v>26</v>
      </c>
      <c r="B7" s="11"/>
      <c r="C7" s="1" t="s">
        <v>78</v>
      </c>
      <c r="D7" s="1" t="s">
        <v>79</v>
      </c>
      <c r="E7" s="1" t="s">
        <v>80</v>
      </c>
      <c r="F7" s="1" t="s">
        <v>30</v>
      </c>
      <c r="G7" s="1" t="s">
        <v>31</v>
      </c>
      <c r="H7" s="1" t="s">
        <v>32</v>
      </c>
      <c r="I7" s="1">
        <v>99</v>
      </c>
      <c r="J7" s="1" t="s">
        <v>81</v>
      </c>
      <c r="K7" s="1" t="s">
        <v>81</v>
      </c>
      <c r="L7" s="1" t="s">
        <v>81</v>
      </c>
      <c r="M7" s="1" t="s">
        <v>33</v>
      </c>
      <c r="N7" s="1" t="s">
        <v>34</v>
      </c>
      <c r="O7" s="1" t="s">
        <v>81</v>
      </c>
      <c r="P7" s="1">
        <v>2.5099999999999998</v>
      </c>
      <c r="Q7" s="1">
        <v>0.85</v>
      </c>
      <c r="R7" s="1" t="s">
        <v>82</v>
      </c>
      <c r="S7" s="1" t="s">
        <v>45</v>
      </c>
      <c r="T7" s="1" t="s">
        <v>83</v>
      </c>
      <c r="X7" s="1" t="s">
        <v>84</v>
      </c>
      <c r="Y7" s="1" t="s">
        <v>85</v>
      </c>
      <c r="Z7" s="1" t="s">
        <v>86</v>
      </c>
    </row>
    <row r="8" spans="1:26" ht="69" customHeight="1">
      <c r="A8" s="27" t="s">
        <v>26</v>
      </c>
      <c r="B8" s="11"/>
      <c r="C8" s="1" t="s">
        <v>87</v>
      </c>
      <c r="D8" s="1" t="s">
        <v>88</v>
      </c>
      <c r="E8" s="1" t="s">
        <v>80</v>
      </c>
      <c r="F8" s="1" t="s">
        <v>30</v>
      </c>
      <c r="G8" s="1" t="s">
        <v>31</v>
      </c>
      <c r="H8" s="1" t="s">
        <v>32</v>
      </c>
      <c r="I8" s="1">
        <v>135</v>
      </c>
      <c r="J8" s="1" t="s">
        <v>81</v>
      </c>
      <c r="K8" s="1" t="s">
        <v>81</v>
      </c>
      <c r="L8" s="1" t="s">
        <v>81</v>
      </c>
      <c r="M8" s="1" t="s">
        <v>33</v>
      </c>
      <c r="N8" s="1" t="s">
        <v>34</v>
      </c>
      <c r="O8" s="1" t="s">
        <v>89</v>
      </c>
      <c r="P8" s="1">
        <v>1.98</v>
      </c>
      <c r="R8" s="1" t="s">
        <v>90</v>
      </c>
      <c r="S8" s="1" t="s">
        <v>45</v>
      </c>
      <c r="T8" s="1" t="s">
        <v>91</v>
      </c>
      <c r="X8" s="1" t="s">
        <v>92</v>
      </c>
      <c r="Y8" s="1" t="s">
        <v>93</v>
      </c>
      <c r="Z8" s="1" t="s">
        <v>94</v>
      </c>
    </row>
    <row r="9" spans="1:26" ht="156.75" customHeight="1">
      <c r="A9" s="34" t="s">
        <v>26</v>
      </c>
      <c r="B9" s="35" t="s">
        <v>26</v>
      </c>
      <c r="C9" s="5" t="s">
        <v>87</v>
      </c>
      <c r="D9" s="33" t="s">
        <v>95</v>
      </c>
      <c r="E9" s="5" t="s">
        <v>80</v>
      </c>
      <c r="F9" s="5" t="s">
        <v>96</v>
      </c>
      <c r="G9" s="5" t="s">
        <v>31</v>
      </c>
      <c r="H9" s="5" t="s">
        <v>97</v>
      </c>
      <c r="I9" s="5">
        <v>83</v>
      </c>
      <c r="J9" s="5" t="s">
        <v>81</v>
      </c>
      <c r="K9" s="5" t="s">
        <v>81</v>
      </c>
      <c r="L9" s="5" t="s">
        <v>81</v>
      </c>
      <c r="M9" s="5" t="s">
        <v>33</v>
      </c>
      <c r="N9" s="5" t="s">
        <v>98</v>
      </c>
      <c r="O9" s="5" t="s">
        <v>89</v>
      </c>
      <c r="P9" s="5" t="s">
        <v>81</v>
      </c>
      <c r="Q9" s="5"/>
      <c r="R9" s="5" t="s">
        <v>90</v>
      </c>
      <c r="S9" s="5" t="s">
        <v>99</v>
      </c>
      <c r="T9" s="5" t="s">
        <v>100</v>
      </c>
      <c r="U9" s="5" t="s">
        <v>101</v>
      </c>
      <c r="V9" s="5" t="s">
        <v>102</v>
      </c>
      <c r="W9" s="5"/>
      <c r="X9" s="5" t="s">
        <v>103</v>
      </c>
      <c r="Y9" s="5" t="s">
        <v>104</v>
      </c>
      <c r="Z9" s="5" t="s">
        <v>105</v>
      </c>
    </row>
    <row r="10" spans="1:26" ht="133.5" customHeight="1">
      <c r="A10" s="34" t="s">
        <v>26</v>
      </c>
      <c r="B10" s="35" t="s">
        <v>26</v>
      </c>
      <c r="C10" s="5" t="s">
        <v>87</v>
      </c>
      <c r="D10" s="33" t="s">
        <v>95</v>
      </c>
      <c r="E10" s="5" t="s">
        <v>80</v>
      </c>
      <c r="F10" s="5" t="s">
        <v>106</v>
      </c>
      <c r="G10" s="5" t="s">
        <v>31</v>
      </c>
      <c r="H10" s="5" t="s">
        <v>97</v>
      </c>
      <c r="I10" s="5">
        <v>91</v>
      </c>
      <c r="J10" s="5" t="s">
        <v>81</v>
      </c>
      <c r="K10" s="5" t="s">
        <v>81</v>
      </c>
      <c r="L10" s="5" t="s">
        <v>81</v>
      </c>
      <c r="M10" s="5" t="s">
        <v>33</v>
      </c>
      <c r="N10" s="5" t="s">
        <v>98</v>
      </c>
      <c r="O10" s="5" t="s">
        <v>89</v>
      </c>
      <c r="P10" s="5" t="s">
        <v>81</v>
      </c>
      <c r="Q10" s="5"/>
      <c r="R10" s="5" t="s">
        <v>90</v>
      </c>
      <c r="S10" s="5" t="s">
        <v>99</v>
      </c>
      <c r="T10" s="5" t="s">
        <v>100</v>
      </c>
      <c r="U10" s="5" t="s">
        <v>107</v>
      </c>
      <c r="V10" s="5" t="s">
        <v>108</v>
      </c>
      <c r="W10" s="5"/>
      <c r="X10" s="5" t="s">
        <v>109</v>
      </c>
      <c r="Y10" s="5" t="s">
        <v>110</v>
      </c>
      <c r="Z10" s="5" t="s">
        <v>111</v>
      </c>
    </row>
    <row r="11" spans="1:26" ht="303.75" customHeight="1">
      <c r="A11" s="27" t="s">
        <v>26</v>
      </c>
      <c r="B11" s="11"/>
      <c r="C11" s="1" t="s">
        <v>112</v>
      </c>
      <c r="D11" s="1" t="s">
        <v>113</v>
      </c>
      <c r="E11" s="1" t="s">
        <v>114</v>
      </c>
      <c r="F11" s="1" t="s">
        <v>30</v>
      </c>
      <c r="G11" s="1" t="s">
        <v>115</v>
      </c>
      <c r="H11" s="1" t="s">
        <v>116</v>
      </c>
      <c r="I11" s="1">
        <v>64</v>
      </c>
      <c r="J11" s="1" t="s">
        <v>117</v>
      </c>
      <c r="K11" s="1" t="s">
        <v>117</v>
      </c>
      <c r="L11" s="1" t="s">
        <v>117</v>
      </c>
      <c r="M11" s="1" t="s">
        <v>118</v>
      </c>
      <c r="N11" s="1" t="s">
        <v>34</v>
      </c>
      <c r="O11" s="1" t="s">
        <v>117</v>
      </c>
      <c r="P11" s="1" t="s">
        <v>117</v>
      </c>
      <c r="Q11" s="1" t="s">
        <v>117</v>
      </c>
      <c r="R11" s="1" t="s">
        <v>119</v>
      </c>
      <c r="S11" s="1" t="s">
        <v>120</v>
      </c>
      <c r="T11" s="1" t="s">
        <v>121</v>
      </c>
      <c r="V11" s="1" t="s">
        <v>122</v>
      </c>
      <c r="W11" s="1" t="s">
        <v>117</v>
      </c>
      <c r="X11" s="1" t="s">
        <v>123</v>
      </c>
      <c r="Y11" s="1" t="s">
        <v>124</v>
      </c>
    </row>
    <row r="12" spans="1:26" ht="48" customHeight="1">
      <c r="A12" s="27" t="s">
        <v>26</v>
      </c>
      <c r="B12" s="11"/>
      <c r="C12" s="1" t="s">
        <v>125</v>
      </c>
      <c r="D12" s="1" t="s">
        <v>126</v>
      </c>
      <c r="E12" s="1" t="s">
        <v>127</v>
      </c>
      <c r="F12" s="1" t="s">
        <v>30</v>
      </c>
      <c r="G12" s="1" t="s">
        <v>31</v>
      </c>
      <c r="H12" s="1" t="s">
        <v>32</v>
      </c>
      <c r="I12" s="1">
        <v>140</v>
      </c>
      <c r="J12" s="1" t="s">
        <v>117</v>
      </c>
      <c r="K12" s="1" t="s">
        <v>117</v>
      </c>
      <c r="L12" s="1" t="s">
        <v>117</v>
      </c>
      <c r="M12" s="1" t="s">
        <v>33</v>
      </c>
      <c r="N12" s="1" t="s">
        <v>34</v>
      </c>
      <c r="O12" s="1" t="s">
        <v>117</v>
      </c>
      <c r="P12" s="1" t="s">
        <v>117</v>
      </c>
      <c r="Q12" s="1" t="s">
        <v>117</v>
      </c>
      <c r="R12" s="1" t="s">
        <v>128</v>
      </c>
      <c r="S12" s="1" t="s">
        <v>129</v>
      </c>
      <c r="T12" s="1" t="s">
        <v>130</v>
      </c>
      <c r="W12" s="1" t="s">
        <v>131</v>
      </c>
      <c r="X12" s="1" t="s">
        <v>132</v>
      </c>
      <c r="Y12" s="1" t="s">
        <v>133</v>
      </c>
    </row>
    <row r="13" spans="1:26" ht="18" customHeight="1">
      <c r="A13" s="34" t="s">
        <v>26</v>
      </c>
      <c r="B13" s="35" t="s">
        <v>26</v>
      </c>
      <c r="C13" s="5" t="s">
        <v>125</v>
      </c>
      <c r="D13" s="33" t="s">
        <v>134</v>
      </c>
      <c r="E13" s="5" t="s">
        <v>80</v>
      </c>
      <c r="F13" s="5" t="s">
        <v>96</v>
      </c>
      <c r="G13" s="5" t="s">
        <v>31</v>
      </c>
      <c r="H13" s="5" t="s">
        <v>32</v>
      </c>
      <c r="I13" s="5">
        <v>159</v>
      </c>
      <c r="J13" s="5" t="s">
        <v>81</v>
      </c>
      <c r="K13" s="5" t="s">
        <v>81</v>
      </c>
      <c r="L13" s="5" t="s">
        <v>81</v>
      </c>
      <c r="M13" s="5" t="s">
        <v>33</v>
      </c>
      <c r="N13" s="5" t="s">
        <v>98</v>
      </c>
      <c r="O13" s="5" t="s">
        <v>81</v>
      </c>
      <c r="P13" s="5" t="s">
        <v>81</v>
      </c>
      <c r="Q13" s="5" t="s">
        <v>81</v>
      </c>
      <c r="R13" s="5" t="s">
        <v>128</v>
      </c>
      <c r="S13" s="5" t="s">
        <v>129</v>
      </c>
      <c r="T13" s="5" t="s">
        <v>135</v>
      </c>
      <c r="U13" s="5" t="s">
        <v>81</v>
      </c>
      <c r="V13" s="5" t="s">
        <v>136</v>
      </c>
      <c r="W13" s="5" t="s">
        <v>131</v>
      </c>
      <c r="X13" s="5" t="s">
        <v>137</v>
      </c>
      <c r="Y13" s="5" t="s">
        <v>138</v>
      </c>
      <c r="Z13" s="5" t="s">
        <v>139</v>
      </c>
    </row>
    <row r="14" spans="1:26" ht="15.95" customHeight="1">
      <c r="A14" s="34" t="s">
        <v>26</v>
      </c>
      <c r="B14" s="35" t="s">
        <v>26</v>
      </c>
      <c r="C14" s="5" t="s">
        <v>125</v>
      </c>
      <c r="D14" s="33" t="s">
        <v>134</v>
      </c>
      <c r="E14" s="5" t="s">
        <v>80</v>
      </c>
      <c r="F14" s="5" t="s">
        <v>106</v>
      </c>
      <c r="G14" s="5" t="s">
        <v>31</v>
      </c>
      <c r="H14" s="5" t="s">
        <v>32</v>
      </c>
      <c r="I14" s="5">
        <v>125</v>
      </c>
      <c r="J14" s="5" t="s">
        <v>81</v>
      </c>
      <c r="K14" s="5" t="s">
        <v>81</v>
      </c>
      <c r="L14" s="5" t="s">
        <v>81</v>
      </c>
      <c r="M14" s="5" t="s">
        <v>33</v>
      </c>
      <c r="N14" s="5" t="s">
        <v>98</v>
      </c>
      <c r="O14" s="5" t="s">
        <v>81</v>
      </c>
      <c r="P14" s="5" t="s">
        <v>81</v>
      </c>
      <c r="Q14" s="5" t="s">
        <v>81</v>
      </c>
      <c r="R14" s="5" t="s">
        <v>128</v>
      </c>
      <c r="S14" s="5" t="s">
        <v>129</v>
      </c>
      <c r="T14" s="5" t="s">
        <v>135</v>
      </c>
      <c r="U14" s="5" t="s">
        <v>81</v>
      </c>
      <c r="V14" s="5" t="s">
        <v>136</v>
      </c>
      <c r="W14" s="5" t="s">
        <v>131</v>
      </c>
      <c r="X14" s="5" t="s">
        <v>137</v>
      </c>
      <c r="Y14" s="5" t="s">
        <v>140</v>
      </c>
      <c r="Z14" s="5" t="s">
        <v>141</v>
      </c>
    </row>
    <row r="15" spans="1:26" ht="18.95" customHeight="1">
      <c r="A15" s="34" t="s">
        <v>26</v>
      </c>
      <c r="B15" s="35" t="s">
        <v>26</v>
      </c>
      <c r="C15" s="5" t="s">
        <v>125</v>
      </c>
      <c r="D15" s="33" t="s">
        <v>134</v>
      </c>
      <c r="E15" s="5" t="s">
        <v>80</v>
      </c>
      <c r="F15" s="5" t="s">
        <v>142</v>
      </c>
      <c r="G15" s="5" t="s">
        <v>31</v>
      </c>
      <c r="H15" s="5" t="s">
        <v>32</v>
      </c>
      <c r="I15" s="5">
        <v>258</v>
      </c>
      <c r="J15" s="5" t="s">
        <v>81</v>
      </c>
      <c r="K15" s="5" t="s">
        <v>81</v>
      </c>
      <c r="L15" s="5" t="s">
        <v>81</v>
      </c>
      <c r="M15" s="5" t="s">
        <v>33</v>
      </c>
      <c r="N15" s="5" t="s">
        <v>98</v>
      </c>
      <c r="O15" s="5" t="s">
        <v>81</v>
      </c>
      <c r="P15" s="5" t="s">
        <v>81</v>
      </c>
      <c r="Q15" s="5" t="s">
        <v>81</v>
      </c>
      <c r="R15" s="5" t="s">
        <v>143</v>
      </c>
      <c r="S15" s="5" t="s">
        <v>129</v>
      </c>
      <c r="T15" s="5" t="s">
        <v>144</v>
      </c>
      <c r="U15" s="5" t="s">
        <v>81</v>
      </c>
      <c r="V15" s="5" t="s">
        <v>136</v>
      </c>
      <c r="W15" s="5" t="s">
        <v>131</v>
      </c>
      <c r="X15" s="5" t="s">
        <v>137</v>
      </c>
      <c r="Y15" s="5" t="s">
        <v>145</v>
      </c>
      <c r="Z15" s="5" t="s">
        <v>146</v>
      </c>
    </row>
    <row r="16" spans="1:26" ht="135">
      <c r="A16" s="27" t="s">
        <v>26</v>
      </c>
      <c r="B16" s="11"/>
      <c r="C16" s="1" t="s">
        <v>147</v>
      </c>
      <c r="D16" s="1" t="s">
        <v>148</v>
      </c>
      <c r="E16" s="1" t="s">
        <v>149</v>
      </c>
      <c r="F16" s="1" t="s">
        <v>30</v>
      </c>
      <c r="G16" s="1" t="s">
        <v>31</v>
      </c>
      <c r="H16" s="1" t="s">
        <v>150</v>
      </c>
      <c r="I16" s="1">
        <v>607</v>
      </c>
      <c r="J16" s="3">
        <v>0.45</v>
      </c>
      <c r="L16" s="1" t="s">
        <v>151</v>
      </c>
      <c r="M16" s="1" t="s">
        <v>33</v>
      </c>
      <c r="N16" s="1" t="s">
        <v>73</v>
      </c>
      <c r="O16" s="1" t="s">
        <v>152</v>
      </c>
      <c r="P16" s="1" t="s">
        <v>153</v>
      </c>
      <c r="R16" s="1" t="s">
        <v>154</v>
      </c>
      <c r="S16" s="1" t="s">
        <v>45</v>
      </c>
      <c r="T16" s="1" t="s">
        <v>155</v>
      </c>
      <c r="Z16" s="1" t="s">
        <v>156</v>
      </c>
    </row>
    <row r="17" spans="1:26" ht="50.1" customHeight="1">
      <c r="A17" s="27" t="s">
        <v>26</v>
      </c>
      <c r="B17" s="11"/>
      <c r="C17" s="1" t="s">
        <v>157</v>
      </c>
      <c r="D17" s="1" t="s">
        <v>158</v>
      </c>
      <c r="E17" s="1" t="s">
        <v>52</v>
      </c>
      <c r="G17" s="1" t="s">
        <v>31</v>
      </c>
      <c r="H17" s="1" t="s">
        <v>32</v>
      </c>
      <c r="I17" s="1">
        <v>446</v>
      </c>
      <c r="J17" s="1">
        <v>52</v>
      </c>
      <c r="K17" s="1" t="s">
        <v>159</v>
      </c>
      <c r="L17" s="1" t="s">
        <v>159</v>
      </c>
      <c r="M17" s="1" t="s">
        <v>33</v>
      </c>
      <c r="N17" s="1" t="s">
        <v>34</v>
      </c>
      <c r="O17" s="1" t="s">
        <v>159</v>
      </c>
      <c r="P17" s="1" t="s">
        <v>159</v>
      </c>
      <c r="Q17" s="1" t="s">
        <v>159</v>
      </c>
      <c r="R17" s="1" t="s">
        <v>160</v>
      </c>
      <c r="S17" s="1" t="s">
        <v>129</v>
      </c>
      <c r="T17" s="1" t="s">
        <v>161</v>
      </c>
      <c r="W17" s="1" t="s">
        <v>159</v>
      </c>
      <c r="X17" s="1" t="s">
        <v>159</v>
      </c>
      <c r="Y17" s="1" t="s">
        <v>159</v>
      </c>
      <c r="Z17" s="1" t="s">
        <v>162</v>
      </c>
    </row>
    <row r="18" spans="1:26" ht="49.5" customHeight="1">
      <c r="A18" s="27" t="s">
        <v>26</v>
      </c>
      <c r="B18" s="11"/>
      <c r="C18" s="1" t="s">
        <v>163</v>
      </c>
      <c r="D18" s="1" t="s">
        <v>164</v>
      </c>
      <c r="F18" s="1" t="s">
        <v>30</v>
      </c>
      <c r="G18" s="1" t="s">
        <v>115</v>
      </c>
      <c r="H18" s="1" t="s">
        <v>116</v>
      </c>
      <c r="I18" s="1">
        <v>243</v>
      </c>
      <c r="J18" s="2">
        <v>0.436</v>
      </c>
      <c r="K18" s="1" t="s">
        <v>117</v>
      </c>
      <c r="L18" s="1" t="s">
        <v>165</v>
      </c>
      <c r="M18" s="1" t="s">
        <v>42</v>
      </c>
      <c r="N18" s="1" t="s">
        <v>166</v>
      </c>
      <c r="O18" s="1" t="s">
        <v>117</v>
      </c>
      <c r="P18" s="1" t="s">
        <v>117</v>
      </c>
      <c r="Q18" s="1" t="s">
        <v>117</v>
      </c>
      <c r="R18" s="1" t="s">
        <v>167</v>
      </c>
      <c r="S18" s="1" t="s">
        <v>45</v>
      </c>
      <c r="T18" s="1" t="s">
        <v>168</v>
      </c>
      <c r="W18" s="1" t="s">
        <v>117</v>
      </c>
      <c r="X18" s="1" t="s">
        <v>117</v>
      </c>
      <c r="Y18" s="1" t="s">
        <v>117</v>
      </c>
    </row>
    <row r="19" spans="1:26" ht="314.25" customHeight="1">
      <c r="A19" s="27" t="s">
        <v>26</v>
      </c>
      <c r="B19" s="11"/>
      <c r="C19" s="1" t="s">
        <v>169</v>
      </c>
      <c r="D19" s="1" t="s">
        <v>170</v>
      </c>
      <c r="E19" s="1" t="s">
        <v>114</v>
      </c>
      <c r="F19" s="1" t="s">
        <v>30</v>
      </c>
      <c r="G19" s="1" t="s">
        <v>31</v>
      </c>
      <c r="H19" s="1" t="s">
        <v>171</v>
      </c>
      <c r="I19" s="1">
        <v>171</v>
      </c>
      <c r="J19" s="1" t="s">
        <v>172</v>
      </c>
      <c r="K19" s="1" t="s">
        <v>117</v>
      </c>
      <c r="L19" s="1" t="s">
        <v>173</v>
      </c>
      <c r="M19" s="1" t="s">
        <v>33</v>
      </c>
      <c r="N19" s="1" t="s">
        <v>54</v>
      </c>
      <c r="O19" s="1" t="s">
        <v>174</v>
      </c>
      <c r="P19" s="1">
        <v>2</v>
      </c>
      <c r="Q19" s="1">
        <v>2.09</v>
      </c>
      <c r="R19" s="1" t="s">
        <v>175</v>
      </c>
      <c r="S19" s="1" t="s">
        <v>176</v>
      </c>
      <c r="T19" s="1" t="s">
        <v>177</v>
      </c>
      <c r="X19" s="1" t="s">
        <v>178</v>
      </c>
      <c r="Y19" s="1" t="s">
        <v>179</v>
      </c>
      <c r="Z19" s="1" t="s">
        <v>180</v>
      </c>
    </row>
    <row r="20" spans="1:26" ht="180">
      <c r="A20" s="27" t="s">
        <v>26</v>
      </c>
      <c r="B20" s="11"/>
      <c r="C20" s="1" t="s">
        <v>181</v>
      </c>
      <c r="D20" s="1" t="s">
        <v>182</v>
      </c>
      <c r="E20" s="1" t="s">
        <v>183</v>
      </c>
      <c r="F20" s="1" t="s">
        <v>30</v>
      </c>
      <c r="G20" s="1" t="s">
        <v>31</v>
      </c>
      <c r="H20" s="1" t="s">
        <v>32</v>
      </c>
      <c r="I20" s="1">
        <v>150</v>
      </c>
      <c r="J20" s="3">
        <v>0.82</v>
      </c>
      <c r="K20" s="2">
        <v>0.65300000000000002</v>
      </c>
      <c r="L20" s="1" t="s">
        <v>184</v>
      </c>
      <c r="M20" s="1" t="s">
        <v>33</v>
      </c>
      <c r="N20" s="1" t="s">
        <v>34</v>
      </c>
      <c r="O20" s="1" t="s">
        <v>185</v>
      </c>
      <c r="P20" s="1">
        <v>31.96</v>
      </c>
      <c r="Q20" s="1">
        <v>23.76</v>
      </c>
      <c r="R20" s="1" t="s">
        <v>186</v>
      </c>
      <c r="S20" s="1" t="s">
        <v>120</v>
      </c>
      <c r="T20" s="1" t="s">
        <v>187</v>
      </c>
      <c r="U20" s="1" t="s">
        <v>188</v>
      </c>
      <c r="W20" s="1" t="s">
        <v>189</v>
      </c>
    </row>
    <row r="21" spans="1:26" ht="150">
      <c r="A21" s="27" t="s">
        <v>26</v>
      </c>
      <c r="B21" s="11"/>
      <c r="C21" s="1" t="s">
        <v>190</v>
      </c>
      <c r="D21" s="1" t="s">
        <v>191</v>
      </c>
      <c r="F21" s="1" t="s">
        <v>30</v>
      </c>
      <c r="G21" s="1" t="s">
        <v>31</v>
      </c>
      <c r="H21" s="1" t="s">
        <v>32</v>
      </c>
      <c r="I21" s="1">
        <v>69</v>
      </c>
      <c r="M21" s="1" t="s">
        <v>192</v>
      </c>
      <c r="N21" s="1" t="s">
        <v>193</v>
      </c>
      <c r="O21" s="4" t="s">
        <v>74</v>
      </c>
      <c r="R21" s="1" t="s">
        <v>44</v>
      </c>
      <c r="S21" s="1" t="s">
        <v>99</v>
      </c>
      <c r="Z21" s="1" t="s">
        <v>194</v>
      </c>
    </row>
    <row r="22" spans="1:26" ht="84.75" customHeight="1">
      <c r="A22" s="34" t="s">
        <v>26</v>
      </c>
      <c r="B22" s="35" t="s">
        <v>26</v>
      </c>
      <c r="C22" s="5" t="s">
        <v>190</v>
      </c>
      <c r="D22" s="40" t="s">
        <v>195</v>
      </c>
      <c r="E22" s="5" t="s">
        <v>80</v>
      </c>
      <c r="F22" s="5" t="s">
        <v>96</v>
      </c>
      <c r="G22" s="5" t="s">
        <v>31</v>
      </c>
      <c r="H22" s="5" t="s">
        <v>97</v>
      </c>
      <c r="I22" s="5">
        <v>87</v>
      </c>
      <c r="J22" s="5" t="s">
        <v>81</v>
      </c>
      <c r="K22" s="5" t="s">
        <v>81</v>
      </c>
      <c r="L22" s="5" t="s">
        <v>81</v>
      </c>
      <c r="M22" s="5" t="s">
        <v>192</v>
      </c>
      <c r="N22" s="5" t="s">
        <v>193</v>
      </c>
      <c r="O22" s="5" t="s">
        <v>74</v>
      </c>
      <c r="P22" s="5" t="s">
        <v>196</v>
      </c>
      <c r="Q22" s="5"/>
      <c r="R22" s="5" t="s">
        <v>44</v>
      </c>
      <c r="S22" s="5" t="s">
        <v>99</v>
      </c>
      <c r="T22" s="5" t="s">
        <v>197</v>
      </c>
      <c r="U22" s="5" t="s">
        <v>81</v>
      </c>
      <c r="V22" s="5" t="s">
        <v>198</v>
      </c>
      <c r="W22" s="5"/>
      <c r="X22" s="5" t="s">
        <v>199</v>
      </c>
      <c r="Y22" s="5" t="s">
        <v>200</v>
      </c>
      <c r="Z22" s="5" t="s">
        <v>201</v>
      </c>
    </row>
    <row r="23" spans="1:26" ht="380.25" customHeight="1">
      <c r="A23" s="27" t="s">
        <v>26</v>
      </c>
      <c r="B23" s="11"/>
      <c r="C23" s="1" t="s">
        <v>190</v>
      </c>
      <c r="D23" s="1" t="s">
        <v>202</v>
      </c>
      <c r="E23" s="1" t="s">
        <v>203</v>
      </c>
      <c r="F23" s="1" t="s">
        <v>30</v>
      </c>
      <c r="G23" s="1" t="s">
        <v>39</v>
      </c>
      <c r="H23" s="1" t="s">
        <v>204</v>
      </c>
      <c r="I23" s="1">
        <v>87</v>
      </c>
      <c r="J23" s="1">
        <v>57.5</v>
      </c>
      <c r="K23" s="1" t="s">
        <v>159</v>
      </c>
      <c r="L23" s="1" t="s">
        <v>159</v>
      </c>
      <c r="M23" s="1" t="s">
        <v>33</v>
      </c>
      <c r="N23" s="1" t="s">
        <v>34</v>
      </c>
      <c r="O23" s="1" t="s">
        <v>205</v>
      </c>
      <c r="P23" s="1">
        <v>3.32</v>
      </c>
      <c r="Q23" s="1" t="s">
        <v>159</v>
      </c>
      <c r="R23" s="1" t="s">
        <v>90</v>
      </c>
      <c r="S23" s="1" t="s">
        <v>45</v>
      </c>
      <c r="T23" s="1" t="s">
        <v>206</v>
      </c>
      <c r="U23" s="1" t="s">
        <v>207</v>
      </c>
      <c r="X23" s="1" t="s">
        <v>208</v>
      </c>
      <c r="Y23" s="1" t="s">
        <v>209</v>
      </c>
      <c r="Z23" s="1" t="s">
        <v>210</v>
      </c>
    </row>
    <row r="24" spans="1:26" ht="380.25" customHeight="1">
      <c r="A24" s="34" t="s">
        <v>26</v>
      </c>
      <c r="B24" s="35" t="s">
        <v>26</v>
      </c>
      <c r="C24" s="5" t="s">
        <v>190</v>
      </c>
      <c r="D24" s="33" t="s">
        <v>211</v>
      </c>
      <c r="E24" s="5" t="s">
        <v>80</v>
      </c>
      <c r="F24" s="5" t="s">
        <v>96</v>
      </c>
      <c r="G24" s="5" t="s">
        <v>31</v>
      </c>
      <c r="H24" s="5" t="s">
        <v>97</v>
      </c>
      <c r="I24" s="5">
        <v>81</v>
      </c>
      <c r="J24" s="5">
        <v>63</v>
      </c>
      <c r="K24" s="5" t="s">
        <v>81</v>
      </c>
      <c r="L24" s="5" t="s">
        <v>81</v>
      </c>
      <c r="M24" s="5" t="s">
        <v>33</v>
      </c>
      <c r="N24" s="5" t="s">
        <v>98</v>
      </c>
      <c r="O24" s="5" t="s">
        <v>205</v>
      </c>
      <c r="P24" s="5" t="s">
        <v>212</v>
      </c>
      <c r="Q24" s="5" t="s">
        <v>81</v>
      </c>
      <c r="R24" s="5" t="s">
        <v>90</v>
      </c>
      <c r="S24" s="5" t="s">
        <v>45</v>
      </c>
      <c r="T24" s="5" t="s">
        <v>213</v>
      </c>
      <c r="U24" s="5" t="s">
        <v>214</v>
      </c>
      <c r="V24" s="5" t="s">
        <v>215</v>
      </c>
      <c r="W24" s="5"/>
      <c r="X24" s="5" t="s">
        <v>216</v>
      </c>
      <c r="Y24" s="5" t="s">
        <v>217</v>
      </c>
      <c r="Z24" s="5" t="s">
        <v>218</v>
      </c>
    </row>
    <row r="25" spans="1:26" ht="409.5">
      <c r="A25" s="27" t="s">
        <v>26</v>
      </c>
      <c r="B25" s="11"/>
      <c r="C25" s="1" t="s">
        <v>219</v>
      </c>
      <c r="D25" s="1" t="s">
        <v>220</v>
      </c>
      <c r="E25" s="1" t="s">
        <v>221</v>
      </c>
      <c r="G25" s="1" t="s">
        <v>39</v>
      </c>
      <c r="H25" s="1" t="s">
        <v>171</v>
      </c>
      <c r="I25" s="1">
        <v>1948</v>
      </c>
      <c r="J25" s="1">
        <v>52.5</v>
      </c>
      <c r="K25" s="1">
        <v>76.5</v>
      </c>
      <c r="L25" s="1" t="s">
        <v>222</v>
      </c>
      <c r="M25" s="1" t="s">
        <v>33</v>
      </c>
      <c r="N25" s="1" t="s">
        <v>34</v>
      </c>
      <c r="O25" s="1" t="s">
        <v>223</v>
      </c>
      <c r="P25" s="1">
        <v>2.79</v>
      </c>
      <c r="Q25" s="1">
        <v>1.26</v>
      </c>
      <c r="R25" s="1" t="s">
        <v>224</v>
      </c>
      <c r="S25" s="1" t="s">
        <v>45</v>
      </c>
      <c r="T25" s="1" t="s">
        <v>225</v>
      </c>
      <c r="Z25" s="1" t="s">
        <v>226</v>
      </c>
    </row>
    <row r="26" spans="1:26" ht="380.25" customHeight="1">
      <c r="A26" s="27" t="s">
        <v>26</v>
      </c>
      <c r="B26" s="11"/>
      <c r="C26" s="1" t="s">
        <v>227</v>
      </c>
      <c r="D26" s="1" t="s">
        <v>228</v>
      </c>
      <c r="E26" s="1" t="s">
        <v>203</v>
      </c>
      <c r="F26" s="1" t="s">
        <v>30</v>
      </c>
      <c r="G26" s="1" t="s">
        <v>39</v>
      </c>
      <c r="H26" s="1" t="s">
        <v>229</v>
      </c>
      <c r="I26" s="1" t="s">
        <v>230</v>
      </c>
      <c r="J26" s="1">
        <v>66.7</v>
      </c>
      <c r="K26" s="1">
        <v>48.5</v>
      </c>
      <c r="L26" s="1" t="s">
        <v>231</v>
      </c>
      <c r="M26" s="1" t="s">
        <v>33</v>
      </c>
      <c r="N26" s="1" t="s">
        <v>54</v>
      </c>
      <c r="O26" s="1" t="s">
        <v>232</v>
      </c>
      <c r="P26" s="1" t="s">
        <v>233</v>
      </c>
      <c r="Q26" s="1" t="s">
        <v>159</v>
      </c>
      <c r="R26" s="1" t="s">
        <v>234</v>
      </c>
      <c r="S26" s="1" t="s">
        <v>129</v>
      </c>
      <c r="T26" s="1" t="s">
        <v>159</v>
      </c>
      <c r="W26" s="1" t="s">
        <v>235</v>
      </c>
      <c r="X26" s="1" t="s">
        <v>236</v>
      </c>
      <c r="Y26" s="1" t="s">
        <v>237</v>
      </c>
      <c r="Z26" s="1" t="s">
        <v>238</v>
      </c>
    </row>
    <row r="27" spans="1:26" ht="255">
      <c r="A27" s="27" t="s">
        <v>26</v>
      </c>
      <c r="B27" s="11"/>
      <c r="C27" s="1" t="s">
        <v>239</v>
      </c>
      <c r="D27" s="1" t="s">
        <v>240</v>
      </c>
      <c r="E27" s="1" t="s">
        <v>29</v>
      </c>
      <c r="F27" s="1" t="s">
        <v>30</v>
      </c>
      <c r="G27" s="1" t="s">
        <v>31</v>
      </c>
      <c r="H27" s="1" t="s">
        <v>32</v>
      </c>
      <c r="I27" s="1">
        <v>106</v>
      </c>
      <c r="J27" s="2">
        <v>0.32069999999999999</v>
      </c>
      <c r="K27" s="1" t="s">
        <v>117</v>
      </c>
      <c r="L27" s="1" t="s">
        <v>241</v>
      </c>
      <c r="M27" s="1" t="s">
        <v>33</v>
      </c>
      <c r="N27" s="1" t="s">
        <v>242</v>
      </c>
      <c r="O27" s="1" t="s">
        <v>243</v>
      </c>
      <c r="P27" s="1" t="s">
        <v>244</v>
      </c>
      <c r="Q27" s="1" t="s">
        <v>245</v>
      </c>
      <c r="R27" s="1" t="s">
        <v>90</v>
      </c>
      <c r="S27" s="1" t="s">
        <v>246</v>
      </c>
      <c r="T27" s="1" t="s">
        <v>247</v>
      </c>
      <c r="U27" s="1" t="s">
        <v>248</v>
      </c>
      <c r="X27" s="1" t="s">
        <v>249</v>
      </c>
      <c r="Y27" s="1" t="s">
        <v>250</v>
      </c>
      <c r="Z27" s="1" t="s">
        <v>251</v>
      </c>
    </row>
    <row r="28" spans="1:26" ht="30.95" customHeight="1">
      <c r="A28" s="34" t="s">
        <v>26</v>
      </c>
      <c r="B28" s="35"/>
      <c r="C28" s="5" t="s">
        <v>239</v>
      </c>
      <c r="D28" s="5" t="s">
        <v>240</v>
      </c>
      <c r="E28" s="5" t="s">
        <v>29</v>
      </c>
      <c r="F28" s="5" t="s">
        <v>96</v>
      </c>
      <c r="G28" s="5" t="s">
        <v>252</v>
      </c>
      <c r="H28" s="5" t="s">
        <v>253</v>
      </c>
      <c r="I28" s="5">
        <v>64</v>
      </c>
      <c r="J28" s="36">
        <v>0.46899999999999997</v>
      </c>
      <c r="K28" s="5" t="s">
        <v>81</v>
      </c>
      <c r="L28" s="5" t="s">
        <v>254</v>
      </c>
      <c r="M28" s="5" t="s">
        <v>33</v>
      </c>
      <c r="N28" s="5" t="s">
        <v>255</v>
      </c>
      <c r="O28" s="5" t="s">
        <v>256</v>
      </c>
      <c r="P28" s="5" t="s">
        <v>257</v>
      </c>
      <c r="Q28" s="5" t="s">
        <v>258</v>
      </c>
      <c r="R28" s="5" t="s">
        <v>90</v>
      </c>
      <c r="S28" s="5" t="s">
        <v>246</v>
      </c>
      <c r="T28" s="5" t="s">
        <v>259</v>
      </c>
      <c r="U28" s="5" t="s">
        <v>260</v>
      </c>
      <c r="V28" s="5" t="s">
        <v>261</v>
      </c>
      <c r="W28" s="5"/>
      <c r="X28" s="5" t="s">
        <v>262</v>
      </c>
      <c r="Y28" s="5" t="s">
        <v>263</v>
      </c>
      <c r="Z28" s="5" t="s">
        <v>264</v>
      </c>
    </row>
    <row r="29" spans="1:26" ht="30.95" customHeight="1">
      <c r="A29" s="34" t="s">
        <v>26</v>
      </c>
      <c r="B29" s="35"/>
      <c r="C29" s="5" t="s">
        <v>239</v>
      </c>
      <c r="D29" s="5" t="s">
        <v>240</v>
      </c>
      <c r="E29" s="5" t="s">
        <v>29</v>
      </c>
      <c r="F29" s="5" t="s">
        <v>106</v>
      </c>
      <c r="G29" s="5" t="s">
        <v>252</v>
      </c>
      <c r="H29" s="5" t="s">
        <v>253</v>
      </c>
      <c r="I29" s="5">
        <v>78</v>
      </c>
      <c r="J29" s="36">
        <v>0.48699999999999999</v>
      </c>
      <c r="K29" s="5" t="s">
        <v>81</v>
      </c>
      <c r="L29" s="5" t="s">
        <v>265</v>
      </c>
      <c r="M29" s="5" t="s">
        <v>33</v>
      </c>
      <c r="N29" s="5" t="s">
        <v>255</v>
      </c>
      <c r="O29" s="5" t="s">
        <v>256</v>
      </c>
      <c r="P29" s="5" t="s">
        <v>266</v>
      </c>
      <c r="Q29" s="5" t="s">
        <v>267</v>
      </c>
      <c r="R29" s="5" t="s">
        <v>90</v>
      </c>
      <c r="S29" s="5" t="s">
        <v>246</v>
      </c>
      <c r="T29" s="5" t="s">
        <v>259</v>
      </c>
      <c r="U29" s="5" t="s">
        <v>260</v>
      </c>
      <c r="V29" s="5" t="s">
        <v>261</v>
      </c>
      <c r="W29" s="5"/>
      <c r="X29" s="5" t="s">
        <v>262</v>
      </c>
      <c r="Y29" s="5" t="s">
        <v>268</v>
      </c>
      <c r="Z29" s="5" t="s">
        <v>269</v>
      </c>
    </row>
    <row r="30" spans="1:26" ht="380.25" customHeight="1">
      <c r="A30" s="27" t="s">
        <v>26</v>
      </c>
      <c r="B30" s="11"/>
      <c r="C30" s="1" t="s">
        <v>270</v>
      </c>
      <c r="D30" s="1" t="s">
        <v>271</v>
      </c>
      <c r="E30" s="1" t="s">
        <v>272</v>
      </c>
      <c r="F30" s="1" t="s">
        <v>30</v>
      </c>
      <c r="G30" s="1" t="s">
        <v>31</v>
      </c>
      <c r="H30" s="1" t="s">
        <v>32</v>
      </c>
      <c r="I30" s="1">
        <v>85</v>
      </c>
      <c r="J30" s="3">
        <v>0.53</v>
      </c>
      <c r="K30" s="2">
        <v>0.29199999999999998</v>
      </c>
      <c r="L30" s="1" t="s">
        <v>273</v>
      </c>
      <c r="M30" s="1" t="s">
        <v>33</v>
      </c>
      <c r="O30" s="1" t="s">
        <v>274</v>
      </c>
      <c r="P30" s="1">
        <v>5.69</v>
      </c>
      <c r="Q30" s="1">
        <v>3.22</v>
      </c>
      <c r="R30" s="1" t="s">
        <v>275</v>
      </c>
      <c r="S30" s="1" t="s">
        <v>45</v>
      </c>
      <c r="T30" s="1" t="s">
        <v>276</v>
      </c>
      <c r="X30" s="1" t="s">
        <v>277</v>
      </c>
      <c r="Y30" s="1" t="s">
        <v>278</v>
      </c>
      <c r="Z30" s="1" t="s">
        <v>279</v>
      </c>
    </row>
    <row r="31" spans="1:26" ht="380.25" customHeight="1">
      <c r="A31" s="27" t="s">
        <v>26</v>
      </c>
      <c r="B31" s="11"/>
      <c r="C31" s="1" t="s">
        <v>280</v>
      </c>
      <c r="D31" s="1" t="s">
        <v>281</v>
      </c>
      <c r="E31" s="1" t="s">
        <v>80</v>
      </c>
      <c r="F31" s="1">
        <v>1</v>
      </c>
      <c r="G31" s="1" t="s">
        <v>31</v>
      </c>
      <c r="H31" s="1" t="s">
        <v>32</v>
      </c>
      <c r="I31" s="1">
        <v>49</v>
      </c>
      <c r="J31" s="2">
        <v>0.73499999999999999</v>
      </c>
      <c r="M31" s="1" t="s">
        <v>33</v>
      </c>
      <c r="N31" s="1" t="s">
        <v>282</v>
      </c>
      <c r="O31" s="1" t="s">
        <v>43</v>
      </c>
      <c r="R31" s="1" t="s">
        <v>283</v>
      </c>
      <c r="S31" s="1" t="s">
        <v>129</v>
      </c>
      <c r="Z31" s="1" t="s">
        <v>284</v>
      </c>
    </row>
    <row r="32" spans="1:26" ht="380.25" customHeight="1">
      <c r="A32" s="34" t="s">
        <v>26</v>
      </c>
      <c r="B32" s="35" t="s">
        <v>26</v>
      </c>
      <c r="C32" s="7" t="s">
        <v>280</v>
      </c>
      <c r="D32" s="33" t="s">
        <v>281</v>
      </c>
      <c r="E32" s="5" t="s">
        <v>80</v>
      </c>
      <c r="F32" s="5" t="s">
        <v>96</v>
      </c>
      <c r="G32" s="5" t="s">
        <v>31</v>
      </c>
      <c r="H32" s="5" t="s">
        <v>32</v>
      </c>
      <c r="I32" s="5">
        <v>116</v>
      </c>
      <c r="J32" s="8">
        <v>0.53</v>
      </c>
      <c r="K32" s="9" t="s">
        <v>81</v>
      </c>
      <c r="L32" s="5" t="s">
        <v>81</v>
      </c>
      <c r="M32" s="5" t="s">
        <v>33</v>
      </c>
      <c r="N32" s="5" t="s">
        <v>282</v>
      </c>
      <c r="O32" s="5" t="s">
        <v>43</v>
      </c>
      <c r="P32" s="5" t="s">
        <v>81</v>
      </c>
      <c r="Q32" s="5" t="s">
        <v>81</v>
      </c>
      <c r="R32" s="5" t="s">
        <v>82</v>
      </c>
      <c r="S32" s="5" t="s">
        <v>285</v>
      </c>
      <c r="T32" s="5" t="s">
        <v>286</v>
      </c>
      <c r="U32" s="5" t="s">
        <v>81</v>
      </c>
      <c r="V32" s="5" t="s">
        <v>287</v>
      </c>
      <c r="W32" s="5"/>
      <c r="X32" s="5" t="s">
        <v>288</v>
      </c>
      <c r="Y32" s="5" t="s">
        <v>289</v>
      </c>
      <c r="Z32" s="5" t="s">
        <v>290</v>
      </c>
    </row>
    <row r="33" spans="1:26" ht="380.25" customHeight="1">
      <c r="A33" s="34" t="s">
        <v>26</v>
      </c>
      <c r="B33" s="35" t="s">
        <v>26</v>
      </c>
      <c r="C33" s="7" t="s">
        <v>280</v>
      </c>
      <c r="D33" s="33" t="s">
        <v>281</v>
      </c>
      <c r="E33" s="5" t="s">
        <v>80</v>
      </c>
      <c r="F33" s="7" t="s">
        <v>106</v>
      </c>
      <c r="G33" s="5" t="s">
        <v>31</v>
      </c>
      <c r="H33" s="5" t="s">
        <v>32</v>
      </c>
      <c r="I33" s="5">
        <v>174</v>
      </c>
      <c r="J33" s="8">
        <v>0.37</v>
      </c>
      <c r="K33" s="9" t="s">
        <v>81</v>
      </c>
      <c r="L33" s="5" t="s">
        <v>81</v>
      </c>
      <c r="M33" s="5" t="s">
        <v>33</v>
      </c>
      <c r="N33" s="5" t="s">
        <v>282</v>
      </c>
      <c r="O33" s="5" t="s">
        <v>43</v>
      </c>
      <c r="P33" s="5" t="s">
        <v>81</v>
      </c>
      <c r="Q33" s="5" t="s">
        <v>81</v>
      </c>
      <c r="R33" s="5" t="s">
        <v>82</v>
      </c>
      <c r="S33" s="5" t="s">
        <v>285</v>
      </c>
      <c r="T33" s="5" t="s">
        <v>286</v>
      </c>
      <c r="U33" s="5" t="s">
        <v>81</v>
      </c>
      <c r="V33" s="5" t="s">
        <v>291</v>
      </c>
      <c r="W33" s="5"/>
      <c r="X33" s="5" t="s">
        <v>288</v>
      </c>
      <c r="Y33" s="5" t="s">
        <v>292</v>
      </c>
      <c r="Z33" s="5" t="s">
        <v>293</v>
      </c>
    </row>
    <row r="34" spans="1:26" ht="380.25" customHeight="1">
      <c r="A34" s="34" t="s">
        <v>26</v>
      </c>
      <c r="B34" s="35" t="s">
        <v>26</v>
      </c>
      <c r="C34" s="5" t="s">
        <v>280</v>
      </c>
      <c r="D34" s="33" t="s">
        <v>281</v>
      </c>
      <c r="E34" s="5" t="s">
        <v>80</v>
      </c>
      <c r="F34" s="5" t="s">
        <v>294</v>
      </c>
      <c r="G34" s="5" t="s">
        <v>31</v>
      </c>
      <c r="H34" s="5" t="s">
        <v>32</v>
      </c>
      <c r="I34" s="5">
        <v>109</v>
      </c>
      <c r="J34" s="8">
        <v>0.68</v>
      </c>
      <c r="K34" s="9" t="s">
        <v>81</v>
      </c>
      <c r="L34" s="5" t="s">
        <v>81</v>
      </c>
      <c r="M34" s="5" t="s">
        <v>33</v>
      </c>
      <c r="N34" s="5" t="s">
        <v>282</v>
      </c>
      <c r="O34" s="5" t="s">
        <v>43</v>
      </c>
      <c r="P34" s="5" t="s">
        <v>81</v>
      </c>
      <c r="Q34" s="5" t="s">
        <v>81</v>
      </c>
      <c r="R34" s="5" t="s">
        <v>82</v>
      </c>
      <c r="S34" s="5" t="s">
        <v>285</v>
      </c>
      <c r="T34" s="5" t="s">
        <v>295</v>
      </c>
      <c r="U34" s="5" t="s">
        <v>296</v>
      </c>
      <c r="V34" s="5" t="s">
        <v>297</v>
      </c>
      <c r="W34" s="5"/>
      <c r="X34" s="5" t="s">
        <v>298</v>
      </c>
      <c r="Y34" s="5" t="s">
        <v>299</v>
      </c>
      <c r="Z34" s="5" t="s">
        <v>300</v>
      </c>
    </row>
    <row r="35" spans="1:26" ht="380.25" customHeight="1">
      <c r="A35" s="27" t="s">
        <v>26</v>
      </c>
      <c r="B35" s="11"/>
      <c r="C35" s="1" t="s">
        <v>301</v>
      </c>
      <c r="D35" s="1" t="s">
        <v>302</v>
      </c>
      <c r="F35" s="1" t="s">
        <v>96</v>
      </c>
      <c r="G35" s="1" t="s">
        <v>31</v>
      </c>
      <c r="H35" s="1" t="s">
        <v>229</v>
      </c>
      <c r="I35" s="1">
        <v>21</v>
      </c>
      <c r="J35" s="2">
        <v>0.66669999999999996</v>
      </c>
      <c r="L35" s="1" t="s">
        <v>303</v>
      </c>
      <c r="M35" s="1" t="s">
        <v>33</v>
      </c>
      <c r="R35" s="1" t="s">
        <v>304</v>
      </c>
      <c r="S35" s="1" t="s">
        <v>129</v>
      </c>
      <c r="T35" s="1" t="s">
        <v>305</v>
      </c>
      <c r="Z35" s="1" t="s">
        <v>306</v>
      </c>
    </row>
    <row r="36" spans="1:26" ht="380.25" customHeight="1">
      <c r="A36" s="31" t="s">
        <v>307</v>
      </c>
      <c r="B36" s="11"/>
      <c r="C36" s="1" t="s">
        <v>301</v>
      </c>
      <c r="D36" s="1" t="s">
        <v>308</v>
      </c>
      <c r="E36" s="1" t="s">
        <v>29</v>
      </c>
      <c r="F36" s="1" t="s">
        <v>30</v>
      </c>
      <c r="M36" s="1" t="s">
        <v>33</v>
      </c>
      <c r="N36" s="1" t="s">
        <v>309</v>
      </c>
      <c r="R36" s="1" t="s">
        <v>310</v>
      </c>
      <c r="S36" s="1" t="s">
        <v>45</v>
      </c>
      <c r="Z36" s="1" t="s">
        <v>311</v>
      </c>
    </row>
    <row r="37" spans="1:26" ht="380.25" customHeight="1">
      <c r="A37" s="27" t="s">
        <v>26</v>
      </c>
      <c r="B37" s="11"/>
      <c r="C37" s="1" t="s">
        <v>312</v>
      </c>
      <c r="D37" s="1" t="s">
        <v>313</v>
      </c>
      <c r="E37" s="1" t="s">
        <v>29</v>
      </c>
      <c r="F37" s="1" t="s">
        <v>30</v>
      </c>
      <c r="G37" s="1" t="s">
        <v>31</v>
      </c>
      <c r="H37" s="1" t="s">
        <v>32</v>
      </c>
      <c r="I37" s="1">
        <v>152</v>
      </c>
      <c r="M37" s="1" t="s">
        <v>33</v>
      </c>
      <c r="N37" s="1" t="s">
        <v>34</v>
      </c>
      <c r="O37" s="1" t="s">
        <v>314</v>
      </c>
      <c r="R37" s="1" t="s">
        <v>44</v>
      </c>
      <c r="S37" s="1" t="s">
        <v>120</v>
      </c>
      <c r="X37" s="1" t="s">
        <v>315</v>
      </c>
      <c r="Y37" s="1" t="s">
        <v>316</v>
      </c>
    </row>
    <row r="38" spans="1:26" ht="409.5">
      <c r="A38" s="27" t="s">
        <v>26</v>
      </c>
      <c r="B38" s="11"/>
      <c r="C38" s="1" t="s">
        <v>317</v>
      </c>
      <c r="D38" s="1" t="s">
        <v>318</v>
      </c>
      <c r="E38" s="1" t="s">
        <v>29</v>
      </c>
      <c r="F38" s="1" t="s">
        <v>30</v>
      </c>
      <c r="G38" s="1" t="s">
        <v>31</v>
      </c>
      <c r="H38" s="1" t="s">
        <v>32</v>
      </c>
      <c r="I38" s="1">
        <v>133</v>
      </c>
      <c r="J38" s="1">
        <v>77</v>
      </c>
      <c r="M38" s="1" t="s">
        <v>33</v>
      </c>
      <c r="N38" s="1" t="s">
        <v>34</v>
      </c>
      <c r="R38" s="1" t="s">
        <v>319</v>
      </c>
      <c r="S38" s="1" t="s">
        <v>45</v>
      </c>
      <c r="T38" s="1" t="s">
        <v>320</v>
      </c>
      <c r="V38" s="1" t="s">
        <v>321</v>
      </c>
      <c r="W38" s="1" t="s">
        <v>322</v>
      </c>
      <c r="Y38" s="1" t="s">
        <v>323</v>
      </c>
    </row>
    <row r="39" spans="1:26" ht="380.25" customHeight="1">
      <c r="A39" s="27" t="s">
        <v>26</v>
      </c>
      <c r="B39" s="11"/>
      <c r="C39" s="1" t="s">
        <v>324</v>
      </c>
      <c r="D39" s="1" t="s">
        <v>325</v>
      </c>
      <c r="E39" s="1" t="s">
        <v>80</v>
      </c>
      <c r="F39" s="1" t="s">
        <v>30</v>
      </c>
      <c r="G39" s="1" t="s">
        <v>31</v>
      </c>
      <c r="H39" s="1" t="s">
        <v>32</v>
      </c>
      <c r="I39" s="1">
        <v>97</v>
      </c>
      <c r="J39" s="2">
        <v>0.53600000000000003</v>
      </c>
      <c r="L39" s="1" t="s">
        <v>326</v>
      </c>
      <c r="M39" s="1" t="s">
        <v>33</v>
      </c>
      <c r="N39" s="1" t="s">
        <v>166</v>
      </c>
      <c r="P39" s="1">
        <v>20.91</v>
      </c>
      <c r="Q39" s="1">
        <v>1.69</v>
      </c>
      <c r="R39" s="1" t="s">
        <v>82</v>
      </c>
      <c r="S39" s="1" t="s">
        <v>99</v>
      </c>
      <c r="T39" s="1" t="s">
        <v>327</v>
      </c>
      <c r="X39" s="1" t="s">
        <v>328</v>
      </c>
      <c r="Y39" s="1" t="s">
        <v>329</v>
      </c>
      <c r="Z39" s="1" t="s">
        <v>330</v>
      </c>
    </row>
    <row r="40" spans="1:26" ht="380.25" customHeight="1">
      <c r="A40" s="27" t="s">
        <v>26</v>
      </c>
      <c r="B40" s="11"/>
      <c r="C40" s="1" t="s">
        <v>331</v>
      </c>
      <c r="D40" s="1" t="s">
        <v>332</v>
      </c>
      <c r="E40" s="1" t="s">
        <v>333</v>
      </c>
      <c r="F40" s="1" t="s">
        <v>30</v>
      </c>
      <c r="G40" s="1" t="s">
        <v>31</v>
      </c>
      <c r="H40" s="1" t="s">
        <v>334</v>
      </c>
      <c r="I40" s="1">
        <v>61</v>
      </c>
      <c r="J40" s="1">
        <v>59</v>
      </c>
      <c r="K40" s="1" t="s">
        <v>159</v>
      </c>
      <c r="L40" s="1" t="s">
        <v>335</v>
      </c>
      <c r="M40" s="1" t="s">
        <v>42</v>
      </c>
      <c r="N40" s="1" t="s">
        <v>73</v>
      </c>
      <c r="O40" s="1" t="s">
        <v>336</v>
      </c>
      <c r="P40" s="1" t="s">
        <v>159</v>
      </c>
      <c r="Q40" s="1" t="s">
        <v>159</v>
      </c>
      <c r="R40" s="1" t="s">
        <v>275</v>
      </c>
      <c r="S40" s="1" t="s">
        <v>45</v>
      </c>
      <c r="T40" s="1" t="s">
        <v>337</v>
      </c>
      <c r="Z40" s="1" t="s">
        <v>338</v>
      </c>
    </row>
    <row r="41" spans="1:26" ht="380.25" customHeight="1">
      <c r="A41" s="27" t="s">
        <v>26</v>
      </c>
      <c r="B41" s="11"/>
      <c r="C41" s="1" t="s">
        <v>339</v>
      </c>
      <c r="D41" s="1" t="s">
        <v>340</v>
      </c>
      <c r="E41" s="1" t="s">
        <v>341</v>
      </c>
      <c r="F41" s="1" t="s">
        <v>30</v>
      </c>
      <c r="G41" s="1" t="s">
        <v>31</v>
      </c>
      <c r="H41" s="1" t="s">
        <v>32</v>
      </c>
      <c r="I41" s="1">
        <v>149</v>
      </c>
      <c r="J41" s="1">
        <f>109/149</f>
        <v>0.73154362416107388</v>
      </c>
      <c r="L41" s="1" t="s">
        <v>342</v>
      </c>
      <c r="M41" s="1" t="s">
        <v>33</v>
      </c>
      <c r="N41" s="1" t="s">
        <v>98</v>
      </c>
      <c r="O41" s="1" t="s">
        <v>74</v>
      </c>
      <c r="P41" s="1">
        <v>3.92</v>
      </c>
      <c r="Q41" s="1">
        <v>1.19</v>
      </c>
      <c r="R41" s="1" t="s">
        <v>82</v>
      </c>
      <c r="S41" s="1" t="s">
        <v>45</v>
      </c>
      <c r="T41" s="1" t="s">
        <v>343</v>
      </c>
      <c r="V41" s="1" t="s">
        <v>344</v>
      </c>
      <c r="Y41" s="1" t="s">
        <v>345</v>
      </c>
    </row>
    <row r="42" spans="1:26" ht="380.25" customHeight="1">
      <c r="A42" s="34" t="s">
        <v>26</v>
      </c>
      <c r="B42" s="35" t="s">
        <v>26</v>
      </c>
      <c r="C42" s="5" t="s">
        <v>339</v>
      </c>
      <c r="D42" s="33" t="s">
        <v>340</v>
      </c>
      <c r="E42" s="5" t="s">
        <v>341</v>
      </c>
      <c r="F42" s="5" t="s">
        <v>96</v>
      </c>
      <c r="G42" s="5" t="s">
        <v>31</v>
      </c>
      <c r="H42" s="5" t="s">
        <v>32</v>
      </c>
      <c r="I42" s="5">
        <v>148</v>
      </c>
      <c r="J42" s="9">
        <v>0.65500000000000003</v>
      </c>
      <c r="K42" s="5" t="s">
        <v>81</v>
      </c>
      <c r="L42" s="5">
        <v>25.29</v>
      </c>
      <c r="M42" s="5" t="s">
        <v>33</v>
      </c>
      <c r="N42" s="5" t="s">
        <v>98</v>
      </c>
      <c r="O42" s="5" t="s">
        <v>74</v>
      </c>
      <c r="P42" s="5" t="s">
        <v>346</v>
      </c>
      <c r="Q42" s="5" t="s">
        <v>347</v>
      </c>
      <c r="R42" s="5" t="s">
        <v>82</v>
      </c>
      <c r="S42" s="5" t="s">
        <v>348</v>
      </c>
      <c r="T42" s="5" t="s">
        <v>349</v>
      </c>
      <c r="U42" s="5" t="s">
        <v>350</v>
      </c>
      <c r="V42" s="5" t="s">
        <v>351</v>
      </c>
      <c r="W42" s="5"/>
      <c r="X42" s="5" t="s">
        <v>352</v>
      </c>
      <c r="Y42" s="5" t="s">
        <v>353</v>
      </c>
      <c r="Z42" s="5" t="s">
        <v>354</v>
      </c>
    </row>
    <row r="43" spans="1:26" ht="380.25" customHeight="1">
      <c r="A43" s="34" t="s">
        <v>26</v>
      </c>
      <c r="B43" s="35" t="s">
        <v>26</v>
      </c>
      <c r="C43" s="5" t="s">
        <v>339</v>
      </c>
      <c r="D43" s="33" t="s">
        <v>340</v>
      </c>
      <c r="E43" s="5" t="s">
        <v>341</v>
      </c>
      <c r="F43" s="5" t="s">
        <v>106</v>
      </c>
      <c r="G43" s="5" t="s">
        <v>31</v>
      </c>
      <c r="H43" s="5" t="s">
        <v>32</v>
      </c>
      <c r="I43" s="5">
        <v>140</v>
      </c>
      <c r="J43" s="9">
        <v>0.68600000000000005</v>
      </c>
      <c r="K43" s="5" t="s">
        <v>81</v>
      </c>
      <c r="L43" s="5">
        <v>24.98</v>
      </c>
      <c r="M43" s="5" t="s">
        <v>33</v>
      </c>
      <c r="N43" s="5" t="s">
        <v>98</v>
      </c>
      <c r="O43" s="5" t="s">
        <v>74</v>
      </c>
      <c r="P43" s="5" t="s">
        <v>355</v>
      </c>
      <c r="Q43" s="5" t="s">
        <v>356</v>
      </c>
      <c r="R43" s="5" t="s">
        <v>357</v>
      </c>
      <c r="S43" s="5" t="s">
        <v>348</v>
      </c>
      <c r="T43" s="5" t="s">
        <v>349</v>
      </c>
      <c r="U43" s="5" t="s">
        <v>358</v>
      </c>
      <c r="V43" s="5" t="s">
        <v>351</v>
      </c>
      <c r="W43" s="5"/>
      <c r="X43" s="5" t="s">
        <v>352</v>
      </c>
      <c r="Y43" s="5" t="s">
        <v>359</v>
      </c>
      <c r="Z43" s="5" t="s">
        <v>360</v>
      </c>
    </row>
    <row r="44" spans="1:26" ht="409.5">
      <c r="A44" s="27" t="s">
        <v>361</v>
      </c>
      <c r="B44" s="11"/>
      <c r="C44" s="1" t="s">
        <v>362</v>
      </c>
      <c r="D44" s="1" t="s">
        <v>363</v>
      </c>
      <c r="E44" s="1" t="s">
        <v>364</v>
      </c>
      <c r="G44" s="1" t="s">
        <v>31</v>
      </c>
      <c r="H44" s="1" t="s">
        <v>32</v>
      </c>
      <c r="I44" s="1">
        <v>67</v>
      </c>
      <c r="J44" s="1">
        <v>52.2</v>
      </c>
      <c r="K44" s="1" t="s">
        <v>159</v>
      </c>
      <c r="L44" s="1" t="s">
        <v>365</v>
      </c>
      <c r="M44" s="1" t="s">
        <v>33</v>
      </c>
      <c r="N44" s="1" t="s">
        <v>54</v>
      </c>
      <c r="O44" s="1" t="s">
        <v>366</v>
      </c>
      <c r="P44" s="1" t="s">
        <v>367</v>
      </c>
      <c r="Q44" s="1" t="s">
        <v>159</v>
      </c>
      <c r="R44" s="1" t="s">
        <v>368</v>
      </c>
      <c r="S44" s="1" t="s">
        <v>45</v>
      </c>
      <c r="T44" s="1" t="s">
        <v>369</v>
      </c>
      <c r="U44" s="1" t="s">
        <v>370</v>
      </c>
      <c r="V44" s="1" t="s">
        <v>321</v>
      </c>
      <c r="X44" s="1" t="s">
        <v>371</v>
      </c>
      <c r="Y44" s="1" t="s">
        <v>372</v>
      </c>
      <c r="Z44" s="1" t="s">
        <v>373</v>
      </c>
    </row>
    <row r="45" spans="1:26" ht="285">
      <c r="A45" s="27" t="s">
        <v>361</v>
      </c>
      <c r="B45" s="11"/>
      <c r="C45" s="1" t="s">
        <v>374</v>
      </c>
      <c r="D45" s="1" t="s">
        <v>375</v>
      </c>
      <c r="E45" s="1" t="s">
        <v>272</v>
      </c>
      <c r="F45" s="1" t="s">
        <v>30</v>
      </c>
      <c r="G45" s="1" t="s">
        <v>115</v>
      </c>
      <c r="H45" s="1" t="s">
        <v>376</v>
      </c>
      <c r="I45" s="1">
        <v>480</v>
      </c>
      <c r="J45" s="2">
        <v>0.53749999999999998</v>
      </c>
      <c r="K45" s="3">
        <v>0.7</v>
      </c>
      <c r="L45" s="1" t="s">
        <v>117</v>
      </c>
      <c r="M45" s="1" t="s">
        <v>33</v>
      </c>
      <c r="N45" s="1" t="s">
        <v>34</v>
      </c>
      <c r="O45" s="1" t="s">
        <v>377</v>
      </c>
      <c r="P45" s="1" t="s">
        <v>378</v>
      </c>
      <c r="Q45" s="1" t="s">
        <v>379</v>
      </c>
      <c r="R45" s="1" t="s">
        <v>380</v>
      </c>
      <c r="S45" s="1" t="s">
        <v>129</v>
      </c>
      <c r="X45" s="1" t="s">
        <v>381</v>
      </c>
      <c r="Y45" s="1" t="s">
        <v>382</v>
      </c>
    </row>
    <row r="46" spans="1:26" ht="380.25" customHeight="1">
      <c r="A46" s="34" t="s">
        <v>361</v>
      </c>
      <c r="B46" s="35" t="s">
        <v>26</v>
      </c>
      <c r="C46" s="5" t="s">
        <v>383</v>
      </c>
      <c r="D46" s="33" t="s">
        <v>384</v>
      </c>
      <c r="E46" s="5" t="s">
        <v>80</v>
      </c>
      <c r="F46" s="5" t="s">
        <v>96</v>
      </c>
      <c r="G46" s="5" t="s">
        <v>385</v>
      </c>
      <c r="H46" s="5" t="s">
        <v>386</v>
      </c>
      <c r="I46" s="5">
        <v>121</v>
      </c>
      <c r="J46" s="9">
        <v>0.28100000000000003</v>
      </c>
      <c r="K46" s="8"/>
      <c r="L46" s="5">
        <v>55.1</v>
      </c>
      <c r="M46" s="5" t="s">
        <v>33</v>
      </c>
      <c r="N46" s="5" t="s">
        <v>166</v>
      </c>
      <c r="O46" s="5" t="s">
        <v>387</v>
      </c>
      <c r="P46" s="5">
        <v>1.89</v>
      </c>
      <c r="Q46" s="5">
        <v>1.31</v>
      </c>
      <c r="R46" s="5" t="s">
        <v>388</v>
      </c>
      <c r="S46" s="5" t="s">
        <v>129</v>
      </c>
      <c r="T46" s="5" t="s">
        <v>389</v>
      </c>
      <c r="U46" s="5" t="s">
        <v>390</v>
      </c>
      <c r="V46" s="5" t="s">
        <v>391</v>
      </c>
      <c r="W46" s="5" t="s">
        <v>392</v>
      </c>
      <c r="X46" s="5" t="s">
        <v>393</v>
      </c>
      <c r="Y46" s="5" t="s">
        <v>390</v>
      </c>
      <c r="Z46" s="5" t="s">
        <v>394</v>
      </c>
    </row>
    <row r="47" spans="1:26" ht="60">
      <c r="A47" s="27" t="s">
        <v>361</v>
      </c>
      <c r="B47" s="11"/>
      <c r="C47" s="1" t="s">
        <v>383</v>
      </c>
      <c r="D47" s="1" t="s">
        <v>384</v>
      </c>
      <c r="E47" s="1" t="s">
        <v>395</v>
      </c>
      <c r="F47" s="1" t="s">
        <v>30</v>
      </c>
      <c r="G47" s="1" t="s">
        <v>31</v>
      </c>
      <c r="H47" s="1" t="s">
        <v>396</v>
      </c>
      <c r="I47" s="1">
        <v>447</v>
      </c>
      <c r="J47" s="2">
        <v>0.59699999999999998</v>
      </c>
      <c r="K47" s="1" t="s">
        <v>117</v>
      </c>
      <c r="L47" s="1" t="s">
        <v>397</v>
      </c>
      <c r="M47" s="1" t="s">
        <v>33</v>
      </c>
      <c r="N47" s="1" t="s">
        <v>166</v>
      </c>
      <c r="O47" s="1" t="s">
        <v>398</v>
      </c>
      <c r="P47" s="1">
        <v>2.63</v>
      </c>
      <c r="Q47" s="1">
        <v>1.06</v>
      </c>
      <c r="R47" s="1" t="s">
        <v>388</v>
      </c>
      <c r="S47" s="1" t="s">
        <v>129</v>
      </c>
      <c r="W47" s="1" t="s">
        <v>399</v>
      </c>
      <c r="X47" s="1" t="s">
        <v>117</v>
      </c>
      <c r="Y47" s="1" t="s">
        <v>117</v>
      </c>
    </row>
    <row r="48" spans="1:26" ht="240">
      <c r="A48" s="27" t="s">
        <v>361</v>
      </c>
      <c r="B48" s="11" t="s">
        <v>361</v>
      </c>
      <c r="C48" s="5" t="s">
        <v>400</v>
      </c>
      <c r="D48" s="5" t="s">
        <v>401</v>
      </c>
      <c r="E48" s="5" t="s">
        <v>272</v>
      </c>
      <c r="F48" s="5" t="s">
        <v>96</v>
      </c>
      <c r="G48" s="5" t="s">
        <v>31</v>
      </c>
      <c r="H48" s="5" t="s">
        <v>402</v>
      </c>
      <c r="I48" s="5">
        <v>177</v>
      </c>
      <c r="J48" s="9">
        <v>0.5706</v>
      </c>
      <c r="K48" s="5" t="s">
        <v>117</v>
      </c>
      <c r="L48" s="5" t="s">
        <v>117</v>
      </c>
      <c r="M48" s="5" t="s">
        <v>33</v>
      </c>
      <c r="N48" s="5" t="s">
        <v>34</v>
      </c>
      <c r="O48" s="5" t="s">
        <v>403</v>
      </c>
      <c r="P48" s="5">
        <v>3.81</v>
      </c>
      <c r="Q48" s="5">
        <v>1.45</v>
      </c>
      <c r="R48" s="5" t="s">
        <v>90</v>
      </c>
      <c r="S48" s="5" t="s">
        <v>404</v>
      </c>
      <c r="T48" s="5" t="s">
        <v>405</v>
      </c>
      <c r="U48" s="5" t="s">
        <v>406</v>
      </c>
      <c r="V48" s="5"/>
      <c r="W48" s="5"/>
      <c r="X48" s="5" t="s">
        <v>407</v>
      </c>
      <c r="Y48" s="5" t="s">
        <v>408</v>
      </c>
      <c r="Z48" s="5"/>
    </row>
    <row r="49" spans="1:26" ht="330">
      <c r="A49" s="27" t="s">
        <v>361</v>
      </c>
      <c r="B49" s="11" t="s">
        <v>361</v>
      </c>
      <c r="C49" s="5" t="s">
        <v>400</v>
      </c>
      <c r="D49" s="5" t="s">
        <v>401</v>
      </c>
      <c r="E49" s="5" t="s">
        <v>272</v>
      </c>
      <c r="F49" s="5" t="s">
        <v>106</v>
      </c>
      <c r="G49" s="5" t="s">
        <v>31</v>
      </c>
      <c r="H49" s="5" t="s">
        <v>116</v>
      </c>
      <c r="I49" s="5">
        <v>100</v>
      </c>
      <c r="J49" s="9">
        <v>0.81</v>
      </c>
      <c r="K49" s="5" t="s">
        <v>117</v>
      </c>
      <c r="L49" s="5" t="s">
        <v>117</v>
      </c>
      <c r="M49" s="5" t="s">
        <v>33</v>
      </c>
      <c r="N49" s="5" t="s">
        <v>34</v>
      </c>
      <c r="O49" s="5" t="s">
        <v>403</v>
      </c>
      <c r="P49" s="5">
        <v>4.47</v>
      </c>
      <c r="Q49" s="5">
        <v>1.63</v>
      </c>
      <c r="R49" s="5" t="s">
        <v>82</v>
      </c>
      <c r="S49" s="5" t="s">
        <v>404</v>
      </c>
      <c r="T49" s="5" t="s">
        <v>409</v>
      </c>
      <c r="U49" s="5" t="s">
        <v>410</v>
      </c>
      <c r="V49" s="5"/>
      <c r="W49" s="5"/>
      <c r="X49" s="5"/>
      <c r="Y49" s="5"/>
      <c r="Z49" s="5"/>
    </row>
    <row r="50" spans="1:26" ht="285">
      <c r="A50" s="27" t="s">
        <v>361</v>
      </c>
      <c r="B50" s="11"/>
      <c r="C50" s="1" t="s">
        <v>400</v>
      </c>
      <c r="D50" s="1" t="s">
        <v>401</v>
      </c>
      <c r="E50" s="1" t="s">
        <v>272</v>
      </c>
      <c r="F50" s="1" t="s">
        <v>30</v>
      </c>
      <c r="G50" s="1" t="s">
        <v>31</v>
      </c>
      <c r="H50" s="1" t="s">
        <v>116</v>
      </c>
      <c r="I50" s="1">
        <v>213</v>
      </c>
      <c r="J50" s="2">
        <v>0.59599999999999997</v>
      </c>
      <c r="K50" s="1" t="s">
        <v>117</v>
      </c>
      <c r="L50" s="1" t="s">
        <v>117</v>
      </c>
      <c r="M50" s="1" t="s">
        <v>33</v>
      </c>
      <c r="N50" s="1" t="s">
        <v>34</v>
      </c>
      <c r="O50" s="1" t="s">
        <v>403</v>
      </c>
      <c r="P50" s="1">
        <v>3.91</v>
      </c>
      <c r="Q50" s="1">
        <v>1.99</v>
      </c>
      <c r="R50" s="1" t="s">
        <v>90</v>
      </c>
      <c r="S50" s="1" t="s">
        <v>129</v>
      </c>
      <c r="X50" s="1" t="s">
        <v>411</v>
      </c>
      <c r="Y50" s="1" t="s">
        <v>412</v>
      </c>
      <c r="Z50" s="1" t="s">
        <v>413</v>
      </c>
    </row>
    <row r="51" spans="1:26" ht="300">
      <c r="A51" s="27" t="s">
        <v>361</v>
      </c>
      <c r="B51" s="11"/>
      <c r="C51" s="1" t="s">
        <v>414</v>
      </c>
      <c r="D51" s="1" t="s">
        <v>415</v>
      </c>
      <c r="E51" s="1" t="s">
        <v>29</v>
      </c>
      <c r="F51" s="1" t="s">
        <v>30</v>
      </c>
      <c r="G51" s="1" t="s">
        <v>115</v>
      </c>
      <c r="H51" s="1" t="s">
        <v>61</v>
      </c>
      <c r="I51" s="1">
        <v>808</v>
      </c>
      <c r="J51" s="1">
        <v>57.05</v>
      </c>
      <c r="K51" s="1">
        <v>53.84</v>
      </c>
      <c r="L51" s="1">
        <v>17.920000000000002</v>
      </c>
      <c r="M51" s="37" t="s">
        <v>118</v>
      </c>
      <c r="N51" s="1" t="s">
        <v>416</v>
      </c>
      <c r="O51" s="1" t="s">
        <v>417</v>
      </c>
      <c r="R51" s="1" t="s">
        <v>418</v>
      </c>
      <c r="S51" s="1" t="s">
        <v>99</v>
      </c>
      <c r="T51" s="1" t="s">
        <v>419</v>
      </c>
      <c r="V51" s="1" t="s">
        <v>420</v>
      </c>
      <c r="X51" s="1" t="s">
        <v>421</v>
      </c>
      <c r="Y51" s="1" t="s">
        <v>422</v>
      </c>
    </row>
    <row r="52" spans="1:26" ht="380.25" customHeight="1">
      <c r="A52" s="27" t="s">
        <v>361</v>
      </c>
      <c r="B52" s="11"/>
      <c r="C52" s="1" t="s">
        <v>423</v>
      </c>
      <c r="D52" s="1" t="s">
        <v>424</v>
      </c>
      <c r="F52" s="1" t="s">
        <v>30</v>
      </c>
      <c r="G52" s="1" t="s">
        <v>39</v>
      </c>
      <c r="H52" s="1" t="s">
        <v>171</v>
      </c>
      <c r="I52" s="1">
        <v>77</v>
      </c>
      <c r="J52" s="1">
        <v>65</v>
      </c>
      <c r="K52" s="1">
        <v>87</v>
      </c>
      <c r="L52" s="1" t="s">
        <v>425</v>
      </c>
      <c r="M52" s="1" t="s">
        <v>33</v>
      </c>
      <c r="N52" s="1" t="s">
        <v>34</v>
      </c>
      <c r="O52" s="1" t="s">
        <v>55</v>
      </c>
      <c r="P52" s="1">
        <v>3.36</v>
      </c>
      <c r="R52" s="1" t="s">
        <v>44</v>
      </c>
      <c r="S52" s="1" t="s">
        <v>129</v>
      </c>
      <c r="X52" s="1" t="s">
        <v>426</v>
      </c>
      <c r="Y52" s="1" t="s">
        <v>427</v>
      </c>
    </row>
    <row r="53" spans="1:26" ht="285">
      <c r="A53" s="27" t="s">
        <v>361</v>
      </c>
      <c r="B53" s="11" t="s">
        <v>361</v>
      </c>
      <c r="C53" s="5" t="s">
        <v>423</v>
      </c>
      <c r="D53" s="5" t="s">
        <v>424</v>
      </c>
      <c r="E53" s="5"/>
      <c r="F53" s="5" t="s">
        <v>96</v>
      </c>
      <c r="G53" s="5" t="s">
        <v>31</v>
      </c>
      <c r="H53" s="5" t="s">
        <v>32</v>
      </c>
      <c r="I53" s="5">
        <v>124</v>
      </c>
      <c r="J53" s="9">
        <v>0.79830000000000001</v>
      </c>
      <c r="K53" s="5">
        <v>69.349999999999994</v>
      </c>
      <c r="L53" s="5" t="s">
        <v>428</v>
      </c>
      <c r="M53" s="5" t="s">
        <v>33</v>
      </c>
      <c r="N53" s="5" t="s">
        <v>54</v>
      </c>
      <c r="O53" s="5" t="s">
        <v>429</v>
      </c>
      <c r="P53" s="5" t="s">
        <v>430</v>
      </c>
      <c r="Q53" s="5" t="s">
        <v>430</v>
      </c>
      <c r="R53" s="5" t="s">
        <v>319</v>
      </c>
      <c r="S53" s="5" t="s">
        <v>404</v>
      </c>
      <c r="T53" s="5" t="s">
        <v>431</v>
      </c>
      <c r="U53" s="5" t="s">
        <v>432</v>
      </c>
      <c r="V53" s="5"/>
      <c r="W53" s="5"/>
      <c r="X53" s="5" t="s">
        <v>433</v>
      </c>
      <c r="Y53" s="5" t="s">
        <v>434</v>
      </c>
      <c r="Z53" s="5"/>
    </row>
    <row r="54" spans="1:26" ht="90">
      <c r="A54" s="27" t="s">
        <v>361</v>
      </c>
      <c r="B54" s="11"/>
      <c r="C54" s="1" t="s">
        <v>435</v>
      </c>
      <c r="D54" s="1" t="s">
        <v>436</v>
      </c>
      <c r="E54" s="1" t="s">
        <v>29</v>
      </c>
      <c r="F54" s="1" t="s">
        <v>30</v>
      </c>
      <c r="G54" s="1" t="s">
        <v>31</v>
      </c>
      <c r="H54" s="1" t="s">
        <v>32</v>
      </c>
      <c r="I54" s="1">
        <v>164</v>
      </c>
      <c r="J54" s="1" t="s">
        <v>117</v>
      </c>
      <c r="K54" s="1" t="s">
        <v>117</v>
      </c>
      <c r="L54" s="1" t="s">
        <v>117</v>
      </c>
      <c r="M54" s="1" t="s">
        <v>33</v>
      </c>
      <c r="N54" s="1" t="s">
        <v>54</v>
      </c>
      <c r="O54" s="1" t="s">
        <v>437</v>
      </c>
      <c r="P54" s="1">
        <v>5.08</v>
      </c>
      <c r="Q54" s="1">
        <v>1.77</v>
      </c>
      <c r="R54" s="1" t="s">
        <v>438</v>
      </c>
      <c r="S54" s="1" t="s">
        <v>45</v>
      </c>
      <c r="T54" s="1" t="s">
        <v>439</v>
      </c>
      <c r="U54" s="1" t="s">
        <v>440</v>
      </c>
      <c r="W54" s="1" t="s">
        <v>441</v>
      </c>
      <c r="X54" s="1" t="s">
        <v>442</v>
      </c>
      <c r="Y54" s="1" t="s">
        <v>443</v>
      </c>
    </row>
    <row r="55" spans="1:26" ht="285">
      <c r="A55" s="27" t="s">
        <v>361</v>
      </c>
      <c r="B55" s="11" t="s">
        <v>361</v>
      </c>
      <c r="C55" s="5" t="s">
        <v>435</v>
      </c>
      <c r="D55" s="5" t="s">
        <v>436</v>
      </c>
      <c r="E55" s="5" t="s">
        <v>29</v>
      </c>
      <c r="F55" s="5" t="s">
        <v>96</v>
      </c>
      <c r="G55" s="5" t="s">
        <v>444</v>
      </c>
      <c r="H55" s="5" t="s">
        <v>117</v>
      </c>
      <c r="I55" s="5">
        <v>97</v>
      </c>
      <c r="J55" s="5" t="s">
        <v>117</v>
      </c>
      <c r="K55" s="5" t="s">
        <v>117</v>
      </c>
      <c r="L55" s="5" t="s">
        <v>117</v>
      </c>
      <c r="M55" s="5" t="s">
        <v>33</v>
      </c>
      <c r="N55" s="5" t="s">
        <v>54</v>
      </c>
      <c r="O55" s="5" t="s">
        <v>437</v>
      </c>
      <c r="P55" s="5">
        <v>5.41</v>
      </c>
      <c r="Q55" s="5">
        <v>1.72</v>
      </c>
      <c r="R55" s="5" t="s">
        <v>445</v>
      </c>
      <c r="S55" s="5" t="s">
        <v>45</v>
      </c>
      <c r="T55" s="5" t="s">
        <v>446</v>
      </c>
      <c r="U55" s="5" t="s">
        <v>447</v>
      </c>
      <c r="V55" s="5" t="s">
        <v>448</v>
      </c>
      <c r="W55" s="5"/>
      <c r="X55" s="5" t="s">
        <v>449</v>
      </c>
      <c r="Y55" s="5" t="s">
        <v>450</v>
      </c>
      <c r="Z55" s="5" t="s">
        <v>451</v>
      </c>
    </row>
    <row r="56" spans="1:26" ht="285">
      <c r="A56" s="27" t="s">
        <v>361</v>
      </c>
      <c r="B56" s="11" t="s">
        <v>361</v>
      </c>
      <c r="C56" s="5" t="s">
        <v>435</v>
      </c>
      <c r="D56" s="5" t="s">
        <v>436</v>
      </c>
      <c r="E56" s="5" t="s">
        <v>29</v>
      </c>
      <c r="F56" s="5" t="s">
        <v>106</v>
      </c>
      <c r="G56" s="5" t="s">
        <v>444</v>
      </c>
      <c r="H56" s="5" t="s">
        <v>117</v>
      </c>
      <c r="I56" s="5">
        <v>137</v>
      </c>
      <c r="J56" s="5" t="s">
        <v>117</v>
      </c>
      <c r="K56" s="5" t="s">
        <v>117</v>
      </c>
      <c r="L56" s="5" t="s">
        <v>117</v>
      </c>
      <c r="M56" s="5" t="s">
        <v>33</v>
      </c>
      <c r="N56" s="5" t="s">
        <v>34</v>
      </c>
      <c r="O56" s="5" t="s">
        <v>437</v>
      </c>
      <c r="P56" s="5">
        <v>4.55</v>
      </c>
      <c r="Q56" s="5">
        <v>1.97</v>
      </c>
      <c r="R56" s="5" t="s">
        <v>445</v>
      </c>
      <c r="S56" s="5" t="s">
        <v>45</v>
      </c>
      <c r="T56" s="5" t="s">
        <v>446</v>
      </c>
      <c r="U56" s="5" t="s">
        <v>452</v>
      </c>
      <c r="V56" s="5" t="s">
        <v>453</v>
      </c>
      <c r="W56" s="5"/>
      <c r="X56" s="5" t="s">
        <v>454</v>
      </c>
      <c r="Y56" s="5" t="s">
        <v>455</v>
      </c>
      <c r="Z56" s="5"/>
    </row>
    <row r="57" spans="1:26" ht="360">
      <c r="A57" s="27" t="s">
        <v>361</v>
      </c>
      <c r="B57" s="11" t="s">
        <v>361</v>
      </c>
      <c r="C57" s="5" t="s">
        <v>456</v>
      </c>
      <c r="D57" s="5" t="s">
        <v>457</v>
      </c>
      <c r="E57" s="5" t="s">
        <v>80</v>
      </c>
      <c r="F57" s="5" t="s">
        <v>96</v>
      </c>
      <c r="G57" s="5" t="s">
        <v>31</v>
      </c>
      <c r="H57" s="5" t="s">
        <v>32</v>
      </c>
      <c r="I57" s="5">
        <v>84</v>
      </c>
      <c r="J57" s="5" t="s">
        <v>117</v>
      </c>
      <c r="K57" s="5" t="s">
        <v>117</v>
      </c>
      <c r="L57" s="5" t="s">
        <v>117</v>
      </c>
      <c r="M57" s="5" t="s">
        <v>33</v>
      </c>
      <c r="N57" s="5" t="s">
        <v>166</v>
      </c>
      <c r="O57" s="5" t="s">
        <v>117</v>
      </c>
      <c r="P57" s="5" t="s">
        <v>117</v>
      </c>
      <c r="Q57" s="5" t="s">
        <v>117</v>
      </c>
      <c r="R57" s="5" t="s">
        <v>90</v>
      </c>
      <c r="S57" s="5" t="s">
        <v>129</v>
      </c>
      <c r="T57" s="5" t="s">
        <v>458</v>
      </c>
      <c r="U57" s="5" t="s">
        <v>459</v>
      </c>
      <c r="V57" s="5"/>
      <c r="W57" s="5"/>
      <c r="X57" s="5"/>
      <c r="Y57" s="5"/>
      <c r="Z57" s="5" t="s">
        <v>460</v>
      </c>
    </row>
    <row r="58" spans="1:26" ht="135">
      <c r="A58" s="27" t="s">
        <v>361</v>
      </c>
      <c r="B58" s="11" t="s">
        <v>361</v>
      </c>
      <c r="C58" s="5" t="s">
        <v>456</v>
      </c>
      <c r="D58" s="5" t="s">
        <v>457</v>
      </c>
      <c r="E58" s="5" t="s">
        <v>80</v>
      </c>
      <c r="F58" s="5" t="s">
        <v>106</v>
      </c>
      <c r="G58" s="5" t="s">
        <v>31</v>
      </c>
      <c r="H58" s="5" t="s">
        <v>32</v>
      </c>
      <c r="I58" s="5">
        <v>80</v>
      </c>
      <c r="J58" s="8">
        <v>0.5</v>
      </c>
      <c r="K58" s="5" t="s">
        <v>117</v>
      </c>
      <c r="L58" s="5" t="s">
        <v>117</v>
      </c>
      <c r="M58" s="5" t="s">
        <v>33</v>
      </c>
      <c r="N58" s="5" t="s">
        <v>166</v>
      </c>
      <c r="O58" s="5" t="s">
        <v>461</v>
      </c>
      <c r="P58" s="5"/>
      <c r="Q58" s="5"/>
      <c r="R58" s="5" t="s">
        <v>44</v>
      </c>
      <c r="S58" s="5" t="s">
        <v>129</v>
      </c>
      <c r="T58" s="5" t="s">
        <v>462</v>
      </c>
      <c r="U58" s="5"/>
      <c r="V58" s="5" t="s">
        <v>463</v>
      </c>
      <c r="W58" s="5"/>
      <c r="X58" s="5" t="s">
        <v>464</v>
      </c>
      <c r="Y58" s="5" t="s">
        <v>465</v>
      </c>
      <c r="Z58" s="5" t="s">
        <v>466</v>
      </c>
    </row>
    <row r="59" spans="1:26" ht="375">
      <c r="A59" s="27" t="s">
        <v>361</v>
      </c>
      <c r="B59" s="11" t="s">
        <v>361</v>
      </c>
      <c r="C59" s="5" t="s">
        <v>456</v>
      </c>
      <c r="D59" s="5" t="s">
        <v>457</v>
      </c>
      <c r="E59" s="5" t="s">
        <v>80</v>
      </c>
      <c r="F59" s="5" t="s">
        <v>294</v>
      </c>
      <c r="G59" s="5" t="s">
        <v>31</v>
      </c>
      <c r="H59" s="5" t="s">
        <v>97</v>
      </c>
      <c r="I59" s="5">
        <v>68</v>
      </c>
      <c r="J59" s="5" t="s">
        <v>117</v>
      </c>
      <c r="K59" s="5" t="s">
        <v>117</v>
      </c>
      <c r="L59" s="5" t="s">
        <v>117</v>
      </c>
      <c r="M59" s="5" t="s">
        <v>33</v>
      </c>
      <c r="N59" s="5" t="s">
        <v>467</v>
      </c>
      <c r="O59" s="5"/>
      <c r="P59" s="5" t="s">
        <v>468</v>
      </c>
      <c r="Q59" s="5" t="s">
        <v>117</v>
      </c>
      <c r="R59" s="5" t="s">
        <v>44</v>
      </c>
      <c r="S59" s="5" t="s">
        <v>129</v>
      </c>
      <c r="T59" s="5" t="s">
        <v>469</v>
      </c>
      <c r="U59" s="5" t="s">
        <v>470</v>
      </c>
      <c r="V59" s="5" t="s">
        <v>471</v>
      </c>
      <c r="W59" s="5"/>
      <c r="X59" s="5" t="s">
        <v>472</v>
      </c>
      <c r="Y59" s="5" t="s">
        <v>473</v>
      </c>
      <c r="Z59" s="5" t="s">
        <v>474</v>
      </c>
    </row>
    <row r="60" spans="1:26" ht="195">
      <c r="A60" s="27" t="s">
        <v>361</v>
      </c>
      <c r="B60" s="11"/>
      <c r="C60" s="1" t="s">
        <v>456</v>
      </c>
      <c r="D60" s="1" t="s">
        <v>457</v>
      </c>
      <c r="E60" s="1" t="s">
        <v>80</v>
      </c>
      <c r="F60" s="1" t="s">
        <v>30</v>
      </c>
      <c r="G60" s="1" t="s">
        <v>31</v>
      </c>
      <c r="H60" s="1" t="s">
        <v>32</v>
      </c>
      <c r="I60" s="1">
        <v>48</v>
      </c>
      <c r="M60" s="1" t="s">
        <v>33</v>
      </c>
      <c r="N60" s="1" t="s">
        <v>166</v>
      </c>
      <c r="R60" s="1" t="s">
        <v>44</v>
      </c>
      <c r="S60" s="1" t="s">
        <v>129</v>
      </c>
      <c r="V60" s="1" t="s">
        <v>420</v>
      </c>
      <c r="X60" s="1" t="s">
        <v>475</v>
      </c>
      <c r="Y60" s="1" t="s">
        <v>476</v>
      </c>
      <c r="Z60" s="1" t="s">
        <v>477</v>
      </c>
    </row>
    <row r="61" spans="1:26" ht="375">
      <c r="A61" s="27" t="s">
        <v>361</v>
      </c>
      <c r="B61" s="11" t="s">
        <v>361</v>
      </c>
      <c r="C61" s="5" t="s">
        <v>456</v>
      </c>
      <c r="D61" s="5" t="s">
        <v>457</v>
      </c>
      <c r="E61" s="5" t="s">
        <v>80</v>
      </c>
      <c r="F61" s="5" t="s">
        <v>142</v>
      </c>
      <c r="G61" s="5" t="s">
        <v>31</v>
      </c>
      <c r="H61" s="5" t="s">
        <v>97</v>
      </c>
      <c r="I61" s="5">
        <v>42</v>
      </c>
      <c r="J61" s="5" t="s">
        <v>117</v>
      </c>
      <c r="K61" s="5" t="s">
        <v>117</v>
      </c>
      <c r="L61" s="5" t="s">
        <v>117</v>
      </c>
      <c r="M61" s="5" t="s">
        <v>33</v>
      </c>
      <c r="N61" s="5" t="s">
        <v>34</v>
      </c>
      <c r="O61" s="5" t="s">
        <v>478</v>
      </c>
      <c r="P61" s="5">
        <v>5</v>
      </c>
      <c r="Q61" s="5" t="s">
        <v>117</v>
      </c>
      <c r="R61" s="5" t="s">
        <v>44</v>
      </c>
      <c r="S61" s="5" t="s">
        <v>129</v>
      </c>
      <c r="T61" s="5" t="s">
        <v>469</v>
      </c>
      <c r="U61" s="5" t="s">
        <v>479</v>
      </c>
      <c r="V61" s="5" t="s">
        <v>480</v>
      </c>
      <c r="W61" s="5"/>
      <c r="X61" s="5" t="s">
        <v>481</v>
      </c>
      <c r="Y61" s="5" t="s">
        <v>482</v>
      </c>
      <c r="Z61" s="5" t="s">
        <v>483</v>
      </c>
    </row>
    <row r="62" spans="1:26" ht="255">
      <c r="A62" s="27" t="s">
        <v>361</v>
      </c>
      <c r="B62" s="11"/>
      <c r="C62" s="1" t="s">
        <v>484</v>
      </c>
      <c r="D62" s="1" t="s">
        <v>485</v>
      </c>
      <c r="E62" s="1" t="s">
        <v>80</v>
      </c>
      <c r="F62" s="1" t="s">
        <v>30</v>
      </c>
      <c r="G62" s="1" t="s">
        <v>31</v>
      </c>
      <c r="H62" s="1" t="s">
        <v>32</v>
      </c>
      <c r="I62" s="1">
        <v>240</v>
      </c>
      <c r="J62" s="1">
        <v>73.8</v>
      </c>
      <c r="M62" s="1" t="s">
        <v>42</v>
      </c>
      <c r="N62" s="1" t="s">
        <v>486</v>
      </c>
      <c r="O62" s="1" t="s">
        <v>487</v>
      </c>
      <c r="P62" s="1">
        <v>3.37</v>
      </c>
      <c r="Q62" s="1">
        <v>1.75</v>
      </c>
      <c r="R62" s="1" t="s">
        <v>488</v>
      </c>
      <c r="S62" s="1" t="s">
        <v>489</v>
      </c>
      <c r="T62" s="1" t="s">
        <v>490</v>
      </c>
    </row>
    <row r="63" spans="1:26" ht="409.5">
      <c r="A63" s="27" t="s">
        <v>361</v>
      </c>
      <c r="B63" s="11"/>
      <c r="C63" s="1" t="s">
        <v>491</v>
      </c>
      <c r="D63" s="1" t="s">
        <v>492</v>
      </c>
      <c r="E63" s="1" t="s">
        <v>29</v>
      </c>
      <c r="G63" s="1" t="s">
        <v>31</v>
      </c>
      <c r="H63" s="1" t="s">
        <v>32</v>
      </c>
      <c r="I63" s="1">
        <v>115</v>
      </c>
      <c r="J63" s="3">
        <v>0.65</v>
      </c>
      <c r="K63" s="3">
        <v>0.71</v>
      </c>
      <c r="L63" s="1" t="s">
        <v>493</v>
      </c>
      <c r="M63" s="1" t="s">
        <v>118</v>
      </c>
      <c r="N63" s="1" t="s">
        <v>416</v>
      </c>
      <c r="O63" s="4">
        <v>45298</v>
      </c>
      <c r="P63" s="1">
        <v>6.56</v>
      </c>
      <c r="Q63" s="1">
        <v>1.08</v>
      </c>
      <c r="R63" s="1" t="s">
        <v>90</v>
      </c>
      <c r="S63" s="1" t="s">
        <v>129</v>
      </c>
      <c r="T63" s="1" t="s">
        <v>494</v>
      </c>
      <c r="W63" s="1" t="s">
        <v>495</v>
      </c>
      <c r="X63" s="1" t="s">
        <v>496</v>
      </c>
      <c r="Y63" s="1" t="s">
        <v>497</v>
      </c>
    </row>
    <row r="64" spans="1:26" ht="315">
      <c r="A64" s="27" t="s">
        <v>361</v>
      </c>
      <c r="B64" s="11"/>
      <c r="C64" s="1" t="s">
        <v>498</v>
      </c>
      <c r="D64" s="1" t="s">
        <v>499</v>
      </c>
      <c r="E64" s="1" t="s">
        <v>203</v>
      </c>
      <c r="F64" s="1" t="s">
        <v>30</v>
      </c>
      <c r="G64" s="1" t="s">
        <v>31</v>
      </c>
      <c r="H64" s="1" t="s">
        <v>334</v>
      </c>
      <c r="I64" s="1">
        <v>155</v>
      </c>
      <c r="J64" s="1" t="s">
        <v>117</v>
      </c>
      <c r="K64" s="1" t="s">
        <v>117</v>
      </c>
      <c r="L64" s="1" t="s">
        <v>117</v>
      </c>
      <c r="M64" s="1" t="s">
        <v>42</v>
      </c>
      <c r="N64" s="1" t="s">
        <v>73</v>
      </c>
      <c r="O64" s="1" t="s">
        <v>500</v>
      </c>
      <c r="P64" s="1" t="s">
        <v>501</v>
      </c>
      <c r="Q64" s="1" t="s">
        <v>502</v>
      </c>
      <c r="R64" s="1" t="s">
        <v>503</v>
      </c>
      <c r="S64" s="1" t="s">
        <v>129</v>
      </c>
      <c r="V64" s="1" t="s">
        <v>504</v>
      </c>
      <c r="W64" s="1" t="s">
        <v>117</v>
      </c>
      <c r="X64" s="1" t="s">
        <v>505</v>
      </c>
      <c r="Y64" s="1" t="s">
        <v>506</v>
      </c>
    </row>
    <row r="65" spans="1:26" ht="405">
      <c r="A65" s="27" t="s">
        <v>361</v>
      </c>
      <c r="B65" s="11"/>
      <c r="C65" s="1" t="s">
        <v>507</v>
      </c>
      <c r="D65" s="1" t="s">
        <v>508</v>
      </c>
      <c r="F65" s="1" t="s">
        <v>30</v>
      </c>
      <c r="G65" s="1" t="s">
        <v>31</v>
      </c>
      <c r="H65" s="1" t="s">
        <v>32</v>
      </c>
      <c r="I65" s="1">
        <v>163</v>
      </c>
      <c r="J65" s="1">
        <v>61</v>
      </c>
      <c r="L65" s="1" t="s">
        <v>509</v>
      </c>
      <c r="M65" s="1" t="s">
        <v>33</v>
      </c>
      <c r="O65" s="1" t="s">
        <v>55</v>
      </c>
      <c r="P65" s="1">
        <v>2.4500000000000002</v>
      </c>
      <c r="Q65" s="1">
        <v>0.9</v>
      </c>
      <c r="R65" s="1" t="s">
        <v>319</v>
      </c>
      <c r="S65" s="1" t="s">
        <v>45</v>
      </c>
      <c r="T65" s="1" t="s">
        <v>510</v>
      </c>
      <c r="W65" s="1" t="s">
        <v>511</v>
      </c>
      <c r="Y65" s="1" t="s">
        <v>512</v>
      </c>
    </row>
    <row r="66" spans="1:26" ht="105">
      <c r="A66" s="27" t="s">
        <v>361</v>
      </c>
      <c r="B66" s="11"/>
      <c r="C66" s="1" t="s">
        <v>513</v>
      </c>
      <c r="D66" s="1" t="s">
        <v>514</v>
      </c>
      <c r="E66" s="1" t="s">
        <v>515</v>
      </c>
      <c r="F66" s="1" t="s">
        <v>30</v>
      </c>
      <c r="G66" s="1" t="s">
        <v>31</v>
      </c>
      <c r="H66" s="1" t="s">
        <v>32</v>
      </c>
      <c r="I66" s="1">
        <v>71</v>
      </c>
      <c r="J66" s="3">
        <v>0.62</v>
      </c>
      <c r="L66" s="1">
        <v>23.5</v>
      </c>
      <c r="M66" s="1" t="s">
        <v>33</v>
      </c>
      <c r="N66" s="1" t="s">
        <v>73</v>
      </c>
      <c r="O66" s="4">
        <v>45298</v>
      </c>
      <c r="P66" s="1" t="s">
        <v>516</v>
      </c>
      <c r="Q66" s="1" t="s">
        <v>517</v>
      </c>
      <c r="R66" s="1" t="s">
        <v>488</v>
      </c>
      <c r="S66" s="1" t="s">
        <v>129</v>
      </c>
      <c r="Z66" s="1" t="s">
        <v>518</v>
      </c>
    </row>
    <row r="67" spans="1:26" ht="225">
      <c r="A67" s="27" t="s">
        <v>361</v>
      </c>
      <c r="B67" s="11"/>
      <c r="C67" s="1" t="s">
        <v>519</v>
      </c>
      <c r="D67" s="1" t="s">
        <v>520</v>
      </c>
      <c r="E67" s="1" t="s">
        <v>80</v>
      </c>
      <c r="F67" s="1" t="s">
        <v>106</v>
      </c>
      <c r="G67" s="1" t="s">
        <v>39</v>
      </c>
      <c r="H67" s="1" t="s">
        <v>171</v>
      </c>
      <c r="I67" s="1">
        <v>374</v>
      </c>
      <c r="J67" s="1">
        <v>48.7</v>
      </c>
      <c r="K67" s="1">
        <v>73</v>
      </c>
      <c r="L67" s="1" t="s">
        <v>521</v>
      </c>
      <c r="M67" s="1" t="s">
        <v>33</v>
      </c>
      <c r="N67" s="1" t="s">
        <v>242</v>
      </c>
      <c r="O67" s="1" t="s">
        <v>522</v>
      </c>
      <c r="P67" s="1">
        <v>7.21</v>
      </c>
      <c r="Q67" s="1">
        <v>2.65</v>
      </c>
      <c r="R67" s="1" t="s">
        <v>44</v>
      </c>
      <c r="S67" s="1" t="s">
        <v>176</v>
      </c>
      <c r="T67" s="1" t="s">
        <v>523</v>
      </c>
      <c r="U67" s="1" t="s">
        <v>524</v>
      </c>
      <c r="V67" s="1" t="s">
        <v>525</v>
      </c>
      <c r="W67" s="1" t="s">
        <v>526</v>
      </c>
      <c r="X67" s="1" t="s">
        <v>527</v>
      </c>
      <c r="Y67" s="1" t="s">
        <v>528</v>
      </c>
    </row>
    <row r="68" spans="1:26" ht="150">
      <c r="A68" s="27" t="s">
        <v>361</v>
      </c>
      <c r="B68" s="11" t="s">
        <v>361</v>
      </c>
      <c r="C68" s="5" t="s">
        <v>529</v>
      </c>
      <c r="D68" s="12" t="s">
        <v>530</v>
      </c>
      <c r="E68" s="5"/>
      <c r="F68" s="5" t="s">
        <v>294</v>
      </c>
      <c r="G68" s="5" t="s">
        <v>31</v>
      </c>
      <c r="H68" s="5" t="s">
        <v>32</v>
      </c>
      <c r="I68" s="5">
        <v>50</v>
      </c>
      <c r="J68" s="5" t="s">
        <v>117</v>
      </c>
      <c r="K68" s="5" t="s">
        <v>117</v>
      </c>
      <c r="L68" s="5" t="s">
        <v>117</v>
      </c>
      <c r="M68" s="5" t="s">
        <v>33</v>
      </c>
      <c r="N68" s="5" t="s">
        <v>98</v>
      </c>
      <c r="O68" s="5" t="s">
        <v>531</v>
      </c>
      <c r="P68" s="5" t="s">
        <v>117</v>
      </c>
      <c r="Q68" s="5" t="s">
        <v>117</v>
      </c>
      <c r="R68" s="5" t="s">
        <v>82</v>
      </c>
      <c r="S68" s="5" t="s">
        <v>348</v>
      </c>
      <c r="T68" s="5" t="s">
        <v>532</v>
      </c>
      <c r="U68" s="5" t="s">
        <v>533</v>
      </c>
      <c r="V68" s="5" t="s">
        <v>534</v>
      </c>
      <c r="W68" s="5"/>
      <c r="X68" s="5" t="s">
        <v>535</v>
      </c>
      <c r="Y68" s="5" t="s">
        <v>536</v>
      </c>
      <c r="Z68" s="5"/>
    </row>
    <row r="69" spans="1:26" ht="75">
      <c r="A69" s="27" t="s">
        <v>361</v>
      </c>
      <c r="B69" s="11"/>
      <c r="C69" s="1" t="s">
        <v>529</v>
      </c>
      <c r="D69" s="1" t="s">
        <v>530</v>
      </c>
      <c r="E69" s="1" t="s">
        <v>80</v>
      </c>
      <c r="F69" s="1" t="s">
        <v>106</v>
      </c>
      <c r="G69" s="1" t="s">
        <v>31</v>
      </c>
      <c r="H69" s="1" t="s">
        <v>32</v>
      </c>
      <c r="I69" s="1">
        <v>41</v>
      </c>
      <c r="J69" s="2">
        <v>0.53600000000000003</v>
      </c>
      <c r="M69" s="1" t="s">
        <v>33</v>
      </c>
      <c r="N69" s="1" t="s">
        <v>34</v>
      </c>
      <c r="O69" s="1" t="s">
        <v>537</v>
      </c>
      <c r="P69" s="1">
        <v>-4.8</v>
      </c>
      <c r="R69" s="1" t="s">
        <v>380</v>
      </c>
      <c r="S69" s="1" t="s">
        <v>45</v>
      </c>
      <c r="T69" s="1" t="s">
        <v>532</v>
      </c>
      <c r="Z69" s="1" t="s">
        <v>538</v>
      </c>
    </row>
    <row r="70" spans="1:26" ht="75">
      <c r="A70" s="27" t="s">
        <v>361</v>
      </c>
      <c r="B70" s="11"/>
      <c r="C70" s="1" t="s">
        <v>539</v>
      </c>
      <c r="D70" s="1" t="s">
        <v>540</v>
      </c>
      <c r="E70" s="1" t="s">
        <v>80</v>
      </c>
      <c r="F70" s="1" t="s">
        <v>30</v>
      </c>
      <c r="G70" s="1" t="s">
        <v>31</v>
      </c>
      <c r="H70" s="1" t="s">
        <v>32</v>
      </c>
      <c r="I70" s="1">
        <v>278</v>
      </c>
      <c r="J70" s="1" t="s">
        <v>117</v>
      </c>
      <c r="K70" s="1" t="s">
        <v>117</v>
      </c>
      <c r="L70" s="1" t="s">
        <v>117</v>
      </c>
      <c r="M70" s="1" t="s">
        <v>33</v>
      </c>
      <c r="N70" s="1" t="s">
        <v>54</v>
      </c>
      <c r="O70" s="1" t="s">
        <v>541</v>
      </c>
      <c r="P70" s="1">
        <v>0.41</v>
      </c>
      <c r="Q70" s="1" t="s">
        <v>117</v>
      </c>
      <c r="R70" s="1" t="s">
        <v>82</v>
      </c>
      <c r="S70" s="1" t="s">
        <v>129</v>
      </c>
      <c r="W70" s="1" t="s">
        <v>117</v>
      </c>
      <c r="X70" s="1" t="s">
        <v>542</v>
      </c>
      <c r="Y70" s="1" t="s">
        <v>543</v>
      </c>
    </row>
    <row r="71" spans="1:26" ht="330">
      <c r="A71" s="27" t="s">
        <v>361</v>
      </c>
      <c r="B71" s="11"/>
      <c r="C71" s="1" t="s">
        <v>544</v>
      </c>
      <c r="D71" s="1" t="s">
        <v>545</v>
      </c>
      <c r="E71" s="1" t="s">
        <v>203</v>
      </c>
      <c r="F71" s="1" t="s">
        <v>294</v>
      </c>
      <c r="G71" s="1" t="s">
        <v>31</v>
      </c>
      <c r="H71" s="1" t="s">
        <v>32</v>
      </c>
      <c r="I71" s="1">
        <v>63</v>
      </c>
      <c r="J71" s="1" t="s">
        <v>159</v>
      </c>
      <c r="K71" s="1" t="s">
        <v>159</v>
      </c>
      <c r="L71" s="1" t="s">
        <v>159</v>
      </c>
      <c r="M71" s="1" t="s">
        <v>33</v>
      </c>
      <c r="N71" s="1" t="s">
        <v>34</v>
      </c>
      <c r="O71" s="1" t="s">
        <v>546</v>
      </c>
      <c r="P71" s="1" t="s">
        <v>159</v>
      </c>
      <c r="Q71" s="1" t="s">
        <v>159</v>
      </c>
      <c r="R71" s="1" t="s">
        <v>319</v>
      </c>
      <c r="S71" s="1" t="s">
        <v>176</v>
      </c>
      <c r="T71" s="1" t="s">
        <v>547</v>
      </c>
      <c r="U71" s="1" t="s">
        <v>548</v>
      </c>
      <c r="Z71" s="1" t="s">
        <v>549</v>
      </c>
    </row>
    <row r="72" spans="1:26" ht="409.5">
      <c r="A72" s="27" t="s">
        <v>361</v>
      </c>
      <c r="B72" s="11"/>
      <c r="C72" s="1" t="s">
        <v>550</v>
      </c>
      <c r="D72" s="1" t="s">
        <v>551</v>
      </c>
      <c r="E72" s="1" t="s">
        <v>80</v>
      </c>
      <c r="F72" s="1" t="s">
        <v>30</v>
      </c>
      <c r="G72" s="1" t="s">
        <v>39</v>
      </c>
      <c r="H72" s="1" t="s">
        <v>552</v>
      </c>
      <c r="I72" s="1" t="s">
        <v>553</v>
      </c>
      <c r="J72" s="1">
        <v>51.3</v>
      </c>
      <c r="K72" s="1">
        <v>73</v>
      </c>
      <c r="L72" s="1" t="s">
        <v>554</v>
      </c>
      <c r="M72" s="1" t="s">
        <v>33</v>
      </c>
      <c r="N72" s="1" t="s">
        <v>242</v>
      </c>
      <c r="O72" s="1" t="s">
        <v>555</v>
      </c>
      <c r="P72" s="1">
        <v>5.05</v>
      </c>
      <c r="R72" s="1" t="s">
        <v>319</v>
      </c>
      <c r="S72" s="1" t="s">
        <v>176</v>
      </c>
      <c r="T72" s="1" t="s">
        <v>556</v>
      </c>
      <c r="W72" s="1" t="s">
        <v>557</v>
      </c>
      <c r="X72" s="1" t="s">
        <v>558</v>
      </c>
      <c r="Z72" s="1" t="s">
        <v>559</v>
      </c>
    </row>
    <row r="73" spans="1:26" ht="135" customHeight="1">
      <c r="A73" s="27" t="s">
        <v>361</v>
      </c>
      <c r="B73" s="11"/>
      <c r="C73" s="1" t="s">
        <v>560</v>
      </c>
      <c r="D73" s="1" t="s">
        <v>561</v>
      </c>
      <c r="E73" s="1" t="s">
        <v>562</v>
      </c>
      <c r="F73" s="1" t="s">
        <v>30</v>
      </c>
      <c r="G73" s="1" t="s">
        <v>39</v>
      </c>
      <c r="H73" s="1" t="s">
        <v>204</v>
      </c>
      <c r="I73" s="1">
        <v>97</v>
      </c>
      <c r="J73" s="2">
        <v>0.433</v>
      </c>
      <c r="K73" s="1" t="s">
        <v>159</v>
      </c>
      <c r="L73" s="1" t="s">
        <v>563</v>
      </c>
      <c r="M73" s="1" t="s">
        <v>33</v>
      </c>
      <c r="N73" s="1" t="s">
        <v>73</v>
      </c>
      <c r="O73" s="1" t="s">
        <v>564</v>
      </c>
      <c r="P73" s="1">
        <v>6.5</v>
      </c>
      <c r="Q73" s="1">
        <v>1.73</v>
      </c>
      <c r="R73" s="1" t="s">
        <v>224</v>
      </c>
      <c r="S73" s="1" t="s">
        <v>176</v>
      </c>
      <c r="T73" s="1" t="s">
        <v>565</v>
      </c>
      <c r="W73" s="1" t="s">
        <v>566</v>
      </c>
      <c r="Z73" s="1" t="s">
        <v>567</v>
      </c>
    </row>
    <row r="74" spans="1:26" ht="240">
      <c r="A74" s="27" t="s">
        <v>361</v>
      </c>
      <c r="B74" s="11" t="s">
        <v>361</v>
      </c>
      <c r="C74" s="5" t="s">
        <v>560</v>
      </c>
      <c r="D74" s="5" t="s">
        <v>561</v>
      </c>
      <c r="E74" s="5" t="s">
        <v>562</v>
      </c>
      <c r="F74" s="5" t="s">
        <v>96</v>
      </c>
      <c r="G74" s="5" t="s">
        <v>568</v>
      </c>
      <c r="H74" s="5" t="s">
        <v>204</v>
      </c>
      <c r="I74" s="5">
        <v>114</v>
      </c>
      <c r="J74" s="9">
        <f>45/114</f>
        <v>0.39473684210526316</v>
      </c>
      <c r="K74" s="5" t="s">
        <v>117</v>
      </c>
      <c r="L74" s="5" t="s">
        <v>569</v>
      </c>
      <c r="M74" s="5" t="s">
        <v>33</v>
      </c>
      <c r="N74" s="5" t="s">
        <v>73</v>
      </c>
      <c r="O74" s="5" t="s">
        <v>570</v>
      </c>
      <c r="P74" s="5">
        <v>5.41</v>
      </c>
      <c r="Q74" s="5">
        <v>2.79</v>
      </c>
      <c r="R74" s="5" t="s">
        <v>319</v>
      </c>
      <c r="S74" s="5" t="s">
        <v>176</v>
      </c>
      <c r="T74" s="5" t="s">
        <v>571</v>
      </c>
      <c r="U74" s="5" t="s">
        <v>572</v>
      </c>
      <c r="V74" s="5" t="s">
        <v>573</v>
      </c>
      <c r="W74" s="5" t="s">
        <v>117</v>
      </c>
      <c r="X74" s="5" t="s">
        <v>574</v>
      </c>
      <c r="Y74" s="5" t="s">
        <v>575</v>
      </c>
      <c r="Z74" s="5"/>
    </row>
    <row r="75" spans="1:26" ht="240">
      <c r="A75" s="27" t="s">
        <v>361</v>
      </c>
      <c r="B75" s="11" t="s">
        <v>361</v>
      </c>
      <c r="C75" s="5" t="s">
        <v>560</v>
      </c>
      <c r="D75" s="5" t="s">
        <v>561</v>
      </c>
      <c r="E75" s="5" t="s">
        <v>562</v>
      </c>
      <c r="F75" s="5" t="s">
        <v>106</v>
      </c>
      <c r="G75" s="5" t="s">
        <v>568</v>
      </c>
      <c r="H75" s="5" t="s">
        <v>204</v>
      </c>
      <c r="I75" s="5">
        <v>114</v>
      </c>
      <c r="J75" s="9">
        <f>31/114</f>
        <v>0.27192982456140352</v>
      </c>
      <c r="K75" s="5" t="s">
        <v>117</v>
      </c>
      <c r="L75" s="5" t="s">
        <v>576</v>
      </c>
      <c r="M75" s="5" t="s">
        <v>33</v>
      </c>
      <c r="N75" s="5" t="s">
        <v>73</v>
      </c>
      <c r="O75" s="5" t="s">
        <v>577</v>
      </c>
      <c r="P75" s="5">
        <v>5.1100000000000003</v>
      </c>
      <c r="Q75" s="5">
        <v>3.04</v>
      </c>
      <c r="R75" s="5" t="s">
        <v>319</v>
      </c>
      <c r="S75" s="5" t="s">
        <v>578</v>
      </c>
      <c r="T75" s="5" t="s">
        <v>579</v>
      </c>
      <c r="U75" s="5" t="s">
        <v>580</v>
      </c>
      <c r="V75" s="5" t="s">
        <v>581</v>
      </c>
      <c r="W75" s="5"/>
      <c r="X75" s="5" t="s">
        <v>582</v>
      </c>
      <c r="Y75" s="5" t="s">
        <v>583</v>
      </c>
      <c r="Z75" s="5"/>
    </row>
    <row r="76" spans="1:26" ht="315">
      <c r="A76" s="27" t="s">
        <v>361</v>
      </c>
      <c r="B76" s="11" t="s">
        <v>361</v>
      </c>
      <c r="C76" s="5" t="s">
        <v>560</v>
      </c>
      <c r="D76" s="5" t="s">
        <v>561</v>
      </c>
      <c r="E76" s="5" t="s">
        <v>562</v>
      </c>
      <c r="F76" s="5" t="s">
        <v>294</v>
      </c>
      <c r="G76" s="5" t="s">
        <v>568</v>
      </c>
      <c r="H76" s="5" t="s">
        <v>204</v>
      </c>
      <c r="I76" s="5">
        <v>88</v>
      </c>
      <c r="J76" s="9">
        <f>29/88</f>
        <v>0.32954545454545453</v>
      </c>
      <c r="K76" s="5" t="s">
        <v>117</v>
      </c>
      <c r="L76" s="5" t="s">
        <v>584</v>
      </c>
      <c r="M76" s="5" t="s">
        <v>33</v>
      </c>
      <c r="N76" s="5" t="s">
        <v>73</v>
      </c>
      <c r="O76" s="5" t="s">
        <v>577</v>
      </c>
      <c r="P76" s="5" t="s">
        <v>117</v>
      </c>
      <c r="Q76" s="5" t="s">
        <v>117</v>
      </c>
      <c r="R76" s="5" t="s">
        <v>319</v>
      </c>
      <c r="S76" s="5" t="s">
        <v>578</v>
      </c>
      <c r="T76" s="5" t="s">
        <v>585</v>
      </c>
      <c r="U76" s="5" t="s">
        <v>586</v>
      </c>
      <c r="V76" s="5" t="s">
        <v>587</v>
      </c>
      <c r="W76" s="5"/>
      <c r="X76" s="5" t="s">
        <v>588</v>
      </c>
      <c r="Y76" s="5" t="s">
        <v>589</v>
      </c>
      <c r="Z76" s="5"/>
    </row>
    <row r="77" spans="1:26" ht="380.25" customHeight="1">
      <c r="A77" s="27" t="s">
        <v>361</v>
      </c>
      <c r="B77" s="11"/>
      <c r="C77" s="1" t="s">
        <v>590</v>
      </c>
      <c r="D77" s="1" t="s">
        <v>591</v>
      </c>
      <c r="E77" s="1" t="s">
        <v>592</v>
      </c>
      <c r="F77" s="1" t="s">
        <v>30</v>
      </c>
      <c r="G77" s="1" t="s">
        <v>39</v>
      </c>
      <c r="H77" s="1" t="s">
        <v>593</v>
      </c>
      <c r="I77" s="1">
        <v>52</v>
      </c>
      <c r="M77" s="1" t="s">
        <v>33</v>
      </c>
      <c r="O77" s="4">
        <v>45296</v>
      </c>
      <c r="P77" s="1" t="s">
        <v>594</v>
      </c>
      <c r="Q77" s="1" t="s">
        <v>595</v>
      </c>
      <c r="R77" s="1" t="s">
        <v>275</v>
      </c>
      <c r="S77" s="1" t="s">
        <v>45</v>
      </c>
      <c r="T77" s="1" t="s">
        <v>596</v>
      </c>
      <c r="W77" s="1" t="s">
        <v>597</v>
      </c>
      <c r="Z77" s="1" t="s">
        <v>598</v>
      </c>
    </row>
    <row r="78" spans="1:26" ht="409.5">
      <c r="A78" s="27" t="s">
        <v>361</v>
      </c>
      <c r="B78" s="11"/>
      <c r="C78" s="1" t="s">
        <v>599</v>
      </c>
      <c r="D78" s="1" t="s">
        <v>600</v>
      </c>
      <c r="E78" s="1" t="s">
        <v>29</v>
      </c>
      <c r="F78" s="1" t="s">
        <v>30</v>
      </c>
      <c r="G78" s="1" t="s">
        <v>31</v>
      </c>
      <c r="H78" s="1" t="s">
        <v>32</v>
      </c>
      <c r="I78" s="1">
        <v>199</v>
      </c>
      <c r="J78" s="1">
        <v>56</v>
      </c>
      <c r="K78" s="1">
        <v>78</v>
      </c>
      <c r="L78" s="1">
        <v>21</v>
      </c>
      <c r="M78" s="1" t="s">
        <v>33</v>
      </c>
      <c r="N78" s="1" t="s">
        <v>34</v>
      </c>
      <c r="O78" s="1" t="s">
        <v>601</v>
      </c>
      <c r="P78" s="1">
        <v>22.39</v>
      </c>
      <c r="Q78" s="1">
        <v>5.49</v>
      </c>
      <c r="R78" s="1" t="s">
        <v>602</v>
      </c>
      <c r="S78" s="1" t="s">
        <v>99</v>
      </c>
      <c r="T78" s="1" t="s">
        <v>603</v>
      </c>
      <c r="V78" s="1" t="s">
        <v>122</v>
      </c>
      <c r="Y78" s="1" t="s">
        <v>604</v>
      </c>
    </row>
    <row r="79" spans="1:26" ht="345">
      <c r="A79" s="27" t="s">
        <v>361</v>
      </c>
      <c r="B79" s="11"/>
      <c r="C79" s="1" t="s">
        <v>605</v>
      </c>
      <c r="D79" s="1" t="s">
        <v>606</v>
      </c>
      <c r="E79" s="1" t="s">
        <v>29</v>
      </c>
      <c r="F79" s="1" t="s">
        <v>30</v>
      </c>
      <c r="G79" s="1" t="s">
        <v>31</v>
      </c>
      <c r="H79" s="1" t="s">
        <v>32</v>
      </c>
      <c r="I79" s="1">
        <v>157</v>
      </c>
      <c r="J79" s="3">
        <v>0.67</v>
      </c>
      <c r="K79" s="1" t="s">
        <v>117</v>
      </c>
      <c r="L79" s="1" t="s">
        <v>117</v>
      </c>
      <c r="M79" s="1" t="s">
        <v>192</v>
      </c>
      <c r="N79" s="1" t="s">
        <v>34</v>
      </c>
      <c r="O79" s="1" t="s">
        <v>607</v>
      </c>
      <c r="P79" s="1">
        <v>0.19</v>
      </c>
      <c r="Q79" s="1" t="s">
        <v>117</v>
      </c>
      <c r="R79" s="1" t="s">
        <v>82</v>
      </c>
      <c r="S79" s="1" t="s">
        <v>120</v>
      </c>
      <c r="T79" s="1" t="s">
        <v>608</v>
      </c>
      <c r="V79" s="1" t="s">
        <v>122</v>
      </c>
      <c r="X79" s="1" t="s">
        <v>609</v>
      </c>
      <c r="Y79" s="1" t="s">
        <v>610</v>
      </c>
    </row>
    <row r="80" spans="1:26" ht="380.25" customHeight="1">
      <c r="A80" s="27" t="s">
        <v>361</v>
      </c>
      <c r="B80" s="11" t="s">
        <v>361</v>
      </c>
      <c r="C80" s="5" t="s">
        <v>605</v>
      </c>
      <c r="D80" s="5" t="s">
        <v>606</v>
      </c>
      <c r="E80" s="5" t="s">
        <v>29</v>
      </c>
      <c r="F80" s="5" t="s">
        <v>96</v>
      </c>
      <c r="G80" s="5" t="s">
        <v>31</v>
      </c>
      <c r="H80" s="5" t="s">
        <v>32</v>
      </c>
      <c r="I80" s="5">
        <v>119</v>
      </c>
      <c r="J80" s="8">
        <f>77/119</f>
        <v>0.6470588235294118</v>
      </c>
      <c r="K80" s="5" t="s">
        <v>117</v>
      </c>
      <c r="L80" s="5" t="s">
        <v>117</v>
      </c>
      <c r="M80" s="5" t="s">
        <v>192</v>
      </c>
      <c r="N80" s="5" t="s">
        <v>98</v>
      </c>
      <c r="O80" s="5" t="s">
        <v>611</v>
      </c>
      <c r="P80" s="5" t="s">
        <v>117</v>
      </c>
      <c r="Q80" s="5" t="s">
        <v>117</v>
      </c>
      <c r="R80" s="5" t="s">
        <v>82</v>
      </c>
      <c r="S80" s="5" t="s">
        <v>120</v>
      </c>
      <c r="T80" s="5" t="s">
        <v>612</v>
      </c>
      <c r="U80" s="5" t="s">
        <v>613</v>
      </c>
      <c r="V80" s="5" t="s">
        <v>614</v>
      </c>
      <c r="W80" s="5"/>
      <c r="X80" s="5" t="s">
        <v>615</v>
      </c>
      <c r="Y80" s="5" t="s">
        <v>616</v>
      </c>
      <c r="Z80" s="5"/>
    </row>
    <row r="81" spans="1:26" ht="405">
      <c r="A81" s="27" t="s">
        <v>361</v>
      </c>
      <c r="B81" s="11" t="s">
        <v>361</v>
      </c>
      <c r="C81" s="5" t="s">
        <v>605</v>
      </c>
      <c r="D81" s="5" t="s">
        <v>617</v>
      </c>
      <c r="E81" s="5" t="s">
        <v>29</v>
      </c>
      <c r="F81" s="5" t="s">
        <v>106</v>
      </c>
      <c r="G81" s="5" t="s">
        <v>31</v>
      </c>
      <c r="H81" s="5" t="s">
        <v>32</v>
      </c>
      <c r="I81" s="5">
        <v>274</v>
      </c>
      <c r="J81" s="8">
        <f>198/275</f>
        <v>0.72</v>
      </c>
      <c r="K81" s="5" t="s">
        <v>117</v>
      </c>
      <c r="L81" s="5" t="s">
        <v>117</v>
      </c>
      <c r="M81" s="5" t="s">
        <v>192</v>
      </c>
      <c r="N81" s="5" t="s">
        <v>98</v>
      </c>
      <c r="O81" s="5" t="s">
        <v>618</v>
      </c>
      <c r="P81" s="5">
        <v>3.74</v>
      </c>
      <c r="Q81" s="5" t="s">
        <v>117</v>
      </c>
      <c r="R81" s="5" t="s">
        <v>82</v>
      </c>
      <c r="S81" s="5" t="s">
        <v>120</v>
      </c>
      <c r="T81" s="5" t="s">
        <v>619</v>
      </c>
      <c r="U81" s="5" t="s">
        <v>620</v>
      </c>
      <c r="V81" s="5" t="s">
        <v>621</v>
      </c>
      <c r="W81" s="5"/>
      <c r="X81" s="5" t="s">
        <v>622</v>
      </c>
      <c r="Y81" s="5" t="s">
        <v>623</v>
      </c>
      <c r="Z81" s="5" t="s">
        <v>624</v>
      </c>
    </row>
    <row r="82" spans="1:26" ht="300">
      <c r="A82" s="27" t="s">
        <v>625</v>
      </c>
      <c r="B82" s="11"/>
      <c r="C82" s="1" t="s">
        <v>626</v>
      </c>
      <c r="D82" s="1" t="s">
        <v>627</v>
      </c>
      <c r="E82" s="1" t="s">
        <v>29</v>
      </c>
      <c r="F82" s="1" t="s">
        <v>30</v>
      </c>
      <c r="G82" s="1" t="s">
        <v>31</v>
      </c>
      <c r="I82" s="1">
        <v>107</v>
      </c>
      <c r="J82" s="1">
        <v>46</v>
      </c>
      <c r="L82" s="1">
        <v>20.49</v>
      </c>
      <c r="M82" s="1" t="s">
        <v>192</v>
      </c>
      <c r="N82" s="1" t="s">
        <v>34</v>
      </c>
      <c r="O82" s="42" t="s">
        <v>628</v>
      </c>
      <c r="P82" s="1">
        <v>4.5999999999999996</v>
      </c>
      <c r="Q82" s="1">
        <v>2.14</v>
      </c>
      <c r="R82" s="1" t="s">
        <v>82</v>
      </c>
      <c r="S82" s="1" t="s">
        <v>45</v>
      </c>
      <c r="T82" s="1" t="s">
        <v>629</v>
      </c>
      <c r="X82" s="1" t="s">
        <v>630</v>
      </c>
      <c r="Y82" s="1" t="s">
        <v>631</v>
      </c>
    </row>
    <row r="83" spans="1:26" ht="380.25" customHeight="1">
      <c r="A83" s="27" t="s">
        <v>625</v>
      </c>
      <c r="B83" s="13" t="s">
        <v>625</v>
      </c>
      <c r="C83" s="12" t="s">
        <v>626</v>
      </c>
      <c r="D83" s="12" t="s">
        <v>627</v>
      </c>
      <c r="E83" s="12" t="s">
        <v>29</v>
      </c>
      <c r="F83" s="12" t="s">
        <v>96</v>
      </c>
      <c r="G83" s="12" t="s">
        <v>31</v>
      </c>
      <c r="H83" s="12" t="s">
        <v>159</v>
      </c>
      <c r="I83" s="12">
        <v>185</v>
      </c>
      <c r="J83" s="12">
        <v>43</v>
      </c>
      <c r="K83" s="12" t="s">
        <v>159</v>
      </c>
      <c r="L83" s="12">
        <v>20.85</v>
      </c>
      <c r="M83" s="12" t="s">
        <v>192</v>
      </c>
      <c r="N83" s="12" t="s">
        <v>98</v>
      </c>
      <c r="O83" s="12" t="s">
        <v>632</v>
      </c>
      <c r="P83" s="12">
        <v>4.45</v>
      </c>
      <c r="Q83" s="12">
        <v>2.1800000000000002</v>
      </c>
      <c r="R83" s="12" t="s">
        <v>82</v>
      </c>
      <c r="S83" s="12" t="s">
        <v>348</v>
      </c>
      <c r="T83" s="12" t="s">
        <v>633</v>
      </c>
      <c r="U83" s="12" t="s">
        <v>634</v>
      </c>
      <c r="V83" s="12" t="s">
        <v>635</v>
      </c>
      <c r="W83" s="12" t="s">
        <v>635</v>
      </c>
      <c r="X83" s="12" t="s">
        <v>630</v>
      </c>
      <c r="Y83" s="12" t="s">
        <v>636</v>
      </c>
      <c r="Z83" s="12" t="s">
        <v>637</v>
      </c>
    </row>
    <row r="84" spans="1:26" ht="380.25" customHeight="1">
      <c r="A84" s="27" t="s">
        <v>625</v>
      </c>
      <c r="B84" s="14" t="s">
        <v>625</v>
      </c>
      <c r="C84" s="12" t="s">
        <v>626</v>
      </c>
      <c r="D84" s="12" t="s">
        <v>627</v>
      </c>
      <c r="E84" s="12" t="s">
        <v>29</v>
      </c>
      <c r="F84" s="12" t="s">
        <v>106</v>
      </c>
      <c r="G84" s="12" t="s">
        <v>39</v>
      </c>
      <c r="H84" s="12" t="s">
        <v>171</v>
      </c>
      <c r="I84" s="12">
        <v>201</v>
      </c>
      <c r="J84" s="12">
        <v>57.2</v>
      </c>
      <c r="K84" s="12" t="s">
        <v>159</v>
      </c>
      <c r="L84" s="12">
        <v>35.82</v>
      </c>
      <c r="M84" s="12" t="s">
        <v>192</v>
      </c>
      <c r="N84" s="12" t="s">
        <v>98</v>
      </c>
      <c r="O84" s="12" t="s">
        <v>638</v>
      </c>
      <c r="P84" s="12">
        <v>5.39</v>
      </c>
      <c r="Q84" s="12">
        <v>2.48</v>
      </c>
      <c r="R84" s="12" t="s">
        <v>82</v>
      </c>
      <c r="S84" s="12" t="s">
        <v>348</v>
      </c>
      <c r="T84" s="12" t="s">
        <v>639</v>
      </c>
      <c r="U84" s="12" t="s">
        <v>640</v>
      </c>
      <c r="V84" s="12" t="s">
        <v>635</v>
      </c>
      <c r="W84" s="12" t="s">
        <v>635</v>
      </c>
      <c r="X84" s="12" t="s">
        <v>641</v>
      </c>
      <c r="Y84" s="12" t="s">
        <v>640</v>
      </c>
      <c r="Z84" s="12" t="s">
        <v>642</v>
      </c>
    </row>
    <row r="85" spans="1:26" ht="380.25" customHeight="1">
      <c r="A85" s="27" t="s">
        <v>625</v>
      </c>
      <c r="B85" s="14" t="s">
        <v>625</v>
      </c>
      <c r="C85" s="12" t="s">
        <v>626</v>
      </c>
      <c r="D85" s="12" t="s">
        <v>627</v>
      </c>
      <c r="E85" s="12" t="s">
        <v>29</v>
      </c>
      <c r="F85" s="12" t="s">
        <v>294</v>
      </c>
      <c r="G85" s="12" t="s">
        <v>39</v>
      </c>
      <c r="H85" s="12" t="s">
        <v>171</v>
      </c>
      <c r="I85" s="12">
        <v>260</v>
      </c>
      <c r="J85" s="12">
        <v>44.2</v>
      </c>
      <c r="K85" s="12" t="s">
        <v>159</v>
      </c>
      <c r="L85" s="12">
        <v>32.020000000000003</v>
      </c>
      <c r="M85" s="12" t="s">
        <v>192</v>
      </c>
      <c r="N85" s="12" t="s">
        <v>73</v>
      </c>
      <c r="O85" s="12" t="s">
        <v>643</v>
      </c>
      <c r="P85" s="12" t="s">
        <v>644</v>
      </c>
      <c r="Q85" s="12" t="s">
        <v>645</v>
      </c>
      <c r="R85" s="12" t="s">
        <v>646</v>
      </c>
      <c r="S85" s="12" t="s">
        <v>348</v>
      </c>
      <c r="T85" s="12" t="s">
        <v>647</v>
      </c>
      <c r="U85" s="12" t="s">
        <v>648</v>
      </c>
      <c r="V85" s="12" t="s">
        <v>635</v>
      </c>
      <c r="W85" s="12" t="s">
        <v>635</v>
      </c>
      <c r="X85" s="12" t="s">
        <v>641</v>
      </c>
      <c r="Y85" s="12" t="s">
        <v>649</v>
      </c>
      <c r="Z85" s="12" t="s">
        <v>642</v>
      </c>
    </row>
    <row r="86" spans="1:26" ht="380.25" customHeight="1">
      <c r="A86" s="27" t="s">
        <v>625</v>
      </c>
      <c r="B86" s="11"/>
      <c r="C86" s="1" t="s">
        <v>650</v>
      </c>
      <c r="D86" s="1" t="s">
        <v>651</v>
      </c>
      <c r="E86" s="1" t="s">
        <v>221</v>
      </c>
      <c r="F86" s="1" t="s">
        <v>30</v>
      </c>
      <c r="G86" s="1" t="s">
        <v>31</v>
      </c>
      <c r="H86" s="1" t="s">
        <v>32</v>
      </c>
      <c r="I86" s="1">
        <v>157</v>
      </c>
      <c r="J86" s="1">
        <v>47</v>
      </c>
      <c r="K86" s="1" t="s">
        <v>159</v>
      </c>
      <c r="L86" s="1" t="s">
        <v>652</v>
      </c>
      <c r="M86" s="1" t="s">
        <v>33</v>
      </c>
      <c r="N86" s="1" t="s">
        <v>653</v>
      </c>
      <c r="O86" s="1" t="s">
        <v>654</v>
      </c>
      <c r="P86" s="1" t="s">
        <v>159</v>
      </c>
      <c r="Q86" s="1" t="s">
        <v>159</v>
      </c>
      <c r="R86" s="1" t="s">
        <v>275</v>
      </c>
      <c r="S86" s="15" t="s">
        <v>655</v>
      </c>
      <c r="T86" s="15" t="s">
        <v>656</v>
      </c>
      <c r="U86" s="15" t="s">
        <v>657</v>
      </c>
      <c r="V86" s="15" t="s">
        <v>658</v>
      </c>
      <c r="X86" s="1" t="s">
        <v>659</v>
      </c>
      <c r="Y86" s="1" t="s">
        <v>660</v>
      </c>
      <c r="Z86" s="1" t="s">
        <v>661</v>
      </c>
    </row>
    <row r="87" spans="1:26" ht="380.25" customHeight="1">
      <c r="A87" s="27" t="s">
        <v>625</v>
      </c>
      <c r="B87" s="13" t="s">
        <v>625</v>
      </c>
      <c r="C87" s="12" t="s">
        <v>650</v>
      </c>
      <c r="D87" s="12" t="s">
        <v>651</v>
      </c>
      <c r="E87" s="12" t="s">
        <v>395</v>
      </c>
      <c r="F87" s="12" t="s">
        <v>96</v>
      </c>
      <c r="G87" s="12" t="s">
        <v>39</v>
      </c>
      <c r="H87" s="12" t="s">
        <v>171</v>
      </c>
      <c r="I87" s="12">
        <v>397</v>
      </c>
      <c r="J87" s="12">
        <v>56</v>
      </c>
      <c r="K87" s="12" t="s">
        <v>159</v>
      </c>
      <c r="L87" s="12">
        <v>34.369999999999997</v>
      </c>
      <c r="M87" s="12" t="s">
        <v>33</v>
      </c>
      <c r="N87" s="12" t="s">
        <v>98</v>
      </c>
      <c r="O87" s="12" t="s">
        <v>662</v>
      </c>
      <c r="P87" s="12">
        <v>3.62</v>
      </c>
      <c r="Q87" s="12">
        <v>2.37</v>
      </c>
      <c r="R87" s="12" t="s">
        <v>663</v>
      </c>
      <c r="S87" s="12" t="s">
        <v>655</v>
      </c>
      <c r="T87" s="12" t="s">
        <v>664</v>
      </c>
      <c r="U87" s="12" t="s">
        <v>665</v>
      </c>
      <c r="V87" s="12" t="s">
        <v>658</v>
      </c>
      <c r="W87" s="12" t="s">
        <v>635</v>
      </c>
      <c r="X87" s="12" t="s">
        <v>666</v>
      </c>
      <c r="Y87" s="12" t="s">
        <v>667</v>
      </c>
      <c r="Z87" s="12" t="s">
        <v>668</v>
      </c>
    </row>
    <row r="88" spans="1:26" ht="380.25" customHeight="1">
      <c r="A88" s="27" t="s">
        <v>625</v>
      </c>
      <c r="B88" s="14" t="s">
        <v>625</v>
      </c>
      <c r="C88" s="12" t="s">
        <v>650</v>
      </c>
      <c r="D88" s="12" t="s">
        <v>651</v>
      </c>
      <c r="E88" s="12" t="s">
        <v>395</v>
      </c>
      <c r="F88" s="12" t="s">
        <v>106</v>
      </c>
      <c r="G88" s="12" t="s">
        <v>31</v>
      </c>
      <c r="H88" s="12" t="s">
        <v>32</v>
      </c>
      <c r="I88" s="12">
        <v>119</v>
      </c>
      <c r="J88" s="12">
        <v>62</v>
      </c>
      <c r="K88" s="12" t="s">
        <v>159</v>
      </c>
      <c r="L88" s="12">
        <v>18.940000000000001</v>
      </c>
      <c r="M88" s="12" t="s">
        <v>33</v>
      </c>
      <c r="N88" s="12" t="s">
        <v>98</v>
      </c>
      <c r="O88" s="12" t="s">
        <v>654</v>
      </c>
      <c r="P88" s="12" t="s">
        <v>159</v>
      </c>
      <c r="Q88" s="12" t="s">
        <v>159</v>
      </c>
      <c r="R88" s="12" t="s">
        <v>663</v>
      </c>
      <c r="S88" s="12" t="s">
        <v>655</v>
      </c>
      <c r="T88" s="12" t="s">
        <v>669</v>
      </c>
      <c r="U88" s="12" t="s">
        <v>670</v>
      </c>
      <c r="V88" s="12" t="s">
        <v>658</v>
      </c>
      <c r="W88" s="12" t="s">
        <v>635</v>
      </c>
      <c r="X88" s="12" t="s">
        <v>671</v>
      </c>
      <c r="Y88" s="12" t="s">
        <v>672</v>
      </c>
      <c r="Z88" s="12" t="s">
        <v>673</v>
      </c>
    </row>
    <row r="89" spans="1:26" ht="380.25" customHeight="1">
      <c r="A89" s="27" t="s">
        <v>625</v>
      </c>
      <c r="B89" s="11"/>
      <c r="C89" s="1" t="s">
        <v>674</v>
      </c>
      <c r="D89" s="1" t="s">
        <v>675</v>
      </c>
      <c r="E89" s="1" t="s">
        <v>676</v>
      </c>
      <c r="F89" s="1" t="s">
        <v>30</v>
      </c>
      <c r="G89" s="1" t="s">
        <v>31</v>
      </c>
      <c r="H89" s="1" t="s">
        <v>32</v>
      </c>
      <c r="I89" s="1">
        <v>116</v>
      </c>
      <c r="J89" s="3">
        <v>0.48</v>
      </c>
      <c r="K89" s="1" t="s">
        <v>117</v>
      </c>
      <c r="L89" s="1" t="s">
        <v>677</v>
      </c>
      <c r="M89" s="1" t="s">
        <v>33</v>
      </c>
      <c r="N89" s="1" t="s">
        <v>34</v>
      </c>
      <c r="O89" s="1" t="s">
        <v>678</v>
      </c>
      <c r="P89" s="1">
        <v>5.53</v>
      </c>
      <c r="Q89" s="1">
        <v>2.73</v>
      </c>
      <c r="R89" s="1" t="s">
        <v>679</v>
      </c>
      <c r="S89" s="1" t="s">
        <v>120</v>
      </c>
      <c r="T89" s="1" t="s">
        <v>680</v>
      </c>
      <c r="W89" s="1" t="s">
        <v>117</v>
      </c>
      <c r="X89" s="1" t="s">
        <v>117</v>
      </c>
      <c r="Y89" s="1" t="s">
        <v>117</v>
      </c>
      <c r="Z89" s="1" t="s">
        <v>681</v>
      </c>
    </row>
    <row r="90" spans="1:26" ht="204" customHeight="1">
      <c r="A90" s="27" t="s">
        <v>625</v>
      </c>
      <c r="B90" s="13" t="s">
        <v>625</v>
      </c>
      <c r="C90" s="12" t="s">
        <v>674</v>
      </c>
      <c r="D90" s="12" t="s">
        <v>675</v>
      </c>
      <c r="E90" s="12" t="s">
        <v>395</v>
      </c>
      <c r="F90" s="12" t="s">
        <v>96</v>
      </c>
      <c r="G90" s="12" t="s">
        <v>31</v>
      </c>
      <c r="H90" s="12" t="s">
        <v>32</v>
      </c>
      <c r="I90" s="12">
        <v>238</v>
      </c>
      <c r="J90" s="12">
        <v>55</v>
      </c>
      <c r="K90" s="12" t="s">
        <v>159</v>
      </c>
      <c r="L90" s="12" t="s">
        <v>682</v>
      </c>
      <c r="M90" s="12" t="s">
        <v>33</v>
      </c>
      <c r="N90" s="12" t="s">
        <v>34</v>
      </c>
      <c r="O90" s="12" t="s">
        <v>678</v>
      </c>
      <c r="P90" s="12">
        <v>4.72</v>
      </c>
      <c r="Q90" s="12">
        <v>2.41</v>
      </c>
      <c r="R90" s="12" t="s">
        <v>683</v>
      </c>
      <c r="S90" s="12" t="s">
        <v>684</v>
      </c>
      <c r="T90" s="12" t="s">
        <v>685</v>
      </c>
      <c r="U90" s="12" t="s">
        <v>686</v>
      </c>
      <c r="V90" s="12" t="s">
        <v>159</v>
      </c>
      <c r="W90" s="12" t="s">
        <v>159</v>
      </c>
      <c r="X90" s="12" t="s">
        <v>159</v>
      </c>
      <c r="Y90" s="12" t="s">
        <v>159</v>
      </c>
      <c r="Z90" s="12" t="s">
        <v>635</v>
      </c>
    </row>
    <row r="91" spans="1:26" ht="289.5" customHeight="1">
      <c r="A91" s="27" t="s">
        <v>625</v>
      </c>
      <c r="B91" s="11"/>
      <c r="C91" s="1" t="s">
        <v>687</v>
      </c>
      <c r="D91" s="1" t="s">
        <v>688</v>
      </c>
      <c r="E91" s="1" t="s">
        <v>29</v>
      </c>
      <c r="F91" s="1" t="s">
        <v>30</v>
      </c>
      <c r="G91" s="1" t="s">
        <v>31</v>
      </c>
      <c r="H91" s="1" t="s">
        <v>32</v>
      </c>
      <c r="I91" s="1">
        <v>236</v>
      </c>
      <c r="J91" s="1">
        <v>67.400000000000006</v>
      </c>
      <c r="K91" s="1">
        <v>67.400000000000006</v>
      </c>
      <c r="L91" s="1">
        <v>19.5</v>
      </c>
      <c r="M91" s="1" t="s">
        <v>42</v>
      </c>
      <c r="N91" s="1" t="s">
        <v>73</v>
      </c>
      <c r="O91" s="4">
        <v>45298</v>
      </c>
      <c r="R91" s="1" t="s">
        <v>368</v>
      </c>
      <c r="S91" s="1" t="s">
        <v>99</v>
      </c>
      <c r="T91" s="1" t="s">
        <v>689</v>
      </c>
      <c r="V91" s="1" t="s">
        <v>690</v>
      </c>
      <c r="X91" s="1" t="s">
        <v>691</v>
      </c>
      <c r="Y91" s="1" t="s">
        <v>692</v>
      </c>
      <c r="Z91" s="1" t="s">
        <v>693</v>
      </c>
    </row>
    <row r="92" spans="1:26" ht="246.75" customHeight="1">
      <c r="A92" s="27" t="s">
        <v>625</v>
      </c>
      <c r="B92" s="11"/>
      <c r="C92" s="1" t="s">
        <v>694</v>
      </c>
      <c r="D92" s="1" t="s">
        <v>695</v>
      </c>
      <c r="E92" s="1" t="s">
        <v>203</v>
      </c>
      <c r="G92" s="1" t="s">
        <v>31</v>
      </c>
      <c r="H92" s="1" t="s">
        <v>32</v>
      </c>
      <c r="I92" s="1">
        <v>236</v>
      </c>
      <c r="J92" s="1">
        <v>67</v>
      </c>
      <c r="K92" s="1" t="s">
        <v>159</v>
      </c>
      <c r="L92" s="1" t="s">
        <v>696</v>
      </c>
      <c r="M92" s="1" t="s">
        <v>33</v>
      </c>
      <c r="N92" s="1" t="s">
        <v>73</v>
      </c>
      <c r="O92" s="1" t="s">
        <v>697</v>
      </c>
      <c r="P92" s="1">
        <v>5.2</v>
      </c>
      <c r="Q92" s="1">
        <v>1.49</v>
      </c>
      <c r="R92" s="1" t="s">
        <v>368</v>
      </c>
      <c r="S92" s="1" t="s">
        <v>120</v>
      </c>
      <c r="T92" s="1" t="s">
        <v>698</v>
      </c>
      <c r="U92" s="1" t="s">
        <v>699</v>
      </c>
      <c r="W92" s="1" t="s">
        <v>700</v>
      </c>
      <c r="Y92" s="1" t="s">
        <v>701</v>
      </c>
      <c r="Z92" s="1" t="s">
        <v>702</v>
      </c>
    </row>
    <row r="93" spans="1:26" ht="409.5">
      <c r="A93" s="27" t="s">
        <v>625</v>
      </c>
      <c r="B93" s="11"/>
      <c r="C93" s="1" t="s">
        <v>703</v>
      </c>
      <c r="D93" s="1" t="s">
        <v>704</v>
      </c>
      <c r="E93" s="1" t="s">
        <v>29</v>
      </c>
      <c r="F93" s="1" t="s">
        <v>30</v>
      </c>
      <c r="G93" s="1" t="s">
        <v>31</v>
      </c>
      <c r="H93" s="1" t="s">
        <v>32</v>
      </c>
      <c r="I93" s="1">
        <v>166</v>
      </c>
      <c r="J93" s="3">
        <v>0.52</v>
      </c>
      <c r="K93" s="1" t="s">
        <v>117</v>
      </c>
      <c r="L93" s="1" t="s">
        <v>705</v>
      </c>
      <c r="M93" s="1" t="s">
        <v>42</v>
      </c>
      <c r="N93" s="1" t="s">
        <v>309</v>
      </c>
      <c r="O93" s="1" t="s">
        <v>706</v>
      </c>
      <c r="P93" s="1" t="s">
        <v>707</v>
      </c>
      <c r="Q93" s="1" t="s">
        <v>708</v>
      </c>
      <c r="R93" s="1" t="s">
        <v>368</v>
      </c>
      <c r="S93" s="1" t="s">
        <v>709</v>
      </c>
      <c r="T93" s="1" t="s">
        <v>710</v>
      </c>
      <c r="X93" s="1" t="s">
        <v>117</v>
      </c>
      <c r="Y93" s="1" t="s">
        <v>117</v>
      </c>
    </row>
    <row r="94" spans="1:26" ht="360.75" customHeight="1">
      <c r="A94" s="27" t="s">
        <v>625</v>
      </c>
      <c r="B94" s="11"/>
      <c r="C94" s="1" t="s">
        <v>711</v>
      </c>
      <c r="D94" s="1" t="s">
        <v>712</v>
      </c>
      <c r="E94" s="1" t="s">
        <v>80</v>
      </c>
      <c r="F94" s="1" t="s">
        <v>30</v>
      </c>
      <c r="G94" s="1" t="s">
        <v>31</v>
      </c>
      <c r="H94" s="1" t="s">
        <v>32</v>
      </c>
      <c r="I94" s="1">
        <v>151</v>
      </c>
      <c r="J94" s="1">
        <v>61</v>
      </c>
      <c r="L94" s="1" t="s">
        <v>713</v>
      </c>
      <c r="M94" s="1" t="s">
        <v>33</v>
      </c>
      <c r="N94" s="1" t="s">
        <v>34</v>
      </c>
      <c r="O94" s="1" t="s">
        <v>714</v>
      </c>
      <c r="P94" s="1">
        <v>3.26</v>
      </c>
      <c r="Q94" s="1">
        <v>1.89</v>
      </c>
      <c r="R94" s="1" t="s">
        <v>368</v>
      </c>
      <c r="S94" s="1" t="s">
        <v>715</v>
      </c>
      <c r="T94" s="1" t="s">
        <v>716</v>
      </c>
      <c r="V94" s="1" t="s">
        <v>117</v>
      </c>
      <c r="W94" s="1" t="s">
        <v>117</v>
      </c>
      <c r="X94" s="1" t="s">
        <v>117</v>
      </c>
      <c r="Y94" s="1" t="s">
        <v>117</v>
      </c>
      <c r="Z94" s="1" t="s">
        <v>717</v>
      </c>
    </row>
    <row r="95" spans="1:26" ht="39.75" customHeight="1">
      <c r="A95" s="27" t="s">
        <v>625</v>
      </c>
      <c r="B95" s="11" t="s">
        <v>625</v>
      </c>
      <c r="C95" s="5" t="s">
        <v>711</v>
      </c>
      <c r="D95" s="12" t="s">
        <v>712</v>
      </c>
      <c r="E95" s="39" t="s">
        <v>80</v>
      </c>
      <c r="F95" s="5" t="s">
        <v>96</v>
      </c>
      <c r="G95" s="5" t="s">
        <v>31</v>
      </c>
      <c r="H95" s="5" t="s">
        <v>32</v>
      </c>
      <c r="I95" s="5">
        <v>82</v>
      </c>
      <c r="J95" s="8">
        <v>0.72</v>
      </c>
      <c r="K95" s="5" t="s">
        <v>159</v>
      </c>
      <c r="L95" s="5" t="s">
        <v>718</v>
      </c>
      <c r="M95" s="5" t="s">
        <v>33</v>
      </c>
      <c r="N95" s="5" t="s">
        <v>34</v>
      </c>
      <c r="O95" s="5" t="s">
        <v>719</v>
      </c>
      <c r="P95" s="5">
        <v>3.42</v>
      </c>
      <c r="Q95" s="5">
        <v>1.91</v>
      </c>
      <c r="R95" s="5" t="s">
        <v>368</v>
      </c>
      <c r="S95" s="5" t="s">
        <v>246</v>
      </c>
      <c r="T95" s="5" t="s">
        <v>720</v>
      </c>
      <c r="U95" s="5" t="s">
        <v>721</v>
      </c>
      <c r="V95" s="5" t="s">
        <v>117</v>
      </c>
      <c r="W95" s="5" t="s">
        <v>117</v>
      </c>
      <c r="X95" s="5" t="s">
        <v>117</v>
      </c>
      <c r="Y95" s="5" t="s">
        <v>117</v>
      </c>
      <c r="Z95" s="5"/>
    </row>
    <row r="96" spans="1:26" ht="380.25" customHeight="1">
      <c r="A96" s="27" t="s">
        <v>625</v>
      </c>
      <c r="B96" s="11"/>
      <c r="C96" s="1" t="s">
        <v>722</v>
      </c>
      <c r="D96" s="1" t="s">
        <v>723</v>
      </c>
      <c r="E96" s="1" t="s">
        <v>724</v>
      </c>
      <c r="F96" s="1" t="s">
        <v>30</v>
      </c>
      <c r="G96" s="1" t="s">
        <v>31</v>
      </c>
      <c r="H96" s="1" t="s">
        <v>32</v>
      </c>
      <c r="I96" s="1">
        <v>91</v>
      </c>
      <c r="J96" s="3">
        <v>0.57999999999999996</v>
      </c>
      <c r="K96" s="1" t="s">
        <v>159</v>
      </c>
      <c r="L96" s="1">
        <v>20.84</v>
      </c>
      <c r="M96" s="1" t="s">
        <v>118</v>
      </c>
      <c r="N96" s="1" t="s">
        <v>166</v>
      </c>
      <c r="O96" s="1" t="s">
        <v>725</v>
      </c>
      <c r="P96" s="1">
        <v>3.29</v>
      </c>
      <c r="Q96" s="1">
        <v>1.4</v>
      </c>
      <c r="R96" s="1" t="s">
        <v>726</v>
      </c>
      <c r="S96" s="1" t="s">
        <v>45</v>
      </c>
      <c r="T96" s="1" t="s">
        <v>727</v>
      </c>
      <c r="U96" s="1" t="s">
        <v>728</v>
      </c>
      <c r="V96" s="1" t="s">
        <v>159</v>
      </c>
      <c r="W96" s="1" t="s">
        <v>159</v>
      </c>
      <c r="X96" s="1" t="s">
        <v>159</v>
      </c>
      <c r="Y96" s="1" t="s">
        <v>159</v>
      </c>
    </row>
    <row r="97" spans="1:26" ht="380.25" customHeight="1">
      <c r="A97" s="27" t="s">
        <v>625</v>
      </c>
      <c r="B97" s="11" t="s">
        <v>625</v>
      </c>
      <c r="C97" s="5" t="s">
        <v>722</v>
      </c>
      <c r="D97" s="12" t="s">
        <v>723</v>
      </c>
      <c r="E97" s="5" t="s">
        <v>724</v>
      </c>
      <c r="F97" s="5" t="s">
        <v>96</v>
      </c>
      <c r="G97" s="5" t="s">
        <v>31</v>
      </c>
      <c r="H97" s="5" t="s">
        <v>32</v>
      </c>
      <c r="I97" s="5">
        <v>130</v>
      </c>
      <c r="J97" s="8">
        <v>0.79200000000000004</v>
      </c>
      <c r="K97" s="5" t="s">
        <v>159</v>
      </c>
      <c r="L97" s="5">
        <v>19.3</v>
      </c>
      <c r="M97" s="5" t="s">
        <v>118</v>
      </c>
      <c r="N97" s="5" t="s">
        <v>166</v>
      </c>
      <c r="O97" s="5" t="s">
        <v>729</v>
      </c>
      <c r="P97" s="5" t="s">
        <v>159</v>
      </c>
      <c r="Q97" s="5" t="s">
        <v>159</v>
      </c>
      <c r="R97" s="5" t="s">
        <v>726</v>
      </c>
      <c r="S97" s="5" t="s">
        <v>45</v>
      </c>
      <c r="T97" s="5" t="s">
        <v>730</v>
      </c>
      <c r="U97" s="5" t="s">
        <v>731</v>
      </c>
      <c r="V97" s="5" t="s">
        <v>159</v>
      </c>
      <c r="W97" s="5" t="s">
        <v>159</v>
      </c>
      <c r="X97" s="5" t="s">
        <v>159</v>
      </c>
      <c r="Y97" s="5" t="s">
        <v>159</v>
      </c>
      <c r="Z97" s="5"/>
    </row>
    <row r="98" spans="1:26" ht="345">
      <c r="A98" s="27" t="s">
        <v>625</v>
      </c>
      <c r="B98" s="11"/>
      <c r="C98" s="1" t="s">
        <v>732</v>
      </c>
      <c r="D98" s="1" t="s">
        <v>733</v>
      </c>
      <c r="E98" s="1" t="s">
        <v>29</v>
      </c>
      <c r="F98" s="1" t="s">
        <v>30</v>
      </c>
      <c r="G98" s="1" t="s">
        <v>39</v>
      </c>
      <c r="H98" s="1" t="s">
        <v>171</v>
      </c>
      <c r="I98" s="1">
        <v>571</v>
      </c>
      <c r="J98" s="2">
        <v>0.60580000000000001</v>
      </c>
      <c r="K98" s="1" t="s">
        <v>117</v>
      </c>
      <c r="L98" s="1" t="s">
        <v>734</v>
      </c>
      <c r="M98" s="1" t="s">
        <v>42</v>
      </c>
      <c r="N98" s="1" t="s">
        <v>735</v>
      </c>
      <c r="O98" s="1" t="s">
        <v>736</v>
      </c>
      <c r="P98" s="1">
        <v>2.86</v>
      </c>
      <c r="Q98" s="1" t="s">
        <v>737</v>
      </c>
      <c r="R98" s="1" t="s">
        <v>488</v>
      </c>
      <c r="S98" s="1" t="s">
        <v>45</v>
      </c>
      <c r="T98" s="1" t="s">
        <v>738</v>
      </c>
      <c r="V98" s="1" t="s">
        <v>739</v>
      </c>
      <c r="W98" s="1" t="s">
        <v>740</v>
      </c>
      <c r="X98" s="1" t="s">
        <v>741</v>
      </c>
      <c r="Y98" s="1" t="s">
        <v>742</v>
      </c>
      <c r="Z98" s="1" t="s">
        <v>743</v>
      </c>
    </row>
    <row r="99" spans="1:26" ht="330">
      <c r="A99" s="27" t="s">
        <v>625</v>
      </c>
      <c r="B99" s="11"/>
      <c r="C99" s="1" t="s">
        <v>744</v>
      </c>
      <c r="D99" s="1" t="s">
        <v>745</v>
      </c>
      <c r="E99" s="1" t="s">
        <v>746</v>
      </c>
      <c r="G99" s="1" t="s">
        <v>31</v>
      </c>
      <c r="H99" s="1" t="s">
        <v>32</v>
      </c>
      <c r="I99" s="1">
        <v>63</v>
      </c>
      <c r="J99" s="2">
        <v>0.52400000000000002</v>
      </c>
      <c r="K99" s="1">
        <v>0</v>
      </c>
      <c r="L99" s="1" t="s">
        <v>747</v>
      </c>
      <c r="M99" s="1" t="s">
        <v>33</v>
      </c>
      <c r="N99" s="1" t="s">
        <v>73</v>
      </c>
      <c r="O99" s="1" t="s">
        <v>748</v>
      </c>
      <c r="P99" s="1" t="s">
        <v>749</v>
      </c>
      <c r="Q99" s="1" t="s">
        <v>750</v>
      </c>
      <c r="R99" s="1" t="s">
        <v>751</v>
      </c>
      <c r="S99" s="1" t="s">
        <v>45</v>
      </c>
      <c r="T99" s="1" t="s">
        <v>752</v>
      </c>
      <c r="Z99" s="1" t="s">
        <v>753</v>
      </c>
    </row>
    <row r="100" spans="1:26" ht="95.25" customHeight="1">
      <c r="A100" s="27" t="s">
        <v>625</v>
      </c>
      <c r="B100" s="11"/>
      <c r="C100" s="1" t="s">
        <v>754</v>
      </c>
      <c r="D100" s="1" t="s">
        <v>755</v>
      </c>
      <c r="E100" s="1" t="s">
        <v>203</v>
      </c>
      <c r="G100" s="1" t="s">
        <v>31</v>
      </c>
      <c r="H100" s="1" t="s">
        <v>32</v>
      </c>
      <c r="I100" s="1">
        <v>113</v>
      </c>
      <c r="J100" s="1">
        <v>71.7</v>
      </c>
      <c r="K100" s="1" t="s">
        <v>159</v>
      </c>
      <c r="L100" s="1" t="s">
        <v>159</v>
      </c>
      <c r="M100" s="1" t="s">
        <v>33</v>
      </c>
      <c r="N100" s="1" t="s">
        <v>34</v>
      </c>
      <c r="O100" s="1" t="s">
        <v>756</v>
      </c>
      <c r="P100" s="1">
        <v>2.96</v>
      </c>
      <c r="Q100" s="1">
        <v>1.28</v>
      </c>
      <c r="R100" s="1" t="s">
        <v>319</v>
      </c>
      <c r="S100" s="1" t="s">
        <v>45</v>
      </c>
      <c r="T100" s="1" t="s">
        <v>757</v>
      </c>
      <c r="X100" s="1" t="s">
        <v>758</v>
      </c>
      <c r="Y100" s="1" t="s">
        <v>759</v>
      </c>
      <c r="Z100" s="1" t="s">
        <v>760</v>
      </c>
    </row>
    <row r="101" spans="1:26" ht="270">
      <c r="A101" s="27" t="s">
        <v>625</v>
      </c>
      <c r="B101" s="11"/>
      <c r="C101" s="1" t="s">
        <v>761</v>
      </c>
      <c r="D101" s="1" t="s">
        <v>762</v>
      </c>
      <c r="E101" s="1" t="s">
        <v>676</v>
      </c>
      <c r="F101" s="1" t="s">
        <v>30</v>
      </c>
      <c r="G101" s="1" t="s">
        <v>31</v>
      </c>
      <c r="H101" s="1" t="s">
        <v>32</v>
      </c>
      <c r="I101" s="1">
        <v>597</v>
      </c>
      <c r="J101" s="1" t="s">
        <v>117</v>
      </c>
      <c r="K101" s="1" t="s">
        <v>117</v>
      </c>
      <c r="L101" s="1" t="s">
        <v>117</v>
      </c>
      <c r="M101" s="1" t="s">
        <v>118</v>
      </c>
      <c r="N101" s="1" t="s">
        <v>763</v>
      </c>
      <c r="O101" s="1" t="s">
        <v>764</v>
      </c>
      <c r="P101" s="1">
        <v>2.0699999999999998</v>
      </c>
      <c r="Q101" s="1">
        <v>1.74</v>
      </c>
      <c r="R101" s="1" t="s">
        <v>765</v>
      </c>
      <c r="S101" s="1" t="s">
        <v>99</v>
      </c>
      <c r="T101" s="1" t="s">
        <v>766</v>
      </c>
      <c r="V101" s="1" t="s">
        <v>420</v>
      </c>
      <c r="W101" s="1" t="s">
        <v>767</v>
      </c>
      <c r="X101" s="1" t="s">
        <v>768</v>
      </c>
      <c r="Y101" s="1" t="s">
        <v>769</v>
      </c>
      <c r="Z101" s="1" t="s">
        <v>770</v>
      </c>
    </row>
    <row r="102" spans="1:26" ht="135" customHeight="1">
      <c r="A102" s="27" t="s">
        <v>625</v>
      </c>
      <c r="B102" s="11"/>
      <c r="C102" s="1" t="s">
        <v>771</v>
      </c>
      <c r="D102" s="1" t="s">
        <v>772</v>
      </c>
      <c r="E102" s="1" t="s">
        <v>117</v>
      </c>
      <c r="F102" s="1" t="s">
        <v>30</v>
      </c>
      <c r="G102" s="1" t="s">
        <v>31</v>
      </c>
      <c r="H102" s="1" t="s">
        <v>32</v>
      </c>
      <c r="I102" s="1">
        <v>238</v>
      </c>
      <c r="J102" s="3">
        <v>0.62</v>
      </c>
      <c r="K102" s="1" t="s">
        <v>117</v>
      </c>
      <c r="L102" s="1" t="s">
        <v>117</v>
      </c>
      <c r="M102" s="1" t="s">
        <v>33</v>
      </c>
      <c r="N102" s="1" t="s">
        <v>34</v>
      </c>
      <c r="O102" s="1" t="s">
        <v>773</v>
      </c>
      <c r="P102" s="1">
        <v>2.63</v>
      </c>
      <c r="Q102" s="1">
        <v>1.42</v>
      </c>
      <c r="R102" s="1" t="s">
        <v>90</v>
      </c>
      <c r="S102" s="1" t="s">
        <v>45</v>
      </c>
      <c r="T102" s="1" t="s">
        <v>774</v>
      </c>
      <c r="U102" s="1" t="s">
        <v>775</v>
      </c>
      <c r="V102" s="1" t="s">
        <v>159</v>
      </c>
      <c r="W102" s="1" t="s">
        <v>159</v>
      </c>
      <c r="X102" s="1" t="s">
        <v>117</v>
      </c>
      <c r="Y102" s="1" t="s">
        <v>117</v>
      </c>
      <c r="Z102" s="1" t="s">
        <v>776</v>
      </c>
    </row>
    <row r="103" spans="1:26" ht="126" customHeight="1">
      <c r="A103" s="27" t="s">
        <v>625</v>
      </c>
      <c r="B103" s="11" t="s">
        <v>625</v>
      </c>
      <c r="C103" s="5" t="s">
        <v>771</v>
      </c>
      <c r="D103" s="5" t="s">
        <v>772</v>
      </c>
      <c r="E103" s="5" t="s">
        <v>117</v>
      </c>
      <c r="F103" s="5" t="s">
        <v>96</v>
      </c>
      <c r="G103" s="5" t="s">
        <v>31</v>
      </c>
      <c r="H103" s="5" t="s">
        <v>32</v>
      </c>
      <c r="I103" s="5">
        <v>243</v>
      </c>
      <c r="J103" s="8">
        <v>0.38300000000000001</v>
      </c>
      <c r="K103" s="5" t="s">
        <v>159</v>
      </c>
      <c r="L103" s="5" t="s">
        <v>159</v>
      </c>
      <c r="M103" s="5" t="s">
        <v>33</v>
      </c>
      <c r="N103" s="5" t="s">
        <v>34</v>
      </c>
      <c r="O103" s="5" t="s">
        <v>777</v>
      </c>
      <c r="P103" s="5">
        <v>2.4</v>
      </c>
      <c r="Q103" s="5">
        <v>1.17</v>
      </c>
      <c r="R103" s="5" t="s">
        <v>90</v>
      </c>
      <c r="S103" s="5" t="s">
        <v>45</v>
      </c>
      <c r="T103" s="5" t="s">
        <v>778</v>
      </c>
      <c r="U103" s="5" t="s">
        <v>779</v>
      </c>
      <c r="V103" s="5" t="s">
        <v>159</v>
      </c>
      <c r="W103" s="5" t="s">
        <v>159</v>
      </c>
      <c r="X103" s="5" t="s">
        <v>159</v>
      </c>
      <c r="Y103" s="5" t="s">
        <v>159</v>
      </c>
      <c r="Z103" s="5"/>
    </row>
    <row r="104" spans="1:26" ht="195">
      <c r="A104" s="27" t="s">
        <v>625</v>
      </c>
      <c r="B104" s="11" t="s">
        <v>625</v>
      </c>
      <c r="C104" s="5" t="s">
        <v>771</v>
      </c>
      <c r="D104" s="5" t="s">
        <v>772</v>
      </c>
      <c r="E104" s="5" t="s">
        <v>117</v>
      </c>
      <c r="F104" s="5" t="s">
        <v>106</v>
      </c>
      <c r="G104" s="5" t="s">
        <v>31</v>
      </c>
      <c r="H104" s="5" t="s">
        <v>32</v>
      </c>
      <c r="I104" s="5">
        <v>293</v>
      </c>
      <c r="J104" s="8">
        <v>0.41</v>
      </c>
      <c r="K104" s="5" t="s">
        <v>159</v>
      </c>
      <c r="L104" s="5" t="s">
        <v>159</v>
      </c>
      <c r="M104" s="5" t="s">
        <v>33</v>
      </c>
      <c r="N104" s="5" t="s">
        <v>166</v>
      </c>
      <c r="O104" s="5" t="s">
        <v>780</v>
      </c>
      <c r="P104" s="5">
        <v>2.52</v>
      </c>
      <c r="Q104" s="5">
        <v>1.53</v>
      </c>
      <c r="R104" s="5" t="s">
        <v>90</v>
      </c>
      <c r="S104" s="5" t="s">
        <v>45</v>
      </c>
      <c r="T104" s="5" t="s">
        <v>781</v>
      </c>
      <c r="U104" s="5" t="s">
        <v>782</v>
      </c>
      <c r="V104" s="5" t="s">
        <v>159</v>
      </c>
      <c r="W104" s="5" t="s">
        <v>159</v>
      </c>
      <c r="X104" s="5" t="s">
        <v>159</v>
      </c>
      <c r="Y104" s="5" t="s">
        <v>159</v>
      </c>
      <c r="Z104" s="5"/>
    </row>
    <row r="105" spans="1:26" ht="315">
      <c r="A105" s="27" t="s">
        <v>625</v>
      </c>
      <c r="B105" s="11" t="s">
        <v>625</v>
      </c>
      <c r="C105" s="5" t="s">
        <v>771</v>
      </c>
      <c r="D105" s="5" t="s">
        <v>772</v>
      </c>
      <c r="E105" s="5" t="s">
        <v>117</v>
      </c>
      <c r="F105" s="5" t="s">
        <v>294</v>
      </c>
      <c r="G105" s="5" t="s">
        <v>31</v>
      </c>
      <c r="H105" s="5" t="s">
        <v>32</v>
      </c>
      <c r="I105" s="5">
        <v>58</v>
      </c>
      <c r="J105" s="8">
        <v>0.55200000000000005</v>
      </c>
      <c r="K105" s="5" t="s">
        <v>159</v>
      </c>
      <c r="L105" s="5" t="s">
        <v>159</v>
      </c>
      <c r="M105" s="5" t="s">
        <v>33</v>
      </c>
      <c r="N105" s="5" t="s">
        <v>34</v>
      </c>
      <c r="O105" s="5" t="s">
        <v>783</v>
      </c>
      <c r="P105" s="5">
        <v>2.2200000000000002</v>
      </c>
      <c r="Q105" s="5">
        <v>0.59</v>
      </c>
      <c r="R105" s="5"/>
      <c r="S105" s="5" t="s">
        <v>45</v>
      </c>
      <c r="T105" s="5" t="s">
        <v>784</v>
      </c>
      <c r="U105" s="5" t="s">
        <v>785</v>
      </c>
      <c r="V105" s="5" t="s">
        <v>159</v>
      </c>
      <c r="W105" s="5" t="s">
        <v>159</v>
      </c>
      <c r="X105" s="5" t="s">
        <v>159</v>
      </c>
      <c r="Y105" s="5" t="s">
        <v>159</v>
      </c>
      <c r="Z105" s="5"/>
    </row>
    <row r="106" spans="1:26" ht="409.5">
      <c r="A106" s="27" t="s">
        <v>625</v>
      </c>
      <c r="B106" s="11"/>
      <c r="C106" s="1" t="s">
        <v>786</v>
      </c>
      <c r="D106" s="1" t="s">
        <v>787</v>
      </c>
      <c r="E106" s="1" t="s">
        <v>159</v>
      </c>
      <c r="F106" s="1" t="s">
        <v>30</v>
      </c>
      <c r="G106" s="1" t="s">
        <v>31</v>
      </c>
      <c r="H106" s="1" t="s">
        <v>32</v>
      </c>
      <c r="I106" s="1">
        <v>240</v>
      </c>
      <c r="J106" s="1" t="s">
        <v>159</v>
      </c>
      <c r="K106" s="1" t="s">
        <v>159</v>
      </c>
      <c r="L106" s="1" t="s">
        <v>159</v>
      </c>
      <c r="M106" s="1" t="s">
        <v>33</v>
      </c>
      <c r="N106" s="1" t="s">
        <v>34</v>
      </c>
      <c r="O106" s="4" t="s">
        <v>788</v>
      </c>
      <c r="P106" s="1">
        <v>3.31</v>
      </c>
      <c r="Q106" s="1">
        <v>1.62</v>
      </c>
      <c r="R106" s="1" t="s">
        <v>789</v>
      </c>
      <c r="S106" s="1" t="s">
        <v>45</v>
      </c>
      <c r="T106" s="4" t="s">
        <v>790</v>
      </c>
      <c r="U106" s="4" t="s">
        <v>791</v>
      </c>
      <c r="V106" s="1" t="s">
        <v>159</v>
      </c>
      <c r="W106" s="1" t="s">
        <v>159</v>
      </c>
      <c r="X106" s="1" t="s">
        <v>792</v>
      </c>
      <c r="Y106" s="1" t="s">
        <v>793</v>
      </c>
    </row>
    <row r="107" spans="1:26" ht="345">
      <c r="A107" s="27" t="s">
        <v>625</v>
      </c>
      <c r="B107" s="11" t="s">
        <v>625</v>
      </c>
      <c r="C107" s="5" t="s">
        <v>786</v>
      </c>
      <c r="D107" s="5" t="s">
        <v>787</v>
      </c>
      <c r="E107" s="5" t="s">
        <v>159</v>
      </c>
      <c r="F107" s="5" t="s">
        <v>96</v>
      </c>
      <c r="G107" s="5" t="s">
        <v>31</v>
      </c>
      <c r="H107" s="5" t="s">
        <v>32</v>
      </c>
      <c r="I107" s="5">
        <v>263</v>
      </c>
      <c r="J107" s="5" t="s">
        <v>159</v>
      </c>
      <c r="K107" s="5" t="s">
        <v>159</v>
      </c>
      <c r="L107" s="5" t="s">
        <v>159</v>
      </c>
      <c r="M107" s="5" t="s">
        <v>33</v>
      </c>
      <c r="N107" s="5" t="s">
        <v>34</v>
      </c>
      <c r="O107" s="6" t="s">
        <v>788</v>
      </c>
      <c r="P107" s="5">
        <v>3.57</v>
      </c>
      <c r="Q107" s="5">
        <v>1.2</v>
      </c>
      <c r="R107" s="5" t="s">
        <v>789</v>
      </c>
      <c r="S107" s="5" t="s">
        <v>45</v>
      </c>
      <c r="T107" s="6" t="s">
        <v>794</v>
      </c>
      <c r="U107" s="6" t="s">
        <v>795</v>
      </c>
      <c r="V107" s="5" t="s">
        <v>159</v>
      </c>
      <c r="W107" s="5" t="s">
        <v>159</v>
      </c>
      <c r="X107" s="5" t="s">
        <v>159</v>
      </c>
      <c r="Y107" s="5" t="s">
        <v>159</v>
      </c>
      <c r="Z107" s="5"/>
    </row>
    <row r="108" spans="1:26" ht="240">
      <c r="A108" s="27" t="s">
        <v>625</v>
      </c>
      <c r="B108" s="11"/>
      <c r="C108" s="1" t="s">
        <v>796</v>
      </c>
      <c r="D108" s="1" t="s">
        <v>797</v>
      </c>
      <c r="E108" s="1" t="s">
        <v>798</v>
      </c>
      <c r="F108" s="1" t="s">
        <v>30</v>
      </c>
      <c r="G108" s="1" t="s">
        <v>115</v>
      </c>
      <c r="H108" s="1" t="s">
        <v>552</v>
      </c>
      <c r="I108" s="1">
        <v>501</v>
      </c>
      <c r="J108" s="2">
        <v>0.505</v>
      </c>
      <c r="L108" s="1" t="s">
        <v>159</v>
      </c>
      <c r="M108" s="1" t="s">
        <v>42</v>
      </c>
      <c r="N108" s="1" t="s">
        <v>34</v>
      </c>
      <c r="O108" s="1" t="s">
        <v>799</v>
      </c>
      <c r="P108" s="1" t="s">
        <v>800</v>
      </c>
      <c r="R108" s="1" t="s">
        <v>801</v>
      </c>
      <c r="S108" s="1" t="s">
        <v>129</v>
      </c>
      <c r="T108" s="4" t="s">
        <v>802</v>
      </c>
      <c r="U108" s="4"/>
      <c r="W108" s="1" t="s">
        <v>803</v>
      </c>
      <c r="X108" s="1" t="s">
        <v>804</v>
      </c>
      <c r="Y108" s="1" t="s">
        <v>805</v>
      </c>
    </row>
    <row r="109" spans="1:26" ht="380.25" customHeight="1">
      <c r="A109" s="27" t="s">
        <v>625</v>
      </c>
      <c r="B109" s="11" t="s">
        <v>625</v>
      </c>
      <c r="C109" s="5" t="s">
        <v>796</v>
      </c>
      <c r="D109" s="5" t="s">
        <v>797</v>
      </c>
      <c r="E109" s="5" t="s">
        <v>221</v>
      </c>
      <c r="F109" s="5" t="s">
        <v>96</v>
      </c>
      <c r="G109" s="5" t="s">
        <v>31</v>
      </c>
      <c r="H109" s="5" t="s">
        <v>32</v>
      </c>
      <c r="I109" s="5">
        <v>65</v>
      </c>
      <c r="J109" s="9">
        <v>0.77</v>
      </c>
      <c r="K109" s="5" t="s">
        <v>159</v>
      </c>
      <c r="L109" s="5" t="s">
        <v>806</v>
      </c>
      <c r="M109" s="5" t="s">
        <v>807</v>
      </c>
      <c r="N109" s="5" t="s">
        <v>54</v>
      </c>
      <c r="O109" s="5" t="s">
        <v>808</v>
      </c>
      <c r="P109" s="5">
        <v>3.7</v>
      </c>
      <c r="Q109" s="5">
        <v>1.9</v>
      </c>
      <c r="R109" s="5" t="s">
        <v>801</v>
      </c>
      <c r="S109" s="5" t="s">
        <v>45</v>
      </c>
      <c r="T109" s="6" t="s">
        <v>809</v>
      </c>
      <c r="U109" s="6" t="s">
        <v>810</v>
      </c>
      <c r="V109" s="5" t="s">
        <v>159</v>
      </c>
      <c r="W109" s="5" t="s">
        <v>811</v>
      </c>
      <c r="X109" s="5" t="s">
        <v>159</v>
      </c>
      <c r="Y109" s="5" t="s">
        <v>159</v>
      </c>
      <c r="Z109" s="5"/>
    </row>
    <row r="110" spans="1:26" ht="210">
      <c r="A110" s="27" t="s">
        <v>625</v>
      </c>
      <c r="B110" s="11"/>
      <c r="C110" s="1" t="s">
        <v>812</v>
      </c>
      <c r="D110" s="1" t="s">
        <v>813</v>
      </c>
      <c r="E110" s="1" t="s">
        <v>221</v>
      </c>
      <c r="G110" s="1" t="s">
        <v>31</v>
      </c>
      <c r="H110" s="1" t="s">
        <v>32</v>
      </c>
      <c r="I110" s="1">
        <v>43</v>
      </c>
      <c r="J110" s="1" t="s">
        <v>159</v>
      </c>
      <c r="K110" s="1" t="s">
        <v>159</v>
      </c>
      <c r="L110" s="1" t="s">
        <v>159</v>
      </c>
      <c r="M110" s="1" t="s">
        <v>33</v>
      </c>
      <c r="N110" s="1" t="s">
        <v>73</v>
      </c>
      <c r="O110" s="1" t="s">
        <v>814</v>
      </c>
      <c r="P110" s="1">
        <v>4.54</v>
      </c>
      <c r="Q110" s="1">
        <v>1.33</v>
      </c>
      <c r="R110" s="1" t="s">
        <v>44</v>
      </c>
      <c r="S110" s="1" t="s">
        <v>129</v>
      </c>
      <c r="Z110" s="1" t="s">
        <v>815</v>
      </c>
    </row>
    <row r="111" spans="1:26" ht="60">
      <c r="A111" s="27" t="s">
        <v>625</v>
      </c>
      <c r="B111" s="11"/>
      <c r="C111" s="1" t="s">
        <v>816</v>
      </c>
      <c r="D111" s="1" t="s">
        <v>817</v>
      </c>
      <c r="F111" s="1" t="s">
        <v>106</v>
      </c>
      <c r="G111" s="1" t="s">
        <v>39</v>
      </c>
      <c r="H111" s="1" t="s">
        <v>334</v>
      </c>
      <c r="I111" s="1">
        <v>523636</v>
      </c>
      <c r="M111" s="37" t="s">
        <v>118</v>
      </c>
      <c r="N111" s="1" t="s">
        <v>763</v>
      </c>
      <c r="O111" s="1" t="s">
        <v>818</v>
      </c>
      <c r="P111" s="1" t="s">
        <v>818</v>
      </c>
      <c r="Q111" s="1" t="s">
        <v>818</v>
      </c>
      <c r="R111" s="1" t="s">
        <v>82</v>
      </c>
      <c r="S111" s="1" t="s">
        <v>129</v>
      </c>
      <c r="Z111" s="1" t="s">
        <v>819</v>
      </c>
    </row>
    <row r="112" spans="1:26" ht="380.25" customHeight="1">
      <c r="A112" s="27" t="s">
        <v>625</v>
      </c>
      <c r="B112" s="11"/>
      <c r="C112" s="1" t="s">
        <v>820</v>
      </c>
      <c r="D112" s="1" t="s">
        <v>821</v>
      </c>
      <c r="E112" s="1" t="s">
        <v>29</v>
      </c>
      <c r="F112" s="1" t="s">
        <v>30</v>
      </c>
      <c r="G112" s="1" t="s">
        <v>31</v>
      </c>
      <c r="H112" s="1" t="s">
        <v>32</v>
      </c>
      <c r="I112" s="1">
        <v>137</v>
      </c>
      <c r="J112" s="3">
        <v>0.66</v>
      </c>
      <c r="L112" s="1">
        <v>19.329999999999998</v>
      </c>
      <c r="M112" s="1" t="s">
        <v>42</v>
      </c>
      <c r="N112" s="1" t="s">
        <v>166</v>
      </c>
      <c r="O112" s="1" t="s">
        <v>822</v>
      </c>
      <c r="P112" s="1">
        <v>18.350000000000001</v>
      </c>
      <c r="Q112" s="1">
        <v>33.200000000000003</v>
      </c>
      <c r="R112" s="1" t="s">
        <v>119</v>
      </c>
      <c r="S112" s="1" t="s">
        <v>45</v>
      </c>
      <c r="T112" s="4" t="s">
        <v>823</v>
      </c>
      <c r="U112" s="4" t="s">
        <v>824</v>
      </c>
      <c r="W112" s="1" t="s">
        <v>159</v>
      </c>
      <c r="X112" s="1" t="s">
        <v>825</v>
      </c>
      <c r="Y112" s="1" t="s">
        <v>826</v>
      </c>
      <c r="Z112" s="1" t="s">
        <v>827</v>
      </c>
    </row>
    <row r="113" spans="1:26" ht="225">
      <c r="A113" s="27" t="s">
        <v>625</v>
      </c>
      <c r="B113" s="11" t="s">
        <v>625</v>
      </c>
      <c r="C113" s="5" t="s">
        <v>820</v>
      </c>
      <c r="D113" s="5" t="s">
        <v>821</v>
      </c>
      <c r="E113" s="5"/>
      <c r="F113" s="5" t="s">
        <v>96</v>
      </c>
      <c r="G113" s="5" t="s">
        <v>39</v>
      </c>
      <c r="H113" s="5" t="s">
        <v>171</v>
      </c>
      <c r="I113" s="5">
        <v>320</v>
      </c>
      <c r="J113" s="8">
        <v>0.42</v>
      </c>
      <c r="K113" s="5">
        <v>59</v>
      </c>
      <c r="L113" s="5" t="s">
        <v>828</v>
      </c>
      <c r="M113" s="5" t="s">
        <v>42</v>
      </c>
      <c r="N113" s="5" t="s">
        <v>166</v>
      </c>
      <c r="O113" s="5" t="s">
        <v>822</v>
      </c>
      <c r="P113" s="5">
        <v>19.82</v>
      </c>
      <c r="Q113" s="5">
        <v>35.08</v>
      </c>
      <c r="R113" s="5" t="s">
        <v>119</v>
      </c>
      <c r="S113" s="5" t="s">
        <v>45</v>
      </c>
      <c r="T113" s="6" t="s">
        <v>823</v>
      </c>
      <c r="U113" s="6" t="s">
        <v>829</v>
      </c>
      <c r="V113" s="5" t="s">
        <v>159</v>
      </c>
      <c r="W113" s="5" t="s">
        <v>159</v>
      </c>
      <c r="X113" s="5" t="s">
        <v>159</v>
      </c>
      <c r="Y113" s="5"/>
      <c r="Z113" s="12" t="s">
        <v>830</v>
      </c>
    </row>
    <row r="114" spans="1:26" ht="409.5">
      <c r="A114" s="27" t="s">
        <v>625</v>
      </c>
      <c r="B114" s="11"/>
      <c r="C114" s="1" t="s">
        <v>831</v>
      </c>
      <c r="D114" s="1" t="s">
        <v>832</v>
      </c>
      <c r="E114" s="1" t="s">
        <v>833</v>
      </c>
      <c r="G114" s="1" t="s">
        <v>39</v>
      </c>
      <c r="H114" s="1" t="s">
        <v>334</v>
      </c>
      <c r="I114" s="1">
        <v>166</v>
      </c>
      <c r="J114" s="1">
        <v>69.900000000000006</v>
      </c>
      <c r="K114" s="1" t="s">
        <v>159</v>
      </c>
      <c r="L114" s="1" t="s">
        <v>834</v>
      </c>
      <c r="M114" s="1" t="s">
        <v>33</v>
      </c>
      <c r="N114" s="1" t="s">
        <v>54</v>
      </c>
      <c r="O114" s="1" t="s">
        <v>835</v>
      </c>
      <c r="P114" s="1" t="s">
        <v>159</v>
      </c>
      <c r="Q114" s="1" t="s">
        <v>159</v>
      </c>
      <c r="R114" s="1" t="s">
        <v>836</v>
      </c>
      <c r="S114" s="1" t="s">
        <v>129</v>
      </c>
      <c r="Z114" s="1" t="s">
        <v>837</v>
      </c>
    </row>
    <row r="115" spans="1:26" s="17" customFormat="1" ht="36.75" customHeight="1">
      <c r="A115" s="38" t="s">
        <v>838</v>
      </c>
      <c r="B115" s="16"/>
      <c r="C115" s="17" t="s">
        <v>839</v>
      </c>
      <c r="D115" s="17" t="s">
        <v>840</v>
      </c>
      <c r="E115" s="17" t="s">
        <v>841</v>
      </c>
      <c r="F115" s="17" t="s">
        <v>30</v>
      </c>
      <c r="G115" s="17" t="s">
        <v>39</v>
      </c>
      <c r="H115" s="17" t="s">
        <v>171</v>
      </c>
      <c r="I115" s="17">
        <v>108</v>
      </c>
      <c r="J115" s="18">
        <v>0.4</v>
      </c>
      <c r="K115" s="17" t="s">
        <v>159</v>
      </c>
      <c r="L115" s="17" t="s">
        <v>842</v>
      </c>
      <c r="M115" s="17" t="s">
        <v>33</v>
      </c>
      <c r="N115" s="17" t="s">
        <v>166</v>
      </c>
      <c r="O115" s="17" t="s">
        <v>843</v>
      </c>
      <c r="P115" s="17" t="s">
        <v>159</v>
      </c>
      <c r="Q115" s="17" t="s">
        <v>159</v>
      </c>
      <c r="R115" s="17" t="s">
        <v>844</v>
      </c>
      <c r="S115" s="17" t="s">
        <v>45</v>
      </c>
      <c r="T115" s="19" t="s">
        <v>845</v>
      </c>
      <c r="U115" s="19"/>
      <c r="W115" s="17" t="s">
        <v>846</v>
      </c>
      <c r="X115" s="17" t="s">
        <v>847</v>
      </c>
      <c r="Y115" s="17" t="s">
        <v>848</v>
      </c>
    </row>
    <row r="116" spans="1:26" ht="120.75" customHeight="1">
      <c r="A116" s="27" t="s">
        <v>625</v>
      </c>
      <c r="B116" s="11" t="s">
        <v>625</v>
      </c>
      <c r="C116" s="1" t="s">
        <v>839</v>
      </c>
      <c r="D116" s="1" t="s">
        <v>849</v>
      </c>
      <c r="E116" s="1" t="s">
        <v>841</v>
      </c>
      <c r="F116" s="1" t="s">
        <v>96</v>
      </c>
      <c r="G116" s="1" t="s">
        <v>31</v>
      </c>
      <c r="H116" s="1" t="s">
        <v>32</v>
      </c>
      <c r="I116" s="1">
        <v>454</v>
      </c>
      <c r="J116" s="3" t="s">
        <v>159</v>
      </c>
      <c r="K116" s="3" t="s">
        <v>159</v>
      </c>
      <c r="L116" s="3" t="s">
        <v>159</v>
      </c>
      <c r="M116" s="1" t="s">
        <v>192</v>
      </c>
      <c r="N116" s="1" t="s">
        <v>166</v>
      </c>
      <c r="O116" s="1" t="s">
        <v>850</v>
      </c>
      <c r="P116" s="1">
        <v>6.95</v>
      </c>
      <c r="Q116" s="1" t="s">
        <v>159</v>
      </c>
      <c r="R116" s="1" t="s">
        <v>851</v>
      </c>
      <c r="S116" s="1" t="s">
        <v>45</v>
      </c>
      <c r="T116" s="4" t="s">
        <v>852</v>
      </c>
      <c r="U116" s="4" t="s">
        <v>853</v>
      </c>
      <c r="V116" s="1" t="s">
        <v>854</v>
      </c>
      <c r="W116" s="1" t="s">
        <v>855</v>
      </c>
      <c r="X116" s="1" t="s">
        <v>159</v>
      </c>
      <c r="Y116" s="1" t="s">
        <v>159</v>
      </c>
    </row>
    <row r="117" spans="1:26" ht="380.25" customHeight="1">
      <c r="A117" s="27" t="s">
        <v>625</v>
      </c>
      <c r="B117" s="11"/>
      <c r="C117" s="1" t="s">
        <v>856</v>
      </c>
      <c r="D117" s="1" t="s">
        <v>857</v>
      </c>
      <c r="E117" s="1" t="s">
        <v>562</v>
      </c>
      <c r="F117" s="1" t="s">
        <v>96</v>
      </c>
      <c r="G117" s="1" t="s">
        <v>31</v>
      </c>
      <c r="H117" s="1" t="s">
        <v>32</v>
      </c>
      <c r="I117" s="1">
        <v>160</v>
      </c>
      <c r="J117" s="3">
        <v>0.6</v>
      </c>
      <c r="K117" s="1" t="s">
        <v>858</v>
      </c>
      <c r="L117" s="1" t="s">
        <v>859</v>
      </c>
      <c r="M117" s="1" t="s">
        <v>33</v>
      </c>
      <c r="N117" s="1" t="s">
        <v>54</v>
      </c>
      <c r="O117" s="1" t="s">
        <v>860</v>
      </c>
      <c r="P117" s="1">
        <v>12.07</v>
      </c>
      <c r="Q117" s="1">
        <v>7.05</v>
      </c>
      <c r="R117" s="1" t="s">
        <v>319</v>
      </c>
      <c r="S117" s="1" t="s">
        <v>45</v>
      </c>
      <c r="T117" s="1" t="s">
        <v>861</v>
      </c>
      <c r="V117" s="1" t="s">
        <v>321</v>
      </c>
      <c r="X117" s="1" t="s">
        <v>862</v>
      </c>
      <c r="Y117" s="1" t="s">
        <v>863</v>
      </c>
      <c r="Z117" s="1" t="s">
        <v>864</v>
      </c>
    </row>
    <row r="118" spans="1:26" ht="380.25" customHeight="1">
      <c r="A118" s="27" t="s">
        <v>625</v>
      </c>
      <c r="B118" s="11"/>
      <c r="C118" s="1" t="s">
        <v>865</v>
      </c>
      <c r="D118" s="1" t="s">
        <v>866</v>
      </c>
      <c r="E118" s="1" t="s">
        <v>29</v>
      </c>
      <c r="F118" s="1" t="s">
        <v>30</v>
      </c>
      <c r="G118" s="1" t="s">
        <v>39</v>
      </c>
      <c r="H118" s="1" t="s">
        <v>171</v>
      </c>
      <c r="I118" s="1">
        <v>224</v>
      </c>
      <c r="J118" s="3">
        <v>0.66</v>
      </c>
      <c r="L118" s="1">
        <v>36</v>
      </c>
      <c r="M118" s="1" t="s">
        <v>33</v>
      </c>
      <c r="N118" s="1" t="s">
        <v>867</v>
      </c>
      <c r="O118" s="4">
        <v>45300</v>
      </c>
      <c r="P118" s="1" t="s">
        <v>868</v>
      </c>
      <c r="R118" s="1" t="s">
        <v>224</v>
      </c>
      <c r="S118" s="1" t="s">
        <v>45</v>
      </c>
      <c r="T118" s="1" t="s">
        <v>869</v>
      </c>
      <c r="V118" s="1" t="s">
        <v>122</v>
      </c>
      <c r="W118" s="1" t="s">
        <v>870</v>
      </c>
      <c r="X118" s="1" t="s">
        <v>871</v>
      </c>
      <c r="Y118" s="1" t="s">
        <v>872</v>
      </c>
    </row>
    <row r="119" spans="1:26" ht="380.25" customHeight="1">
      <c r="A119" s="27" t="s">
        <v>625</v>
      </c>
      <c r="B119" s="11"/>
      <c r="C119" s="1" t="s">
        <v>873</v>
      </c>
      <c r="D119" s="1" t="s">
        <v>874</v>
      </c>
      <c r="E119" s="1" t="s">
        <v>29</v>
      </c>
      <c r="F119" s="1" t="s">
        <v>30</v>
      </c>
      <c r="H119" s="1" t="s">
        <v>32</v>
      </c>
      <c r="I119" s="1">
        <v>79</v>
      </c>
      <c r="M119" s="1" t="s">
        <v>42</v>
      </c>
      <c r="N119" s="1" t="s">
        <v>54</v>
      </c>
      <c r="O119" s="1" t="s">
        <v>577</v>
      </c>
      <c r="R119" s="1" t="s">
        <v>875</v>
      </c>
      <c r="S119" s="1" t="s">
        <v>65</v>
      </c>
      <c r="T119" s="1" t="s">
        <v>876</v>
      </c>
      <c r="X119" s="1" t="s">
        <v>877</v>
      </c>
      <c r="Y119" s="1" t="s">
        <v>878</v>
      </c>
    </row>
    <row r="120" spans="1:26" ht="380.25" customHeight="1">
      <c r="A120" s="27" t="s">
        <v>625</v>
      </c>
      <c r="B120" s="11"/>
      <c r="C120" s="1" t="s">
        <v>879</v>
      </c>
      <c r="D120" s="1" t="s">
        <v>880</v>
      </c>
      <c r="E120" s="1" t="s">
        <v>80</v>
      </c>
      <c r="F120" s="1" t="s">
        <v>30</v>
      </c>
      <c r="G120" s="1" t="s">
        <v>39</v>
      </c>
      <c r="H120" s="1" t="s">
        <v>171</v>
      </c>
      <c r="I120" s="1">
        <v>551</v>
      </c>
      <c r="J120" s="2">
        <v>0.65500000000000003</v>
      </c>
      <c r="K120" s="2">
        <v>0.82</v>
      </c>
      <c r="L120" s="1" t="s">
        <v>881</v>
      </c>
      <c r="M120" s="37" t="s">
        <v>118</v>
      </c>
      <c r="N120" s="1" t="s">
        <v>763</v>
      </c>
      <c r="O120" s="1" t="s">
        <v>882</v>
      </c>
      <c r="P120" s="1">
        <v>3.7</v>
      </c>
      <c r="Q120" s="1">
        <v>1.87</v>
      </c>
      <c r="R120" s="1" t="s">
        <v>275</v>
      </c>
      <c r="S120" s="1" t="s">
        <v>99</v>
      </c>
      <c r="T120" s="1" t="s">
        <v>883</v>
      </c>
      <c r="V120" s="1" t="s">
        <v>884</v>
      </c>
      <c r="X120" s="1" t="s">
        <v>885</v>
      </c>
      <c r="Y120" s="1" t="s">
        <v>886</v>
      </c>
      <c r="Z120" s="1" t="s">
        <v>887</v>
      </c>
    </row>
    <row r="121" spans="1:26" ht="380.25" customHeight="1">
      <c r="A121" s="27" t="s">
        <v>625</v>
      </c>
      <c r="B121" s="11"/>
      <c r="C121" s="1" t="s">
        <v>888</v>
      </c>
      <c r="D121" s="1" t="s">
        <v>889</v>
      </c>
      <c r="E121" s="1" t="s">
        <v>221</v>
      </c>
      <c r="F121" s="1" t="s">
        <v>30</v>
      </c>
      <c r="G121" s="1" t="s">
        <v>39</v>
      </c>
      <c r="H121" s="1" t="s">
        <v>204</v>
      </c>
      <c r="I121" s="1">
        <v>114</v>
      </c>
      <c r="J121" s="2">
        <v>0.53500000000000003</v>
      </c>
      <c r="K121" s="1" t="s">
        <v>159</v>
      </c>
      <c r="L121" s="1" t="s">
        <v>890</v>
      </c>
      <c r="M121" s="1" t="s">
        <v>33</v>
      </c>
      <c r="N121" s="1" t="s">
        <v>34</v>
      </c>
      <c r="O121" s="1" t="s">
        <v>891</v>
      </c>
      <c r="P121" s="1" t="s">
        <v>892</v>
      </c>
      <c r="Q121" s="1" t="s">
        <v>892</v>
      </c>
      <c r="R121" s="1" t="s">
        <v>90</v>
      </c>
      <c r="S121" s="1" t="s">
        <v>45</v>
      </c>
      <c r="T121" s="1" t="s">
        <v>893</v>
      </c>
      <c r="Z121" s="1" t="s">
        <v>894</v>
      </c>
    </row>
    <row r="122" spans="1:26" ht="380.25" customHeight="1">
      <c r="A122" s="27" t="s">
        <v>625</v>
      </c>
      <c r="B122" s="11" t="s">
        <v>625</v>
      </c>
      <c r="C122" s="5" t="s">
        <v>888</v>
      </c>
      <c r="D122" s="5" t="s">
        <v>889</v>
      </c>
      <c r="E122" s="5" t="s">
        <v>221</v>
      </c>
      <c r="F122" s="5" t="s">
        <v>96</v>
      </c>
      <c r="G122" s="5" t="s">
        <v>39</v>
      </c>
      <c r="H122" s="5" t="s">
        <v>204</v>
      </c>
      <c r="I122" s="5">
        <v>120</v>
      </c>
      <c r="J122" s="8">
        <v>0.45</v>
      </c>
      <c r="K122" s="5" t="s">
        <v>159</v>
      </c>
      <c r="L122" s="5" t="s">
        <v>895</v>
      </c>
      <c r="M122" s="5" t="s">
        <v>33</v>
      </c>
      <c r="N122" s="5" t="s">
        <v>34</v>
      </c>
      <c r="O122" s="5" t="s">
        <v>896</v>
      </c>
      <c r="P122" s="5" t="s">
        <v>897</v>
      </c>
      <c r="Q122" s="5" t="s">
        <v>897</v>
      </c>
      <c r="R122" s="5" t="s">
        <v>44</v>
      </c>
      <c r="S122" s="5" t="s">
        <v>45</v>
      </c>
      <c r="T122" s="5" t="s">
        <v>898</v>
      </c>
      <c r="U122" s="5" t="s">
        <v>899</v>
      </c>
      <c r="V122" s="5" t="s">
        <v>900</v>
      </c>
      <c r="W122" s="5"/>
      <c r="X122" s="5" t="s">
        <v>901</v>
      </c>
      <c r="Y122" s="5" t="s">
        <v>902</v>
      </c>
      <c r="Z122" s="5" t="s">
        <v>903</v>
      </c>
    </row>
    <row r="123" spans="1:26" ht="380.25" customHeight="1">
      <c r="A123" s="27" t="s">
        <v>904</v>
      </c>
      <c r="B123" s="11"/>
      <c r="C123" s="1" t="s">
        <v>905</v>
      </c>
      <c r="D123" s="1" t="s">
        <v>906</v>
      </c>
      <c r="E123" s="1" t="s">
        <v>562</v>
      </c>
      <c r="F123" s="1" t="s">
        <v>30</v>
      </c>
      <c r="G123" s="1" t="s">
        <v>31</v>
      </c>
      <c r="H123" s="1" t="s">
        <v>229</v>
      </c>
      <c r="I123" s="1">
        <v>173</v>
      </c>
      <c r="J123" s="3">
        <v>0.51</v>
      </c>
      <c r="L123" s="1">
        <v>21.86</v>
      </c>
      <c r="M123" s="1" t="s">
        <v>33</v>
      </c>
      <c r="N123" s="1" t="s">
        <v>34</v>
      </c>
      <c r="O123" s="4" t="s">
        <v>907</v>
      </c>
      <c r="P123" s="1">
        <v>5.29</v>
      </c>
      <c r="Q123" s="1">
        <v>1.21</v>
      </c>
      <c r="R123" s="1" t="s">
        <v>368</v>
      </c>
      <c r="S123" s="1" t="s">
        <v>45</v>
      </c>
      <c r="T123" s="1" t="s">
        <v>908</v>
      </c>
      <c r="V123" s="1" t="s">
        <v>909</v>
      </c>
      <c r="W123" s="1" t="s">
        <v>910</v>
      </c>
      <c r="X123" s="1" t="s">
        <v>911</v>
      </c>
      <c r="Y123" s="1" t="s">
        <v>912</v>
      </c>
    </row>
    <row r="124" spans="1:26" ht="46.5" customHeight="1">
      <c r="A124" s="27" t="s">
        <v>904</v>
      </c>
      <c r="B124" s="11" t="s">
        <v>625</v>
      </c>
      <c r="C124" s="5" t="s">
        <v>905</v>
      </c>
      <c r="D124" s="5" t="s">
        <v>906</v>
      </c>
      <c r="E124" s="5" t="s">
        <v>562</v>
      </c>
      <c r="F124" s="5" t="s">
        <v>913</v>
      </c>
      <c r="G124" s="5" t="s">
        <v>31</v>
      </c>
      <c r="H124" s="5" t="s">
        <v>914</v>
      </c>
      <c r="I124" s="5">
        <v>165</v>
      </c>
      <c r="J124" s="8">
        <v>0.58199999999999996</v>
      </c>
      <c r="K124" s="5">
        <v>0</v>
      </c>
      <c r="L124" s="5" t="s">
        <v>915</v>
      </c>
      <c r="M124" s="5" t="s">
        <v>33</v>
      </c>
      <c r="N124" s="5" t="s">
        <v>34</v>
      </c>
      <c r="O124" s="6" t="s">
        <v>907</v>
      </c>
      <c r="P124" s="5">
        <v>5.04</v>
      </c>
      <c r="Q124" s="5">
        <v>1.67</v>
      </c>
      <c r="R124" s="5" t="s">
        <v>368</v>
      </c>
      <c r="S124" s="5" t="s">
        <v>916</v>
      </c>
      <c r="T124" s="5" t="s">
        <v>917</v>
      </c>
      <c r="U124" s="5" t="s">
        <v>918</v>
      </c>
      <c r="V124" s="5" t="s">
        <v>117</v>
      </c>
      <c r="W124" s="5" t="s">
        <v>117</v>
      </c>
      <c r="X124" s="5" t="s">
        <v>117</v>
      </c>
      <c r="Y124" s="5" t="s">
        <v>117</v>
      </c>
      <c r="Z124" s="5"/>
    </row>
    <row r="125" spans="1:26" ht="380.25" customHeight="1">
      <c r="A125" s="27" t="s">
        <v>904</v>
      </c>
      <c r="B125" s="11" t="s">
        <v>904</v>
      </c>
      <c r="C125" s="5" t="s">
        <v>905</v>
      </c>
      <c r="D125" s="5" t="s">
        <v>906</v>
      </c>
      <c r="E125" s="5" t="s">
        <v>562</v>
      </c>
      <c r="F125" s="5" t="s">
        <v>294</v>
      </c>
      <c r="G125" s="5" t="s">
        <v>31</v>
      </c>
      <c r="H125" s="5" t="s">
        <v>914</v>
      </c>
      <c r="I125" s="5">
        <v>193</v>
      </c>
      <c r="J125" s="8">
        <v>0.82</v>
      </c>
      <c r="K125" s="5">
        <v>0</v>
      </c>
      <c r="L125" s="5" t="s">
        <v>919</v>
      </c>
      <c r="M125" s="5" t="s">
        <v>33</v>
      </c>
      <c r="N125" s="5" t="s">
        <v>34</v>
      </c>
      <c r="O125" s="6" t="s">
        <v>920</v>
      </c>
      <c r="P125" s="5">
        <v>5.0199999999999996</v>
      </c>
      <c r="Q125" s="5">
        <v>1.22</v>
      </c>
      <c r="R125" s="5" t="s">
        <v>921</v>
      </c>
      <c r="S125" s="5" t="s">
        <v>45</v>
      </c>
      <c r="T125" s="5" t="s">
        <v>922</v>
      </c>
      <c r="U125" s="5" t="s">
        <v>923</v>
      </c>
      <c r="V125" s="5" t="s">
        <v>117</v>
      </c>
      <c r="W125" s="5" t="s">
        <v>117</v>
      </c>
      <c r="X125" s="5" t="s">
        <v>117</v>
      </c>
      <c r="Y125" s="5" t="s">
        <v>117</v>
      </c>
      <c r="Z125" s="5" t="s">
        <v>924</v>
      </c>
    </row>
    <row r="126" spans="1:26" ht="409.5" customHeight="1">
      <c r="A126" s="27" t="s">
        <v>904</v>
      </c>
      <c r="B126" s="11"/>
      <c r="C126" s="1" t="s">
        <v>925</v>
      </c>
      <c r="D126" s="1" t="s">
        <v>926</v>
      </c>
      <c r="E126" s="1" t="s">
        <v>927</v>
      </c>
      <c r="F126" s="1" t="s">
        <v>30</v>
      </c>
      <c r="G126" s="1" t="s">
        <v>31</v>
      </c>
      <c r="H126" s="1" t="s">
        <v>32</v>
      </c>
      <c r="I126" s="1">
        <v>406</v>
      </c>
      <c r="M126" s="1" t="s">
        <v>33</v>
      </c>
      <c r="N126" s="1" t="s">
        <v>34</v>
      </c>
      <c r="R126" s="1" t="s">
        <v>928</v>
      </c>
      <c r="S126" s="1" t="s">
        <v>99</v>
      </c>
      <c r="T126" s="1" t="s">
        <v>929</v>
      </c>
      <c r="V126" s="1" t="s">
        <v>122</v>
      </c>
      <c r="Y126" s="1" t="s">
        <v>930</v>
      </c>
      <c r="Z126" s="1" t="s">
        <v>931</v>
      </c>
    </row>
    <row r="127" spans="1:26" ht="409.5">
      <c r="A127" s="27" t="s">
        <v>904</v>
      </c>
      <c r="B127" s="11" t="s">
        <v>904</v>
      </c>
      <c r="C127" s="5" t="s">
        <v>925</v>
      </c>
      <c r="D127" s="5"/>
      <c r="E127" s="5" t="s">
        <v>127</v>
      </c>
      <c r="F127" s="5" t="s">
        <v>96</v>
      </c>
      <c r="G127" s="5" t="s">
        <v>31</v>
      </c>
      <c r="H127" s="5" t="s">
        <v>932</v>
      </c>
      <c r="I127" s="5">
        <v>264</v>
      </c>
      <c r="J127" s="5" t="s">
        <v>932</v>
      </c>
      <c r="K127" s="5" t="s">
        <v>932</v>
      </c>
      <c r="L127" s="5" t="s">
        <v>932</v>
      </c>
      <c r="M127" s="5" t="s">
        <v>33</v>
      </c>
      <c r="N127" s="5" t="s">
        <v>54</v>
      </c>
      <c r="O127" s="5" t="s">
        <v>933</v>
      </c>
      <c r="P127" s="5">
        <v>5.71</v>
      </c>
      <c r="Q127" s="5">
        <v>2.14</v>
      </c>
      <c r="R127" s="5" t="s">
        <v>836</v>
      </c>
      <c r="S127" s="5" t="s">
        <v>99</v>
      </c>
      <c r="T127" s="5" t="s">
        <v>934</v>
      </c>
      <c r="U127" s="5" t="s">
        <v>935</v>
      </c>
      <c r="V127" s="5" t="s">
        <v>936</v>
      </c>
      <c r="W127" s="5" t="s">
        <v>117</v>
      </c>
      <c r="X127" s="5" t="s">
        <v>937</v>
      </c>
      <c r="Y127" s="5" t="s">
        <v>938</v>
      </c>
      <c r="Z127" s="5"/>
    </row>
    <row r="128" spans="1:26" ht="409.5">
      <c r="A128" s="27" t="s">
        <v>904</v>
      </c>
      <c r="B128" s="11" t="s">
        <v>904</v>
      </c>
      <c r="C128" s="5" t="s">
        <v>925</v>
      </c>
      <c r="D128" s="5"/>
      <c r="E128" s="5" t="s">
        <v>927</v>
      </c>
      <c r="F128" s="5" t="s">
        <v>106</v>
      </c>
      <c r="G128" s="5" t="s">
        <v>31</v>
      </c>
      <c r="H128" s="5" t="s">
        <v>932</v>
      </c>
      <c r="I128" s="5">
        <v>191</v>
      </c>
      <c r="J128" s="5" t="s">
        <v>932</v>
      </c>
      <c r="K128" s="5" t="s">
        <v>932</v>
      </c>
      <c r="L128" s="5" t="s">
        <v>932</v>
      </c>
      <c r="M128" s="5" t="s">
        <v>33</v>
      </c>
      <c r="N128" s="5" t="s">
        <v>34</v>
      </c>
      <c r="O128" s="5" t="s">
        <v>939</v>
      </c>
      <c r="P128" s="5" t="s">
        <v>117</v>
      </c>
      <c r="Q128" s="5" t="s">
        <v>117</v>
      </c>
      <c r="R128" s="5" t="s">
        <v>928</v>
      </c>
      <c r="S128" s="5" t="s">
        <v>99</v>
      </c>
      <c r="T128" s="5" t="s">
        <v>940</v>
      </c>
      <c r="U128" s="5" t="s">
        <v>941</v>
      </c>
      <c r="V128" s="5" t="s">
        <v>942</v>
      </c>
      <c r="W128" s="5" t="s">
        <v>117</v>
      </c>
      <c r="X128" s="5" t="s">
        <v>943</v>
      </c>
      <c r="Y128" s="5" t="s">
        <v>944</v>
      </c>
      <c r="Z128" s="5"/>
    </row>
    <row r="129" spans="1:26" ht="409.5">
      <c r="A129" s="27" t="s">
        <v>904</v>
      </c>
      <c r="B129" s="11" t="s">
        <v>904</v>
      </c>
      <c r="C129" s="5" t="s">
        <v>945</v>
      </c>
      <c r="D129" s="5" t="s">
        <v>946</v>
      </c>
      <c r="E129" s="5" t="s">
        <v>947</v>
      </c>
      <c r="F129" s="5" t="s">
        <v>948</v>
      </c>
      <c r="G129" s="5" t="s">
        <v>31</v>
      </c>
      <c r="H129" s="5" t="s">
        <v>932</v>
      </c>
      <c r="I129" s="5">
        <v>100</v>
      </c>
      <c r="J129" s="8">
        <v>0.7</v>
      </c>
      <c r="K129" s="5" t="s">
        <v>159</v>
      </c>
      <c r="L129" s="5" t="s">
        <v>949</v>
      </c>
      <c r="M129" s="5" t="s">
        <v>33</v>
      </c>
      <c r="N129" s="5" t="s">
        <v>34</v>
      </c>
      <c r="O129" s="5" t="s">
        <v>950</v>
      </c>
      <c r="P129" s="5">
        <v>4.58</v>
      </c>
      <c r="Q129" s="5">
        <v>1.89</v>
      </c>
      <c r="R129" s="5" t="s">
        <v>951</v>
      </c>
      <c r="S129" s="5" t="s">
        <v>489</v>
      </c>
      <c r="T129" s="5" t="s">
        <v>952</v>
      </c>
      <c r="U129" s="5" t="s">
        <v>953</v>
      </c>
      <c r="V129" s="5"/>
      <c r="W129" s="5"/>
      <c r="X129" s="5"/>
      <c r="Y129" s="5"/>
      <c r="Z129" s="5"/>
    </row>
    <row r="130" spans="1:26" ht="195">
      <c r="A130" s="27" t="s">
        <v>904</v>
      </c>
      <c r="B130" s="11" t="s">
        <v>904</v>
      </c>
      <c r="C130" s="5" t="s">
        <v>945</v>
      </c>
      <c r="D130" s="5"/>
      <c r="E130" s="5"/>
      <c r="F130" s="5" t="s">
        <v>954</v>
      </c>
      <c r="G130" s="5" t="s">
        <v>39</v>
      </c>
      <c r="H130" s="5" t="s">
        <v>171</v>
      </c>
      <c r="I130" s="5">
        <v>105</v>
      </c>
      <c r="J130" s="9">
        <v>0.64700000000000002</v>
      </c>
      <c r="K130" s="5" t="s">
        <v>932</v>
      </c>
      <c r="L130" s="5" t="s">
        <v>955</v>
      </c>
      <c r="M130" s="5" t="s">
        <v>33</v>
      </c>
      <c r="N130" s="5" t="s">
        <v>34</v>
      </c>
      <c r="O130" s="5" t="s">
        <v>950</v>
      </c>
      <c r="P130" s="5">
        <v>5.19</v>
      </c>
      <c r="Q130" s="5">
        <v>1.1299999999999999</v>
      </c>
      <c r="R130" s="5" t="s">
        <v>951</v>
      </c>
      <c r="S130" s="5" t="s">
        <v>129</v>
      </c>
      <c r="T130" s="5" t="s">
        <v>956</v>
      </c>
      <c r="U130" s="5" t="s">
        <v>957</v>
      </c>
      <c r="V130" s="5"/>
      <c r="W130" s="5"/>
      <c r="X130" s="5"/>
      <c r="Y130" s="5"/>
      <c r="Z130" s="5"/>
    </row>
    <row r="131" spans="1:26" ht="345">
      <c r="A131" s="27" t="s">
        <v>904</v>
      </c>
      <c r="B131" s="11" t="s">
        <v>904</v>
      </c>
      <c r="C131" s="5" t="s">
        <v>945</v>
      </c>
      <c r="D131" s="5"/>
      <c r="E131" s="5" t="s">
        <v>947</v>
      </c>
      <c r="F131" s="5" t="s">
        <v>958</v>
      </c>
      <c r="G131" s="5" t="s">
        <v>31</v>
      </c>
      <c r="H131" s="5" t="s">
        <v>932</v>
      </c>
      <c r="I131" s="5">
        <v>80</v>
      </c>
      <c r="J131" s="9">
        <v>0.72499999999999998</v>
      </c>
      <c r="K131" s="5" t="s">
        <v>117</v>
      </c>
      <c r="L131" s="5" t="s">
        <v>959</v>
      </c>
      <c r="M131" s="5" t="s">
        <v>33</v>
      </c>
      <c r="N131" s="5" t="s">
        <v>54</v>
      </c>
      <c r="O131" s="5" t="s">
        <v>950</v>
      </c>
      <c r="P131" s="5">
        <v>4.96</v>
      </c>
      <c r="Q131" s="5">
        <v>1.32</v>
      </c>
      <c r="R131" s="5" t="s">
        <v>951</v>
      </c>
      <c r="S131" s="5" t="s">
        <v>129</v>
      </c>
      <c r="T131" s="5" t="s">
        <v>960</v>
      </c>
      <c r="U131" s="5" t="s">
        <v>961</v>
      </c>
      <c r="V131" s="5"/>
      <c r="W131" s="5"/>
      <c r="X131" s="5"/>
      <c r="Y131" s="5"/>
      <c r="Z131" s="5"/>
    </row>
    <row r="132" spans="1:26" ht="409.5">
      <c r="A132" s="27" t="s">
        <v>904</v>
      </c>
      <c r="B132" s="11" t="s">
        <v>904</v>
      </c>
      <c r="C132" s="5" t="s">
        <v>945</v>
      </c>
      <c r="D132" s="5"/>
      <c r="E132" s="5" t="s">
        <v>947</v>
      </c>
      <c r="F132" s="5" t="s">
        <v>962</v>
      </c>
      <c r="G132" s="5" t="s">
        <v>31</v>
      </c>
      <c r="H132" s="5" t="s">
        <v>932</v>
      </c>
      <c r="I132" s="5">
        <v>200</v>
      </c>
      <c r="J132" s="8">
        <v>0.48</v>
      </c>
      <c r="K132" s="5" t="s">
        <v>117</v>
      </c>
      <c r="L132" s="5" t="s">
        <v>963</v>
      </c>
      <c r="M132" s="5" t="s">
        <v>33</v>
      </c>
      <c r="N132" s="5" t="s">
        <v>34</v>
      </c>
      <c r="O132" s="5" t="s">
        <v>950</v>
      </c>
      <c r="P132" s="5">
        <v>3.83</v>
      </c>
      <c r="Q132" s="5">
        <v>2.11</v>
      </c>
      <c r="R132" s="5" t="s">
        <v>951</v>
      </c>
      <c r="S132" s="5" t="s">
        <v>489</v>
      </c>
      <c r="T132" s="5" t="s">
        <v>964</v>
      </c>
      <c r="U132" s="5" t="s">
        <v>965</v>
      </c>
      <c r="V132" s="5" t="s">
        <v>966</v>
      </c>
      <c r="W132" s="5"/>
      <c r="X132" s="5" t="s">
        <v>967</v>
      </c>
      <c r="Y132" s="5" t="s">
        <v>968</v>
      </c>
      <c r="Z132" s="5"/>
    </row>
    <row r="133" spans="1:26" ht="57" customHeight="1">
      <c r="A133" s="27" t="s">
        <v>904</v>
      </c>
      <c r="B133" s="11"/>
      <c r="C133" s="1" t="s">
        <v>969</v>
      </c>
      <c r="D133" s="1" t="s">
        <v>970</v>
      </c>
      <c r="E133" s="1" t="s">
        <v>29</v>
      </c>
      <c r="F133" s="1" t="s">
        <v>30</v>
      </c>
      <c r="G133" s="1" t="s">
        <v>39</v>
      </c>
      <c r="H133" s="1" t="s">
        <v>171</v>
      </c>
      <c r="I133" s="1">
        <v>335</v>
      </c>
      <c r="J133" s="1">
        <v>46</v>
      </c>
      <c r="K133" s="1">
        <v>73</v>
      </c>
      <c r="L133" s="1">
        <v>32</v>
      </c>
      <c r="M133" s="1" t="s">
        <v>42</v>
      </c>
      <c r="N133" s="1" t="s">
        <v>971</v>
      </c>
      <c r="O133" s="1" t="s">
        <v>972</v>
      </c>
      <c r="P133" s="1" t="s">
        <v>973</v>
      </c>
      <c r="Q133" s="1" t="s">
        <v>973</v>
      </c>
      <c r="R133" s="1" t="s">
        <v>974</v>
      </c>
      <c r="S133" s="1" t="s">
        <v>120</v>
      </c>
    </row>
    <row r="134" spans="1:26" ht="75" customHeight="1">
      <c r="A134" s="27" t="s">
        <v>904</v>
      </c>
      <c r="B134" s="11"/>
      <c r="C134" s="1" t="s">
        <v>975</v>
      </c>
      <c r="D134" s="1" t="s">
        <v>976</v>
      </c>
      <c r="E134" s="1" t="s">
        <v>977</v>
      </c>
      <c r="F134" s="1" t="s">
        <v>30</v>
      </c>
      <c r="G134" s="1" t="s">
        <v>31</v>
      </c>
      <c r="H134" s="1" t="s">
        <v>32</v>
      </c>
      <c r="I134" s="1">
        <v>20</v>
      </c>
      <c r="J134" s="1">
        <v>60</v>
      </c>
      <c r="L134" s="1">
        <v>19.3</v>
      </c>
      <c r="M134" s="1" t="s">
        <v>33</v>
      </c>
      <c r="N134" s="1" t="s">
        <v>978</v>
      </c>
      <c r="O134" s="1" t="s">
        <v>979</v>
      </c>
      <c r="R134" s="1" t="s">
        <v>90</v>
      </c>
      <c r="S134" s="1" t="s">
        <v>45</v>
      </c>
      <c r="Z134" s="1" t="s">
        <v>980</v>
      </c>
    </row>
    <row r="135" spans="1:26" ht="59.25" customHeight="1">
      <c r="A135" s="27" t="s">
        <v>904</v>
      </c>
      <c r="B135" s="11"/>
      <c r="C135" s="1" t="s">
        <v>981</v>
      </c>
      <c r="D135" s="1" t="s">
        <v>982</v>
      </c>
      <c r="E135" s="1" t="s">
        <v>983</v>
      </c>
      <c r="F135" s="1" t="s">
        <v>30</v>
      </c>
      <c r="G135" s="1" t="s">
        <v>31</v>
      </c>
      <c r="H135" s="1" t="s">
        <v>32</v>
      </c>
      <c r="I135" s="1">
        <v>165</v>
      </c>
      <c r="J135" s="2">
        <v>0.88500000000000001</v>
      </c>
      <c r="K135" s="3">
        <v>1</v>
      </c>
      <c r="L135" s="1" t="s">
        <v>984</v>
      </c>
      <c r="M135" s="1" t="s">
        <v>33</v>
      </c>
      <c r="N135" s="1" t="s">
        <v>34</v>
      </c>
      <c r="O135" s="1" t="s">
        <v>985</v>
      </c>
      <c r="P135" s="1" t="s">
        <v>117</v>
      </c>
      <c r="Q135" s="1" t="s">
        <v>117</v>
      </c>
      <c r="R135" s="1" t="s">
        <v>44</v>
      </c>
      <c r="S135" s="1" t="s">
        <v>45</v>
      </c>
      <c r="T135" s="1" t="s">
        <v>986</v>
      </c>
      <c r="U135" s="1" t="s">
        <v>987</v>
      </c>
      <c r="V135" s="1" t="s">
        <v>988</v>
      </c>
      <c r="W135" s="1" t="s">
        <v>117</v>
      </c>
      <c r="X135" s="1" t="s">
        <v>989</v>
      </c>
      <c r="Y135" s="1" t="s">
        <v>990</v>
      </c>
      <c r="Z135" s="1" t="s">
        <v>991</v>
      </c>
    </row>
    <row r="136" spans="1:26" ht="315">
      <c r="A136" s="27" t="s">
        <v>904</v>
      </c>
      <c r="B136" s="11"/>
      <c r="C136" s="1" t="s">
        <v>992</v>
      </c>
      <c r="D136" s="1" t="s">
        <v>993</v>
      </c>
      <c r="E136" s="1" t="s">
        <v>29</v>
      </c>
      <c r="F136" s="1" t="s">
        <v>30</v>
      </c>
      <c r="G136" s="1" t="s">
        <v>31</v>
      </c>
      <c r="H136" s="1" t="s">
        <v>32</v>
      </c>
      <c r="I136" s="1">
        <v>162</v>
      </c>
      <c r="J136" s="1">
        <v>57</v>
      </c>
      <c r="M136" s="1" t="s">
        <v>33</v>
      </c>
      <c r="N136" s="1" t="s">
        <v>34</v>
      </c>
      <c r="P136" s="1">
        <v>4.09</v>
      </c>
      <c r="Q136" s="1">
        <v>1.68</v>
      </c>
      <c r="R136" s="1" t="s">
        <v>994</v>
      </c>
      <c r="S136" s="1" t="s">
        <v>129</v>
      </c>
      <c r="T136" s="1" t="s">
        <v>995</v>
      </c>
      <c r="X136" s="1" t="s">
        <v>996</v>
      </c>
      <c r="Y136" s="1" t="s">
        <v>997</v>
      </c>
    </row>
    <row r="137" spans="1:26" ht="169.5" customHeight="1">
      <c r="A137" s="27" t="s">
        <v>904</v>
      </c>
      <c r="B137" s="11"/>
      <c r="C137" s="1" t="s">
        <v>998</v>
      </c>
      <c r="D137" s="1" t="s">
        <v>999</v>
      </c>
      <c r="E137" s="1" t="s">
        <v>29</v>
      </c>
      <c r="F137" s="1" t="s">
        <v>30</v>
      </c>
      <c r="G137" s="1" t="s">
        <v>39</v>
      </c>
      <c r="H137" s="1" t="s">
        <v>334</v>
      </c>
      <c r="I137" s="1">
        <v>47</v>
      </c>
      <c r="J137" s="1">
        <v>79</v>
      </c>
      <c r="L137" s="1" t="s">
        <v>1000</v>
      </c>
      <c r="M137" s="1" t="s">
        <v>33</v>
      </c>
      <c r="N137" s="1" t="s">
        <v>34</v>
      </c>
      <c r="O137" s="4">
        <v>45298</v>
      </c>
      <c r="P137" s="1">
        <v>3.7</v>
      </c>
      <c r="Q137" s="1">
        <v>1.92</v>
      </c>
      <c r="R137" s="1" t="s">
        <v>319</v>
      </c>
      <c r="S137" s="1" t="s">
        <v>176</v>
      </c>
      <c r="Z137" s="1" t="s">
        <v>1001</v>
      </c>
    </row>
    <row r="138" spans="1:26" ht="409.5">
      <c r="A138" s="27" t="s">
        <v>904</v>
      </c>
      <c r="B138" s="11" t="s">
        <v>904</v>
      </c>
      <c r="C138" s="5" t="s">
        <v>998</v>
      </c>
      <c r="D138" s="5"/>
      <c r="E138" s="5" t="s">
        <v>29</v>
      </c>
      <c r="F138" s="5" t="s">
        <v>96</v>
      </c>
      <c r="G138" s="5" t="s">
        <v>252</v>
      </c>
      <c r="H138" s="5" t="s">
        <v>334</v>
      </c>
      <c r="I138" s="5">
        <v>51</v>
      </c>
      <c r="J138" s="5">
        <v>31</v>
      </c>
      <c r="K138" s="5" t="s">
        <v>932</v>
      </c>
      <c r="L138" s="5" t="s">
        <v>1002</v>
      </c>
      <c r="M138" s="5" t="s">
        <v>33</v>
      </c>
      <c r="N138" s="5" t="s">
        <v>34</v>
      </c>
      <c r="O138" s="6" t="s">
        <v>1003</v>
      </c>
      <c r="P138" s="5" t="s">
        <v>932</v>
      </c>
      <c r="Q138" s="5"/>
      <c r="R138" s="5" t="s">
        <v>319</v>
      </c>
      <c r="S138" s="5" t="s">
        <v>176</v>
      </c>
      <c r="T138" s="5" t="s">
        <v>1004</v>
      </c>
      <c r="U138" s="5" t="s">
        <v>1005</v>
      </c>
      <c r="V138" s="5"/>
      <c r="W138" s="5"/>
      <c r="X138" s="5"/>
      <c r="Y138" s="5"/>
      <c r="Z138" s="5"/>
    </row>
    <row r="139" spans="1:26" ht="409.5">
      <c r="A139" s="27" t="s">
        <v>904</v>
      </c>
      <c r="B139" s="11"/>
      <c r="C139" s="1" t="s">
        <v>1006</v>
      </c>
      <c r="D139" s="1" t="s">
        <v>1007</v>
      </c>
      <c r="E139" s="1" t="s">
        <v>221</v>
      </c>
      <c r="G139" s="1" t="s">
        <v>31</v>
      </c>
      <c r="H139" s="1" t="s">
        <v>32</v>
      </c>
      <c r="I139" s="1">
        <v>267</v>
      </c>
      <c r="J139" s="1">
        <v>65</v>
      </c>
      <c r="K139" s="1">
        <v>63</v>
      </c>
      <c r="L139" s="1" t="s">
        <v>1008</v>
      </c>
      <c r="M139" s="1" t="s">
        <v>33</v>
      </c>
      <c r="N139" s="1" t="s">
        <v>73</v>
      </c>
      <c r="O139" s="1" t="s">
        <v>1009</v>
      </c>
      <c r="P139" s="1" t="s">
        <v>1010</v>
      </c>
      <c r="Q139" s="1" t="s">
        <v>1011</v>
      </c>
      <c r="R139" s="1" t="s">
        <v>503</v>
      </c>
      <c r="S139" s="1" t="s">
        <v>489</v>
      </c>
      <c r="V139" s="1" t="s">
        <v>884</v>
      </c>
      <c r="X139" s="1" t="s">
        <v>1012</v>
      </c>
      <c r="Y139" s="1" t="s">
        <v>1013</v>
      </c>
      <c r="Z139" s="1" t="s">
        <v>1014</v>
      </c>
    </row>
    <row r="140" spans="1:26" ht="409.5">
      <c r="A140" s="27" t="s">
        <v>904</v>
      </c>
      <c r="B140" s="11" t="s">
        <v>904</v>
      </c>
      <c r="C140" s="5" t="s">
        <v>1015</v>
      </c>
      <c r="D140" s="1" t="s">
        <v>1016</v>
      </c>
      <c r="E140" s="5" t="s">
        <v>1017</v>
      </c>
      <c r="F140" s="5" t="s">
        <v>30</v>
      </c>
      <c r="G140" s="5" t="s">
        <v>252</v>
      </c>
      <c r="H140" s="5" t="s">
        <v>1018</v>
      </c>
      <c r="I140" s="5">
        <v>117</v>
      </c>
      <c r="J140" s="5">
        <v>70.94</v>
      </c>
      <c r="K140" s="5" t="s">
        <v>932</v>
      </c>
      <c r="L140" s="5" t="s">
        <v>1019</v>
      </c>
      <c r="M140" s="5" t="s">
        <v>192</v>
      </c>
      <c r="N140" s="5" t="s">
        <v>763</v>
      </c>
      <c r="O140" s="5" t="s">
        <v>1020</v>
      </c>
      <c r="P140" s="5">
        <v>3.11</v>
      </c>
      <c r="Q140" s="5">
        <v>2.08</v>
      </c>
      <c r="R140" s="5" t="s">
        <v>836</v>
      </c>
      <c r="S140" s="5" t="s">
        <v>45</v>
      </c>
      <c r="T140" s="5" t="s">
        <v>1021</v>
      </c>
      <c r="U140" s="5" t="s">
        <v>1022</v>
      </c>
      <c r="V140" s="5"/>
      <c r="W140" s="5"/>
      <c r="X140" s="5"/>
      <c r="Y140" s="5"/>
      <c r="Z140" s="5"/>
    </row>
    <row r="141" spans="1:26" ht="135">
      <c r="A141" s="27" t="s">
        <v>904</v>
      </c>
      <c r="B141" s="11"/>
      <c r="C141" s="1" t="s">
        <v>1015</v>
      </c>
      <c r="D141" s="1" t="s">
        <v>1016</v>
      </c>
      <c r="E141" s="1" t="s">
        <v>1023</v>
      </c>
      <c r="F141" s="1" t="s">
        <v>96</v>
      </c>
      <c r="G141" s="1" t="s">
        <v>39</v>
      </c>
      <c r="H141" s="1" t="s">
        <v>171</v>
      </c>
      <c r="I141" s="1">
        <v>162</v>
      </c>
      <c r="J141" s="2">
        <v>0.52200000000000002</v>
      </c>
      <c r="L141" s="1" t="s">
        <v>1024</v>
      </c>
      <c r="M141" s="1" t="s">
        <v>192</v>
      </c>
      <c r="N141" s="1" t="s">
        <v>54</v>
      </c>
      <c r="O141" s="1" t="s">
        <v>882</v>
      </c>
      <c r="P141" s="1">
        <v>5.01</v>
      </c>
      <c r="Q141" s="1">
        <v>1.41</v>
      </c>
      <c r="R141" s="1" t="s">
        <v>836</v>
      </c>
      <c r="S141" s="1" t="s">
        <v>65</v>
      </c>
      <c r="Z141" s="1" t="s">
        <v>1025</v>
      </c>
    </row>
    <row r="142" spans="1:26" ht="409.5">
      <c r="A142" s="27" t="s">
        <v>904</v>
      </c>
      <c r="B142" s="11" t="s">
        <v>904</v>
      </c>
      <c r="C142" s="5" t="s">
        <v>1015</v>
      </c>
      <c r="D142" s="5" t="s">
        <v>1016</v>
      </c>
      <c r="E142" s="5" t="s">
        <v>1017</v>
      </c>
      <c r="F142" s="5" t="s">
        <v>106</v>
      </c>
      <c r="G142" s="5" t="s">
        <v>252</v>
      </c>
      <c r="H142" s="5" t="s">
        <v>1026</v>
      </c>
      <c r="I142" s="5">
        <v>109</v>
      </c>
      <c r="J142" s="9">
        <v>0.88</v>
      </c>
      <c r="K142" s="5" t="s">
        <v>932</v>
      </c>
      <c r="L142" s="5" t="s">
        <v>1027</v>
      </c>
      <c r="M142" s="5" t="s">
        <v>192</v>
      </c>
      <c r="N142" s="5" t="s">
        <v>54</v>
      </c>
      <c r="O142" s="5" t="s">
        <v>1020</v>
      </c>
      <c r="P142" s="5">
        <v>3.63</v>
      </c>
      <c r="Q142" s="5">
        <v>2.14</v>
      </c>
      <c r="R142" s="5" t="s">
        <v>836</v>
      </c>
      <c r="S142" s="5" t="s">
        <v>45</v>
      </c>
      <c r="T142" s="5" t="s">
        <v>1028</v>
      </c>
      <c r="U142" s="5" t="s">
        <v>1029</v>
      </c>
      <c r="V142" s="5"/>
      <c r="W142" s="5"/>
      <c r="X142" s="5"/>
      <c r="Y142" s="5"/>
      <c r="Z142" s="5"/>
    </row>
    <row r="143" spans="1:26" ht="225">
      <c r="A143" s="27" t="s">
        <v>904</v>
      </c>
      <c r="B143" s="11"/>
      <c r="C143" s="1" t="s">
        <v>1030</v>
      </c>
      <c r="D143" s="1" t="s">
        <v>1031</v>
      </c>
      <c r="E143" s="1" t="s">
        <v>1032</v>
      </c>
      <c r="G143" s="1" t="s">
        <v>31</v>
      </c>
      <c r="H143" s="1" t="s">
        <v>32</v>
      </c>
      <c r="I143" s="1">
        <v>128</v>
      </c>
      <c r="J143" s="3">
        <v>0.82</v>
      </c>
      <c r="L143" s="1" t="s">
        <v>1033</v>
      </c>
      <c r="M143" s="1" t="s">
        <v>33</v>
      </c>
      <c r="N143" s="1" t="s">
        <v>34</v>
      </c>
      <c r="O143" s="1" t="s">
        <v>1034</v>
      </c>
      <c r="P143" s="1">
        <v>3.3</v>
      </c>
      <c r="Q143" s="1">
        <v>1.22</v>
      </c>
      <c r="R143" s="1" t="s">
        <v>275</v>
      </c>
      <c r="S143" s="1" t="s">
        <v>65</v>
      </c>
      <c r="Z143" s="1" t="s">
        <v>1035</v>
      </c>
    </row>
    <row r="144" spans="1:26" ht="210">
      <c r="A144" s="27" t="s">
        <v>904</v>
      </c>
      <c r="B144" s="11"/>
      <c r="C144" s="1" t="s">
        <v>1036</v>
      </c>
      <c r="D144" s="1" t="s">
        <v>1037</v>
      </c>
      <c r="E144" s="1" t="s">
        <v>80</v>
      </c>
      <c r="F144" s="1" t="s">
        <v>30</v>
      </c>
      <c r="G144" s="1" t="s">
        <v>31</v>
      </c>
      <c r="H144" s="1" t="s">
        <v>32</v>
      </c>
      <c r="I144" s="1">
        <v>456</v>
      </c>
      <c r="M144" s="1" t="s">
        <v>42</v>
      </c>
      <c r="N144" s="1" t="s">
        <v>73</v>
      </c>
      <c r="O144" s="1" t="s">
        <v>1038</v>
      </c>
      <c r="R144" s="1" t="s">
        <v>1039</v>
      </c>
      <c r="S144" s="1" t="s">
        <v>65</v>
      </c>
      <c r="T144" s="1" t="s">
        <v>1040</v>
      </c>
      <c r="Z144" s="1" t="s">
        <v>1041</v>
      </c>
    </row>
    <row r="145" spans="1:26" ht="210">
      <c r="A145" s="27" t="s">
        <v>904</v>
      </c>
      <c r="B145" s="11"/>
      <c r="C145" s="1" t="s">
        <v>1042</v>
      </c>
      <c r="D145" s="1" t="s">
        <v>1043</v>
      </c>
      <c r="E145" s="1" t="s">
        <v>29</v>
      </c>
      <c r="F145" s="1" t="s">
        <v>30</v>
      </c>
      <c r="G145" s="1" t="s">
        <v>39</v>
      </c>
      <c r="H145" s="1" t="s">
        <v>61</v>
      </c>
      <c r="I145" s="1">
        <v>538</v>
      </c>
      <c r="J145" s="1">
        <v>75.5</v>
      </c>
      <c r="K145" s="1">
        <v>71</v>
      </c>
      <c r="L145" s="1">
        <v>42</v>
      </c>
      <c r="M145" s="1" t="s">
        <v>118</v>
      </c>
      <c r="N145" s="1" t="s">
        <v>73</v>
      </c>
      <c r="O145" s="1" t="s">
        <v>1044</v>
      </c>
      <c r="P145" s="1">
        <v>4.62</v>
      </c>
      <c r="Q145" s="1">
        <v>1.47</v>
      </c>
      <c r="R145" s="1" t="s">
        <v>82</v>
      </c>
      <c r="S145" s="1" t="s">
        <v>99</v>
      </c>
      <c r="V145" s="1" t="s">
        <v>420</v>
      </c>
      <c r="X145" s="1" t="s">
        <v>1045</v>
      </c>
      <c r="Y145" s="1" t="s">
        <v>1046</v>
      </c>
    </row>
    <row r="146" spans="1:26" ht="210">
      <c r="A146" s="27" t="s">
        <v>904</v>
      </c>
      <c r="B146" s="11"/>
      <c r="C146" s="1" t="s">
        <v>1047</v>
      </c>
      <c r="D146" s="1" t="s">
        <v>1048</v>
      </c>
      <c r="E146" s="1" t="s">
        <v>562</v>
      </c>
      <c r="G146" s="1" t="s">
        <v>31</v>
      </c>
      <c r="H146" s="1" t="s">
        <v>32</v>
      </c>
      <c r="I146" s="1">
        <v>87</v>
      </c>
      <c r="J146" s="1">
        <v>65.8</v>
      </c>
      <c r="K146" s="1" t="s">
        <v>159</v>
      </c>
      <c r="L146" s="1" t="s">
        <v>1049</v>
      </c>
      <c r="M146" s="1" t="s">
        <v>33</v>
      </c>
      <c r="N146" s="1" t="s">
        <v>54</v>
      </c>
      <c r="O146" s="1" t="s">
        <v>1050</v>
      </c>
      <c r="P146" s="1" t="s">
        <v>1051</v>
      </c>
      <c r="Q146" s="1" t="s">
        <v>1052</v>
      </c>
      <c r="R146" s="1" t="s">
        <v>488</v>
      </c>
      <c r="S146" s="1" t="s">
        <v>45</v>
      </c>
      <c r="T146" s="1" t="s">
        <v>1053</v>
      </c>
      <c r="Z146" s="1" t="s">
        <v>1054</v>
      </c>
    </row>
    <row r="147" spans="1:26" ht="30">
      <c r="A147" s="27" t="s">
        <v>904</v>
      </c>
      <c r="B147" s="11"/>
      <c r="C147" s="1" t="s">
        <v>1055</v>
      </c>
      <c r="D147" s="1" t="s">
        <v>1056</v>
      </c>
      <c r="E147" s="1" t="s">
        <v>29</v>
      </c>
      <c r="F147" s="1" t="s">
        <v>30</v>
      </c>
      <c r="G147" s="1" t="s">
        <v>31</v>
      </c>
      <c r="H147" s="1" t="s">
        <v>32</v>
      </c>
      <c r="M147" s="1" t="s">
        <v>33</v>
      </c>
      <c r="N147" s="1" t="s">
        <v>54</v>
      </c>
      <c r="O147" s="1" t="s">
        <v>1057</v>
      </c>
      <c r="R147" s="1" t="s">
        <v>319</v>
      </c>
    </row>
    <row r="148" spans="1:26" ht="65.25" customHeight="1">
      <c r="A148" s="27" t="s">
        <v>904</v>
      </c>
      <c r="B148" s="11"/>
      <c r="C148" s="1" t="s">
        <v>1058</v>
      </c>
      <c r="D148" s="1" t="s">
        <v>1059</v>
      </c>
      <c r="E148" s="1" t="s">
        <v>562</v>
      </c>
      <c r="F148" s="1" t="s">
        <v>30</v>
      </c>
      <c r="G148" s="1" t="s">
        <v>31</v>
      </c>
      <c r="H148" s="1" t="s">
        <v>117</v>
      </c>
      <c r="I148" s="1">
        <v>34</v>
      </c>
      <c r="J148" s="3">
        <v>0.5</v>
      </c>
      <c r="K148" s="1" t="s">
        <v>1060</v>
      </c>
      <c r="L148" s="1" t="s">
        <v>1061</v>
      </c>
      <c r="M148" s="1" t="s">
        <v>33</v>
      </c>
      <c r="N148" s="1" t="s">
        <v>282</v>
      </c>
      <c r="O148" s="41" t="s">
        <v>1062</v>
      </c>
      <c r="P148" s="41" t="s">
        <v>1063</v>
      </c>
      <c r="Q148" s="41" t="s">
        <v>1063</v>
      </c>
      <c r="R148" s="1" t="s">
        <v>1064</v>
      </c>
      <c r="S148" s="1" t="s">
        <v>45</v>
      </c>
      <c r="U148" s="1" t="s">
        <v>1065</v>
      </c>
    </row>
    <row r="149" spans="1:26" ht="165">
      <c r="A149" s="27" t="s">
        <v>904</v>
      </c>
      <c r="B149" s="11"/>
      <c r="C149" s="1" t="s">
        <v>1066</v>
      </c>
      <c r="D149" s="1" t="s">
        <v>1067</v>
      </c>
      <c r="E149" s="1" t="s">
        <v>562</v>
      </c>
      <c r="F149" s="1" t="s">
        <v>30</v>
      </c>
      <c r="G149" s="1" t="s">
        <v>31</v>
      </c>
      <c r="H149" s="1" t="s">
        <v>32</v>
      </c>
      <c r="I149" s="1">
        <v>34</v>
      </c>
      <c r="J149" s="3">
        <v>0.5</v>
      </c>
      <c r="K149" s="1" t="s">
        <v>117</v>
      </c>
      <c r="L149" s="1" t="s">
        <v>1068</v>
      </c>
      <c r="M149" s="1" t="s">
        <v>33</v>
      </c>
      <c r="O149" s="1" t="s">
        <v>1069</v>
      </c>
      <c r="P149"/>
      <c r="Q149"/>
      <c r="R149" s="1" t="s">
        <v>56</v>
      </c>
      <c r="S149" s="1" t="s">
        <v>45</v>
      </c>
      <c r="T149" s="1" t="s">
        <v>1070</v>
      </c>
      <c r="Z149" s="1" t="s">
        <v>1071</v>
      </c>
    </row>
    <row r="150" spans="1:26" ht="60">
      <c r="A150" s="27" t="s">
        <v>904</v>
      </c>
      <c r="B150" s="11"/>
      <c r="C150" s="1" t="s">
        <v>1072</v>
      </c>
      <c r="D150" s="1" t="s">
        <v>1073</v>
      </c>
      <c r="E150" s="1" t="s">
        <v>80</v>
      </c>
      <c r="F150" s="1" t="s">
        <v>30</v>
      </c>
      <c r="G150" s="1" t="s">
        <v>31</v>
      </c>
      <c r="H150" s="1" t="s">
        <v>32</v>
      </c>
      <c r="I150" s="1">
        <v>108</v>
      </c>
      <c r="J150" s="3">
        <v>0.71</v>
      </c>
      <c r="L150" s="1" t="s">
        <v>1074</v>
      </c>
      <c r="M150" s="1" t="s">
        <v>33</v>
      </c>
      <c r="N150" s="1" t="s">
        <v>34</v>
      </c>
      <c r="O150" s="1" t="s">
        <v>1075</v>
      </c>
      <c r="P150" s="1">
        <v>2.62</v>
      </c>
      <c r="Q150" s="1">
        <v>1.93</v>
      </c>
      <c r="R150" s="1" t="s">
        <v>82</v>
      </c>
      <c r="S150" s="1" t="s">
        <v>45</v>
      </c>
      <c r="T150" s="1" t="s">
        <v>1076</v>
      </c>
      <c r="Z150" s="1" t="s">
        <v>1077</v>
      </c>
    </row>
    <row r="151" spans="1:26" ht="135">
      <c r="A151" s="27" t="s">
        <v>904</v>
      </c>
      <c r="B151" s="11" t="s">
        <v>904</v>
      </c>
      <c r="C151" s="5" t="s">
        <v>1072</v>
      </c>
      <c r="D151" s="5"/>
      <c r="E151" s="5" t="s">
        <v>80</v>
      </c>
      <c r="F151" s="5" t="s">
        <v>954</v>
      </c>
      <c r="G151" s="5" t="s">
        <v>31</v>
      </c>
      <c r="H151" s="5" t="s">
        <v>117</v>
      </c>
      <c r="I151" s="5">
        <v>175</v>
      </c>
      <c r="J151" s="8">
        <v>0.72</v>
      </c>
      <c r="K151" s="5" t="s">
        <v>932</v>
      </c>
      <c r="L151" s="5" t="s">
        <v>1078</v>
      </c>
      <c r="M151" s="5" t="s">
        <v>33</v>
      </c>
      <c r="N151" s="5" t="s">
        <v>34</v>
      </c>
      <c r="O151" s="5" t="s">
        <v>1079</v>
      </c>
      <c r="P151" s="5">
        <v>5.25</v>
      </c>
      <c r="Q151" s="5">
        <v>1.91</v>
      </c>
      <c r="R151" s="5" t="s">
        <v>82</v>
      </c>
      <c r="S151" s="5" t="s">
        <v>45</v>
      </c>
      <c r="T151" s="5" t="s">
        <v>1080</v>
      </c>
      <c r="U151" s="5" t="s">
        <v>1081</v>
      </c>
      <c r="V151" s="5"/>
      <c r="W151" s="5"/>
      <c r="X151" s="5"/>
      <c r="Y151" s="5"/>
      <c r="Z151" s="5" t="s">
        <v>1082</v>
      </c>
    </row>
    <row r="152" spans="1:26" ht="135">
      <c r="A152" s="27" t="s">
        <v>904</v>
      </c>
      <c r="B152" s="11" t="s">
        <v>904</v>
      </c>
      <c r="C152" s="5" t="s">
        <v>1072</v>
      </c>
      <c r="D152" s="5"/>
      <c r="E152" s="5" t="s">
        <v>80</v>
      </c>
      <c r="F152" s="5" t="s">
        <v>958</v>
      </c>
      <c r="G152" s="5" t="s">
        <v>31</v>
      </c>
      <c r="H152" s="5" t="s">
        <v>117</v>
      </c>
      <c r="I152" s="5">
        <v>179</v>
      </c>
      <c r="J152" s="8">
        <v>0.56999999999999995</v>
      </c>
      <c r="K152" s="5" t="s">
        <v>932</v>
      </c>
      <c r="L152" s="5" t="s">
        <v>1083</v>
      </c>
      <c r="M152" s="5" t="s">
        <v>33</v>
      </c>
      <c r="N152" s="5" t="s">
        <v>54</v>
      </c>
      <c r="O152" s="5" t="s">
        <v>1084</v>
      </c>
      <c r="P152" s="5">
        <v>4.97</v>
      </c>
      <c r="Q152" s="5">
        <v>1.79</v>
      </c>
      <c r="R152" s="5" t="s">
        <v>1085</v>
      </c>
      <c r="S152" s="5" t="s">
        <v>45</v>
      </c>
      <c r="T152" s="5" t="s">
        <v>1086</v>
      </c>
      <c r="U152" s="5" t="s">
        <v>1087</v>
      </c>
      <c r="V152" s="5"/>
      <c r="W152" s="5"/>
      <c r="X152" s="5"/>
      <c r="Y152" s="5"/>
      <c r="Z152" s="5"/>
    </row>
    <row r="153" spans="1:26" ht="165">
      <c r="A153" s="27" t="s">
        <v>904</v>
      </c>
      <c r="B153" s="11" t="s">
        <v>904</v>
      </c>
      <c r="C153" s="5" t="s">
        <v>1072</v>
      </c>
      <c r="D153" s="5"/>
      <c r="E153" s="5" t="s">
        <v>80</v>
      </c>
      <c r="F153" s="5" t="s">
        <v>962</v>
      </c>
      <c r="G153" s="5" t="s">
        <v>31</v>
      </c>
      <c r="H153" s="5" t="s">
        <v>117</v>
      </c>
      <c r="I153" s="5">
        <v>210</v>
      </c>
      <c r="J153" s="8">
        <v>0.61</v>
      </c>
      <c r="K153" s="5" t="s">
        <v>932</v>
      </c>
      <c r="L153" s="5" t="s">
        <v>1088</v>
      </c>
      <c r="M153" s="5" t="s">
        <v>33</v>
      </c>
      <c r="N153" s="5" t="s">
        <v>34</v>
      </c>
      <c r="O153" s="5" t="s">
        <v>1079</v>
      </c>
      <c r="P153" s="5">
        <v>4.8</v>
      </c>
      <c r="Q153" s="5">
        <v>2.13</v>
      </c>
      <c r="R153" s="5" t="s">
        <v>82</v>
      </c>
      <c r="S153" s="5" t="s">
        <v>45</v>
      </c>
      <c r="T153" s="5" t="s">
        <v>1089</v>
      </c>
      <c r="U153" s="5" t="s">
        <v>81</v>
      </c>
      <c r="V153" s="5" t="s">
        <v>1090</v>
      </c>
      <c r="W153" s="5"/>
      <c r="X153" s="5" t="s">
        <v>1091</v>
      </c>
      <c r="Y153" s="5" t="s">
        <v>1092</v>
      </c>
      <c r="Z153" s="5"/>
    </row>
    <row r="154" spans="1:26" ht="360">
      <c r="A154" s="27" t="s">
        <v>904</v>
      </c>
      <c r="B154" s="11"/>
      <c r="C154" s="1" t="s">
        <v>1093</v>
      </c>
      <c r="D154" s="1" t="s">
        <v>1094</v>
      </c>
      <c r="E154" s="1" t="s">
        <v>203</v>
      </c>
      <c r="F154" s="1" t="s">
        <v>30</v>
      </c>
      <c r="G154" s="1" t="s">
        <v>115</v>
      </c>
      <c r="H154" s="1" t="s">
        <v>1095</v>
      </c>
      <c r="I154" s="1">
        <v>126</v>
      </c>
      <c r="J154" s="1">
        <v>56</v>
      </c>
      <c r="K154" s="1" t="s">
        <v>159</v>
      </c>
      <c r="L154" s="1" t="s">
        <v>1096</v>
      </c>
      <c r="M154" s="1" t="s">
        <v>33</v>
      </c>
      <c r="N154" s="1" t="s">
        <v>34</v>
      </c>
      <c r="O154" s="1" t="s">
        <v>1097</v>
      </c>
      <c r="P154" s="1">
        <v>2.84</v>
      </c>
      <c r="Q154" s="1">
        <v>2.2200000000000002</v>
      </c>
      <c r="R154" s="1" t="s">
        <v>82</v>
      </c>
      <c r="S154" s="1" t="s">
        <v>129</v>
      </c>
      <c r="Z154" s="1" t="s">
        <v>1098</v>
      </c>
    </row>
    <row r="155" spans="1:26" ht="255">
      <c r="A155" s="27" t="s">
        <v>904</v>
      </c>
      <c r="B155" s="11" t="s">
        <v>904</v>
      </c>
      <c r="C155" s="5" t="s">
        <v>1093</v>
      </c>
      <c r="D155" s="5"/>
      <c r="E155" s="5" t="s">
        <v>203</v>
      </c>
      <c r="F155" s="5" t="s">
        <v>96</v>
      </c>
      <c r="G155" s="5" t="s">
        <v>31</v>
      </c>
      <c r="H155" s="5" t="s">
        <v>932</v>
      </c>
      <c r="I155" s="5">
        <v>181</v>
      </c>
      <c r="J155" s="5">
        <v>59</v>
      </c>
      <c r="K155" s="5" t="s">
        <v>932</v>
      </c>
      <c r="L155" s="5" t="s">
        <v>1099</v>
      </c>
      <c r="M155" s="5" t="s">
        <v>33</v>
      </c>
      <c r="N155" s="5" t="s">
        <v>54</v>
      </c>
      <c r="O155" s="5" t="s">
        <v>882</v>
      </c>
      <c r="P155" s="5">
        <v>5.28</v>
      </c>
      <c r="Q155" s="5">
        <v>1.68</v>
      </c>
      <c r="R155" s="5" t="s">
        <v>82</v>
      </c>
      <c r="S155" s="5" t="s">
        <v>45</v>
      </c>
      <c r="T155" s="5" t="s">
        <v>1100</v>
      </c>
      <c r="U155" s="5" t="s">
        <v>1101</v>
      </c>
      <c r="V155" s="5"/>
      <c r="W155" s="5"/>
      <c r="X155" s="5"/>
      <c r="Y155" s="5"/>
      <c r="Z155" s="5"/>
    </row>
    <row r="156" spans="1:26" ht="180">
      <c r="A156" s="27" t="s">
        <v>904</v>
      </c>
      <c r="B156" s="11" t="s">
        <v>904</v>
      </c>
      <c r="C156" s="5" t="s">
        <v>1093</v>
      </c>
      <c r="D156" s="5"/>
      <c r="E156" s="5" t="s">
        <v>203</v>
      </c>
      <c r="F156" s="5" t="s">
        <v>106</v>
      </c>
      <c r="G156" s="5" t="s">
        <v>31</v>
      </c>
      <c r="H156" s="5" t="s">
        <v>932</v>
      </c>
      <c r="I156" s="5">
        <v>192</v>
      </c>
      <c r="J156" s="5">
        <v>66</v>
      </c>
      <c r="K156" s="5" t="s">
        <v>932</v>
      </c>
      <c r="L156" s="5" t="s">
        <v>1102</v>
      </c>
      <c r="M156" s="5" t="s">
        <v>1103</v>
      </c>
      <c r="N156" s="5" t="s">
        <v>54</v>
      </c>
      <c r="O156" s="5" t="s">
        <v>1104</v>
      </c>
      <c r="P156" s="5">
        <v>5.45</v>
      </c>
      <c r="Q156" s="5">
        <v>1.41</v>
      </c>
      <c r="R156" s="5" t="s">
        <v>1085</v>
      </c>
      <c r="S156" s="5" t="s">
        <v>129</v>
      </c>
      <c r="T156" s="5" t="s">
        <v>1105</v>
      </c>
      <c r="U156" s="5" t="s">
        <v>1106</v>
      </c>
      <c r="V156" s="5"/>
      <c r="W156" s="5"/>
      <c r="X156" s="5"/>
      <c r="Y156" s="5"/>
      <c r="Z156" s="5"/>
    </row>
    <row r="157" spans="1:26" ht="285">
      <c r="A157" s="27" t="s">
        <v>904</v>
      </c>
      <c r="B157" s="11" t="s">
        <v>904</v>
      </c>
      <c r="C157" s="5" t="s">
        <v>1093</v>
      </c>
      <c r="D157" s="5"/>
      <c r="E157" s="5" t="s">
        <v>203</v>
      </c>
      <c r="F157" s="5" t="s">
        <v>294</v>
      </c>
      <c r="G157" s="5" t="s">
        <v>31</v>
      </c>
      <c r="H157" s="5" t="s">
        <v>932</v>
      </c>
      <c r="I157" s="5">
        <v>194</v>
      </c>
      <c r="J157" s="5">
        <v>70</v>
      </c>
      <c r="K157" s="5" t="s">
        <v>932</v>
      </c>
      <c r="L157" s="5" t="s">
        <v>1107</v>
      </c>
      <c r="M157" s="5" t="s">
        <v>33</v>
      </c>
      <c r="N157" s="5" t="s">
        <v>54</v>
      </c>
      <c r="O157" s="5" t="s">
        <v>1108</v>
      </c>
      <c r="P157" s="5">
        <v>4.9800000000000004</v>
      </c>
      <c r="Q157" s="5">
        <v>1.77</v>
      </c>
      <c r="R157" s="5" t="s">
        <v>1109</v>
      </c>
      <c r="S157" s="5" t="s">
        <v>129</v>
      </c>
      <c r="T157" s="5" t="s">
        <v>1110</v>
      </c>
      <c r="U157" s="5" t="s">
        <v>1111</v>
      </c>
      <c r="V157" s="5"/>
      <c r="W157" s="5"/>
      <c r="X157" s="5"/>
      <c r="Y157" s="5"/>
      <c r="Z157" s="5"/>
    </row>
    <row r="158" spans="1:26" ht="240">
      <c r="A158" s="27" t="s">
        <v>904</v>
      </c>
      <c r="B158" s="11" t="s">
        <v>904</v>
      </c>
      <c r="C158" s="5" t="s">
        <v>1093</v>
      </c>
      <c r="D158" s="5"/>
      <c r="E158" s="5" t="s">
        <v>203</v>
      </c>
      <c r="F158" s="5" t="s">
        <v>142</v>
      </c>
      <c r="G158" s="5" t="s">
        <v>31</v>
      </c>
      <c r="H158" s="5" t="s">
        <v>932</v>
      </c>
      <c r="I158" s="5">
        <v>150</v>
      </c>
      <c r="J158" s="5">
        <v>63</v>
      </c>
      <c r="K158" s="5" t="s">
        <v>932</v>
      </c>
      <c r="L158" s="5" t="s">
        <v>1112</v>
      </c>
      <c r="M158" s="5" t="s">
        <v>42</v>
      </c>
      <c r="N158" s="5" t="s">
        <v>1113</v>
      </c>
      <c r="O158" s="5" t="s">
        <v>1108</v>
      </c>
      <c r="P158" s="5">
        <v>4.57</v>
      </c>
      <c r="Q158" s="5">
        <v>2.02</v>
      </c>
      <c r="R158" s="5" t="s">
        <v>82</v>
      </c>
      <c r="S158" s="5" t="s">
        <v>129</v>
      </c>
      <c r="T158" s="5" t="s">
        <v>1114</v>
      </c>
      <c r="U158" s="5" t="s">
        <v>1115</v>
      </c>
      <c r="V158" s="5"/>
      <c r="W158" s="5"/>
      <c r="X158" s="5"/>
      <c r="Y158" s="5"/>
      <c r="Z158" s="5"/>
    </row>
    <row r="159" spans="1:26" ht="195">
      <c r="A159" s="27" t="s">
        <v>904</v>
      </c>
      <c r="B159" s="11" t="s">
        <v>904</v>
      </c>
      <c r="C159" s="5" t="s">
        <v>1093</v>
      </c>
      <c r="D159" s="5"/>
      <c r="E159" s="5" t="s">
        <v>203</v>
      </c>
      <c r="F159" s="5" t="s">
        <v>1116</v>
      </c>
      <c r="G159" s="5" t="s">
        <v>31</v>
      </c>
      <c r="H159" s="5" t="s">
        <v>932</v>
      </c>
      <c r="I159" s="5">
        <v>348</v>
      </c>
      <c r="J159" s="5">
        <v>54</v>
      </c>
      <c r="K159" s="5" t="s">
        <v>932</v>
      </c>
      <c r="L159" s="5" t="s">
        <v>1117</v>
      </c>
      <c r="M159" s="5" t="s">
        <v>33</v>
      </c>
      <c r="N159" s="5" t="s">
        <v>54</v>
      </c>
      <c r="O159" s="5" t="s">
        <v>1104</v>
      </c>
      <c r="P159" s="5">
        <v>5.31</v>
      </c>
      <c r="Q159" s="5">
        <v>1.54</v>
      </c>
      <c r="R159" s="5" t="s">
        <v>82</v>
      </c>
      <c r="S159" s="5" t="s">
        <v>129</v>
      </c>
      <c r="T159" s="5" t="s">
        <v>1118</v>
      </c>
      <c r="U159" s="5" t="s">
        <v>81</v>
      </c>
      <c r="V159" s="5" t="s">
        <v>1119</v>
      </c>
      <c r="W159" s="5"/>
      <c r="X159" s="5" t="s">
        <v>1120</v>
      </c>
      <c r="Y159" s="5" t="s">
        <v>1121</v>
      </c>
      <c r="Z159" s="5"/>
    </row>
    <row r="160" spans="1:26" ht="270">
      <c r="A160" s="27" t="s">
        <v>904</v>
      </c>
      <c r="C160" s="1" t="s">
        <v>1122</v>
      </c>
      <c r="D160" s="1" t="s">
        <v>1123</v>
      </c>
      <c r="E160" s="1" t="s">
        <v>29</v>
      </c>
      <c r="F160" s="1" t="s">
        <v>30</v>
      </c>
      <c r="G160" s="1" t="s">
        <v>31</v>
      </c>
      <c r="H160" s="1" t="s">
        <v>32</v>
      </c>
      <c r="I160" s="1">
        <v>160</v>
      </c>
      <c r="J160" s="1">
        <v>60</v>
      </c>
      <c r="M160" s="1" t="s">
        <v>33</v>
      </c>
      <c r="N160" s="1" t="s">
        <v>73</v>
      </c>
      <c r="O160" s="1" t="s">
        <v>1124</v>
      </c>
      <c r="P160" s="1">
        <v>19.760000000000002</v>
      </c>
      <c r="Q160" s="1">
        <v>11.82</v>
      </c>
      <c r="R160" s="1" t="s">
        <v>82</v>
      </c>
      <c r="S160" s="1" t="s">
        <v>45</v>
      </c>
      <c r="T160" s="1" t="s">
        <v>1125</v>
      </c>
      <c r="V160" s="1" t="s">
        <v>909</v>
      </c>
      <c r="X160" s="1" t="s">
        <v>1126</v>
      </c>
      <c r="Y160" s="1" t="s">
        <v>1127</v>
      </c>
    </row>
    <row r="161" spans="1:19" ht="50.25" customHeight="1">
      <c r="A161" s="27" t="s">
        <v>904</v>
      </c>
      <c r="C161" s="1" t="s">
        <v>1128</v>
      </c>
      <c r="D161" s="1" t="s">
        <v>1129</v>
      </c>
      <c r="E161" s="1" t="s">
        <v>1130</v>
      </c>
      <c r="F161" s="1" t="s">
        <v>30</v>
      </c>
      <c r="G161" s="1" t="s">
        <v>39</v>
      </c>
      <c r="H161" s="1" t="s">
        <v>61</v>
      </c>
      <c r="I161" s="1">
        <v>128</v>
      </c>
      <c r="J161" s="3">
        <v>0.32</v>
      </c>
      <c r="L161" s="1">
        <v>34</v>
      </c>
      <c r="M161" s="1" t="s">
        <v>42</v>
      </c>
      <c r="N161" s="1" t="s">
        <v>309</v>
      </c>
      <c r="O161" s="1" t="s">
        <v>1131</v>
      </c>
      <c r="P161" s="1">
        <v>2.1</v>
      </c>
      <c r="S161" s="1" t="s">
        <v>1132</v>
      </c>
    </row>
  </sheetData>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048568"/>
  <sheetViews>
    <sheetView tabSelected="1" zoomScale="80" zoomScaleNormal="80" workbookViewId="0">
      <pane xSplit="3" ySplit="1" topLeftCell="AE2" activePane="bottomRight" state="frozen"/>
      <selection pane="topRight"/>
      <selection pane="bottomLeft"/>
      <selection pane="bottomRight" activeCell="V1" sqref="V1"/>
    </sheetView>
  </sheetViews>
  <sheetFormatPr defaultColWidth="44.7109375" defaultRowHeight="15"/>
  <cols>
    <col min="1" max="1" width="9.42578125" style="1" customWidth="1"/>
    <col min="2" max="2" width="10.140625" style="1" customWidth="1"/>
    <col min="3" max="3" width="18.85546875" style="1" customWidth="1"/>
    <col min="4" max="4" width="34.28515625" style="1" customWidth="1"/>
    <col min="5" max="5" width="14.85546875" style="1" customWidth="1"/>
    <col min="6" max="6" width="11.85546875" style="1" customWidth="1"/>
    <col min="7" max="7" width="18.7109375" style="1" customWidth="1"/>
    <col min="8" max="8" width="16.42578125" style="1" customWidth="1"/>
    <col min="9" max="9" width="12.140625" style="1" customWidth="1"/>
    <col min="10" max="10" width="9.42578125" style="1" customWidth="1"/>
    <col min="11" max="11" width="12.42578125" style="1" customWidth="1"/>
    <col min="12" max="12" width="28.28515625" style="1" customWidth="1"/>
    <col min="13" max="13" width="24.28515625" style="1" customWidth="1"/>
    <col min="14" max="14" width="20.28515625" style="1" customWidth="1"/>
    <col min="15" max="15" width="26.85546875" style="1" customWidth="1"/>
    <col min="16" max="16" width="16" style="1" customWidth="1"/>
    <col min="17" max="17" width="13.7109375" style="1" customWidth="1"/>
    <col min="18" max="18" width="31.42578125" style="1" customWidth="1"/>
    <col min="19" max="19" width="24.28515625" style="1" customWidth="1"/>
    <col min="20" max="22" width="44.7109375" style="1"/>
    <col min="23" max="23" width="35.140625" style="1" customWidth="1"/>
    <col min="24" max="16384" width="44.7109375" style="1"/>
  </cols>
  <sheetData>
    <row r="1" spans="1:35" ht="40.5" customHeight="1">
      <c r="A1" s="10" t="s">
        <v>0</v>
      </c>
      <c r="B1" s="10"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1210</v>
      </c>
      <c r="AB1" s="1" t="s">
        <v>1211</v>
      </c>
      <c r="AC1" s="1" t="s">
        <v>1212</v>
      </c>
      <c r="AD1" s="1" t="s">
        <v>1213</v>
      </c>
      <c r="AE1" s="1" t="s">
        <v>1214</v>
      </c>
      <c r="AF1" s="1" t="s">
        <v>1215</v>
      </c>
      <c r="AG1" s="1" t="s">
        <v>1216</v>
      </c>
      <c r="AH1" s="1" t="s">
        <v>1218</v>
      </c>
      <c r="AI1" s="1" t="s">
        <v>1217</v>
      </c>
    </row>
    <row r="2" spans="1:35" ht="45.95" customHeight="1">
      <c r="A2" s="27" t="s">
        <v>904</v>
      </c>
      <c r="B2" s="11" t="s">
        <v>904</v>
      </c>
      <c r="C2" s="5" t="s">
        <v>1015</v>
      </c>
      <c r="D2" s="5"/>
      <c r="E2" s="5" t="s">
        <v>1017</v>
      </c>
      <c r="F2" s="5" t="s">
        <v>106</v>
      </c>
      <c r="G2" s="5" t="s">
        <v>252</v>
      </c>
      <c r="H2" s="5" t="s">
        <v>1026</v>
      </c>
      <c r="I2" s="5">
        <v>109</v>
      </c>
      <c r="J2" s="9">
        <v>0.88</v>
      </c>
      <c r="K2" s="5" t="s">
        <v>932</v>
      </c>
      <c r="L2" s="5"/>
      <c r="M2" s="17" t="s">
        <v>1027</v>
      </c>
      <c r="N2" s="5" t="s">
        <v>54</v>
      </c>
      <c r="O2" s="5" t="s">
        <v>1020</v>
      </c>
      <c r="P2" s="5">
        <v>3.63</v>
      </c>
      <c r="Q2" s="5">
        <v>2.14</v>
      </c>
      <c r="R2" s="5" t="s">
        <v>836</v>
      </c>
      <c r="S2" s="5" t="s">
        <v>45</v>
      </c>
      <c r="T2" s="5" t="s">
        <v>1028</v>
      </c>
      <c r="U2" s="5" t="s">
        <v>1029</v>
      </c>
      <c r="V2" s="5"/>
      <c r="W2" s="5"/>
      <c r="X2" s="5"/>
      <c r="Y2" s="5"/>
      <c r="Z2" s="5"/>
      <c r="AA2" s="1">
        <f>COUNTIF(M:M,"Incidental anger")</f>
        <v>128</v>
      </c>
      <c r="AB2" s="1">
        <f>COUNTIF(F:F,"Study 1")</f>
        <v>83</v>
      </c>
      <c r="AC2" s="1">
        <f>COUNTIF(F:F,"Study 2")</f>
        <v>42</v>
      </c>
      <c r="AD2" s="1">
        <f>COUNTIF(F:F,"Study 3")</f>
        <v>23</v>
      </c>
      <c r="AE2" s="1">
        <f>COUNTIF(F:F,"Study 4")</f>
        <v>12</v>
      </c>
      <c r="AF2" s="1">
        <f>COUNTIF(G:G,"Students/College")</f>
        <v>121</v>
      </c>
      <c r="AG2" s="46">
        <f>AVERAGEIF(I:I,"&lt;&gt;0")</f>
        <v>182.25301204819277</v>
      </c>
      <c r="AH2" s="1">
        <f>SUM(I:I)</f>
        <v>30254</v>
      </c>
      <c r="AI2" s="1">
        <f>AVERAGE(L:L)</f>
        <v>26.946800000000003</v>
      </c>
    </row>
    <row r="3" spans="1:35" ht="18.95" customHeight="1">
      <c r="A3" s="27" t="s">
        <v>904</v>
      </c>
      <c r="B3" s="11" t="s">
        <v>904</v>
      </c>
      <c r="C3" s="5" t="s">
        <v>905</v>
      </c>
      <c r="D3" s="5" t="s">
        <v>906</v>
      </c>
      <c r="E3" s="5" t="s">
        <v>562</v>
      </c>
      <c r="F3" s="5" t="s">
        <v>106</v>
      </c>
      <c r="G3" s="5" t="s">
        <v>31</v>
      </c>
      <c r="H3" s="5" t="s">
        <v>914</v>
      </c>
      <c r="I3" s="5">
        <v>132</v>
      </c>
      <c r="J3" s="8">
        <v>0.71</v>
      </c>
      <c r="K3" s="5">
        <v>0</v>
      </c>
      <c r="L3" s="5" t="s">
        <v>1172</v>
      </c>
      <c r="M3" s="17" t="s">
        <v>1173</v>
      </c>
      <c r="N3" s="5" t="s">
        <v>1174</v>
      </c>
      <c r="O3" s="6" t="s">
        <v>979</v>
      </c>
      <c r="P3" s="5" t="s">
        <v>117</v>
      </c>
      <c r="Q3" s="5" t="s">
        <v>117</v>
      </c>
      <c r="R3" s="5" t="s">
        <v>117</v>
      </c>
      <c r="S3" s="5" t="s">
        <v>45</v>
      </c>
      <c r="T3" s="5" t="s">
        <v>1175</v>
      </c>
      <c r="U3" s="5" t="s">
        <v>117</v>
      </c>
      <c r="V3" s="5" t="s">
        <v>117</v>
      </c>
      <c r="W3" s="5" t="s">
        <v>117</v>
      </c>
      <c r="X3" s="5" t="s">
        <v>117</v>
      </c>
      <c r="Y3" s="5" t="s">
        <v>117</v>
      </c>
      <c r="Z3" s="5" t="s">
        <v>1176</v>
      </c>
    </row>
    <row r="4" spans="1:35" ht="222.75" customHeight="1">
      <c r="A4" s="27" t="s">
        <v>26</v>
      </c>
      <c r="B4" s="11"/>
      <c r="C4" s="1" t="s">
        <v>27</v>
      </c>
      <c r="D4" s="1" t="s">
        <v>28</v>
      </c>
      <c r="E4" s="1" t="s">
        <v>29</v>
      </c>
      <c r="F4" s="1" t="s">
        <v>30</v>
      </c>
      <c r="G4" s="1" t="s">
        <v>31</v>
      </c>
      <c r="H4" s="1" t="s">
        <v>32</v>
      </c>
      <c r="I4" s="1">
        <v>88</v>
      </c>
      <c r="M4" s="1" t="s">
        <v>33</v>
      </c>
      <c r="N4" s="1" t="s">
        <v>34</v>
      </c>
      <c r="O4" s="4">
        <v>45298</v>
      </c>
      <c r="P4" s="1">
        <v>5.53</v>
      </c>
      <c r="Q4" s="1">
        <v>1.57</v>
      </c>
      <c r="R4" s="1" t="s">
        <v>35</v>
      </c>
    </row>
    <row r="5" spans="1:35" ht="285">
      <c r="A5" s="27" t="s">
        <v>26</v>
      </c>
      <c r="B5" s="11"/>
      <c r="C5" s="1" t="s">
        <v>50</v>
      </c>
      <c r="D5" s="1" t="s">
        <v>51</v>
      </c>
      <c r="E5" s="1" t="s">
        <v>52</v>
      </c>
      <c r="F5" s="1" t="s">
        <v>30</v>
      </c>
      <c r="G5" s="1" t="s">
        <v>31</v>
      </c>
      <c r="H5" s="1" t="s">
        <v>32</v>
      </c>
      <c r="I5" s="1">
        <v>73</v>
      </c>
      <c r="J5" s="1">
        <v>86</v>
      </c>
      <c r="L5" s="1" t="s">
        <v>53</v>
      </c>
      <c r="M5" s="1" t="s">
        <v>33</v>
      </c>
      <c r="N5" s="1" t="s">
        <v>54</v>
      </c>
      <c r="O5" s="1" t="s">
        <v>55</v>
      </c>
      <c r="P5" s="1">
        <v>3.79</v>
      </c>
      <c r="Q5" s="1">
        <v>0.8</v>
      </c>
      <c r="R5" s="1" t="s">
        <v>56</v>
      </c>
      <c r="S5" s="1" t="s">
        <v>45</v>
      </c>
      <c r="T5" s="1" t="s">
        <v>57</v>
      </c>
      <c r="Z5" s="1" t="s">
        <v>58</v>
      </c>
    </row>
    <row r="6" spans="1:35" ht="18" customHeight="1">
      <c r="A6" s="27" t="s">
        <v>26</v>
      </c>
      <c r="B6" s="11"/>
      <c r="C6" s="1" t="s">
        <v>59</v>
      </c>
      <c r="D6" s="1" t="s">
        <v>60</v>
      </c>
      <c r="E6" s="1" t="s">
        <v>29</v>
      </c>
      <c r="F6" s="1" t="s">
        <v>30</v>
      </c>
      <c r="G6" s="1" t="s">
        <v>39</v>
      </c>
      <c r="H6" s="1" t="s">
        <v>61</v>
      </c>
      <c r="I6" s="1">
        <v>180</v>
      </c>
      <c r="J6" s="1">
        <v>58</v>
      </c>
      <c r="K6" s="1">
        <v>100</v>
      </c>
      <c r="L6" s="1" t="s">
        <v>1135</v>
      </c>
      <c r="M6" s="1" t="s">
        <v>33</v>
      </c>
      <c r="N6" s="1" t="s">
        <v>34</v>
      </c>
      <c r="O6" s="1" t="s">
        <v>63</v>
      </c>
      <c r="R6" s="1" t="s">
        <v>64</v>
      </c>
      <c r="S6" s="1" t="s">
        <v>65</v>
      </c>
      <c r="T6" s="1" t="s">
        <v>66</v>
      </c>
      <c r="W6" s="1" t="s">
        <v>67</v>
      </c>
      <c r="X6" s="1" t="s">
        <v>68</v>
      </c>
      <c r="Y6" s="1" t="s">
        <v>69</v>
      </c>
      <c r="Z6" s="1" t="s">
        <v>70</v>
      </c>
    </row>
    <row r="7" spans="1:35" ht="105">
      <c r="A7" s="27" t="s">
        <v>26</v>
      </c>
      <c r="B7" s="11"/>
      <c r="C7" s="1" t="s">
        <v>78</v>
      </c>
      <c r="D7" s="1" t="s">
        <v>79</v>
      </c>
      <c r="E7" s="1" t="s">
        <v>80</v>
      </c>
      <c r="F7" s="1" t="s">
        <v>30</v>
      </c>
      <c r="G7" s="1" t="s">
        <v>31</v>
      </c>
      <c r="H7" s="1" t="s">
        <v>32</v>
      </c>
      <c r="I7" s="1">
        <v>99</v>
      </c>
      <c r="J7" s="1" t="s">
        <v>81</v>
      </c>
      <c r="K7" s="1" t="s">
        <v>81</v>
      </c>
      <c r="L7" s="1" t="s">
        <v>81</v>
      </c>
      <c r="M7" s="1" t="s">
        <v>33</v>
      </c>
      <c r="N7" s="1" t="s">
        <v>34</v>
      </c>
      <c r="O7" s="1" t="s">
        <v>81</v>
      </c>
      <c r="P7" s="1">
        <v>2.5099999999999998</v>
      </c>
      <c r="Q7" s="1">
        <v>0.85</v>
      </c>
      <c r="R7" s="1" t="s">
        <v>82</v>
      </c>
      <c r="S7" s="1" t="s">
        <v>45</v>
      </c>
      <c r="T7" s="1" t="s">
        <v>83</v>
      </c>
      <c r="X7" s="1" t="s">
        <v>84</v>
      </c>
      <c r="Y7" s="1" t="s">
        <v>85</v>
      </c>
      <c r="Z7" s="1" t="s">
        <v>86</v>
      </c>
    </row>
    <row r="8" spans="1:35" ht="255">
      <c r="A8" s="27" t="s">
        <v>26</v>
      </c>
      <c r="B8" s="11"/>
      <c r="C8" s="1" t="s">
        <v>87</v>
      </c>
      <c r="D8" s="1" t="s">
        <v>88</v>
      </c>
      <c r="E8" s="1" t="s">
        <v>80</v>
      </c>
      <c r="F8" s="1" t="s">
        <v>30</v>
      </c>
      <c r="G8" s="1" t="s">
        <v>31</v>
      </c>
      <c r="H8" s="1" t="s">
        <v>32</v>
      </c>
      <c r="I8" s="1">
        <v>135</v>
      </c>
      <c r="J8" s="1" t="s">
        <v>81</v>
      </c>
      <c r="K8" s="1" t="s">
        <v>81</v>
      </c>
      <c r="L8" s="1" t="s">
        <v>81</v>
      </c>
      <c r="M8" s="1" t="s">
        <v>33</v>
      </c>
      <c r="N8" s="1" t="s">
        <v>34</v>
      </c>
      <c r="O8" s="1" t="s">
        <v>89</v>
      </c>
      <c r="P8" s="1">
        <v>1.98</v>
      </c>
      <c r="R8" s="1" t="s">
        <v>90</v>
      </c>
      <c r="S8" s="1" t="s">
        <v>45</v>
      </c>
      <c r="T8" s="1" t="s">
        <v>91</v>
      </c>
      <c r="X8" s="1" t="s">
        <v>92</v>
      </c>
      <c r="Y8" s="1" t="s">
        <v>93</v>
      </c>
      <c r="Z8" s="1" t="s">
        <v>94</v>
      </c>
    </row>
    <row r="9" spans="1:35" ht="196.5" customHeight="1">
      <c r="A9" s="34" t="s">
        <v>26</v>
      </c>
      <c r="B9" s="35" t="s">
        <v>26</v>
      </c>
      <c r="C9" s="5" t="s">
        <v>87</v>
      </c>
      <c r="D9" s="33" t="s">
        <v>95</v>
      </c>
      <c r="E9" s="5" t="s">
        <v>80</v>
      </c>
      <c r="F9" s="5" t="s">
        <v>96</v>
      </c>
      <c r="G9" s="5" t="s">
        <v>31</v>
      </c>
      <c r="H9" s="5" t="s">
        <v>97</v>
      </c>
      <c r="I9" s="5">
        <v>83</v>
      </c>
      <c r="J9" s="5" t="s">
        <v>81</v>
      </c>
      <c r="K9" s="5" t="s">
        <v>81</v>
      </c>
      <c r="L9" s="5" t="s">
        <v>81</v>
      </c>
      <c r="M9" s="5" t="s">
        <v>33</v>
      </c>
      <c r="N9" s="5" t="s">
        <v>98</v>
      </c>
      <c r="O9" s="5" t="s">
        <v>89</v>
      </c>
      <c r="P9" s="5" t="s">
        <v>81</v>
      </c>
      <c r="Q9" s="5"/>
      <c r="R9" s="5" t="s">
        <v>90</v>
      </c>
      <c r="S9" s="5" t="s">
        <v>99</v>
      </c>
      <c r="T9" s="5" t="s">
        <v>100</v>
      </c>
      <c r="U9" s="5" t="s">
        <v>101</v>
      </c>
      <c r="V9" s="5" t="s">
        <v>102</v>
      </c>
      <c r="W9" s="5"/>
      <c r="X9" s="5" t="s">
        <v>103</v>
      </c>
      <c r="Y9" s="5" t="s">
        <v>104</v>
      </c>
      <c r="Z9" s="5" t="s">
        <v>105</v>
      </c>
    </row>
    <row r="10" spans="1:35" ht="80.099999999999994" customHeight="1">
      <c r="A10" s="34" t="s">
        <v>26</v>
      </c>
      <c r="B10" s="35" t="s">
        <v>26</v>
      </c>
      <c r="C10" s="5" t="s">
        <v>87</v>
      </c>
      <c r="D10" s="33" t="s">
        <v>95</v>
      </c>
      <c r="E10" s="5" t="s">
        <v>80</v>
      </c>
      <c r="F10" s="5" t="s">
        <v>106</v>
      </c>
      <c r="G10" s="5" t="s">
        <v>31</v>
      </c>
      <c r="H10" s="5" t="s">
        <v>97</v>
      </c>
      <c r="I10" s="5">
        <v>91</v>
      </c>
      <c r="J10" s="5" t="s">
        <v>81</v>
      </c>
      <c r="K10" s="5" t="s">
        <v>81</v>
      </c>
      <c r="L10" s="5" t="s">
        <v>81</v>
      </c>
      <c r="M10" s="5" t="s">
        <v>33</v>
      </c>
      <c r="N10" s="5" t="s">
        <v>98</v>
      </c>
      <c r="O10" s="5" t="s">
        <v>89</v>
      </c>
      <c r="P10" s="5" t="s">
        <v>81</v>
      </c>
      <c r="Q10" s="5"/>
      <c r="R10" s="5" t="s">
        <v>90</v>
      </c>
      <c r="S10" s="5" t="s">
        <v>99</v>
      </c>
      <c r="T10" s="5" t="s">
        <v>100</v>
      </c>
      <c r="U10" s="5" t="s">
        <v>107</v>
      </c>
      <c r="V10" s="5" t="s">
        <v>108</v>
      </c>
      <c r="W10" s="5"/>
      <c r="X10" s="5" t="s">
        <v>109</v>
      </c>
      <c r="Y10" s="5" t="s">
        <v>110</v>
      </c>
      <c r="Z10" s="5" t="s">
        <v>111</v>
      </c>
    </row>
    <row r="11" spans="1:35" ht="69" customHeight="1">
      <c r="A11" s="27" t="s">
        <v>26</v>
      </c>
      <c r="B11" s="11"/>
      <c r="C11" s="1" t="s">
        <v>125</v>
      </c>
      <c r="D11" s="1" t="s">
        <v>126</v>
      </c>
      <c r="E11" s="1" t="s">
        <v>127</v>
      </c>
      <c r="F11" s="1" t="s">
        <v>30</v>
      </c>
      <c r="G11" s="1" t="s">
        <v>31</v>
      </c>
      <c r="H11" s="1" t="s">
        <v>32</v>
      </c>
      <c r="I11" s="1">
        <v>140</v>
      </c>
      <c r="J11" s="1" t="s">
        <v>117</v>
      </c>
      <c r="K11" s="1" t="s">
        <v>117</v>
      </c>
      <c r="L11" s="1" t="s">
        <v>117</v>
      </c>
      <c r="M11" s="1" t="s">
        <v>33</v>
      </c>
      <c r="N11" s="1" t="s">
        <v>34</v>
      </c>
      <c r="O11" s="1" t="s">
        <v>117</v>
      </c>
      <c r="P11" s="1" t="s">
        <v>117</v>
      </c>
      <c r="Q11" s="1" t="s">
        <v>117</v>
      </c>
      <c r="R11" s="1" t="s">
        <v>128</v>
      </c>
      <c r="S11" s="1" t="s">
        <v>129</v>
      </c>
      <c r="T11" s="1" t="s">
        <v>130</v>
      </c>
      <c r="W11" s="1" t="s">
        <v>131</v>
      </c>
      <c r="X11" s="1" t="s">
        <v>132</v>
      </c>
      <c r="Y11" s="1" t="s">
        <v>133</v>
      </c>
    </row>
    <row r="12" spans="1:35" ht="156.75" customHeight="1">
      <c r="A12" s="34" t="s">
        <v>26</v>
      </c>
      <c r="B12" s="35" t="s">
        <v>26</v>
      </c>
      <c r="C12" s="5" t="s">
        <v>125</v>
      </c>
      <c r="D12" s="33" t="s">
        <v>134</v>
      </c>
      <c r="E12" s="5" t="s">
        <v>80</v>
      </c>
      <c r="F12" s="5" t="s">
        <v>96</v>
      </c>
      <c r="G12" s="5" t="s">
        <v>31</v>
      </c>
      <c r="H12" s="5" t="s">
        <v>32</v>
      </c>
      <c r="I12" s="5">
        <v>159</v>
      </c>
      <c r="J12" s="5" t="s">
        <v>81</v>
      </c>
      <c r="K12" s="5" t="s">
        <v>81</v>
      </c>
      <c r="L12" s="5" t="s">
        <v>81</v>
      </c>
      <c r="M12" s="5" t="s">
        <v>33</v>
      </c>
      <c r="N12" s="5" t="s">
        <v>98</v>
      </c>
      <c r="O12" s="5" t="s">
        <v>81</v>
      </c>
      <c r="P12" s="5" t="s">
        <v>81</v>
      </c>
      <c r="Q12" s="5" t="s">
        <v>81</v>
      </c>
      <c r="R12" s="5" t="s">
        <v>128</v>
      </c>
      <c r="S12" s="5" t="s">
        <v>129</v>
      </c>
      <c r="T12" s="5" t="s">
        <v>135</v>
      </c>
      <c r="U12" s="5" t="s">
        <v>81</v>
      </c>
      <c r="V12" s="5" t="s">
        <v>136</v>
      </c>
      <c r="W12" s="5" t="s">
        <v>131</v>
      </c>
      <c r="X12" s="5" t="s">
        <v>137</v>
      </c>
      <c r="Y12" s="5" t="s">
        <v>138</v>
      </c>
      <c r="Z12" s="5" t="s">
        <v>139</v>
      </c>
    </row>
    <row r="13" spans="1:35" ht="133.5" customHeight="1">
      <c r="A13" s="34" t="s">
        <v>26</v>
      </c>
      <c r="B13" s="35" t="s">
        <v>26</v>
      </c>
      <c r="C13" s="5" t="s">
        <v>125</v>
      </c>
      <c r="D13" s="33" t="s">
        <v>134</v>
      </c>
      <c r="E13" s="5" t="s">
        <v>80</v>
      </c>
      <c r="F13" s="5" t="s">
        <v>106</v>
      </c>
      <c r="G13" s="5" t="s">
        <v>31</v>
      </c>
      <c r="H13" s="5" t="s">
        <v>32</v>
      </c>
      <c r="I13" s="5">
        <v>125</v>
      </c>
      <c r="J13" s="5" t="s">
        <v>81</v>
      </c>
      <c r="K13" s="5" t="s">
        <v>81</v>
      </c>
      <c r="L13" s="5" t="s">
        <v>81</v>
      </c>
      <c r="M13" s="5" t="s">
        <v>33</v>
      </c>
      <c r="N13" s="5" t="s">
        <v>98</v>
      </c>
      <c r="O13" s="5" t="s">
        <v>81</v>
      </c>
      <c r="P13" s="5" t="s">
        <v>81</v>
      </c>
      <c r="Q13" s="5" t="s">
        <v>81</v>
      </c>
      <c r="R13" s="5" t="s">
        <v>128</v>
      </c>
      <c r="S13" s="5" t="s">
        <v>129</v>
      </c>
      <c r="T13" s="5" t="s">
        <v>135</v>
      </c>
      <c r="U13" s="5" t="s">
        <v>81</v>
      </c>
      <c r="V13" s="5" t="s">
        <v>136</v>
      </c>
      <c r="W13" s="5" t="s">
        <v>131</v>
      </c>
      <c r="X13" s="5" t="s">
        <v>137</v>
      </c>
      <c r="Y13" s="5" t="s">
        <v>140</v>
      </c>
      <c r="Z13" s="5" t="s">
        <v>141</v>
      </c>
    </row>
    <row r="14" spans="1:35" ht="303.75" customHeight="1">
      <c r="A14" s="34" t="s">
        <v>26</v>
      </c>
      <c r="B14" s="35" t="s">
        <v>26</v>
      </c>
      <c r="C14" s="5" t="s">
        <v>125</v>
      </c>
      <c r="D14" s="33" t="s">
        <v>134</v>
      </c>
      <c r="E14" s="5" t="s">
        <v>80</v>
      </c>
      <c r="F14" s="5" t="s">
        <v>142</v>
      </c>
      <c r="G14" s="5" t="s">
        <v>31</v>
      </c>
      <c r="H14" s="5" t="s">
        <v>32</v>
      </c>
      <c r="I14" s="5">
        <v>258</v>
      </c>
      <c r="J14" s="5" t="s">
        <v>81</v>
      </c>
      <c r="K14" s="5" t="s">
        <v>81</v>
      </c>
      <c r="L14" s="5" t="s">
        <v>81</v>
      </c>
      <c r="M14" s="5" t="s">
        <v>33</v>
      </c>
      <c r="N14" s="5" t="s">
        <v>98</v>
      </c>
      <c r="O14" s="5" t="s">
        <v>81</v>
      </c>
      <c r="P14" s="5" t="s">
        <v>81</v>
      </c>
      <c r="Q14" s="5" t="s">
        <v>81</v>
      </c>
      <c r="R14" s="5" t="s">
        <v>143</v>
      </c>
      <c r="S14" s="5" t="s">
        <v>129</v>
      </c>
      <c r="T14" s="5" t="s">
        <v>144</v>
      </c>
      <c r="U14" s="5" t="s">
        <v>81</v>
      </c>
      <c r="V14" s="5" t="s">
        <v>136</v>
      </c>
      <c r="W14" s="5" t="s">
        <v>131</v>
      </c>
      <c r="X14" s="5" t="s">
        <v>137</v>
      </c>
      <c r="Y14" s="5" t="s">
        <v>145</v>
      </c>
      <c r="Z14" s="5" t="s">
        <v>146</v>
      </c>
    </row>
    <row r="15" spans="1:35" ht="48" customHeight="1">
      <c r="A15" s="27" t="s">
        <v>26</v>
      </c>
      <c r="B15" s="11"/>
      <c r="C15" s="1" t="s">
        <v>147</v>
      </c>
      <c r="D15" s="1" t="s">
        <v>148</v>
      </c>
      <c r="E15" s="1" t="s">
        <v>149</v>
      </c>
      <c r="F15" s="1" t="s">
        <v>30</v>
      </c>
      <c r="G15" s="1" t="s">
        <v>31</v>
      </c>
      <c r="H15" s="1" t="s">
        <v>150</v>
      </c>
      <c r="I15" s="1">
        <v>607</v>
      </c>
      <c r="J15" s="3">
        <v>0.45</v>
      </c>
      <c r="L15" s="1" t="s">
        <v>151</v>
      </c>
      <c r="M15" s="1" t="s">
        <v>33</v>
      </c>
      <c r="N15" s="1" t="s">
        <v>73</v>
      </c>
      <c r="O15" s="1" t="s">
        <v>152</v>
      </c>
      <c r="P15" s="1" t="s">
        <v>153</v>
      </c>
      <c r="R15" s="1" t="s">
        <v>154</v>
      </c>
      <c r="S15" s="1" t="s">
        <v>45</v>
      </c>
      <c r="T15" s="1" t="s">
        <v>155</v>
      </c>
      <c r="Z15" s="1" t="s">
        <v>156</v>
      </c>
    </row>
    <row r="16" spans="1:35" ht="18" customHeight="1">
      <c r="A16" s="27" t="s">
        <v>26</v>
      </c>
      <c r="B16" s="11"/>
      <c r="C16" s="1" t="s">
        <v>157</v>
      </c>
      <c r="D16" s="1" t="s">
        <v>158</v>
      </c>
      <c r="E16" s="1" t="s">
        <v>52</v>
      </c>
      <c r="G16" s="1" t="s">
        <v>31</v>
      </c>
      <c r="H16" s="1" t="s">
        <v>32</v>
      </c>
      <c r="I16" s="1">
        <v>446</v>
      </c>
      <c r="J16" s="1">
        <v>52</v>
      </c>
      <c r="K16" s="1" t="s">
        <v>159</v>
      </c>
      <c r="L16" s="1" t="s">
        <v>159</v>
      </c>
      <c r="M16" s="1" t="s">
        <v>33</v>
      </c>
      <c r="N16" s="1" t="s">
        <v>34</v>
      </c>
      <c r="O16" s="1" t="s">
        <v>159</v>
      </c>
      <c r="P16" s="1" t="s">
        <v>159</v>
      </c>
      <c r="Q16" s="1" t="s">
        <v>159</v>
      </c>
      <c r="R16" s="1" t="s">
        <v>160</v>
      </c>
      <c r="S16" s="1" t="s">
        <v>129</v>
      </c>
      <c r="T16" s="1" t="s">
        <v>161</v>
      </c>
      <c r="W16" s="1" t="s">
        <v>159</v>
      </c>
      <c r="X16" s="1" t="s">
        <v>159</v>
      </c>
      <c r="Y16" s="1" t="s">
        <v>159</v>
      </c>
      <c r="Z16" s="1" t="s">
        <v>162</v>
      </c>
    </row>
    <row r="17" spans="1:26" ht="15.95" customHeight="1">
      <c r="A17" s="27" t="s">
        <v>26</v>
      </c>
      <c r="B17" s="11"/>
      <c r="C17" s="1" t="s">
        <v>169</v>
      </c>
      <c r="D17" s="1" t="s">
        <v>170</v>
      </c>
      <c r="E17" s="1" t="s">
        <v>114</v>
      </c>
      <c r="F17" s="1" t="s">
        <v>30</v>
      </c>
      <c r="G17" s="1" t="s">
        <v>31</v>
      </c>
      <c r="H17" s="1" t="s">
        <v>171</v>
      </c>
      <c r="I17" s="1">
        <v>171</v>
      </c>
      <c r="J17" s="1" t="s">
        <v>172</v>
      </c>
      <c r="K17" s="1" t="s">
        <v>117</v>
      </c>
      <c r="L17" s="1" t="s">
        <v>173</v>
      </c>
      <c r="M17" s="1" t="s">
        <v>33</v>
      </c>
      <c r="N17" s="1" t="s">
        <v>54</v>
      </c>
      <c r="O17" s="1" t="s">
        <v>174</v>
      </c>
      <c r="P17" s="1">
        <v>2</v>
      </c>
      <c r="Q17" s="1">
        <v>2.09</v>
      </c>
      <c r="R17" s="1" t="s">
        <v>175</v>
      </c>
      <c r="S17" s="1" t="s">
        <v>176</v>
      </c>
      <c r="T17" s="1" t="s">
        <v>177</v>
      </c>
      <c r="X17" s="1" t="s">
        <v>178</v>
      </c>
      <c r="Y17" s="1" t="s">
        <v>179</v>
      </c>
      <c r="Z17" s="1" t="s">
        <v>180</v>
      </c>
    </row>
    <row r="18" spans="1:26" ht="105">
      <c r="A18" s="27" t="s">
        <v>26</v>
      </c>
      <c r="B18" s="11"/>
      <c r="C18" s="1" t="s">
        <v>181</v>
      </c>
      <c r="D18" s="1" t="s">
        <v>182</v>
      </c>
      <c r="E18" s="1" t="s">
        <v>183</v>
      </c>
      <c r="F18" s="1" t="s">
        <v>30</v>
      </c>
      <c r="G18" s="1" t="s">
        <v>31</v>
      </c>
      <c r="H18" s="1" t="s">
        <v>32</v>
      </c>
      <c r="I18" s="1">
        <v>150</v>
      </c>
      <c r="J18" s="3">
        <v>0.82</v>
      </c>
      <c r="K18" s="2">
        <v>0.65300000000000002</v>
      </c>
      <c r="L18" s="1" t="s">
        <v>184</v>
      </c>
      <c r="M18" s="1" t="s">
        <v>33</v>
      </c>
      <c r="N18" s="1" t="s">
        <v>34</v>
      </c>
      <c r="O18" s="1" t="s">
        <v>185</v>
      </c>
      <c r="P18" s="1">
        <v>31.96</v>
      </c>
      <c r="Q18" s="1">
        <v>23.76</v>
      </c>
      <c r="R18" s="1" t="s">
        <v>1143</v>
      </c>
      <c r="S18" s="1" t="s">
        <v>120</v>
      </c>
      <c r="T18" s="1" t="s">
        <v>187</v>
      </c>
      <c r="W18" s="1" t="s">
        <v>189</v>
      </c>
    </row>
    <row r="19" spans="1:26" ht="18.95" customHeight="1">
      <c r="A19" s="27" t="s">
        <v>26</v>
      </c>
      <c r="B19" s="11"/>
      <c r="C19" s="1" t="s">
        <v>190</v>
      </c>
      <c r="D19" s="1" t="s">
        <v>202</v>
      </c>
      <c r="E19" s="1" t="s">
        <v>203</v>
      </c>
      <c r="F19" s="1" t="s">
        <v>30</v>
      </c>
      <c r="G19" s="1" t="s">
        <v>39</v>
      </c>
      <c r="H19" s="1" t="s">
        <v>204</v>
      </c>
      <c r="I19" s="1">
        <v>87</v>
      </c>
      <c r="J19" s="1">
        <v>57.5</v>
      </c>
      <c r="K19" s="1" t="s">
        <v>159</v>
      </c>
      <c r="L19" s="1" t="s">
        <v>159</v>
      </c>
      <c r="M19" s="1" t="s">
        <v>33</v>
      </c>
      <c r="N19" s="1" t="s">
        <v>34</v>
      </c>
      <c r="O19" s="1" t="s">
        <v>205</v>
      </c>
      <c r="P19" s="1">
        <v>3.32</v>
      </c>
      <c r="Q19" s="1" t="s">
        <v>159</v>
      </c>
      <c r="R19" s="1" t="s">
        <v>90</v>
      </c>
      <c r="S19" s="1" t="s">
        <v>45</v>
      </c>
      <c r="T19" s="1" t="s">
        <v>206</v>
      </c>
      <c r="U19" s="1" t="s">
        <v>207</v>
      </c>
      <c r="X19" s="1" t="s">
        <v>208</v>
      </c>
      <c r="Y19" s="1" t="s">
        <v>209</v>
      </c>
      <c r="Z19" s="1" t="s">
        <v>210</v>
      </c>
    </row>
    <row r="20" spans="1:26" ht="165">
      <c r="A20" s="34" t="s">
        <v>26</v>
      </c>
      <c r="B20" s="35" t="s">
        <v>26</v>
      </c>
      <c r="C20" s="5" t="s">
        <v>190</v>
      </c>
      <c r="D20" s="33" t="s">
        <v>211</v>
      </c>
      <c r="E20" s="5" t="s">
        <v>80</v>
      </c>
      <c r="F20" s="5" t="s">
        <v>96</v>
      </c>
      <c r="G20" s="5" t="s">
        <v>31</v>
      </c>
      <c r="H20" s="5" t="s">
        <v>97</v>
      </c>
      <c r="I20" s="5">
        <v>81</v>
      </c>
      <c r="J20" s="5">
        <v>63</v>
      </c>
      <c r="K20" s="5" t="s">
        <v>81</v>
      </c>
      <c r="L20" s="5" t="s">
        <v>81</v>
      </c>
      <c r="M20" s="5" t="s">
        <v>33</v>
      </c>
      <c r="N20" s="5" t="s">
        <v>98</v>
      </c>
      <c r="O20" s="5" t="s">
        <v>205</v>
      </c>
      <c r="P20" s="5" t="s">
        <v>212</v>
      </c>
      <c r="Q20" s="5" t="s">
        <v>81</v>
      </c>
      <c r="R20" s="5" t="s">
        <v>90</v>
      </c>
      <c r="S20" s="5" t="s">
        <v>45</v>
      </c>
      <c r="T20" s="5" t="s">
        <v>213</v>
      </c>
      <c r="U20" s="5" t="s">
        <v>214</v>
      </c>
      <c r="V20" s="5" t="s">
        <v>215</v>
      </c>
      <c r="W20" s="5"/>
      <c r="X20" s="5" t="s">
        <v>216</v>
      </c>
      <c r="Y20" s="5" t="s">
        <v>217</v>
      </c>
      <c r="Z20" s="5" t="s">
        <v>218</v>
      </c>
    </row>
    <row r="21" spans="1:26" ht="50.1" customHeight="1">
      <c r="A21" s="27" t="s">
        <v>26</v>
      </c>
      <c r="B21" s="11"/>
      <c r="C21" s="1" t="s">
        <v>219</v>
      </c>
      <c r="D21" s="1" t="s">
        <v>220</v>
      </c>
      <c r="E21" s="1" t="s">
        <v>221</v>
      </c>
      <c r="G21" s="1" t="s">
        <v>39</v>
      </c>
      <c r="H21" s="1" t="s">
        <v>171</v>
      </c>
      <c r="I21" s="1">
        <v>1948</v>
      </c>
      <c r="J21" s="1">
        <v>52.5</v>
      </c>
      <c r="K21" s="1">
        <v>76.5</v>
      </c>
      <c r="L21" s="1" t="s">
        <v>222</v>
      </c>
      <c r="M21" s="1" t="s">
        <v>33</v>
      </c>
      <c r="N21" s="1" t="s">
        <v>34</v>
      </c>
      <c r="O21" s="1" t="s">
        <v>223</v>
      </c>
      <c r="P21" s="1">
        <v>2.79</v>
      </c>
      <c r="Q21" s="1">
        <v>1.26</v>
      </c>
      <c r="R21" s="1" t="s">
        <v>224</v>
      </c>
      <c r="S21" s="1" t="s">
        <v>45</v>
      </c>
      <c r="T21" s="1" t="s">
        <v>225</v>
      </c>
      <c r="Z21" s="1" t="s">
        <v>226</v>
      </c>
    </row>
    <row r="22" spans="1:26" ht="54" customHeight="1">
      <c r="A22" s="27" t="s">
        <v>26</v>
      </c>
      <c r="B22" s="11"/>
      <c r="C22" s="1" t="s">
        <v>227</v>
      </c>
      <c r="D22" s="1" t="s">
        <v>228</v>
      </c>
      <c r="E22" s="1" t="s">
        <v>203</v>
      </c>
      <c r="F22" s="1" t="s">
        <v>30</v>
      </c>
      <c r="G22" s="1" t="s">
        <v>39</v>
      </c>
      <c r="H22" s="1" t="s">
        <v>229</v>
      </c>
      <c r="I22" s="1" t="s">
        <v>230</v>
      </c>
      <c r="J22" s="1">
        <v>66.7</v>
      </c>
      <c r="K22" s="1">
        <v>48.5</v>
      </c>
      <c r="L22" s="1" t="s">
        <v>231</v>
      </c>
      <c r="M22" s="1" t="s">
        <v>33</v>
      </c>
      <c r="N22" s="1" t="s">
        <v>54</v>
      </c>
      <c r="O22" s="1" t="s">
        <v>232</v>
      </c>
      <c r="P22" s="1" t="s">
        <v>233</v>
      </c>
      <c r="Q22" s="1" t="s">
        <v>159</v>
      </c>
      <c r="R22" s="1" t="s">
        <v>234</v>
      </c>
      <c r="S22" s="1" t="s">
        <v>129</v>
      </c>
      <c r="T22" s="1" t="s">
        <v>159</v>
      </c>
      <c r="W22" s="1" t="s">
        <v>235</v>
      </c>
      <c r="X22" s="1" t="s">
        <v>236</v>
      </c>
      <c r="Y22" s="1" t="s">
        <v>237</v>
      </c>
      <c r="Z22" s="1" t="s">
        <v>238</v>
      </c>
    </row>
    <row r="23" spans="1:26" ht="66" customHeight="1">
      <c r="A23" s="27" t="s">
        <v>26</v>
      </c>
      <c r="B23" s="11"/>
      <c r="C23" s="1" t="s">
        <v>239</v>
      </c>
      <c r="D23" s="1" t="s">
        <v>240</v>
      </c>
      <c r="E23" s="1" t="s">
        <v>29</v>
      </c>
      <c r="F23" s="1" t="s">
        <v>30</v>
      </c>
      <c r="G23" s="1" t="s">
        <v>31</v>
      </c>
      <c r="H23" s="1" t="s">
        <v>32</v>
      </c>
      <c r="I23" s="1">
        <v>106</v>
      </c>
      <c r="J23" s="2">
        <v>0.32069999999999999</v>
      </c>
      <c r="K23" s="1" t="s">
        <v>117</v>
      </c>
      <c r="L23" s="1" t="s">
        <v>241</v>
      </c>
      <c r="M23" s="1" t="s">
        <v>33</v>
      </c>
      <c r="N23" s="1" t="s">
        <v>242</v>
      </c>
      <c r="O23" s="1" t="s">
        <v>243</v>
      </c>
      <c r="P23" s="1" t="s">
        <v>244</v>
      </c>
      <c r="Q23" s="1" t="s">
        <v>245</v>
      </c>
      <c r="R23" s="1" t="s">
        <v>90</v>
      </c>
      <c r="S23" s="1" t="s">
        <v>246</v>
      </c>
      <c r="T23" s="1" t="s">
        <v>247</v>
      </c>
      <c r="X23" s="1" t="s">
        <v>249</v>
      </c>
      <c r="Y23" s="1" t="s">
        <v>250</v>
      </c>
      <c r="Z23" s="1" t="s">
        <v>251</v>
      </c>
    </row>
    <row r="24" spans="1:26" ht="49.5" customHeight="1">
      <c r="A24" s="34" t="s">
        <v>26</v>
      </c>
      <c r="B24" s="35"/>
      <c r="C24" s="5" t="s">
        <v>239</v>
      </c>
      <c r="D24" s="5" t="s">
        <v>240</v>
      </c>
      <c r="E24" s="5" t="s">
        <v>29</v>
      </c>
      <c r="F24" s="5" t="s">
        <v>96</v>
      </c>
      <c r="G24" s="5" t="s">
        <v>252</v>
      </c>
      <c r="H24" s="5" t="s">
        <v>253</v>
      </c>
      <c r="I24" s="5">
        <v>64</v>
      </c>
      <c r="J24" s="36">
        <v>0.46899999999999997</v>
      </c>
      <c r="K24" s="5" t="s">
        <v>81</v>
      </c>
      <c r="L24" s="5" t="s">
        <v>254</v>
      </c>
      <c r="M24" s="5" t="s">
        <v>33</v>
      </c>
      <c r="N24" s="5" t="s">
        <v>255</v>
      </c>
      <c r="O24" s="5" t="s">
        <v>256</v>
      </c>
      <c r="P24" s="5" t="s">
        <v>257</v>
      </c>
      <c r="Q24" s="5" t="s">
        <v>258</v>
      </c>
      <c r="R24" s="5" t="s">
        <v>90</v>
      </c>
      <c r="S24" s="5" t="s">
        <v>246</v>
      </c>
      <c r="T24" s="5" t="s">
        <v>259</v>
      </c>
      <c r="U24" s="5" t="s">
        <v>260</v>
      </c>
      <c r="V24" s="5" t="s">
        <v>261</v>
      </c>
      <c r="W24" s="5"/>
      <c r="X24" s="5" t="s">
        <v>262</v>
      </c>
      <c r="Y24" s="5" t="s">
        <v>263</v>
      </c>
      <c r="Z24" s="5" t="s">
        <v>264</v>
      </c>
    </row>
    <row r="25" spans="1:26" ht="314.25" customHeight="1">
      <c r="A25" s="34" t="s">
        <v>26</v>
      </c>
      <c r="B25" s="35"/>
      <c r="C25" s="5" t="s">
        <v>239</v>
      </c>
      <c r="D25" s="5" t="s">
        <v>240</v>
      </c>
      <c r="E25" s="5" t="s">
        <v>29</v>
      </c>
      <c r="F25" s="5" t="s">
        <v>106</v>
      </c>
      <c r="G25" s="5" t="s">
        <v>252</v>
      </c>
      <c r="H25" s="5" t="s">
        <v>253</v>
      </c>
      <c r="I25" s="5">
        <v>78</v>
      </c>
      <c r="J25" s="36">
        <v>0.48699999999999999</v>
      </c>
      <c r="K25" s="5" t="s">
        <v>81</v>
      </c>
      <c r="L25" s="5" t="s">
        <v>265</v>
      </c>
      <c r="M25" s="5" t="s">
        <v>33</v>
      </c>
      <c r="N25" s="5" t="s">
        <v>255</v>
      </c>
      <c r="O25" s="5" t="s">
        <v>256</v>
      </c>
      <c r="P25" s="5" t="s">
        <v>266</v>
      </c>
      <c r="Q25" s="5" t="s">
        <v>267</v>
      </c>
      <c r="R25" s="5" t="s">
        <v>90</v>
      </c>
      <c r="S25" s="5" t="s">
        <v>246</v>
      </c>
      <c r="T25" s="5" t="s">
        <v>259</v>
      </c>
      <c r="U25" s="5" t="s">
        <v>260</v>
      </c>
      <c r="V25" s="5" t="s">
        <v>261</v>
      </c>
      <c r="W25" s="5"/>
      <c r="X25" s="5" t="s">
        <v>262</v>
      </c>
      <c r="Y25" s="5" t="s">
        <v>268</v>
      </c>
      <c r="Z25" s="5" t="s">
        <v>269</v>
      </c>
    </row>
    <row r="26" spans="1:26" ht="300">
      <c r="A26" s="27" t="s">
        <v>26</v>
      </c>
      <c r="B26" s="11"/>
      <c r="C26" s="1" t="s">
        <v>270</v>
      </c>
      <c r="D26" s="1" t="s">
        <v>271</v>
      </c>
      <c r="E26" s="1" t="s">
        <v>272</v>
      </c>
      <c r="F26" s="1" t="s">
        <v>30</v>
      </c>
      <c r="G26" s="1" t="s">
        <v>31</v>
      </c>
      <c r="H26" s="1" t="s">
        <v>32</v>
      </c>
      <c r="I26" s="1">
        <v>85</v>
      </c>
      <c r="J26" s="3">
        <v>0.53</v>
      </c>
      <c r="K26" s="2">
        <v>0.29199999999999998</v>
      </c>
      <c r="L26" s="1" t="s">
        <v>273</v>
      </c>
      <c r="M26" s="1" t="s">
        <v>33</v>
      </c>
      <c r="O26" s="1" t="s">
        <v>274</v>
      </c>
      <c r="P26" s="1">
        <v>5.69</v>
      </c>
      <c r="Q26" s="1">
        <v>3.22</v>
      </c>
      <c r="R26" s="1" t="s">
        <v>275</v>
      </c>
      <c r="S26" s="1" t="s">
        <v>45</v>
      </c>
      <c r="T26" s="1" t="s">
        <v>276</v>
      </c>
      <c r="X26" s="1" t="s">
        <v>277</v>
      </c>
      <c r="Y26" s="1" t="s">
        <v>278</v>
      </c>
      <c r="Z26" s="1" t="s">
        <v>279</v>
      </c>
    </row>
    <row r="27" spans="1:26" ht="135">
      <c r="A27" s="27" t="s">
        <v>26</v>
      </c>
      <c r="B27" s="11"/>
      <c r="C27" s="1" t="s">
        <v>280</v>
      </c>
      <c r="D27" s="1" t="s">
        <v>281</v>
      </c>
      <c r="E27" s="1" t="s">
        <v>80</v>
      </c>
      <c r="F27" s="1">
        <v>1</v>
      </c>
      <c r="G27" s="1" t="s">
        <v>31</v>
      </c>
      <c r="H27" s="1" t="s">
        <v>32</v>
      </c>
      <c r="I27" s="1">
        <v>49</v>
      </c>
      <c r="J27" s="2">
        <v>0.73499999999999999</v>
      </c>
      <c r="M27" s="1" t="s">
        <v>33</v>
      </c>
      <c r="N27" s="1" t="s">
        <v>282</v>
      </c>
      <c r="O27" s="1" t="s">
        <v>43</v>
      </c>
      <c r="R27" s="1" t="s">
        <v>283</v>
      </c>
      <c r="S27" s="1" t="s">
        <v>129</v>
      </c>
      <c r="Z27" s="1" t="s">
        <v>284</v>
      </c>
    </row>
    <row r="28" spans="1:26" ht="380.25" customHeight="1">
      <c r="A28" s="34" t="s">
        <v>26</v>
      </c>
      <c r="B28" s="35" t="s">
        <v>26</v>
      </c>
      <c r="C28" s="7" t="s">
        <v>280</v>
      </c>
      <c r="D28" s="33" t="s">
        <v>281</v>
      </c>
      <c r="E28" s="5" t="s">
        <v>80</v>
      </c>
      <c r="F28" s="5" t="s">
        <v>96</v>
      </c>
      <c r="G28" s="5" t="s">
        <v>31</v>
      </c>
      <c r="H28" s="5" t="s">
        <v>32</v>
      </c>
      <c r="I28" s="5">
        <v>116</v>
      </c>
      <c r="J28" s="8">
        <v>0.53</v>
      </c>
      <c r="K28" s="9" t="s">
        <v>81</v>
      </c>
      <c r="L28" s="5" t="s">
        <v>81</v>
      </c>
      <c r="M28" s="5" t="s">
        <v>33</v>
      </c>
      <c r="N28" s="5" t="s">
        <v>282</v>
      </c>
      <c r="O28" s="5" t="s">
        <v>43</v>
      </c>
      <c r="P28" s="5" t="s">
        <v>81</v>
      </c>
      <c r="Q28" s="5" t="s">
        <v>81</v>
      </c>
      <c r="R28" s="5" t="s">
        <v>82</v>
      </c>
      <c r="S28" s="5" t="s">
        <v>285</v>
      </c>
      <c r="T28" s="5" t="s">
        <v>286</v>
      </c>
      <c r="U28" s="5" t="s">
        <v>81</v>
      </c>
      <c r="V28" s="5" t="s">
        <v>287</v>
      </c>
      <c r="W28" s="5"/>
      <c r="X28" s="5" t="s">
        <v>288</v>
      </c>
      <c r="Y28" s="5" t="s">
        <v>289</v>
      </c>
      <c r="Z28" s="5" t="s">
        <v>290</v>
      </c>
    </row>
    <row r="29" spans="1:26" ht="380.25" customHeight="1">
      <c r="A29" s="34" t="s">
        <v>26</v>
      </c>
      <c r="B29" s="35" t="s">
        <v>26</v>
      </c>
      <c r="C29" s="7" t="s">
        <v>280</v>
      </c>
      <c r="D29" s="33" t="s">
        <v>281</v>
      </c>
      <c r="E29" s="5" t="s">
        <v>80</v>
      </c>
      <c r="F29" s="7" t="s">
        <v>106</v>
      </c>
      <c r="G29" s="5" t="s">
        <v>31</v>
      </c>
      <c r="H29" s="5" t="s">
        <v>32</v>
      </c>
      <c r="I29" s="5">
        <v>174</v>
      </c>
      <c r="J29" s="8">
        <v>0.37</v>
      </c>
      <c r="K29" s="9" t="s">
        <v>81</v>
      </c>
      <c r="L29" s="5" t="s">
        <v>81</v>
      </c>
      <c r="M29" s="5" t="s">
        <v>33</v>
      </c>
      <c r="N29" s="5" t="s">
        <v>282</v>
      </c>
      <c r="O29" s="5" t="s">
        <v>43</v>
      </c>
      <c r="P29" s="5" t="s">
        <v>81</v>
      </c>
      <c r="Q29" s="5" t="s">
        <v>81</v>
      </c>
      <c r="R29" s="5" t="s">
        <v>82</v>
      </c>
      <c r="S29" s="5" t="s">
        <v>285</v>
      </c>
      <c r="T29" s="5" t="s">
        <v>286</v>
      </c>
      <c r="U29" s="5" t="s">
        <v>81</v>
      </c>
      <c r="V29" s="5" t="s">
        <v>291</v>
      </c>
      <c r="W29" s="5"/>
      <c r="X29" s="5" t="s">
        <v>288</v>
      </c>
      <c r="Y29" s="5" t="s">
        <v>292</v>
      </c>
      <c r="Z29" s="5" t="s">
        <v>293</v>
      </c>
    </row>
    <row r="30" spans="1:26" ht="380.25" customHeight="1">
      <c r="A30" s="34" t="s">
        <v>26</v>
      </c>
      <c r="B30" s="35" t="s">
        <v>26</v>
      </c>
      <c r="C30" s="5" t="s">
        <v>280</v>
      </c>
      <c r="D30" s="33" t="s">
        <v>281</v>
      </c>
      <c r="E30" s="5" t="s">
        <v>80</v>
      </c>
      <c r="F30" s="5" t="s">
        <v>294</v>
      </c>
      <c r="G30" s="5" t="s">
        <v>31</v>
      </c>
      <c r="H30" s="5" t="s">
        <v>32</v>
      </c>
      <c r="I30" s="5">
        <v>109</v>
      </c>
      <c r="J30" s="8">
        <v>0.68</v>
      </c>
      <c r="K30" s="9" t="s">
        <v>81</v>
      </c>
      <c r="L30" s="5" t="s">
        <v>81</v>
      </c>
      <c r="M30" s="5" t="s">
        <v>33</v>
      </c>
      <c r="N30" s="5" t="s">
        <v>282</v>
      </c>
      <c r="O30" s="5" t="s">
        <v>43</v>
      </c>
      <c r="P30" s="5" t="s">
        <v>81</v>
      </c>
      <c r="Q30" s="5" t="s">
        <v>81</v>
      </c>
      <c r="R30" s="5" t="s">
        <v>82</v>
      </c>
      <c r="S30" s="5" t="s">
        <v>285</v>
      </c>
      <c r="T30" s="5" t="s">
        <v>295</v>
      </c>
      <c r="U30" s="5" t="s">
        <v>296</v>
      </c>
      <c r="V30" s="5" t="s">
        <v>297</v>
      </c>
      <c r="W30" s="5"/>
      <c r="X30" s="5" t="s">
        <v>298</v>
      </c>
      <c r="Y30" s="5" t="s">
        <v>299</v>
      </c>
      <c r="Z30" s="5" t="s">
        <v>300</v>
      </c>
    </row>
    <row r="31" spans="1:26" ht="90">
      <c r="A31" s="27" t="s">
        <v>26</v>
      </c>
      <c r="B31" s="11"/>
      <c r="C31" s="1" t="s">
        <v>301</v>
      </c>
      <c r="D31" s="1" t="s">
        <v>302</v>
      </c>
      <c r="F31" s="1" t="s">
        <v>96</v>
      </c>
      <c r="G31" s="1" t="s">
        <v>31</v>
      </c>
      <c r="H31" s="1" t="s">
        <v>229</v>
      </c>
      <c r="I31" s="1">
        <v>21</v>
      </c>
      <c r="J31" s="2">
        <v>0.66669999999999996</v>
      </c>
      <c r="L31" s="1" t="s">
        <v>303</v>
      </c>
      <c r="M31" s="1" t="s">
        <v>33</v>
      </c>
      <c r="R31" s="1" t="s">
        <v>304</v>
      </c>
      <c r="S31" s="1" t="s">
        <v>129</v>
      </c>
      <c r="T31" s="1" t="s">
        <v>305</v>
      </c>
      <c r="Z31" s="1" t="s">
        <v>306</v>
      </c>
    </row>
    <row r="32" spans="1:26" ht="380.25" customHeight="1">
      <c r="A32" s="27" t="s">
        <v>26</v>
      </c>
      <c r="B32" s="11"/>
      <c r="C32" s="1" t="s">
        <v>301</v>
      </c>
      <c r="D32" s="1" t="s">
        <v>308</v>
      </c>
      <c r="E32" s="1" t="s">
        <v>29</v>
      </c>
      <c r="F32" s="1" t="s">
        <v>30</v>
      </c>
      <c r="M32" s="1" t="s">
        <v>33</v>
      </c>
      <c r="N32" s="1" t="s">
        <v>309</v>
      </c>
      <c r="R32" s="1" t="s">
        <v>310</v>
      </c>
      <c r="S32" s="1" t="s">
        <v>45</v>
      </c>
      <c r="Z32" s="1" t="s">
        <v>311</v>
      </c>
    </row>
    <row r="33" spans="1:26" ht="225">
      <c r="A33" s="27" t="s">
        <v>26</v>
      </c>
      <c r="B33" s="11"/>
      <c r="C33" s="1" t="s">
        <v>312</v>
      </c>
      <c r="D33" s="1" t="s">
        <v>313</v>
      </c>
      <c r="E33" s="1" t="s">
        <v>29</v>
      </c>
      <c r="F33" s="1" t="s">
        <v>30</v>
      </c>
      <c r="G33" s="1" t="s">
        <v>31</v>
      </c>
      <c r="H33" s="1" t="s">
        <v>32</v>
      </c>
      <c r="I33" s="1">
        <v>152</v>
      </c>
      <c r="M33" s="1" t="s">
        <v>33</v>
      </c>
      <c r="N33" s="1" t="s">
        <v>34</v>
      </c>
      <c r="O33" s="1" t="s">
        <v>314</v>
      </c>
      <c r="R33" s="1" t="s">
        <v>44</v>
      </c>
      <c r="S33" s="1" t="s">
        <v>120</v>
      </c>
      <c r="X33" s="1" t="s">
        <v>315</v>
      </c>
      <c r="Y33" s="1" t="s">
        <v>316</v>
      </c>
    </row>
    <row r="34" spans="1:26" ht="30.95" customHeight="1">
      <c r="A34" s="27" t="s">
        <v>26</v>
      </c>
      <c r="B34" s="11"/>
      <c r="C34" s="1" t="s">
        <v>317</v>
      </c>
      <c r="D34" s="1" t="s">
        <v>318</v>
      </c>
      <c r="E34" s="1" t="s">
        <v>29</v>
      </c>
      <c r="F34" s="1" t="s">
        <v>30</v>
      </c>
      <c r="G34" s="1" t="s">
        <v>31</v>
      </c>
      <c r="H34" s="1" t="s">
        <v>32</v>
      </c>
      <c r="I34" s="1">
        <v>133</v>
      </c>
      <c r="J34" s="1">
        <v>77</v>
      </c>
      <c r="M34" s="1" t="s">
        <v>33</v>
      </c>
      <c r="N34" s="1" t="s">
        <v>34</v>
      </c>
      <c r="R34" s="1" t="s">
        <v>319</v>
      </c>
      <c r="S34" s="1" t="s">
        <v>45</v>
      </c>
      <c r="T34" s="1" t="s">
        <v>320</v>
      </c>
      <c r="V34" s="1" t="s">
        <v>321</v>
      </c>
      <c r="W34" s="1" t="s">
        <v>322</v>
      </c>
      <c r="Y34" s="1" t="s">
        <v>323</v>
      </c>
    </row>
    <row r="35" spans="1:26" ht="30.95" customHeight="1">
      <c r="A35" s="27" t="s">
        <v>26</v>
      </c>
      <c r="B35" s="11"/>
      <c r="C35" s="1" t="s">
        <v>324</v>
      </c>
      <c r="D35" s="1" t="s">
        <v>325</v>
      </c>
      <c r="E35" s="1" t="s">
        <v>80</v>
      </c>
      <c r="F35" s="1" t="s">
        <v>30</v>
      </c>
      <c r="G35" s="1" t="s">
        <v>31</v>
      </c>
      <c r="H35" s="1" t="s">
        <v>32</v>
      </c>
      <c r="I35" s="1">
        <v>97</v>
      </c>
      <c r="J35" s="2">
        <v>0.53600000000000003</v>
      </c>
      <c r="L35" s="1" t="s">
        <v>326</v>
      </c>
      <c r="M35" s="1" t="s">
        <v>33</v>
      </c>
      <c r="N35" s="1" t="s">
        <v>166</v>
      </c>
      <c r="P35" s="1">
        <v>20.91</v>
      </c>
      <c r="Q35" s="1">
        <v>1.69</v>
      </c>
      <c r="R35" s="1" t="s">
        <v>82</v>
      </c>
      <c r="S35" s="1" t="s">
        <v>99</v>
      </c>
      <c r="T35" s="1" t="s">
        <v>327</v>
      </c>
      <c r="X35" s="1" t="s">
        <v>328</v>
      </c>
      <c r="Y35" s="1" t="s">
        <v>329</v>
      </c>
      <c r="Z35" s="1" t="s">
        <v>330</v>
      </c>
    </row>
    <row r="36" spans="1:26" ht="380.25" customHeight="1">
      <c r="A36" s="27" t="s">
        <v>26</v>
      </c>
      <c r="B36" s="11"/>
      <c r="C36" s="1" t="s">
        <v>339</v>
      </c>
      <c r="D36" s="1" t="s">
        <v>340</v>
      </c>
      <c r="E36" s="1" t="s">
        <v>341</v>
      </c>
      <c r="F36" s="1" t="s">
        <v>30</v>
      </c>
      <c r="G36" s="1" t="s">
        <v>31</v>
      </c>
      <c r="H36" s="1" t="s">
        <v>32</v>
      </c>
      <c r="I36" s="1">
        <v>149</v>
      </c>
      <c r="M36" s="1" t="s">
        <v>33</v>
      </c>
      <c r="N36" s="1" t="s">
        <v>98</v>
      </c>
      <c r="O36" s="1" t="s">
        <v>74</v>
      </c>
      <c r="P36" s="1">
        <v>3.92</v>
      </c>
      <c r="Q36" s="1">
        <v>1.19</v>
      </c>
      <c r="R36" s="1" t="s">
        <v>82</v>
      </c>
      <c r="S36" s="1" t="s">
        <v>45</v>
      </c>
      <c r="T36" s="1" t="s">
        <v>343</v>
      </c>
      <c r="Y36" s="1" t="s">
        <v>345</v>
      </c>
    </row>
    <row r="37" spans="1:26" ht="380.25" customHeight="1">
      <c r="A37" s="34" t="s">
        <v>26</v>
      </c>
      <c r="B37" s="35" t="s">
        <v>26</v>
      </c>
      <c r="C37" s="5" t="s">
        <v>339</v>
      </c>
      <c r="D37" s="33" t="s">
        <v>340</v>
      </c>
      <c r="E37" s="5" t="s">
        <v>341</v>
      </c>
      <c r="F37" s="5" t="s">
        <v>96</v>
      </c>
      <c r="G37" s="5" t="s">
        <v>31</v>
      </c>
      <c r="H37" s="5" t="s">
        <v>32</v>
      </c>
      <c r="I37" s="5">
        <v>148</v>
      </c>
      <c r="J37" s="9">
        <v>0.65500000000000003</v>
      </c>
      <c r="K37" s="5" t="s">
        <v>81</v>
      </c>
      <c r="L37" s="5">
        <v>25.29</v>
      </c>
      <c r="M37" s="5" t="s">
        <v>33</v>
      </c>
      <c r="N37" s="5" t="s">
        <v>98</v>
      </c>
      <c r="O37" s="5" t="s">
        <v>74</v>
      </c>
      <c r="P37" s="5" t="s">
        <v>346</v>
      </c>
      <c r="Q37" s="5" t="s">
        <v>347</v>
      </c>
      <c r="R37" s="5" t="s">
        <v>82</v>
      </c>
      <c r="S37" s="5" t="s">
        <v>348</v>
      </c>
      <c r="T37" s="5" t="s">
        <v>349</v>
      </c>
      <c r="U37" s="5" t="s">
        <v>350</v>
      </c>
      <c r="V37" s="5" t="s">
        <v>351</v>
      </c>
      <c r="W37" s="5"/>
      <c r="X37" s="5" t="s">
        <v>352</v>
      </c>
      <c r="Y37" s="5" t="s">
        <v>353</v>
      </c>
      <c r="Z37" s="5" t="s">
        <v>354</v>
      </c>
    </row>
    <row r="38" spans="1:26" ht="380.25" customHeight="1">
      <c r="A38" s="34" t="s">
        <v>26</v>
      </c>
      <c r="B38" s="35" t="s">
        <v>26</v>
      </c>
      <c r="C38" s="5" t="s">
        <v>339</v>
      </c>
      <c r="D38" s="33" t="s">
        <v>340</v>
      </c>
      <c r="E38" s="5" t="s">
        <v>341</v>
      </c>
      <c r="F38" s="5" t="s">
        <v>106</v>
      </c>
      <c r="G38" s="5" t="s">
        <v>31</v>
      </c>
      <c r="H38" s="5" t="s">
        <v>32</v>
      </c>
      <c r="I38" s="5">
        <v>140</v>
      </c>
      <c r="J38" s="9">
        <v>0.68600000000000005</v>
      </c>
      <c r="K38" s="5" t="s">
        <v>81</v>
      </c>
      <c r="L38" s="5">
        <v>24.98</v>
      </c>
      <c r="M38" s="5" t="s">
        <v>33</v>
      </c>
      <c r="N38" s="5" t="s">
        <v>98</v>
      </c>
      <c r="O38" s="5" t="s">
        <v>74</v>
      </c>
      <c r="P38" s="5" t="s">
        <v>355</v>
      </c>
      <c r="Q38" s="5" t="s">
        <v>356</v>
      </c>
      <c r="R38" s="5" t="s">
        <v>357</v>
      </c>
      <c r="S38" s="5" t="s">
        <v>348</v>
      </c>
      <c r="T38" s="5" t="s">
        <v>349</v>
      </c>
      <c r="U38" s="5" t="s">
        <v>358</v>
      </c>
      <c r="V38" s="5" t="s">
        <v>351</v>
      </c>
      <c r="W38" s="5"/>
      <c r="X38" s="5" t="s">
        <v>352</v>
      </c>
      <c r="Y38" s="5" t="s">
        <v>359</v>
      </c>
      <c r="Z38" s="5" t="s">
        <v>360</v>
      </c>
    </row>
    <row r="39" spans="1:26" ht="380.25" customHeight="1">
      <c r="A39" s="27" t="s">
        <v>361</v>
      </c>
      <c r="B39" s="11"/>
      <c r="C39" s="1" t="s">
        <v>362</v>
      </c>
      <c r="D39" s="1" t="s">
        <v>363</v>
      </c>
      <c r="E39" s="1" t="s">
        <v>364</v>
      </c>
      <c r="G39" s="1" t="s">
        <v>31</v>
      </c>
      <c r="H39" s="1" t="s">
        <v>32</v>
      </c>
      <c r="I39" s="1">
        <v>67</v>
      </c>
      <c r="J39" s="1">
        <v>52.2</v>
      </c>
      <c r="K39" s="1" t="s">
        <v>159</v>
      </c>
      <c r="L39" s="1" t="s">
        <v>365</v>
      </c>
      <c r="M39" s="1" t="s">
        <v>33</v>
      </c>
      <c r="N39" s="1" t="s">
        <v>54</v>
      </c>
      <c r="O39" s="1" t="s">
        <v>366</v>
      </c>
      <c r="P39" s="1" t="s">
        <v>367</v>
      </c>
      <c r="Q39" s="1" t="s">
        <v>159</v>
      </c>
      <c r="R39" s="1" t="s">
        <v>368</v>
      </c>
      <c r="S39" s="1" t="s">
        <v>45</v>
      </c>
      <c r="T39" s="1" t="s">
        <v>369</v>
      </c>
      <c r="V39" s="1" t="s">
        <v>321</v>
      </c>
      <c r="X39" s="1" t="s">
        <v>371</v>
      </c>
      <c r="Y39" s="1" t="s">
        <v>372</v>
      </c>
      <c r="Z39" s="1" t="s">
        <v>373</v>
      </c>
    </row>
    <row r="40" spans="1:26" ht="380.25" customHeight="1">
      <c r="A40" s="27" t="s">
        <v>361</v>
      </c>
      <c r="B40" s="11"/>
      <c r="C40" s="1" t="s">
        <v>374</v>
      </c>
      <c r="D40" s="1" t="s">
        <v>375</v>
      </c>
      <c r="E40" s="1" t="s">
        <v>272</v>
      </c>
      <c r="F40" s="1" t="s">
        <v>30</v>
      </c>
      <c r="G40" s="1" t="s">
        <v>115</v>
      </c>
      <c r="H40" s="1" t="s">
        <v>376</v>
      </c>
      <c r="I40" s="1">
        <v>480</v>
      </c>
      <c r="J40" s="2">
        <v>0.53749999999999998</v>
      </c>
      <c r="K40" s="3">
        <v>0.7</v>
      </c>
      <c r="L40" s="1" t="s">
        <v>117</v>
      </c>
      <c r="M40" s="1" t="s">
        <v>33</v>
      </c>
      <c r="N40" s="1" t="s">
        <v>34</v>
      </c>
      <c r="O40" s="1" t="s">
        <v>377</v>
      </c>
      <c r="P40" s="1" t="s">
        <v>378</v>
      </c>
      <c r="Q40" s="1" t="s">
        <v>379</v>
      </c>
      <c r="R40" s="1" t="s">
        <v>380</v>
      </c>
      <c r="S40" s="1" t="s">
        <v>129</v>
      </c>
      <c r="X40" s="1" t="s">
        <v>381</v>
      </c>
      <c r="Y40" s="1" t="s">
        <v>382</v>
      </c>
    </row>
    <row r="41" spans="1:26" ht="380.25" customHeight="1">
      <c r="A41" s="34" t="s">
        <v>361</v>
      </c>
      <c r="B41" s="35" t="s">
        <v>26</v>
      </c>
      <c r="C41" s="5" t="s">
        <v>383</v>
      </c>
      <c r="D41" s="33" t="s">
        <v>384</v>
      </c>
      <c r="E41" s="5" t="s">
        <v>80</v>
      </c>
      <c r="F41" s="5" t="s">
        <v>96</v>
      </c>
      <c r="G41" s="5" t="s">
        <v>385</v>
      </c>
      <c r="H41" s="5" t="s">
        <v>386</v>
      </c>
      <c r="I41" s="5">
        <v>121</v>
      </c>
      <c r="J41" s="9">
        <v>0.28100000000000003</v>
      </c>
      <c r="K41" s="8"/>
      <c r="L41" s="5">
        <v>55.1</v>
      </c>
      <c r="M41" s="5" t="s">
        <v>33</v>
      </c>
      <c r="N41" s="5" t="s">
        <v>166</v>
      </c>
      <c r="O41" s="5" t="s">
        <v>387</v>
      </c>
      <c r="P41" s="5">
        <v>1.89</v>
      </c>
      <c r="Q41" s="5">
        <v>1.31</v>
      </c>
      <c r="R41" s="5" t="s">
        <v>388</v>
      </c>
      <c r="S41" s="5" t="s">
        <v>129</v>
      </c>
      <c r="T41" s="5" t="s">
        <v>389</v>
      </c>
      <c r="U41" s="5" t="s">
        <v>390</v>
      </c>
      <c r="V41" s="5" t="s">
        <v>391</v>
      </c>
      <c r="W41" s="5" t="s">
        <v>392</v>
      </c>
      <c r="X41" s="5" t="s">
        <v>393</v>
      </c>
      <c r="Y41" s="5" t="s">
        <v>390</v>
      </c>
      <c r="Z41" s="5" t="s">
        <v>394</v>
      </c>
    </row>
    <row r="42" spans="1:26" ht="380.25" customHeight="1">
      <c r="A42" s="27" t="s">
        <v>361</v>
      </c>
      <c r="B42" s="11"/>
      <c r="C42" s="1" t="s">
        <v>383</v>
      </c>
      <c r="D42" s="1" t="s">
        <v>384</v>
      </c>
      <c r="E42" s="1" t="s">
        <v>395</v>
      </c>
      <c r="F42" s="1" t="s">
        <v>30</v>
      </c>
      <c r="G42" s="1" t="s">
        <v>31</v>
      </c>
      <c r="H42" s="1" t="s">
        <v>396</v>
      </c>
      <c r="I42" s="1">
        <v>447</v>
      </c>
      <c r="J42" s="2">
        <v>0.59699999999999998</v>
      </c>
      <c r="K42" s="1" t="s">
        <v>117</v>
      </c>
      <c r="L42" s="1" t="s">
        <v>397</v>
      </c>
      <c r="M42" s="1" t="s">
        <v>33</v>
      </c>
      <c r="N42" s="1" t="s">
        <v>166</v>
      </c>
      <c r="O42" s="1" t="s">
        <v>398</v>
      </c>
      <c r="P42" s="1">
        <v>2.63</v>
      </c>
      <c r="Q42" s="1">
        <v>1.06</v>
      </c>
      <c r="R42" s="1" t="s">
        <v>388</v>
      </c>
      <c r="S42" s="1" t="s">
        <v>129</v>
      </c>
      <c r="W42" s="1" t="s">
        <v>399</v>
      </c>
      <c r="X42" s="1" t="s">
        <v>117</v>
      </c>
      <c r="Y42" s="1" t="s">
        <v>117</v>
      </c>
    </row>
    <row r="43" spans="1:26" ht="380.25" customHeight="1">
      <c r="A43" s="27" t="s">
        <v>361</v>
      </c>
      <c r="B43" s="11" t="s">
        <v>361</v>
      </c>
      <c r="C43" s="5" t="s">
        <v>400</v>
      </c>
      <c r="D43" s="5" t="s">
        <v>401</v>
      </c>
      <c r="E43" s="5" t="s">
        <v>272</v>
      </c>
      <c r="F43" s="5" t="s">
        <v>96</v>
      </c>
      <c r="G43" s="5" t="s">
        <v>31</v>
      </c>
      <c r="H43" s="5" t="s">
        <v>402</v>
      </c>
      <c r="I43" s="5">
        <v>177</v>
      </c>
      <c r="J43" s="9">
        <v>0.5706</v>
      </c>
      <c r="K43" s="5" t="s">
        <v>117</v>
      </c>
      <c r="L43" s="5" t="s">
        <v>117</v>
      </c>
      <c r="M43" s="5" t="s">
        <v>33</v>
      </c>
      <c r="N43" s="5" t="s">
        <v>34</v>
      </c>
      <c r="O43" s="5" t="s">
        <v>403</v>
      </c>
      <c r="P43" s="5">
        <v>3.81</v>
      </c>
      <c r="Q43" s="5">
        <v>1.45</v>
      </c>
      <c r="R43" s="5" t="s">
        <v>90</v>
      </c>
      <c r="S43" s="5" t="s">
        <v>404</v>
      </c>
      <c r="T43" s="5" t="s">
        <v>405</v>
      </c>
      <c r="U43" s="5" t="s">
        <v>406</v>
      </c>
      <c r="V43" s="5"/>
      <c r="W43" s="5"/>
      <c r="X43" s="5" t="s">
        <v>407</v>
      </c>
      <c r="Y43" s="5" t="s">
        <v>408</v>
      </c>
      <c r="Z43" s="5"/>
    </row>
    <row r="44" spans="1:26" ht="180">
      <c r="A44" s="27" t="s">
        <v>361</v>
      </c>
      <c r="B44" s="11" t="s">
        <v>361</v>
      </c>
      <c r="C44" s="5" t="s">
        <v>400</v>
      </c>
      <c r="D44" s="5" t="s">
        <v>401</v>
      </c>
      <c r="E44" s="5" t="s">
        <v>272</v>
      </c>
      <c r="F44" s="5" t="s">
        <v>106</v>
      </c>
      <c r="G44" s="5" t="s">
        <v>31</v>
      </c>
      <c r="H44" s="5" t="s">
        <v>116</v>
      </c>
      <c r="I44" s="5">
        <v>100</v>
      </c>
      <c r="J44" s="9">
        <v>0.81</v>
      </c>
      <c r="K44" s="5" t="s">
        <v>117</v>
      </c>
      <c r="L44" s="5" t="s">
        <v>117</v>
      </c>
      <c r="M44" s="5" t="s">
        <v>33</v>
      </c>
      <c r="N44" s="5" t="s">
        <v>34</v>
      </c>
      <c r="O44" s="5" t="s">
        <v>403</v>
      </c>
      <c r="P44" s="5">
        <v>4.47</v>
      </c>
      <c r="Q44" s="5">
        <v>1.63</v>
      </c>
      <c r="R44" s="5" t="s">
        <v>82</v>
      </c>
      <c r="S44" s="5" t="s">
        <v>404</v>
      </c>
      <c r="T44" s="5" t="s">
        <v>409</v>
      </c>
      <c r="U44" s="5" t="s">
        <v>410</v>
      </c>
      <c r="V44" s="5"/>
      <c r="W44" s="5"/>
      <c r="X44" s="5"/>
      <c r="Y44" s="5"/>
      <c r="Z44" s="5"/>
    </row>
    <row r="45" spans="1:26" ht="285">
      <c r="A45" s="27" t="s">
        <v>361</v>
      </c>
      <c r="B45" s="11"/>
      <c r="C45" s="1" t="s">
        <v>400</v>
      </c>
      <c r="D45" s="1" t="s">
        <v>401</v>
      </c>
      <c r="E45" s="1" t="s">
        <v>272</v>
      </c>
      <c r="F45" s="1" t="s">
        <v>30</v>
      </c>
      <c r="G45" s="1" t="s">
        <v>31</v>
      </c>
      <c r="H45" s="1" t="s">
        <v>116</v>
      </c>
      <c r="I45" s="1">
        <v>213</v>
      </c>
      <c r="J45" s="2">
        <v>0.59599999999999997</v>
      </c>
      <c r="K45" s="1" t="s">
        <v>117</v>
      </c>
      <c r="L45" s="1" t="s">
        <v>117</v>
      </c>
      <c r="M45" s="1" t="s">
        <v>33</v>
      </c>
      <c r="N45" s="1" t="s">
        <v>34</v>
      </c>
      <c r="O45" s="1" t="s">
        <v>403</v>
      </c>
      <c r="P45" s="1">
        <v>3.91</v>
      </c>
      <c r="Q45" s="1">
        <v>1.99</v>
      </c>
      <c r="R45" s="1" t="s">
        <v>90</v>
      </c>
      <c r="S45" s="1" t="s">
        <v>129</v>
      </c>
      <c r="X45" s="1" t="s">
        <v>411</v>
      </c>
      <c r="Y45" s="1" t="s">
        <v>412</v>
      </c>
      <c r="Z45" s="1" t="s">
        <v>413</v>
      </c>
    </row>
    <row r="46" spans="1:26" ht="380.25" customHeight="1">
      <c r="A46" s="27" t="s">
        <v>361</v>
      </c>
      <c r="B46" s="11"/>
      <c r="C46" s="1" t="s">
        <v>423</v>
      </c>
      <c r="D46" s="1" t="s">
        <v>424</v>
      </c>
      <c r="F46" s="1" t="s">
        <v>30</v>
      </c>
      <c r="G46" s="1" t="s">
        <v>39</v>
      </c>
      <c r="H46" s="1" t="s">
        <v>171</v>
      </c>
      <c r="I46" s="1">
        <v>77</v>
      </c>
      <c r="J46" s="1">
        <v>65</v>
      </c>
      <c r="K46" s="1">
        <v>87</v>
      </c>
      <c r="L46" s="1" t="s">
        <v>425</v>
      </c>
      <c r="M46" s="1" t="s">
        <v>33</v>
      </c>
      <c r="N46" s="1" t="s">
        <v>34</v>
      </c>
      <c r="O46" s="1" t="s">
        <v>55</v>
      </c>
      <c r="P46" s="1">
        <v>3.36</v>
      </c>
      <c r="R46" s="1" t="s">
        <v>44</v>
      </c>
      <c r="S46" s="1" t="s">
        <v>129</v>
      </c>
      <c r="X46" s="1" t="s">
        <v>426</v>
      </c>
      <c r="Y46" s="1" t="s">
        <v>427</v>
      </c>
    </row>
    <row r="47" spans="1:26" ht="380.25" customHeight="1">
      <c r="A47" s="27" t="s">
        <v>361</v>
      </c>
      <c r="B47" s="11" t="s">
        <v>361</v>
      </c>
      <c r="C47" s="5" t="s">
        <v>423</v>
      </c>
      <c r="D47" s="5" t="s">
        <v>424</v>
      </c>
      <c r="E47" s="5"/>
      <c r="F47" s="5" t="s">
        <v>96</v>
      </c>
      <c r="G47" s="5" t="s">
        <v>31</v>
      </c>
      <c r="H47" s="5" t="s">
        <v>32</v>
      </c>
      <c r="I47" s="5">
        <v>124</v>
      </c>
      <c r="J47" s="9">
        <v>0.79830000000000001</v>
      </c>
      <c r="K47" s="5">
        <v>69.349999999999994</v>
      </c>
      <c r="L47" s="5" t="s">
        <v>428</v>
      </c>
      <c r="M47" s="5" t="s">
        <v>33</v>
      </c>
      <c r="N47" s="5" t="s">
        <v>54</v>
      </c>
      <c r="O47" s="5" t="s">
        <v>429</v>
      </c>
      <c r="P47" s="5" t="s">
        <v>430</v>
      </c>
      <c r="Q47" s="5" t="s">
        <v>430</v>
      </c>
      <c r="R47" s="5" t="s">
        <v>319</v>
      </c>
      <c r="S47" s="5" t="s">
        <v>404</v>
      </c>
      <c r="T47" s="5" t="s">
        <v>431</v>
      </c>
      <c r="U47" s="5" t="s">
        <v>432</v>
      </c>
      <c r="V47" s="5"/>
      <c r="W47" s="5"/>
      <c r="X47" s="5" t="s">
        <v>433</v>
      </c>
      <c r="Y47" s="5" t="s">
        <v>434</v>
      </c>
      <c r="Z47" s="5"/>
    </row>
    <row r="48" spans="1:26" ht="380.25" customHeight="1">
      <c r="A48" s="27" t="s">
        <v>361</v>
      </c>
      <c r="B48" s="11"/>
      <c r="C48" s="1" t="s">
        <v>435</v>
      </c>
      <c r="D48" s="1" t="s">
        <v>436</v>
      </c>
      <c r="E48" s="1" t="s">
        <v>29</v>
      </c>
      <c r="F48" s="1" t="s">
        <v>30</v>
      </c>
      <c r="G48" s="1" t="s">
        <v>31</v>
      </c>
      <c r="H48" s="1" t="s">
        <v>32</v>
      </c>
      <c r="I48" s="1">
        <v>164</v>
      </c>
      <c r="J48" s="1" t="s">
        <v>117</v>
      </c>
      <c r="K48" s="1" t="s">
        <v>117</v>
      </c>
      <c r="L48" s="1" t="s">
        <v>117</v>
      </c>
      <c r="M48" s="1" t="s">
        <v>33</v>
      </c>
      <c r="N48" s="1" t="s">
        <v>54</v>
      </c>
      <c r="P48" s="1">
        <v>5.08</v>
      </c>
      <c r="Q48" s="1">
        <v>1.77</v>
      </c>
      <c r="R48" s="1" t="s">
        <v>438</v>
      </c>
      <c r="S48" s="1" t="s">
        <v>45</v>
      </c>
      <c r="T48" s="1" t="s">
        <v>439</v>
      </c>
      <c r="V48" s="1" t="s">
        <v>909</v>
      </c>
      <c r="W48" s="1" t="s">
        <v>441</v>
      </c>
      <c r="X48" s="1" t="s">
        <v>442</v>
      </c>
      <c r="Y48" s="1" t="s">
        <v>443</v>
      </c>
    </row>
    <row r="49" spans="1:26" ht="380.25" customHeight="1">
      <c r="A49" s="27" t="s">
        <v>361</v>
      </c>
      <c r="B49" s="11" t="s">
        <v>361</v>
      </c>
      <c r="C49" s="5" t="s">
        <v>435</v>
      </c>
      <c r="D49" s="5" t="s">
        <v>436</v>
      </c>
      <c r="E49" s="5" t="s">
        <v>29</v>
      </c>
      <c r="F49" s="5" t="s">
        <v>96</v>
      </c>
      <c r="G49" s="5" t="s">
        <v>444</v>
      </c>
      <c r="H49" s="5" t="s">
        <v>117</v>
      </c>
      <c r="I49" s="5">
        <v>97</v>
      </c>
      <c r="J49" s="5" t="s">
        <v>117</v>
      </c>
      <c r="K49" s="5" t="s">
        <v>117</v>
      </c>
      <c r="L49" s="5" t="s">
        <v>117</v>
      </c>
      <c r="M49" s="5" t="s">
        <v>33</v>
      </c>
      <c r="N49" s="5" t="s">
        <v>54</v>
      </c>
      <c r="O49" s="5" t="s">
        <v>437</v>
      </c>
      <c r="P49" s="5">
        <v>5.41</v>
      </c>
      <c r="Q49" s="5">
        <v>1.72</v>
      </c>
      <c r="R49" s="5" t="s">
        <v>445</v>
      </c>
      <c r="S49" s="5" t="s">
        <v>45</v>
      </c>
      <c r="T49" s="5" t="s">
        <v>446</v>
      </c>
      <c r="U49" s="5" t="s">
        <v>447</v>
      </c>
      <c r="V49" s="5" t="s">
        <v>448</v>
      </c>
      <c r="W49" s="5"/>
      <c r="X49" s="5" t="s">
        <v>449</v>
      </c>
      <c r="Y49" s="5" t="s">
        <v>450</v>
      </c>
      <c r="Z49" s="5" t="s">
        <v>451</v>
      </c>
    </row>
    <row r="50" spans="1:26" ht="380.25" customHeight="1">
      <c r="A50" s="27" t="s">
        <v>361</v>
      </c>
      <c r="B50" s="11" t="s">
        <v>361</v>
      </c>
      <c r="C50" s="5" t="s">
        <v>435</v>
      </c>
      <c r="D50" s="5" t="s">
        <v>436</v>
      </c>
      <c r="E50" s="5" t="s">
        <v>29</v>
      </c>
      <c r="F50" s="5" t="s">
        <v>106</v>
      </c>
      <c r="G50" s="5" t="s">
        <v>444</v>
      </c>
      <c r="H50" s="5" t="s">
        <v>117</v>
      </c>
      <c r="I50" s="5">
        <v>137</v>
      </c>
      <c r="J50" s="5" t="s">
        <v>117</v>
      </c>
      <c r="K50" s="5" t="s">
        <v>117</v>
      </c>
      <c r="L50" s="5" t="s">
        <v>117</v>
      </c>
      <c r="M50" s="5" t="s">
        <v>33</v>
      </c>
      <c r="N50" s="5" t="s">
        <v>34</v>
      </c>
      <c r="O50" s="5" t="s">
        <v>437</v>
      </c>
      <c r="P50" s="5">
        <v>4.55</v>
      </c>
      <c r="Q50" s="5">
        <v>1.97</v>
      </c>
      <c r="R50" s="5" t="s">
        <v>445</v>
      </c>
      <c r="S50" s="5" t="s">
        <v>45</v>
      </c>
      <c r="T50" s="5" t="s">
        <v>446</v>
      </c>
      <c r="U50" s="5" t="s">
        <v>452</v>
      </c>
      <c r="V50" s="5" t="s">
        <v>453</v>
      </c>
      <c r="W50" s="5"/>
      <c r="X50" s="5" t="s">
        <v>454</v>
      </c>
      <c r="Y50" s="5" t="s">
        <v>455</v>
      </c>
      <c r="Z50" s="5"/>
    </row>
    <row r="51" spans="1:26" ht="210">
      <c r="A51" s="27" t="s">
        <v>361</v>
      </c>
      <c r="B51" s="11" t="s">
        <v>361</v>
      </c>
      <c r="C51" s="5" t="s">
        <v>456</v>
      </c>
      <c r="D51" s="5" t="s">
        <v>457</v>
      </c>
      <c r="E51" s="5" t="s">
        <v>80</v>
      </c>
      <c r="F51" s="5" t="s">
        <v>96</v>
      </c>
      <c r="G51" s="5" t="s">
        <v>31</v>
      </c>
      <c r="H51" s="5" t="s">
        <v>32</v>
      </c>
      <c r="I51" s="5">
        <v>84</v>
      </c>
      <c r="J51" s="5" t="s">
        <v>117</v>
      </c>
      <c r="K51" s="5" t="s">
        <v>117</v>
      </c>
      <c r="L51" s="5" t="s">
        <v>117</v>
      </c>
      <c r="M51" s="5" t="s">
        <v>33</v>
      </c>
      <c r="N51" s="5" t="s">
        <v>166</v>
      </c>
      <c r="O51" s="5" t="s">
        <v>117</v>
      </c>
      <c r="P51" s="5" t="s">
        <v>117</v>
      </c>
      <c r="Q51" s="5" t="s">
        <v>117</v>
      </c>
      <c r="R51" s="5" t="s">
        <v>90</v>
      </c>
      <c r="S51" s="5" t="s">
        <v>129</v>
      </c>
      <c r="T51" s="5" t="s">
        <v>458</v>
      </c>
      <c r="U51" s="5" t="s">
        <v>459</v>
      </c>
      <c r="V51" s="5"/>
      <c r="W51" s="5"/>
      <c r="X51" s="5"/>
      <c r="Y51" s="5"/>
      <c r="Z51" s="5" t="s">
        <v>460</v>
      </c>
    </row>
    <row r="52" spans="1:26" ht="120">
      <c r="A52" s="27" t="s">
        <v>361</v>
      </c>
      <c r="B52" s="11" t="s">
        <v>361</v>
      </c>
      <c r="C52" s="5" t="s">
        <v>456</v>
      </c>
      <c r="D52" s="5" t="s">
        <v>457</v>
      </c>
      <c r="E52" s="5" t="s">
        <v>80</v>
      </c>
      <c r="F52" s="5" t="s">
        <v>106</v>
      </c>
      <c r="G52" s="5" t="s">
        <v>31</v>
      </c>
      <c r="H52" s="5" t="s">
        <v>32</v>
      </c>
      <c r="I52" s="5">
        <v>80</v>
      </c>
      <c r="J52" s="8">
        <v>0.5</v>
      </c>
      <c r="K52" s="5" t="s">
        <v>117</v>
      </c>
      <c r="L52" s="5" t="s">
        <v>117</v>
      </c>
      <c r="M52" s="5" t="s">
        <v>33</v>
      </c>
      <c r="N52" s="5" t="s">
        <v>166</v>
      </c>
      <c r="O52" s="5" t="s">
        <v>461</v>
      </c>
      <c r="P52" s="5"/>
      <c r="Q52" s="5"/>
      <c r="R52" s="5" t="s">
        <v>44</v>
      </c>
      <c r="S52" s="5" t="s">
        <v>129</v>
      </c>
      <c r="T52" s="5" t="s">
        <v>462</v>
      </c>
      <c r="U52" s="5"/>
      <c r="V52" s="5" t="s">
        <v>463</v>
      </c>
      <c r="W52" s="5"/>
      <c r="X52" s="5" t="s">
        <v>464</v>
      </c>
      <c r="Y52" s="5" t="s">
        <v>465</v>
      </c>
      <c r="Z52" s="5" t="s">
        <v>466</v>
      </c>
    </row>
    <row r="53" spans="1:26" ht="380.25" customHeight="1">
      <c r="A53" s="27" t="s">
        <v>361</v>
      </c>
      <c r="B53" s="11" t="s">
        <v>361</v>
      </c>
      <c r="C53" s="5" t="s">
        <v>456</v>
      </c>
      <c r="D53" s="5" t="s">
        <v>457</v>
      </c>
      <c r="E53" s="5" t="s">
        <v>80</v>
      </c>
      <c r="F53" s="5" t="s">
        <v>294</v>
      </c>
      <c r="G53" s="5" t="s">
        <v>31</v>
      </c>
      <c r="H53" s="5" t="s">
        <v>97</v>
      </c>
      <c r="I53" s="5">
        <v>68</v>
      </c>
      <c r="J53" s="5" t="s">
        <v>117</v>
      </c>
      <c r="K53" s="5" t="s">
        <v>117</v>
      </c>
      <c r="L53" s="5" t="s">
        <v>117</v>
      </c>
      <c r="M53" s="5" t="s">
        <v>33</v>
      </c>
      <c r="N53" s="5" t="s">
        <v>467</v>
      </c>
      <c r="O53" s="5"/>
      <c r="P53" s="5" t="s">
        <v>468</v>
      </c>
      <c r="Q53" s="5" t="s">
        <v>117</v>
      </c>
      <c r="R53" s="5" t="s">
        <v>44</v>
      </c>
      <c r="S53" s="5" t="s">
        <v>129</v>
      </c>
      <c r="T53" s="5" t="s">
        <v>469</v>
      </c>
      <c r="U53" s="5" t="s">
        <v>470</v>
      </c>
      <c r="V53" s="5" t="s">
        <v>471</v>
      </c>
      <c r="W53" s="5"/>
      <c r="X53" s="5" t="s">
        <v>472</v>
      </c>
      <c r="Y53" s="5" t="s">
        <v>473</v>
      </c>
      <c r="Z53" s="5" t="s">
        <v>474</v>
      </c>
    </row>
    <row r="54" spans="1:26" ht="195">
      <c r="A54" s="27" t="s">
        <v>361</v>
      </c>
      <c r="B54" s="11"/>
      <c r="C54" s="1" t="s">
        <v>456</v>
      </c>
      <c r="D54" s="1" t="s">
        <v>457</v>
      </c>
      <c r="E54" s="1" t="s">
        <v>80</v>
      </c>
      <c r="F54" s="1" t="s">
        <v>30</v>
      </c>
      <c r="G54" s="1" t="s">
        <v>31</v>
      </c>
      <c r="H54" s="1" t="s">
        <v>32</v>
      </c>
      <c r="I54" s="1">
        <v>48</v>
      </c>
      <c r="M54" s="1" t="s">
        <v>33</v>
      </c>
      <c r="N54" s="1" t="s">
        <v>166</v>
      </c>
      <c r="R54" s="1" t="s">
        <v>44</v>
      </c>
      <c r="S54" s="1" t="s">
        <v>129</v>
      </c>
      <c r="V54" s="1" t="s">
        <v>420</v>
      </c>
      <c r="X54" s="1" t="s">
        <v>475</v>
      </c>
      <c r="Y54" s="1" t="s">
        <v>476</v>
      </c>
      <c r="Z54" s="1" t="s">
        <v>477</v>
      </c>
    </row>
    <row r="55" spans="1:26" ht="210">
      <c r="A55" s="27" t="s">
        <v>361</v>
      </c>
      <c r="B55" s="11" t="s">
        <v>361</v>
      </c>
      <c r="C55" s="5" t="s">
        <v>456</v>
      </c>
      <c r="D55" s="5" t="s">
        <v>457</v>
      </c>
      <c r="E55" s="5" t="s">
        <v>80</v>
      </c>
      <c r="F55" s="5" t="s">
        <v>142</v>
      </c>
      <c r="G55" s="5" t="s">
        <v>31</v>
      </c>
      <c r="H55" s="5" t="s">
        <v>97</v>
      </c>
      <c r="I55" s="5">
        <v>42</v>
      </c>
      <c r="J55" s="5" t="s">
        <v>117</v>
      </c>
      <c r="K55" s="5" t="s">
        <v>117</v>
      </c>
      <c r="L55" s="5" t="s">
        <v>117</v>
      </c>
      <c r="M55" s="5" t="s">
        <v>33</v>
      </c>
      <c r="N55" s="5" t="s">
        <v>34</v>
      </c>
      <c r="O55" s="5" t="s">
        <v>478</v>
      </c>
      <c r="P55" s="5">
        <v>5</v>
      </c>
      <c r="Q55" s="5" t="s">
        <v>117</v>
      </c>
      <c r="R55" s="5" t="s">
        <v>44</v>
      </c>
      <c r="S55" s="5" t="s">
        <v>129</v>
      </c>
      <c r="T55" s="5" t="s">
        <v>469</v>
      </c>
      <c r="U55" s="5" t="s">
        <v>479</v>
      </c>
      <c r="V55" s="5" t="s">
        <v>480</v>
      </c>
      <c r="W55" s="5"/>
      <c r="X55" s="5" t="s">
        <v>481</v>
      </c>
      <c r="Y55" s="5" t="s">
        <v>482</v>
      </c>
      <c r="Z55" s="5" t="s">
        <v>483</v>
      </c>
    </row>
    <row r="56" spans="1:26" ht="409.5">
      <c r="A56" s="27" t="s">
        <v>361</v>
      </c>
      <c r="B56" s="11"/>
      <c r="C56" s="1" t="s">
        <v>507</v>
      </c>
      <c r="D56" s="1" t="s">
        <v>508</v>
      </c>
      <c r="F56" s="1" t="s">
        <v>30</v>
      </c>
      <c r="G56" s="1" t="s">
        <v>31</v>
      </c>
      <c r="H56" s="1" t="s">
        <v>32</v>
      </c>
      <c r="I56" s="1">
        <v>163</v>
      </c>
      <c r="J56" s="1">
        <v>61</v>
      </c>
      <c r="L56" s="1" t="s">
        <v>509</v>
      </c>
      <c r="M56" s="1" t="s">
        <v>33</v>
      </c>
      <c r="O56" s="1" t="s">
        <v>55</v>
      </c>
      <c r="P56" s="1">
        <v>2.4500000000000002</v>
      </c>
      <c r="Q56" s="1">
        <v>0.9</v>
      </c>
      <c r="R56" s="1" t="s">
        <v>319</v>
      </c>
      <c r="S56" s="1" t="s">
        <v>45</v>
      </c>
      <c r="T56" s="1" t="s">
        <v>510</v>
      </c>
      <c r="W56" s="1" t="s">
        <v>511</v>
      </c>
      <c r="Y56" s="1" t="s">
        <v>512</v>
      </c>
    </row>
    <row r="57" spans="1:26" ht="105">
      <c r="A57" s="27" t="s">
        <v>361</v>
      </c>
      <c r="B57" s="11"/>
      <c r="C57" s="1" t="s">
        <v>513</v>
      </c>
      <c r="D57" s="1" t="s">
        <v>514</v>
      </c>
      <c r="E57" s="1" t="s">
        <v>515</v>
      </c>
      <c r="F57" s="1" t="s">
        <v>30</v>
      </c>
      <c r="G57" s="1" t="s">
        <v>31</v>
      </c>
      <c r="H57" s="1" t="s">
        <v>32</v>
      </c>
      <c r="I57" s="1">
        <v>71</v>
      </c>
      <c r="J57" s="3">
        <v>0.62</v>
      </c>
      <c r="L57" s="1">
        <v>23.5</v>
      </c>
      <c r="M57" s="1" t="s">
        <v>33</v>
      </c>
      <c r="N57" s="1" t="s">
        <v>73</v>
      </c>
      <c r="O57" s="4">
        <v>45298</v>
      </c>
      <c r="P57" s="1" t="s">
        <v>516</v>
      </c>
      <c r="Q57" s="1" t="s">
        <v>517</v>
      </c>
      <c r="R57" s="1" t="s">
        <v>488</v>
      </c>
      <c r="S57" s="1" t="s">
        <v>129</v>
      </c>
      <c r="Z57" s="1" t="s">
        <v>518</v>
      </c>
    </row>
    <row r="58" spans="1:26" ht="225">
      <c r="A58" s="27" t="s">
        <v>361</v>
      </c>
      <c r="B58" s="11"/>
      <c r="C58" s="1" t="s">
        <v>519</v>
      </c>
      <c r="D58" s="1" t="s">
        <v>520</v>
      </c>
      <c r="E58" s="1" t="s">
        <v>80</v>
      </c>
      <c r="F58" s="1" t="s">
        <v>106</v>
      </c>
      <c r="G58" s="1" t="s">
        <v>39</v>
      </c>
      <c r="H58" s="1" t="s">
        <v>171</v>
      </c>
      <c r="I58" s="1">
        <v>374</v>
      </c>
      <c r="J58" s="1">
        <v>48.7</v>
      </c>
      <c r="K58" s="1">
        <v>73</v>
      </c>
      <c r="L58" s="1" t="s">
        <v>521</v>
      </c>
      <c r="M58" s="1" t="s">
        <v>33</v>
      </c>
      <c r="N58" s="1" t="s">
        <v>242</v>
      </c>
      <c r="O58" s="1" t="s">
        <v>522</v>
      </c>
      <c r="P58" s="1">
        <v>7.21</v>
      </c>
      <c r="Q58" s="1">
        <v>2.65</v>
      </c>
      <c r="R58" s="1" t="s">
        <v>44</v>
      </c>
      <c r="S58" s="1" t="s">
        <v>176</v>
      </c>
      <c r="T58" s="1" t="s">
        <v>523</v>
      </c>
      <c r="U58" s="1" t="s">
        <v>524</v>
      </c>
      <c r="V58" s="1" t="s">
        <v>525</v>
      </c>
      <c r="W58" s="1" t="s">
        <v>526</v>
      </c>
      <c r="X58" s="1" t="s">
        <v>527</v>
      </c>
      <c r="Y58" s="1" t="s">
        <v>528</v>
      </c>
    </row>
    <row r="59" spans="1:26" ht="380.25" customHeight="1">
      <c r="A59" s="27" t="s">
        <v>361</v>
      </c>
      <c r="B59" s="11" t="s">
        <v>361</v>
      </c>
      <c r="C59" s="5" t="s">
        <v>529</v>
      </c>
      <c r="D59" s="12" t="s">
        <v>530</v>
      </c>
      <c r="E59" s="5"/>
      <c r="F59" s="5" t="s">
        <v>294</v>
      </c>
      <c r="G59" s="5" t="s">
        <v>31</v>
      </c>
      <c r="H59" s="5" t="s">
        <v>32</v>
      </c>
      <c r="I59" s="5">
        <v>50</v>
      </c>
      <c r="J59" s="5" t="s">
        <v>117</v>
      </c>
      <c r="K59" s="5" t="s">
        <v>117</v>
      </c>
      <c r="L59" s="5" t="s">
        <v>117</v>
      </c>
      <c r="M59" s="5" t="s">
        <v>33</v>
      </c>
      <c r="N59" s="5" t="s">
        <v>98</v>
      </c>
      <c r="O59" s="5" t="s">
        <v>531</v>
      </c>
      <c r="P59" s="5" t="s">
        <v>117</v>
      </c>
      <c r="Q59" s="5" t="s">
        <v>117</v>
      </c>
      <c r="R59" s="5" t="s">
        <v>82</v>
      </c>
      <c r="S59" s="5" t="s">
        <v>348</v>
      </c>
      <c r="T59" s="5" t="s">
        <v>532</v>
      </c>
      <c r="U59" s="5" t="s">
        <v>533</v>
      </c>
      <c r="V59" s="5" t="s">
        <v>534</v>
      </c>
      <c r="W59" s="5"/>
      <c r="X59" s="5" t="s">
        <v>535</v>
      </c>
      <c r="Y59" s="5" t="s">
        <v>536</v>
      </c>
      <c r="Z59" s="5"/>
    </row>
    <row r="60" spans="1:26" ht="75">
      <c r="A60" s="27" t="s">
        <v>361</v>
      </c>
      <c r="B60" s="11"/>
      <c r="C60" s="1" t="s">
        <v>529</v>
      </c>
      <c r="D60" s="1" t="s">
        <v>530</v>
      </c>
      <c r="E60" s="1" t="s">
        <v>80</v>
      </c>
      <c r="F60" s="1" t="s">
        <v>106</v>
      </c>
      <c r="G60" s="1" t="s">
        <v>31</v>
      </c>
      <c r="H60" s="1" t="s">
        <v>32</v>
      </c>
      <c r="I60" s="1">
        <v>41</v>
      </c>
      <c r="J60" s="2">
        <v>0.53600000000000003</v>
      </c>
      <c r="M60" s="1" t="s">
        <v>33</v>
      </c>
      <c r="N60" s="1" t="s">
        <v>34</v>
      </c>
      <c r="O60" s="1" t="s">
        <v>537</v>
      </c>
      <c r="P60" s="1">
        <v>-4.8</v>
      </c>
      <c r="R60" s="1" t="s">
        <v>380</v>
      </c>
      <c r="S60" s="1" t="s">
        <v>45</v>
      </c>
      <c r="T60" s="1" t="s">
        <v>532</v>
      </c>
      <c r="Z60" s="1" t="s">
        <v>538</v>
      </c>
    </row>
    <row r="61" spans="1:26" ht="75">
      <c r="A61" s="27" t="s">
        <v>361</v>
      </c>
      <c r="B61" s="11"/>
      <c r="C61" s="1" t="s">
        <v>539</v>
      </c>
      <c r="D61" s="1" t="s">
        <v>540</v>
      </c>
      <c r="E61" s="1" t="s">
        <v>80</v>
      </c>
      <c r="F61" s="1" t="s">
        <v>30</v>
      </c>
      <c r="G61" s="1" t="s">
        <v>31</v>
      </c>
      <c r="H61" s="1" t="s">
        <v>32</v>
      </c>
      <c r="I61" s="1">
        <v>278</v>
      </c>
      <c r="J61" s="1" t="s">
        <v>117</v>
      </c>
      <c r="K61" s="1" t="s">
        <v>117</v>
      </c>
      <c r="L61" s="1" t="s">
        <v>117</v>
      </c>
      <c r="M61" s="1" t="s">
        <v>33</v>
      </c>
      <c r="N61" s="1" t="s">
        <v>54</v>
      </c>
      <c r="O61" s="1" t="s">
        <v>541</v>
      </c>
      <c r="P61" s="1">
        <v>0.41</v>
      </c>
      <c r="Q61" s="1" t="s">
        <v>117</v>
      </c>
      <c r="R61" s="1" t="s">
        <v>82</v>
      </c>
      <c r="S61" s="1" t="s">
        <v>129</v>
      </c>
      <c r="W61" s="1" t="s">
        <v>117</v>
      </c>
      <c r="X61" s="1" t="s">
        <v>542</v>
      </c>
      <c r="Y61" s="1" t="s">
        <v>543</v>
      </c>
    </row>
    <row r="62" spans="1:26" ht="330">
      <c r="A62" s="27" t="s">
        <v>361</v>
      </c>
      <c r="B62" s="11"/>
      <c r="C62" s="1" t="s">
        <v>544</v>
      </c>
      <c r="D62" s="1" t="s">
        <v>545</v>
      </c>
      <c r="E62" s="1" t="s">
        <v>203</v>
      </c>
      <c r="F62" s="1" t="s">
        <v>294</v>
      </c>
      <c r="G62" s="1" t="s">
        <v>31</v>
      </c>
      <c r="H62" s="1" t="s">
        <v>32</v>
      </c>
      <c r="I62" s="1">
        <v>63</v>
      </c>
      <c r="J62" s="1" t="s">
        <v>159</v>
      </c>
      <c r="K62" s="1" t="s">
        <v>159</v>
      </c>
      <c r="L62" s="1" t="s">
        <v>159</v>
      </c>
      <c r="M62" s="1" t="s">
        <v>33</v>
      </c>
      <c r="N62" s="1" t="s">
        <v>34</v>
      </c>
      <c r="O62" s="1" t="s">
        <v>546</v>
      </c>
      <c r="P62" s="1" t="s">
        <v>159</v>
      </c>
      <c r="Q62" s="1" t="s">
        <v>159</v>
      </c>
      <c r="R62" s="1" t="s">
        <v>319</v>
      </c>
      <c r="S62" s="1" t="s">
        <v>176</v>
      </c>
      <c r="T62" s="1" t="s">
        <v>547</v>
      </c>
      <c r="Z62" s="1" t="s">
        <v>549</v>
      </c>
    </row>
    <row r="63" spans="1:26" ht="300">
      <c r="A63" s="27" t="s">
        <v>361</v>
      </c>
      <c r="B63" s="11"/>
      <c r="C63" s="1" t="s">
        <v>550</v>
      </c>
      <c r="D63" s="1" t="s">
        <v>551</v>
      </c>
      <c r="E63" s="1" t="s">
        <v>80</v>
      </c>
      <c r="F63" s="1" t="s">
        <v>30</v>
      </c>
      <c r="G63" s="1" t="s">
        <v>39</v>
      </c>
      <c r="H63" s="1" t="s">
        <v>171</v>
      </c>
      <c r="I63" s="1">
        <v>374</v>
      </c>
      <c r="J63" s="1">
        <v>51.3</v>
      </c>
      <c r="K63" s="1">
        <v>73</v>
      </c>
      <c r="L63" s="1" t="s">
        <v>554</v>
      </c>
      <c r="M63" s="1" t="s">
        <v>33</v>
      </c>
      <c r="N63" s="1" t="s">
        <v>34</v>
      </c>
      <c r="O63" s="1" t="s">
        <v>1150</v>
      </c>
      <c r="P63" s="1" t="s">
        <v>1151</v>
      </c>
      <c r="Q63" s="1" t="s">
        <v>1152</v>
      </c>
      <c r="R63" s="1" t="s">
        <v>44</v>
      </c>
      <c r="S63" s="1" t="s">
        <v>176</v>
      </c>
      <c r="T63" s="1" t="s">
        <v>1153</v>
      </c>
      <c r="W63" s="1" t="s">
        <v>557</v>
      </c>
      <c r="X63" s="1" t="s">
        <v>558</v>
      </c>
      <c r="Z63" s="1" t="s">
        <v>559</v>
      </c>
    </row>
    <row r="64" spans="1:26" ht="120">
      <c r="A64" s="27" t="s">
        <v>361</v>
      </c>
      <c r="B64" s="11"/>
      <c r="C64" s="1" t="s">
        <v>560</v>
      </c>
      <c r="D64" s="1" t="s">
        <v>561</v>
      </c>
      <c r="E64" s="1" t="s">
        <v>562</v>
      </c>
      <c r="F64" s="1" t="s">
        <v>30</v>
      </c>
      <c r="G64" s="1" t="s">
        <v>39</v>
      </c>
      <c r="H64" s="1" t="s">
        <v>204</v>
      </c>
      <c r="I64" s="1">
        <v>97</v>
      </c>
      <c r="J64" s="2">
        <v>0.433</v>
      </c>
      <c r="K64" s="1" t="s">
        <v>159</v>
      </c>
      <c r="L64" s="1" t="s">
        <v>563</v>
      </c>
      <c r="M64" s="1" t="s">
        <v>33</v>
      </c>
      <c r="N64" s="1" t="s">
        <v>73</v>
      </c>
      <c r="O64" s="1" t="s">
        <v>564</v>
      </c>
      <c r="P64" s="1">
        <v>6.5</v>
      </c>
      <c r="Q64" s="1">
        <v>1.73</v>
      </c>
      <c r="R64" s="1" t="s">
        <v>224</v>
      </c>
      <c r="S64" s="1" t="s">
        <v>176</v>
      </c>
      <c r="T64" s="1" t="s">
        <v>565</v>
      </c>
      <c r="W64" s="1" t="s">
        <v>566</v>
      </c>
      <c r="Z64" s="1" t="s">
        <v>567</v>
      </c>
    </row>
    <row r="65" spans="1:36" ht="180">
      <c r="A65" s="27" t="s">
        <v>361</v>
      </c>
      <c r="B65" s="11" t="s">
        <v>361</v>
      </c>
      <c r="C65" s="5" t="s">
        <v>560</v>
      </c>
      <c r="D65" s="5" t="s">
        <v>561</v>
      </c>
      <c r="E65" s="5" t="s">
        <v>562</v>
      </c>
      <c r="F65" s="5" t="s">
        <v>96</v>
      </c>
      <c r="G65" s="5" t="s">
        <v>568</v>
      </c>
      <c r="H65" s="5" t="s">
        <v>204</v>
      </c>
      <c r="I65" s="5">
        <v>114</v>
      </c>
      <c r="J65" s="9">
        <f>45/114</f>
        <v>0.39473684210526316</v>
      </c>
      <c r="K65" s="5" t="s">
        <v>117</v>
      </c>
      <c r="L65" s="5" t="s">
        <v>569</v>
      </c>
      <c r="M65" s="5" t="s">
        <v>33</v>
      </c>
      <c r="N65" s="5" t="s">
        <v>73</v>
      </c>
      <c r="O65" s="5" t="s">
        <v>570</v>
      </c>
      <c r="P65" s="5">
        <v>5.41</v>
      </c>
      <c r="Q65" s="5">
        <v>2.79</v>
      </c>
      <c r="R65" s="5" t="s">
        <v>319</v>
      </c>
      <c r="S65" s="5" t="s">
        <v>176</v>
      </c>
      <c r="T65" s="5" t="s">
        <v>571</v>
      </c>
      <c r="U65" s="5" t="s">
        <v>572</v>
      </c>
      <c r="V65" s="5" t="s">
        <v>573</v>
      </c>
      <c r="W65" s="5" t="s">
        <v>117</v>
      </c>
      <c r="X65" s="5" t="s">
        <v>574</v>
      </c>
      <c r="Y65" s="5" t="s">
        <v>575</v>
      </c>
      <c r="Z65" s="5"/>
    </row>
    <row r="66" spans="1:36" ht="135">
      <c r="A66" s="27" t="s">
        <v>361</v>
      </c>
      <c r="B66" s="11" t="s">
        <v>361</v>
      </c>
      <c r="C66" s="5" t="s">
        <v>560</v>
      </c>
      <c r="D66" s="5" t="s">
        <v>561</v>
      </c>
      <c r="E66" s="5" t="s">
        <v>562</v>
      </c>
      <c r="F66" s="5" t="s">
        <v>106</v>
      </c>
      <c r="G66" s="5" t="s">
        <v>568</v>
      </c>
      <c r="H66" s="5" t="s">
        <v>204</v>
      </c>
      <c r="I66" s="5">
        <v>114</v>
      </c>
      <c r="J66" s="9">
        <f>31/114</f>
        <v>0.27192982456140352</v>
      </c>
      <c r="K66" s="5" t="s">
        <v>117</v>
      </c>
      <c r="L66" s="5" t="s">
        <v>576</v>
      </c>
      <c r="M66" s="5" t="s">
        <v>33</v>
      </c>
      <c r="N66" s="5" t="s">
        <v>73</v>
      </c>
      <c r="O66" s="5" t="s">
        <v>577</v>
      </c>
      <c r="P66" s="5">
        <v>5.1100000000000003</v>
      </c>
      <c r="Q66" s="5">
        <v>3.04</v>
      </c>
      <c r="R66" s="5" t="s">
        <v>319</v>
      </c>
      <c r="S66" s="5" t="s">
        <v>578</v>
      </c>
      <c r="T66" s="5" t="s">
        <v>579</v>
      </c>
      <c r="U66" s="5" t="s">
        <v>580</v>
      </c>
      <c r="V66" s="5" t="s">
        <v>581</v>
      </c>
      <c r="W66" s="5"/>
      <c r="X66" s="5" t="s">
        <v>582</v>
      </c>
      <c r="Y66" s="5" t="s">
        <v>583</v>
      </c>
      <c r="Z66" s="5"/>
    </row>
    <row r="67" spans="1:36" ht="180">
      <c r="A67" s="27" t="s">
        <v>361</v>
      </c>
      <c r="B67" s="11" t="s">
        <v>361</v>
      </c>
      <c r="C67" s="5" t="s">
        <v>560</v>
      </c>
      <c r="D67" s="5" t="s">
        <v>561</v>
      </c>
      <c r="E67" s="5" t="s">
        <v>562</v>
      </c>
      <c r="F67" s="5" t="s">
        <v>294</v>
      </c>
      <c r="G67" s="5" t="s">
        <v>568</v>
      </c>
      <c r="H67" s="5" t="s">
        <v>204</v>
      </c>
      <c r="I67" s="5">
        <v>88</v>
      </c>
      <c r="J67" s="9">
        <f>29/88</f>
        <v>0.32954545454545453</v>
      </c>
      <c r="K67" s="5" t="s">
        <v>117</v>
      </c>
      <c r="L67" s="5" t="s">
        <v>584</v>
      </c>
      <c r="M67" s="5" t="s">
        <v>33</v>
      </c>
      <c r="N67" s="5" t="s">
        <v>73</v>
      </c>
      <c r="O67" s="5" t="s">
        <v>577</v>
      </c>
      <c r="P67" s="5" t="s">
        <v>117</v>
      </c>
      <c r="Q67" s="5" t="s">
        <v>117</v>
      </c>
      <c r="R67" s="5" t="s">
        <v>319</v>
      </c>
      <c r="S67" s="5" t="s">
        <v>578</v>
      </c>
      <c r="T67" s="5" t="s">
        <v>585</v>
      </c>
      <c r="U67" s="5" t="s">
        <v>586</v>
      </c>
      <c r="V67" s="5" t="s">
        <v>587</v>
      </c>
      <c r="W67" s="5"/>
      <c r="X67" s="5" t="s">
        <v>588</v>
      </c>
      <c r="Y67" s="5" t="s">
        <v>589</v>
      </c>
      <c r="Z67" s="5"/>
    </row>
    <row r="68" spans="1:36" ht="60">
      <c r="A68" s="27" t="s">
        <v>361</v>
      </c>
      <c r="B68" s="11"/>
      <c r="C68" s="1" t="s">
        <v>590</v>
      </c>
      <c r="D68" s="1" t="s">
        <v>591</v>
      </c>
      <c r="E68" s="1" t="s">
        <v>592</v>
      </c>
      <c r="F68" s="1" t="s">
        <v>30</v>
      </c>
      <c r="G68" s="1" t="s">
        <v>39</v>
      </c>
      <c r="H68" s="1" t="s">
        <v>593</v>
      </c>
      <c r="I68" s="1">
        <v>52</v>
      </c>
      <c r="M68" s="1" t="s">
        <v>33</v>
      </c>
      <c r="O68" s="4">
        <v>45296</v>
      </c>
      <c r="P68" s="1" t="s">
        <v>594</v>
      </c>
      <c r="Q68" s="1" t="s">
        <v>595</v>
      </c>
      <c r="R68" s="1" t="s">
        <v>275</v>
      </c>
      <c r="S68" s="1" t="s">
        <v>45</v>
      </c>
      <c r="T68" s="1" t="s">
        <v>596</v>
      </c>
      <c r="W68" s="1" t="s">
        <v>597</v>
      </c>
      <c r="Z68" s="1" t="s">
        <v>598</v>
      </c>
    </row>
    <row r="69" spans="1:36" ht="409.5">
      <c r="A69" s="27" t="s">
        <v>361</v>
      </c>
      <c r="B69" s="11"/>
      <c r="C69" s="1" t="s">
        <v>599</v>
      </c>
      <c r="D69" s="1" t="s">
        <v>600</v>
      </c>
      <c r="E69" s="1" t="s">
        <v>29</v>
      </c>
      <c r="F69" s="1" t="s">
        <v>30</v>
      </c>
      <c r="G69" s="1" t="s">
        <v>31</v>
      </c>
      <c r="H69" s="1" t="s">
        <v>32</v>
      </c>
      <c r="I69" s="1">
        <v>199</v>
      </c>
      <c r="J69" s="1">
        <v>56</v>
      </c>
      <c r="K69" s="1">
        <v>78</v>
      </c>
      <c r="L69" s="1">
        <v>21</v>
      </c>
      <c r="M69" s="1" t="s">
        <v>33</v>
      </c>
      <c r="N69" s="1" t="s">
        <v>34</v>
      </c>
      <c r="O69" s="1" t="s">
        <v>601</v>
      </c>
      <c r="P69" s="1">
        <v>22.39</v>
      </c>
      <c r="Q69" s="1">
        <v>5.49</v>
      </c>
      <c r="R69" s="1" t="s">
        <v>602</v>
      </c>
      <c r="S69" s="1" t="s">
        <v>99</v>
      </c>
      <c r="T69" s="1" t="s">
        <v>603</v>
      </c>
      <c r="V69" s="1" t="s">
        <v>122</v>
      </c>
      <c r="Y69" s="1" t="s">
        <v>604</v>
      </c>
    </row>
    <row r="70" spans="1:36" ht="210">
      <c r="A70" s="27" t="s">
        <v>361</v>
      </c>
      <c r="B70" s="11"/>
      <c r="C70" s="1" t="s">
        <v>605</v>
      </c>
      <c r="D70" s="1" t="s">
        <v>606</v>
      </c>
      <c r="E70" s="1" t="s">
        <v>29</v>
      </c>
      <c r="F70" s="1" t="s">
        <v>30</v>
      </c>
      <c r="G70" s="1" t="s">
        <v>31</v>
      </c>
      <c r="H70" s="1" t="s">
        <v>32</v>
      </c>
      <c r="I70" s="1">
        <v>157</v>
      </c>
      <c r="J70" s="3">
        <v>0.67</v>
      </c>
      <c r="K70" s="1" t="s">
        <v>117</v>
      </c>
      <c r="L70" s="1" t="s">
        <v>117</v>
      </c>
      <c r="M70" s="1" t="s">
        <v>192</v>
      </c>
      <c r="N70" s="1" t="s">
        <v>34</v>
      </c>
      <c r="O70" s="1" t="s">
        <v>607</v>
      </c>
      <c r="P70" s="1">
        <v>0.19</v>
      </c>
      <c r="Q70" s="1" t="s">
        <v>117</v>
      </c>
      <c r="R70" s="1" t="s">
        <v>82</v>
      </c>
      <c r="S70" s="1" t="s">
        <v>120</v>
      </c>
      <c r="T70" s="1" t="s">
        <v>608</v>
      </c>
      <c r="V70" s="1" t="s">
        <v>122</v>
      </c>
      <c r="X70" s="1" t="s">
        <v>609</v>
      </c>
      <c r="Y70" s="1" t="s">
        <v>610</v>
      </c>
    </row>
    <row r="71" spans="1:36" ht="165">
      <c r="A71" s="27" t="s">
        <v>361</v>
      </c>
      <c r="B71" s="11" t="s">
        <v>361</v>
      </c>
      <c r="C71" s="5" t="s">
        <v>605</v>
      </c>
      <c r="D71" s="5" t="s">
        <v>606</v>
      </c>
      <c r="E71" s="5" t="s">
        <v>29</v>
      </c>
      <c r="F71" s="5" t="s">
        <v>96</v>
      </c>
      <c r="G71" s="5" t="s">
        <v>31</v>
      </c>
      <c r="H71" s="5" t="s">
        <v>32</v>
      </c>
      <c r="I71" s="5">
        <v>119</v>
      </c>
      <c r="J71" s="8">
        <f>77/119</f>
        <v>0.6470588235294118</v>
      </c>
      <c r="K71" s="5" t="s">
        <v>117</v>
      </c>
      <c r="L71" s="5" t="s">
        <v>117</v>
      </c>
      <c r="M71" s="5" t="s">
        <v>192</v>
      </c>
      <c r="N71" s="5" t="s">
        <v>98</v>
      </c>
      <c r="O71" s="5" t="s">
        <v>611</v>
      </c>
      <c r="P71" s="5" t="s">
        <v>117</v>
      </c>
      <c r="Q71" s="5" t="s">
        <v>117</v>
      </c>
      <c r="R71" s="5" t="s">
        <v>82</v>
      </c>
      <c r="S71" s="5" t="s">
        <v>120</v>
      </c>
      <c r="T71" s="5" t="s">
        <v>612</v>
      </c>
      <c r="U71" s="5" t="s">
        <v>613</v>
      </c>
      <c r="V71" s="5" t="s">
        <v>614</v>
      </c>
      <c r="W71" s="5"/>
      <c r="X71" s="5" t="s">
        <v>615</v>
      </c>
      <c r="Y71" s="5" t="s">
        <v>616</v>
      </c>
      <c r="Z71" s="5"/>
    </row>
    <row r="72" spans="1:36" ht="405">
      <c r="A72" s="27" t="s">
        <v>361</v>
      </c>
      <c r="B72" s="11" t="s">
        <v>361</v>
      </c>
      <c r="C72" s="5" t="s">
        <v>605</v>
      </c>
      <c r="D72" s="5" t="s">
        <v>617</v>
      </c>
      <c r="E72" s="5" t="s">
        <v>29</v>
      </c>
      <c r="F72" s="5" t="s">
        <v>106</v>
      </c>
      <c r="G72" s="5" t="s">
        <v>31</v>
      </c>
      <c r="H72" s="5" t="s">
        <v>32</v>
      </c>
      <c r="I72" s="5">
        <v>274</v>
      </c>
      <c r="J72" s="8">
        <f>198/275</f>
        <v>0.72</v>
      </c>
      <c r="K72" s="5" t="s">
        <v>117</v>
      </c>
      <c r="L72" s="5" t="s">
        <v>117</v>
      </c>
      <c r="M72" s="5" t="s">
        <v>192</v>
      </c>
      <c r="N72" s="5" t="s">
        <v>98</v>
      </c>
      <c r="O72" s="5" t="s">
        <v>618</v>
      </c>
      <c r="P72" s="5">
        <v>3.74</v>
      </c>
      <c r="Q72" s="5" t="s">
        <v>117</v>
      </c>
      <c r="R72" s="5" t="s">
        <v>82</v>
      </c>
      <c r="S72" s="5" t="s">
        <v>120</v>
      </c>
      <c r="T72" s="5" t="s">
        <v>619</v>
      </c>
      <c r="U72" s="5" t="s">
        <v>620</v>
      </c>
      <c r="V72" s="5" t="s">
        <v>621</v>
      </c>
      <c r="W72" s="5"/>
      <c r="X72" s="5" t="s">
        <v>622</v>
      </c>
      <c r="Y72" s="5" t="s">
        <v>623</v>
      </c>
      <c r="Z72" s="5" t="s">
        <v>624</v>
      </c>
    </row>
    <row r="73" spans="1:36" ht="300">
      <c r="A73" s="27" t="s">
        <v>625</v>
      </c>
      <c r="B73" s="11"/>
      <c r="C73" s="1" t="s">
        <v>626</v>
      </c>
      <c r="D73" s="1" t="s">
        <v>627</v>
      </c>
      <c r="E73" s="1" t="s">
        <v>29</v>
      </c>
      <c r="F73" s="1" t="s">
        <v>30</v>
      </c>
      <c r="G73" s="1" t="s">
        <v>31</v>
      </c>
      <c r="I73" s="1">
        <v>107</v>
      </c>
      <c r="J73" s="1">
        <v>46</v>
      </c>
      <c r="L73" s="1">
        <v>20.49</v>
      </c>
      <c r="M73" s="1" t="s">
        <v>192</v>
      </c>
      <c r="N73" s="1" t="s">
        <v>34</v>
      </c>
      <c r="O73" s="15" t="s">
        <v>1154</v>
      </c>
      <c r="P73" s="1">
        <v>4.5999999999999996</v>
      </c>
      <c r="Q73" s="1">
        <v>2.14</v>
      </c>
      <c r="R73" s="1" t="s">
        <v>82</v>
      </c>
      <c r="S73" s="1" t="s">
        <v>45</v>
      </c>
      <c r="T73" s="1" t="s">
        <v>629</v>
      </c>
      <c r="X73" s="1" t="s">
        <v>630</v>
      </c>
      <c r="Y73" s="1" t="s">
        <v>631</v>
      </c>
      <c r="AJ73" s="1">
        <v>2</v>
      </c>
    </row>
    <row r="74" spans="1:36" ht="300">
      <c r="A74" s="27" t="s">
        <v>625</v>
      </c>
      <c r="B74" s="13" t="s">
        <v>625</v>
      </c>
      <c r="C74" s="12" t="s">
        <v>626</v>
      </c>
      <c r="D74" s="12" t="s">
        <v>627</v>
      </c>
      <c r="E74" s="12" t="s">
        <v>29</v>
      </c>
      <c r="F74" s="12" t="s">
        <v>96</v>
      </c>
      <c r="G74" s="12" t="s">
        <v>31</v>
      </c>
      <c r="H74" s="12" t="s">
        <v>159</v>
      </c>
      <c r="I74" s="12">
        <v>185</v>
      </c>
      <c r="J74" s="12">
        <v>43</v>
      </c>
      <c r="K74" s="12" t="s">
        <v>159</v>
      </c>
      <c r="L74" s="12">
        <v>20.85</v>
      </c>
      <c r="M74" s="12" t="s">
        <v>192</v>
      </c>
      <c r="N74" s="12" t="s">
        <v>98</v>
      </c>
      <c r="O74" s="12" t="s">
        <v>632</v>
      </c>
      <c r="P74" s="12">
        <v>4.45</v>
      </c>
      <c r="Q74" s="12">
        <v>2.1800000000000002</v>
      </c>
      <c r="R74" s="12" t="s">
        <v>82</v>
      </c>
      <c r="S74" s="12" t="s">
        <v>348</v>
      </c>
      <c r="T74" s="12" t="s">
        <v>633</v>
      </c>
      <c r="U74" s="12" t="s">
        <v>634</v>
      </c>
      <c r="V74" s="12" t="s">
        <v>635</v>
      </c>
      <c r="W74" s="12" t="s">
        <v>635</v>
      </c>
      <c r="X74" s="12" t="s">
        <v>630</v>
      </c>
      <c r="Y74" s="12" t="s">
        <v>636</v>
      </c>
      <c r="Z74" s="12" t="s">
        <v>637</v>
      </c>
    </row>
    <row r="75" spans="1:36" ht="105">
      <c r="A75" s="27" t="s">
        <v>625</v>
      </c>
      <c r="B75" s="13" t="s">
        <v>625</v>
      </c>
      <c r="C75" s="12" t="s">
        <v>626</v>
      </c>
      <c r="D75" s="12" t="s">
        <v>627</v>
      </c>
      <c r="E75" s="12" t="s">
        <v>29</v>
      </c>
      <c r="F75" s="12" t="s">
        <v>106</v>
      </c>
      <c r="G75" s="12" t="s">
        <v>39</v>
      </c>
      <c r="H75" s="12" t="s">
        <v>171</v>
      </c>
      <c r="I75" s="12">
        <v>201</v>
      </c>
      <c r="J75" s="12">
        <v>57.2</v>
      </c>
      <c r="K75" s="12" t="s">
        <v>159</v>
      </c>
      <c r="L75" s="12">
        <v>35.82</v>
      </c>
      <c r="M75" s="12" t="s">
        <v>192</v>
      </c>
      <c r="N75" s="12" t="s">
        <v>98</v>
      </c>
      <c r="O75" s="12" t="s">
        <v>638</v>
      </c>
      <c r="P75" s="12">
        <v>5.39</v>
      </c>
      <c r="Q75" s="12">
        <v>2.48</v>
      </c>
      <c r="R75" s="12" t="s">
        <v>82</v>
      </c>
      <c r="S75" s="12" t="s">
        <v>348</v>
      </c>
      <c r="T75" s="12" t="s">
        <v>639</v>
      </c>
      <c r="U75" s="12" t="s">
        <v>640</v>
      </c>
      <c r="V75" s="12" t="s">
        <v>635</v>
      </c>
      <c r="W75" s="12" t="s">
        <v>635</v>
      </c>
      <c r="X75" s="12" t="s">
        <v>641</v>
      </c>
      <c r="Y75" s="12" t="s">
        <v>640</v>
      </c>
      <c r="Z75" s="12" t="s">
        <v>642</v>
      </c>
    </row>
    <row r="76" spans="1:36" ht="405">
      <c r="A76" s="27" t="s">
        <v>625</v>
      </c>
      <c r="B76" s="13" t="s">
        <v>625</v>
      </c>
      <c r="C76" s="12" t="s">
        <v>626</v>
      </c>
      <c r="D76" s="12" t="s">
        <v>627</v>
      </c>
      <c r="E76" s="12" t="s">
        <v>29</v>
      </c>
      <c r="F76" s="12" t="s">
        <v>294</v>
      </c>
      <c r="G76" s="12" t="s">
        <v>39</v>
      </c>
      <c r="H76" s="12" t="s">
        <v>171</v>
      </c>
      <c r="I76" s="12">
        <v>260</v>
      </c>
      <c r="J76" s="12">
        <v>44.2</v>
      </c>
      <c r="K76" s="12" t="s">
        <v>159</v>
      </c>
      <c r="L76" s="12">
        <v>32.020000000000003</v>
      </c>
      <c r="M76" s="12" t="s">
        <v>192</v>
      </c>
      <c r="N76" s="12" t="s">
        <v>73</v>
      </c>
      <c r="O76" s="12" t="s">
        <v>643</v>
      </c>
      <c r="P76" s="12" t="s">
        <v>644</v>
      </c>
      <c r="Q76" s="12" t="s">
        <v>645</v>
      </c>
      <c r="R76" s="12" t="s">
        <v>646</v>
      </c>
      <c r="S76" s="12" t="s">
        <v>348</v>
      </c>
      <c r="T76" s="12" t="s">
        <v>647</v>
      </c>
      <c r="U76" s="12" t="s">
        <v>648</v>
      </c>
      <c r="V76" s="12" t="s">
        <v>635</v>
      </c>
      <c r="W76" s="12" t="s">
        <v>635</v>
      </c>
      <c r="X76" s="12" t="s">
        <v>641</v>
      </c>
      <c r="Y76" s="12" t="s">
        <v>649</v>
      </c>
      <c r="Z76" s="12" t="s">
        <v>642</v>
      </c>
    </row>
    <row r="77" spans="1:36" ht="360">
      <c r="A77" s="27" t="s">
        <v>625</v>
      </c>
      <c r="B77" s="11"/>
      <c r="C77" s="1" t="s">
        <v>650</v>
      </c>
      <c r="D77" s="1" t="s">
        <v>651</v>
      </c>
      <c r="E77" s="1" t="s">
        <v>221</v>
      </c>
      <c r="F77" s="1" t="s">
        <v>30</v>
      </c>
      <c r="G77" s="1" t="s">
        <v>31</v>
      </c>
      <c r="H77" s="1" t="s">
        <v>32</v>
      </c>
      <c r="I77" s="1">
        <v>157</v>
      </c>
      <c r="J77" s="1">
        <v>47</v>
      </c>
      <c r="K77" s="1" t="s">
        <v>159</v>
      </c>
      <c r="L77" s="1" t="s">
        <v>652</v>
      </c>
      <c r="M77" s="1" t="s">
        <v>33</v>
      </c>
      <c r="N77" s="1" t="s">
        <v>653</v>
      </c>
      <c r="O77" s="1" t="s">
        <v>654</v>
      </c>
      <c r="P77" s="1" t="s">
        <v>159</v>
      </c>
      <c r="Q77" s="1" t="s">
        <v>159</v>
      </c>
      <c r="R77" s="1" t="s">
        <v>275</v>
      </c>
      <c r="S77" s="15" t="s">
        <v>655</v>
      </c>
      <c r="T77" s="15" t="s">
        <v>656</v>
      </c>
      <c r="U77" s="15" t="s">
        <v>657</v>
      </c>
      <c r="V77" s="15" t="s">
        <v>658</v>
      </c>
      <c r="X77" s="1" t="s">
        <v>659</v>
      </c>
      <c r="Y77" s="1" t="s">
        <v>660</v>
      </c>
      <c r="Z77" s="1" t="s">
        <v>661</v>
      </c>
    </row>
    <row r="78" spans="1:36" ht="409.5">
      <c r="A78" s="27" t="s">
        <v>625</v>
      </c>
      <c r="B78" s="13" t="s">
        <v>625</v>
      </c>
      <c r="C78" s="12" t="s">
        <v>650</v>
      </c>
      <c r="D78" s="12" t="s">
        <v>651</v>
      </c>
      <c r="E78" s="12" t="s">
        <v>395</v>
      </c>
      <c r="F78" s="12" t="s">
        <v>96</v>
      </c>
      <c r="G78" s="12" t="s">
        <v>39</v>
      </c>
      <c r="H78" s="12" t="s">
        <v>171</v>
      </c>
      <c r="I78" s="12">
        <v>397</v>
      </c>
      <c r="J78" s="12">
        <v>56</v>
      </c>
      <c r="K78" s="12" t="s">
        <v>159</v>
      </c>
      <c r="L78" s="12">
        <v>34.369999999999997</v>
      </c>
      <c r="M78" s="1" t="s">
        <v>33</v>
      </c>
      <c r="N78" s="12" t="s">
        <v>98</v>
      </c>
      <c r="O78" s="12" t="s">
        <v>662</v>
      </c>
      <c r="P78" s="12">
        <v>3.62</v>
      </c>
      <c r="Q78" s="12">
        <v>2.37</v>
      </c>
      <c r="R78" s="12" t="s">
        <v>663</v>
      </c>
      <c r="S78" s="12" t="s">
        <v>655</v>
      </c>
      <c r="T78" s="12" t="s">
        <v>664</v>
      </c>
      <c r="U78" s="12" t="s">
        <v>665</v>
      </c>
      <c r="V78" s="12" t="s">
        <v>658</v>
      </c>
      <c r="W78" s="12" t="s">
        <v>635</v>
      </c>
      <c r="X78" s="12" t="s">
        <v>666</v>
      </c>
      <c r="Y78" s="12" t="s">
        <v>667</v>
      </c>
      <c r="Z78" s="12" t="s">
        <v>668</v>
      </c>
    </row>
    <row r="79" spans="1:36" ht="180">
      <c r="A79" s="27" t="s">
        <v>625</v>
      </c>
      <c r="B79" s="13" t="s">
        <v>625</v>
      </c>
      <c r="C79" s="12" t="s">
        <v>650</v>
      </c>
      <c r="D79" s="12" t="s">
        <v>651</v>
      </c>
      <c r="E79" s="12" t="s">
        <v>395</v>
      </c>
      <c r="F79" s="12" t="s">
        <v>106</v>
      </c>
      <c r="G79" s="12" t="s">
        <v>31</v>
      </c>
      <c r="H79" s="12" t="s">
        <v>32</v>
      </c>
      <c r="I79" s="12">
        <v>119</v>
      </c>
      <c r="J79" s="12">
        <v>62</v>
      </c>
      <c r="K79" s="12" t="s">
        <v>159</v>
      </c>
      <c r="L79" s="12">
        <v>18.940000000000001</v>
      </c>
      <c r="M79" s="12" t="s">
        <v>33</v>
      </c>
      <c r="N79" s="12" t="s">
        <v>98</v>
      </c>
      <c r="O79" s="12" t="s">
        <v>654</v>
      </c>
      <c r="P79" s="12" t="s">
        <v>159</v>
      </c>
      <c r="Q79" s="12" t="s">
        <v>159</v>
      </c>
      <c r="R79" s="12" t="s">
        <v>663</v>
      </c>
      <c r="S79" s="12" t="s">
        <v>655</v>
      </c>
      <c r="T79" s="12" t="s">
        <v>669</v>
      </c>
      <c r="U79" s="12" t="s">
        <v>670</v>
      </c>
      <c r="V79" s="12" t="s">
        <v>658</v>
      </c>
      <c r="W79" s="12" t="s">
        <v>635</v>
      </c>
      <c r="X79" s="12" t="s">
        <v>671</v>
      </c>
      <c r="Y79" s="12" t="s">
        <v>672</v>
      </c>
      <c r="Z79" s="12" t="s">
        <v>673</v>
      </c>
    </row>
    <row r="80" spans="1:36" ht="285">
      <c r="A80" s="27" t="s">
        <v>625</v>
      </c>
      <c r="B80" s="11"/>
      <c r="C80" s="1" t="s">
        <v>674</v>
      </c>
      <c r="D80" s="1" t="s">
        <v>675</v>
      </c>
      <c r="E80" s="1" t="s">
        <v>676</v>
      </c>
      <c r="F80" s="1" t="s">
        <v>30</v>
      </c>
      <c r="G80" s="1" t="s">
        <v>31</v>
      </c>
      <c r="H80" s="1" t="s">
        <v>32</v>
      </c>
      <c r="I80" s="1">
        <v>116</v>
      </c>
      <c r="J80" s="3">
        <v>0.48</v>
      </c>
      <c r="K80" s="1" t="s">
        <v>117</v>
      </c>
      <c r="L80" s="1" t="s">
        <v>677</v>
      </c>
      <c r="M80" s="1" t="s">
        <v>33</v>
      </c>
      <c r="N80" s="1" t="s">
        <v>34</v>
      </c>
      <c r="O80" s="1" t="s">
        <v>678</v>
      </c>
      <c r="P80" s="1">
        <v>5.53</v>
      </c>
      <c r="Q80" s="1">
        <v>2.73</v>
      </c>
      <c r="R80" s="1" t="s">
        <v>679</v>
      </c>
      <c r="S80" s="1" t="s">
        <v>120</v>
      </c>
      <c r="T80" s="1" t="s">
        <v>680</v>
      </c>
      <c r="W80" s="1" t="s">
        <v>117</v>
      </c>
      <c r="X80" s="1" t="s">
        <v>117</v>
      </c>
      <c r="Y80" s="1" t="s">
        <v>117</v>
      </c>
      <c r="Z80" s="1" t="s">
        <v>681</v>
      </c>
    </row>
    <row r="81" spans="1:27" ht="285">
      <c r="A81" s="27" t="s">
        <v>625</v>
      </c>
      <c r="B81" s="13" t="s">
        <v>625</v>
      </c>
      <c r="C81" s="12" t="s">
        <v>674</v>
      </c>
      <c r="D81" s="12" t="s">
        <v>675</v>
      </c>
      <c r="E81" s="12" t="s">
        <v>395</v>
      </c>
      <c r="F81" s="12" t="s">
        <v>96</v>
      </c>
      <c r="G81" s="12" t="s">
        <v>31</v>
      </c>
      <c r="H81" s="12" t="s">
        <v>32</v>
      </c>
      <c r="I81" s="12">
        <v>238</v>
      </c>
      <c r="J81" s="12">
        <v>55</v>
      </c>
      <c r="K81" s="12" t="s">
        <v>159</v>
      </c>
      <c r="L81" s="12" t="s">
        <v>682</v>
      </c>
      <c r="M81" s="12" t="s">
        <v>33</v>
      </c>
      <c r="N81" s="12" t="s">
        <v>34</v>
      </c>
      <c r="O81" s="12" t="s">
        <v>678</v>
      </c>
      <c r="P81" s="12">
        <v>4.72</v>
      </c>
      <c r="Q81" s="12">
        <v>2.41</v>
      </c>
      <c r="R81" s="12" t="s">
        <v>683</v>
      </c>
      <c r="S81" s="12" t="s">
        <v>684</v>
      </c>
      <c r="T81" s="12" t="s">
        <v>685</v>
      </c>
      <c r="U81" s="12" t="s">
        <v>686</v>
      </c>
      <c r="V81" s="12" t="s">
        <v>159</v>
      </c>
      <c r="W81" s="12" t="s">
        <v>159</v>
      </c>
      <c r="X81" s="12" t="s">
        <v>159</v>
      </c>
      <c r="Y81" s="12" t="s">
        <v>159</v>
      </c>
      <c r="Z81" s="12" t="s">
        <v>635</v>
      </c>
    </row>
    <row r="82" spans="1:27" ht="180">
      <c r="A82" s="27" t="s">
        <v>625</v>
      </c>
      <c r="B82" s="11"/>
      <c r="C82" s="1" t="s">
        <v>694</v>
      </c>
      <c r="D82" s="1" t="s">
        <v>695</v>
      </c>
      <c r="E82" s="1" t="s">
        <v>203</v>
      </c>
      <c r="G82" s="1" t="s">
        <v>31</v>
      </c>
      <c r="H82" s="1" t="s">
        <v>32</v>
      </c>
      <c r="I82" s="1">
        <v>236</v>
      </c>
      <c r="J82" s="1">
        <v>67</v>
      </c>
      <c r="K82" s="1" t="s">
        <v>159</v>
      </c>
      <c r="L82" s="1" t="s">
        <v>696</v>
      </c>
      <c r="M82" s="1" t="s">
        <v>33</v>
      </c>
      <c r="N82" s="1" t="s">
        <v>73</v>
      </c>
      <c r="O82" s="1" t="s">
        <v>697</v>
      </c>
      <c r="P82" s="1">
        <v>5.2</v>
      </c>
      <c r="Q82" s="1">
        <v>1.49</v>
      </c>
      <c r="R82" s="1" t="s">
        <v>368</v>
      </c>
      <c r="S82" s="1" t="s">
        <v>120</v>
      </c>
      <c r="T82" s="1" t="s">
        <v>698</v>
      </c>
      <c r="W82" s="1" t="s">
        <v>700</v>
      </c>
      <c r="Z82" s="1" t="s">
        <v>702</v>
      </c>
    </row>
    <row r="83" spans="1:27" ht="225">
      <c r="A83" s="27" t="s">
        <v>625</v>
      </c>
      <c r="B83" s="11"/>
      <c r="C83" s="1" t="s">
        <v>711</v>
      </c>
      <c r="D83" s="1" t="s">
        <v>712</v>
      </c>
      <c r="E83" s="1" t="s">
        <v>80</v>
      </c>
      <c r="F83" s="1" t="s">
        <v>30</v>
      </c>
      <c r="G83" s="1" t="s">
        <v>31</v>
      </c>
      <c r="H83" s="1" t="s">
        <v>32</v>
      </c>
      <c r="I83" s="1">
        <v>151</v>
      </c>
      <c r="J83" s="1">
        <v>61</v>
      </c>
      <c r="L83" s="1" t="s">
        <v>713</v>
      </c>
      <c r="M83" s="1" t="s">
        <v>33</v>
      </c>
      <c r="N83" s="1" t="s">
        <v>34</v>
      </c>
      <c r="O83" s="1" t="s">
        <v>714</v>
      </c>
      <c r="P83" s="1">
        <v>3.26</v>
      </c>
      <c r="Q83" s="1">
        <v>1.89</v>
      </c>
      <c r="R83" s="1" t="s">
        <v>368</v>
      </c>
      <c r="S83" s="1" t="s">
        <v>715</v>
      </c>
      <c r="T83" s="1" t="s">
        <v>716</v>
      </c>
      <c r="V83" s="1" t="s">
        <v>117</v>
      </c>
      <c r="W83" s="1" t="s">
        <v>117</v>
      </c>
      <c r="X83" s="1" t="s">
        <v>117</v>
      </c>
      <c r="Y83" s="1" t="s">
        <v>117</v>
      </c>
      <c r="Z83" s="1" t="s">
        <v>717</v>
      </c>
    </row>
    <row r="84" spans="1:27" ht="300">
      <c r="A84" s="27" t="s">
        <v>625</v>
      </c>
      <c r="B84" s="11" t="s">
        <v>625</v>
      </c>
      <c r="C84" s="5" t="s">
        <v>711</v>
      </c>
      <c r="D84" s="12" t="s">
        <v>712</v>
      </c>
      <c r="E84" s="39" t="s">
        <v>80</v>
      </c>
      <c r="F84" s="5" t="s">
        <v>96</v>
      </c>
      <c r="G84" s="5" t="s">
        <v>31</v>
      </c>
      <c r="H84" s="5" t="s">
        <v>32</v>
      </c>
      <c r="I84" s="5">
        <v>82</v>
      </c>
      <c r="J84" s="8">
        <v>0.72</v>
      </c>
      <c r="K84" s="5" t="s">
        <v>159</v>
      </c>
      <c r="L84" s="5" t="s">
        <v>718</v>
      </c>
      <c r="M84" s="5" t="s">
        <v>33</v>
      </c>
      <c r="N84" s="5" t="s">
        <v>34</v>
      </c>
      <c r="O84" s="5" t="s">
        <v>719</v>
      </c>
      <c r="P84" s="5">
        <v>3.42</v>
      </c>
      <c r="Q84" s="5">
        <v>1.91</v>
      </c>
      <c r="R84" s="5" t="s">
        <v>368</v>
      </c>
      <c r="S84" s="5" t="s">
        <v>246</v>
      </c>
      <c r="T84" s="5" t="s">
        <v>720</v>
      </c>
      <c r="U84" s="5" t="s">
        <v>721</v>
      </c>
      <c r="V84" s="5" t="s">
        <v>117</v>
      </c>
      <c r="W84" s="5" t="s">
        <v>117</v>
      </c>
      <c r="X84" s="5" t="s">
        <v>117</v>
      </c>
      <c r="Y84" s="5" t="s">
        <v>117</v>
      </c>
      <c r="Z84" s="5"/>
    </row>
    <row r="85" spans="1:27" ht="330">
      <c r="A85" s="27" t="s">
        <v>625</v>
      </c>
      <c r="B85" s="11"/>
      <c r="C85" s="1" t="s">
        <v>744</v>
      </c>
      <c r="D85" s="1" t="s">
        <v>745</v>
      </c>
      <c r="E85" s="1" t="s">
        <v>746</v>
      </c>
      <c r="G85" s="1" t="s">
        <v>31</v>
      </c>
      <c r="H85" s="1" t="s">
        <v>32</v>
      </c>
      <c r="I85" s="1">
        <v>63</v>
      </c>
      <c r="J85" s="2">
        <v>0.52400000000000002</v>
      </c>
      <c r="K85" s="1">
        <v>0</v>
      </c>
      <c r="L85" s="1" t="s">
        <v>747</v>
      </c>
      <c r="M85" s="1" t="s">
        <v>33</v>
      </c>
      <c r="N85" s="1" t="s">
        <v>73</v>
      </c>
      <c r="O85" s="1" t="s">
        <v>748</v>
      </c>
      <c r="P85" s="1" t="s">
        <v>749</v>
      </c>
      <c r="Q85" s="1" t="s">
        <v>750</v>
      </c>
      <c r="R85" s="1" t="s">
        <v>751</v>
      </c>
      <c r="S85" s="1" t="s">
        <v>45</v>
      </c>
      <c r="T85" s="1" t="s">
        <v>752</v>
      </c>
      <c r="Z85" s="1" t="s">
        <v>753</v>
      </c>
    </row>
    <row r="86" spans="1:27" ht="409.5">
      <c r="A86" s="27" t="s">
        <v>625</v>
      </c>
      <c r="B86" s="11"/>
      <c r="C86" s="1" t="s">
        <v>754</v>
      </c>
      <c r="D86" s="1" t="s">
        <v>755</v>
      </c>
      <c r="E86" s="1" t="s">
        <v>203</v>
      </c>
      <c r="G86" s="1" t="s">
        <v>31</v>
      </c>
      <c r="H86" s="1" t="s">
        <v>32</v>
      </c>
      <c r="I86" s="1">
        <v>113</v>
      </c>
      <c r="J86" s="1">
        <v>71.7</v>
      </c>
      <c r="K86" s="1" t="s">
        <v>159</v>
      </c>
      <c r="L86" s="1" t="s">
        <v>159</v>
      </c>
      <c r="M86" s="1" t="s">
        <v>33</v>
      </c>
      <c r="N86" s="1" t="s">
        <v>34</v>
      </c>
      <c r="O86" s="1" t="s">
        <v>756</v>
      </c>
      <c r="P86" s="1">
        <v>2.96</v>
      </c>
      <c r="Q86" s="1">
        <v>1.28</v>
      </c>
      <c r="R86" s="1" t="s">
        <v>319</v>
      </c>
      <c r="S86" s="1" t="s">
        <v>45</v>
      </c>
      <c r="T86" s="1" t="s">
        <v>757</v>
      </c>
      <c r="X86" s="1" t="s">
        <v>758</v>
      </c>
      <c r="Y86" s="1" t="s">
        <v>759</v>
      </c>
      <c r="Z86" s="1" t="s">
        <v>1155</v>
      </c>
    </row>
    <row r="87" spans="1:27" ht="165">
      <c r="A87" s="27" t="s">
        <v>625</v>
      </c>
      <c r="B87" s="11"/>
      <c r="C87" s="1" t="s">
        <v>771</v>
      </c>
      <c r="D87" s="1" t="s">
        <v>772</v>
      </c>
      <c r="E87" s="1" t="s">
        <v>117</v>
      </c>
      <c r="F87" s="1" t="s">
        <v>30</v>
      </c>
      <c r="G87" s="1" t="s">
        <v>31</v>
      </c>
      <c r="H87" s="1" t="s">
        <v>32</v>
      </c>
      <c r="I87" s="1">
        <v>238</v>
      </c>
      <c r="J87" s="3">
        <v>0.62</v>
      </c>
      <c r="K87" s="1" t="s">
        <v>117</v>
      </c>
      <c r="L87" s="1" t="s">
        <v>117</v>
      </c>
      <c r="M87" s="1" t="s">
        <v>33</v>
      </c>
      <c r="N87" s="1" t="s">
        <v>34</v>
      </c>
      <c r="O87" s="1" t="s">
        <v>773</v>
      </c>
      <c r="P87" s="1">
        <v>2.63</v>
      </c>
      <c r="Q87" s="1">
        <v>1.42</v>
      </c>
      <c r="R87" s="1" t="s">
        <v>90</v>
      </c>
      <c r="S87" s="1" t="s">
        <v>45</v>
      </c>
      <c r="T87" s="1" t="s">
        <v>774</v>
      </c>
      <c r="U87" s="1" t="s">
        <v>775</v>
      </c>
      <c r="V87" s="1" t="s">
        <v>159</v>
      </c>
      <c r="W87" s="1" t="s">
        <v>159</v>
      </c>
      <c r="X87" s="1" t="s">
        <v>117</v>
      </c>
      <c r="Y87" s="1" t="s">
        <v>117</v>
      </c>
      <c r="Z87" s="1" t="s">
        <v>776</v>
      </c>
    </row>
    <row r="88" spans="1:27" ht="120">
      <c r="A88" s="27" t="s">
        <v>625</v>
      </c>
      <c r="B88" s="11" t="s">
        <v>625</v>
      </c>
      <c r="C88" s="5" t="s">
        <v>771</v>
      </c>
      <c r="D88" s="5" t="s">
        <v>772</v>
      </c>
      <c r="E88" s="5" t="s">
        <v>117</v>
      </c>
      <c r="F88" s="5" t="s">
        <v>96</v>
      </c>
      <c r="G88" s="5" t="s">
        <v>31</v>
      </c>
      <c r="H88" s="5" t="s">
        <v>32</v>
      </c>
      <c r="I88" s="5">
        <v>243</v>
      </c>
      <c r="J88" s="8">
        <v>0.38300000000000001</v>
      </c>
      <c r="K88" s="5" t="s">
        <v>159</v>
      </c>
      <c r="L88" s="5" t="s">
        <v>159</v>
      </c>
      <c r="M88" s="5" t="s">
        <v>33</v>
      </c>
      <c r="N88" s="5" t="s">
        <v>34</v>
      </c>
      <c r="O88" s="5" t="s">
        <v>777</v>
      </c>
      <c r="P88" s="5">
        <v>2.4</v>
      </c>
      <c r="Q88" s="5">
        <v>1.17</v>
      </c>
      <c r="R88" s="5" t="s">
        <v>90</v>
      </c>
      <c r="S88" s="5" t="s">
        <v>45</v>
      </c>
      <c r="T88" s="5" t="s">
        <v>778</v>
      </c>
      <c r="U88" s="5" t="s">
        <v>779</v>
      </c>
      <c r="V88" s="5" t="s">
        <v>159</v>
      </c>
      <c r="W88" s="5" t="s">
        <v>159</v>
      </c>
      <c r="X88" s="5" t="s">
        <v>159</v>
      </c>
      <c r="Y88" s="5" t="s">
        <v>159</v>
      </c>
      <c r="Z88" s="5"/>
    </row>
    <row r="89" spans="1:27" ht="105">
      <c r="A89" s="27" t="s">
        <v>625</v>
      </c>
      <c r="B89" s="11" t="s">
        <v>625</v>
      </c>
      <c r="C89" s="5" t="s">
        <v>771</v>
      </c>
      <c r="D89" s="5" t="s">
        <v>772</v>
      </c>
      <c r="E89" s="5" t="s">
        <v>117</v>
      </c>
      <c r="F89" s="5" t="s">
        <v>106</v>
      </c>
      <c r="G89" s="5" t="s">
        <v>31</v>
      </c>
      <c r="H89" s="5" t="s">
        <v>32</v>
      </c>
      <c r="I89" s="5">
        <v>293</v>
      </c>
      <c r="J89" s="8">
        <v>0.41</v>
      </c>
      <c r="K89" s="5" t="s">
        <v>159</v>
      </c>
      <c r="L89" s="5" t="s">
        <v>159</v>
      </c>
      <c r="M89" s="5" t="s">
        <v>33</v>
      </c>
      <c r="N89" s="5" t="s">
        <v>166</v>
      </c>
      <c r="O89" s="5" t="s">
        <v>780</v>
      </c>
      <c r="P89" s="5">
        <v>2.52</v>
      </c>
      <c r="Q89" s="5">
        <v>1.53</v>
      </c>
      <c r="R89" s="5" t="s">
        <v>90</v>
      </c>
      <c r="S89" s="5" t="s">
        <v>45</v>
      </c>
      <c r="T89" s="5" t="s">
        <v>781</v>
      </c>
      <c r="U89" s="5" t="s">
        <v>782</v>
      </c>
      <c r="V89" s="5" t="s">
        <v>159</v>
      </c>
      <c r="W89" s="5" t="s">
        <v>159</v>
      </c>
      <c r="X89" s="5" t="s">
        <v>159</v>
      </c>
      <c r="Y89" s="5" t="s">
        <v>159</v>
      </c>
      <c r="Z89" s="5"/>
    </row>
    <row r="90" spans="1:27" ht="35.1" customHeight="1">
      <c r="A90" s="27" t="s">
        <v>625</v>
      </c>
      <c r="B90" s="11" t="s">
        <v>625</v>
      </c>
      <c r="C90" s="5" t="s">
        <v>771</v>
      </c>
      <c r="D90" s="5" t="s">
        <v>772</v>
      </c>
      <c r="E90" s="5" t="s">
        <v>117</v>
      </c>
      <c r="F90" s="5" t="s">
        <v>294</v>
      </c>
      <c r="G90" s="5" t="s">
        <v>31</v>
      </c>
      <c r="H90" s="5" t="s">
        <v>32</v>
      </c>
      <c r="I90" s="5">
        <v>58</v>
      </c>
      <c r="J90" s="8">
        <v>0.55200000000000005</v>
      </c>
      <c r="K90" s="5" t="s">
        <v>159</v>
      </c>
      <c r="L90" s="5" t="s">
        <v>159</v>
      </c>
      <c r="M90" s="5" t="s">
        <v>33</v>
      </c>
      <c r="N90" s="5" t="s">
        <v>34</v>
      </c>
      <c r="O90" s="5" t="s">
        <v>783</v>
      </c>
      <c r="P90" s="5">
        <v>2.2200000000000002</v>
      </c>
      <c r="Q90" s="5">
        <v>0.59</v>
      </c>
      <c r="R90" s="5"/>
      <c r="S90" s="5" t="s">
        <v>45</v>
      </c>
      <c r="T90" s="5" t="s">
        <v>784</v>
      </c>
      <c r="U90" s="5" t="s">
        <v>785</v>
      </c>
      <c r="V90" s="5" t="s">
        <v>159</v>
      </c>
      <c r="W90" s="5" t="s">
        <v>159</v>
      </c>
      <c r="X90" s="5" t="s">
        <v>159</v>
      </c>
      <c r="Y90" s="5" t="s">
        <v>159</v>
      </c>
      <c r="Z90" s="5"/>
    </row>
    <row r="91" spans="1:27" ht="315">
      <c r="A91" s="27" t="s">
        <v>625</v>
      </c>
      <c r="B91" s="11"/>
      <c r="C91" s="1" t="s">
        <v>786</v>
      </c>
      <c r="D91" s="1" t="s">
        <v>787</v>
      </c>
      <c r="E91" s="1" t="s">
        <v>159</v>
      </c>
      <c r="F91" s="1" t="s">
        <v>30</v>
      </c>
      <c r="G91" s="1" t="s">
        <v>31</v>
      </c>
      <c r="H91" s="1" t="s">
        <v>32</v>
      </c>
      <c r="I91" s="1">
        <v>240</v>
      </c>
      <c r="J91" s="1" t="s">
        <v>159</v>
      </c>
      <c r="K91" s="1" t="s">
        <v>159</v>
      </c>
      <c r="L91" s="1" t="s">
        <v>159</v>
      </c>
      <c r="M91" s="1" t="s">
        <v>33</v>
      </c>
      <c r="N91" s="1" t="s">
        <v>34</v>
      </c>
      <c r="O91" s="4" t="s">
        <v>788</v>
      </c>
      <c r="P91" s="1">
        <v>3.31</v>
      </c>
      <c r="Q91" s="1">
        <v>1.62</v>
      </c>
      <c r="R91" s="1" t="s">
        <v>789</v>
      </c>
      <c r="S91" s="1" t="s">
        <v>45</v>
      </c>
      <c r="T91" s="4" t="s">
        <v>790</v>
      </c>
      <c r="U91" s="4" t="s">
        <v>791</v>
      </c>
      <c r="V91" s="1" t="s">
        <v>159</v>
      </c>
      <c r="W91" s="1" t="s">
        <v>159</v>
      </c>
      <c r="X91" s="1" t="s">
        <v>792</v>
      </c>
      <c r="Y91" s="1" t="s">
        <v>793</v>
      </c>
    </row>
    <row r="92" spans="1:27" ht="180">
      <c r="A92" s="27" t="s">
        <v>625</v>
      </c>
      <c r="B92" s="11" t="s">
        <v>625</v>
      </c>
      <c r="C92" s="5" t="s">
        <v>786</v>
      </c>
      <c r="D92" s="5" t="s">
        <v>787</v>
      </c>
      <c r="E92" s="5" t="s">
        <v>159</v>
      </c>
      <c r="F92" s="5" t="s">
        <v>96</v>
      </c>
      <c r="G92" s="5" t="s">
        <v>31</v>
      </c>
      <c r="H92" s="5" t="s">
        <v>32</v>
      </c>
      <c r="I92" s="5">
        <v>263</v>
      </c>
      <c r="J92" s="5" t="s">
        <v>159</v>
      </c>
      <c r="K92" s="5" t="s">
        <v>159</v>
      </c>
      <c r="L92" s="5" t="s">
        <v>159</v>
      </c>
      <c r="M92" s="5" t="s">
        <v>33</v>
      </c>
      <c r="N92" s="5" t="s">
        <v>34</v>
      </c>
      <c r="O92" s="6" t="s">
        <v>788</v>
      </c>
      <c r="P92" s="5">
        <v>3.57</v>
      </c>
      <c r="Q92" s="5">
        <v>1.2</v>
      </c>
      <c r="R92" s="5" t="s">
        <v>789</v>
      </c>
      <c r="S92" s="5" t="s">
        <v>45</v>
      </c>
      <c r="T92" s="6" t="s">
        <v>794</v>
      </c>
      <c r="U92" s="6" t="s">
        <v>795</v>
      </c>
      <c r="V92" s="5" t="s">
        <v>159</v>
      </c>
      <c r="W92" s="5" t="s">
        <v>159</v>
      </c>
      <c r="X92" s="5" t="s">
        <v>159</v>
      </c>
      <c r="Y92" s="5" t="s">
        <v>159</v>
      </c>
      <c r="Z92" s="5"/>
      <c r="AA92" s="1" t="e" cm="1" vm="1">
        <f t="array" aca="1" ref="AA92" ca="1">IF(M:M="Incidental anger",COUNT(M:M),0)</f>
        <v>#VALUE!</v>
      </c>
    </row>
    <row r="93" spans="1:27" ht="380.25" customHeight="1">
      <c r="A93" s="27" t="s">
        <v>625</v>
      </c>
      <c r="B93" s="11"/>
      <c r="C93" s="1" t="s">
        <v>812</v>
      </c>
      <c r="D93" s="1" t="s">
        <v>813</v>
      </c>
      <c r="E93" s="1" t="s">
        <v>221</v>
      </c>
      <c r="G93" s="1" t="s">
        <v>31</v>
      </c>
      <c r="H93" s="1" t="s">
        <v>32</v>
      </c>
      <c r="I93" s="1">
        <v>43</v>
      </c>
      <c r="J93" s="1" t="s">
        <v>159</v>
      </c>
      <c r="K93" s="1" t="s">
        <v>159</v>
      </c>
      <c r="L93" s="1" t="s">
        <v>159</v>
      </c>
      <c r="M93" s="1" t="s">
        <v>33</v>
      </c>
      <c r="N93" s="1" t="s">
        <v>73</v>
      </c>
      <c r="O93" s="1" t="s">
        <v>814</v>
      </c>
      <c r="P93" s="1">
        <v>4.54</v>
      </c>
      <c r="Q93" s="1">
        <v>1.33</v>
      </c>
      <c r="R93" s="1" t="s">
        <v>44</v>
      </c>
      <c r="S93" s="1" t="s">
        <v>129</v>
      </c>
      <c r="Z93" s="1" t="s">
        <v>815</v>
      </c>
    </row>
    <row r="94" spans="1:27" ht="409.5">
      <c r="A94" s="27" t="s">
        <v>625</v>
      </c>
      <c r="B94" s="11"/>
      <c r="C94" s="1" t="s">
        <v>831</v>
      </c>
      <c r="D94" s="1" t="s">
        <v>832</v>
      </c>
      <c r="E94" s="1" t="s">
        <v>833</v>
      </c>
      <c r="G94" s="1" t="s">
        <v>39</v>
      </c>
      <c r="H94" s="1" t="s">
        <v>334</v>
      </c>
      <c r="I94" s="1">
        <v>166</v>
      </c>
      <c r="J94" s="1">
        <v>69.900000000000006</v>
      </c>
      <c r="K94" s="1" t="s">
        <v>159</v>
      </c>
      <c r="L94" s="1" t="s">
        <v>834</v>
      </c>
      <c r="M94" s="1" t="s">
        <v>33</v>
      </c>
      <c r="N94" s="1" t="s">
        <v>54</v>
      </c>
      <c r="O94" s="1" t="s">
        <v>835</v>
      </c>
      <c r="P94" s="1" t="s">
        <v>159</v>
      </c>
      <c r="Q94" s="1" t="s">
        <v>159</v>
      </c>
      <c r="R94" s="1" t="s">
        <v>836</v>
      </c>
      <c r="S94" s="1" t="s">
        <v>129</v>
      </c>
      <c r="Z94" s="1" t="s">
        <v>837</v>
      </c>
    </row>
    <row r="95" spans="1:27" ht="210">
      <c r="A95" s="27" t="s">
        <v>625</v>
      </c>
      <c r="B95" s="11"/>
      <c r="C95" s="1" t="s">
        <v>839</v>
      </c>
      <c r="D95" s="1" t="s">
        <v>840</v>
      </c>
      <c r="E95" s="1" t="s">
        <v>841</v>
      </c>
      <c r="F95" s="1" t="s">
        <v>30</v>
      </c>
      <c r="G95" s="1" t="s">
        <v>39</v>
      </c>
      <c r="H95" s="1" t="s">
        <v>171</v>
      </c>
      <c r="I95" s="1">
        <v>108</v>
      </c>
      <c r="J95" s="3">
        <v>0.4</v>
      </c>
      <c r="K95" s="1" t="s">
        <v>159</v>
      </c>
      <c r="L95" s="1" t="s">
        <v>842</v>
      </c>
      <c r="M95" s="1" t="s">
        <v>33</v>
      </c>
      <c r="N95" s="1" t="s">
        <v>166</v>
      </c>
      <c r="O95" s="1" t="s">
        <v>843</v>
      </c>
      <c r="P95" s="1" t="s">
        <v>159</v>
      </c>
      <c r="Q95" s="1" t="s">
        <v>159</v>
      </c>
      <c r="R95" s="1" t="s">
        <v>844</v>
      </c>
      <c r="S95" s="1" t="s">
        <v>45</v>
      </c>
      <c r="T95" s="4" t="s">
        <v>845</v>
      </c>
      <c r="U95" s="4"/>
      <c r="W95" s="1" t="s">
        <v>846</v>
      </c>
      <c r="X95" s="1" t="s">
        <v>847</v>
      </c>
      <c r="Y95" s="1" t="s">
        <v>848</v>
      </c>
    </row>
    <row r="96" spans="1:27" ht="380.25" customHeight="1">
      <c r="A96" s="27" t="s">
        <v>625</v>
      </c>
      <c r="B96" s="11" t="s">
        <v>625</v>
      </c>
      <c r="C96" s="5" t="s">
        <v>839</v>
      </c>
      <c r="D96" s="5" t="s">
        <v>849</v>
      </c>
      <c r="E96" s="5" t="s">
        <v>841</v>
      </c>
      <c r="F96" s="5" t="s">
        <v>96</v>
      </c>
      <c r="G96" s="5" t="s">
        <v>31</v>
      </c>
      <c r="H96" s="5" t="s">
        <v>32</v>
      </c>
      <c r="I96" s="5">
        <v>454</v>
      </c>
      <c r="J96" s="8" t="s">
        <v>159</v>
      </c>
      <c r="K96" s="8" t="s">
        <v>159</v>
      </c>
      <c r="L96" s="8" t="s">
        <v>159</v>
      </c>
      <c r="M96" s="5" t="s">
        <v>192</v>
      </c>
      <c r="N96" s="5" t="s">
        <v>166</v>
      </c>
      <c r="O96" s="5" t="s">
        <v>850</v>
      </c>
      <c r="P96" s="5">
        <v>6.95</v>
      </c>
      <c r="Q96" s="5" t="s">
        <v>159</v>
      </c>
      <c r="R96" s="5" t="s">
        <v>851</v>
      </c>
      <c r="S96" s="5" t="s">
        <v>45</v>
      </c>
      <c r="T96" s="6" t="s">
        <v>852</v>
      </c>
      <c r="U96" s="6" t="s">
        <v>853</v>
      </c>
      <c r="V96" s="5" t="s">
        <v>159</v>
      </c>
      <c r="W96" s="5" t="s">
        <v>855</v>
      </c>
      <c r="X96" s="5" t="s">
        <v>159</v>
      </c>
      <c r="Y96" s="5" t="s">
        <v>159</v>
      </c>
      <c r="Z96" s="5"/>
    </row>
    <row r="97" spans="1:26" ht="105">
      <c r="A97" s="27" t="s">
        <v>625</v>
      </c>
      <c r="B97" s="11"/>
      <c r="C97" s="1" t="s">
        <v>856</v>
      </c>
      <c r="D97" s="1" t="s">
        <v>857</v>
      </c>
      <c r="E97" s="1" t="s">
        <v>562</v>
      </c>
      <c r="F97" s="1" t="s">
        <v>96</v>
      </c>
      <c r="G97" s="1" t="s">
        <v>31</v>
      </c>
      <c r="H97" s="1" t="s">
        <v>32</v>
      </c>
      <c r="I97" s="1">
        <v>160</v>
      </c>
      <c r="J97" s="3">
        <v>0.6</v>
      </c>
      <c r="K97" s="1" t="s">
        <v>858</v>
      </c>
      <c r="L97" s="1" t="s">
        <v>859</v>
      </c>
      <c r="M97" s="1" t="s">
        <v>33</v>
      </c>
      <c r="N97" s="1" t="s">
        <v>54</v>
      </c>
      <c r="O97" s="1" t="s">
        <v>860</v>
      </c>
      <c r="P97" s="1">
        <v>12.07</v>
      </c>
      <c r="Q97" s="1">
        <v>7.05</v>
      </c>
      <c r="R97" s="1" t="s">
        <v>319</v>
      </c>
      <c r="S97" s="1" t="s">
        <v>45</v>
      </c>
      <c r="T97" s="1" t="s">
        <v>861</v>
      </c>
      <c r="V97" s="1" t="s">
        <v>321</v>
      </c>
      <c r="X97" s="1" t="s">
        <v>862</v>
      </c>
      <c r="Y97" s="1" t="s">
        <v>863</v>
      </c>
      <c r="Z97" s="1" t="s">
        <v>864</v>
      </c>
    </row>
    <row r="98" spans="1:26" ht="210">
      <c r="A98" s="27" t="s">
        <v>625</v>
      </c>
      <c r="B98" s="11"/>
      <c r="C98" s="1" t="s">
        <v>865</v>
      </c>
      <c r="D98" s="1" t="s">
        <v>866</v>
      </c>
      <c r="E98" s="1" t="s">
        <v>29</v>
      </c>
      <c r="F98" s="1" t="s">
        <v>30</v>
      </c>
      <c r="G98" s="1" t="s">
        <v>39</v>
      </c>
      <c r="H98" s="1" t="s">
        <v>171</v>
      </c>
      <c r="I98" s="1">
        <v>224</v>
      </c>
      <c r="J98" s="3">
        <v>0.66</v>
      </c>
      <c r="L98" s="1">
        <v>36</v>
      </c>
      <c r="M98" s="1" t="s">
        <v>33</v>
      </c>
      <c r="N98" s="1" t="s">
        <v>867</v>
      </c>
      <c r="O98" s="4">
        <v>45300</v>
      </c>
      <c r="P98" s="1" t="s">
        <v>868</v>
      </c>
      <c r="R98" s="1" t="s">
        <v>224</v>
      </c>
      <c r="S98" s="1" t="s">
        <v>45</v>
      </c>
      <c r="T98" s="1" t="s">
        <v>869</v>
      </c>
      <c r="V98" s="1" t="s">
        <v>122</v>
      </c>
      <c r="W98" s="1" t="s">
        <v>870</v>
      </c>
      <c r="X98" s="1" t="s">
        <v>871</v>
      </c>
      <c r="Y98" s="1" t="s">
        <v>872</v>
      </c>
    </row>
    <row r="99" spans="1:26" ht="380.25" customHeight="1">
      <c r="A99" s="27" t="s">
        <v>625</v>
      </c>
      <c r="B99" s="11"/>
      <c r="C99" s="1" t="s">
        <v>888</v>
      </c>
      <c r="D99" s="1" t="s">
        <v>889</v>
      </c>
      <c r="E99" s="1" t="s">
        <v>221</v>
      </c>
      <c r="F99" s="1" t="s">
        <v>30</v>
      </c>
      <c r="G99" s="1" t="s">
        <v>39</v>
      </c>
      <c r="H99" s="1" t="s">
        <v>204</v>
      </c>
      <c r="I99" s="1">
        <v>114</v>
      </c>
      <c r="J99" s="2">
        <v>0.53500000000000003</v>
      </c>
      <c r="K99" s="1" t="s">
        <v>159</v>
      </c>
      <c r="L99" s="1" t="s">
        <v>890</v>
      </c>
      <c r="M99" s="1" t="s">
        <v>33</v>
      </c>
      <c r="N99" s="1" t="s">
        <v>34</v>
      </c>
      <c r="O99" s="1" t="s">
        <v>891</v>
      </c>
      <c r="P99" s="1" t="s">
        <v>892</v>
      </c>
      <c r="Q99" s="1" t="s">
        <v>892</v>
      </c>
      <c r="R99" s="1" t="s">
        <v>90</v>
      </c>
      <c r="S99" s="1" t="s">
        <v>45</v>
      </c>
      <c r="T99" s="1" t="s">
        <v>893</v>
      </c>
      <c r="Z99" s="1" t="s">
        <v>894</v>
      </c>
    </row>
    <row r="100" spans="1:26" ht="380.25" customHeight="1">
      <c r="A100" s="27" t="s">
        <v>625</v>
      </c>
      <c r="B100" s="43" t="s">
        <v>625</v>
      </c>
      <c r="C100" s="5" t="s">
        <v>888</v>
      </c>
      <c r="D100" s="5" t="s">
        <v>889</v>
      </c>
      <c r="E100" s="5" t="s">
        <v>221</v>
      </c>
      <c r="F100" s="5" t="s">
        <v>96</v>
      </c>
      <c r="G100" s="5" t="s">
        <v>39</v>
      </c>
      <c r="H100" s="5" t="s">
        <v>204</v>
      </c>
      <c r="I100" s="5">
        <v>120</v>
      </c>
      <c r="J100" s="8">
        <v>0.45</v>
      </c>
      <c r="K100" s="5" t="s">
        <v>159</v>
      </c>
      <c r="L100" s="5" t="s">
        <v>895</v>
      </c>
      <c r="M100" s="5" t="s">
        <v>33</v>
      </c>
      <c r="N100" s="5" t="s">
        <v>34</v>
      </c>
      <c r="O100" s="5" t="s">
        <v>896</v>
      </c>
      <c r="P100" s="5" t="s">
        <v>897</v>
      </c>
      <c r="Q100" s="5" t="s">
        <v>897</v>
      </c>
      <c r="R100" s="5" t="s">
        <v>44</v>
      </c>
      <c r="S100" s="5" t="s">
        <v>45</v>
      </c>
      <c r="T100" s="5" t="s">
        <v>898</v>
      </c>
      <c r="U100" s="5" t="s">
        <v>899</v>
      </c>
      <c r="V100" s="5" t="s">
        <v>900</v>
      </c>
      <c r="W100" s="5"/>
      <c r="X100" s="5" t="s">
        <v>901</v>
      </c>
      <c r="Y100" s="5" t="s">
        <v>902</v>
      </c>
      <c r="Z100" s="5" t="s">
        <v>903</v>
      </c>
    </row>
    <row r="101" spans="1:26" ht="380.25" customHeight="1">
      <c r="A101" s="27" t="s">
        <v>904</v>
      </c>
      <c r="B101" s="43"/>
      <c r="C101" s="1" t="s">
        <v>905</v>
      </c>
      <c r="D101" s="1" t="s">
        <v>906</v>
      </c>
      <c r="E101" s="1" t="s">
        <v>562</v>
      </c>
      <c r="F101" s="1" t="s">
        <v>30</v>
      </c>
      <c r="G101" s="1" t="s">
        <v>31</v>
      </c>
      <c r="H101" s="1" t="s">
        <v>229</v>
      </c>
      <c r="I101" s="1">
        <v>173</v>
      </c>
      <c r="J101" s="3">
        <v>0.51</v>
      </c>
      <c r="L101" s="1">
        <v>21.86</v>
      </c>
      <c r="M101" s="1" t="s">
        <v>33</v>
      </c>
      <c r="N101" s="1" t="s">
        <v>34</v>
      </c>
      <c r="O101" s="4" t="s">
        <v>907</v>
      </c>
      <c r="P101" s="1">
        <v>5.29</v>
      </c>
      <c r="Q101" s="1">
        <v>1.21</v>
      </c>
      <c r="R101" s="1" t="s">
        <v>368</v>
      </c>
      <c r="S101" s="1" t="s">
        <v>45</v>
      </c>
      <c r="T101" s="1" t="s">
        <v>908</v>
      </c>
      <c r="V101" s="1" t="s">
        <v>909</v>
      </c>
      <c r="W101" s="1" t="s">
        <v>910</v>
      </c>
      <c r="X101" s="1" t="s">
        <v>911</v>
      </c>
      <c r="Y101" s="1" t="s">
        <v>912</v>
      </c>
    </row>
    <row r="102" spans="1:26" ht="380.25" customHeight="1">
      <c r="A102" s="27" t="s">
        <v>904</v>
      </c>
      <c r="B102" s="11" t="s">
        <v>625</v>
      </c>
      <c r="C102" s="5" t="s">
        <v>905</v>
      </c>
      <c r="D102" s="5" t="s">
        <v>906</v>
      </c>
      <c r="E102" s="5" t="s">
        <v>562</v>
      </c>
      <c r="F102" s="5" t="s">
        <v>913</v>
      </c>
      <c r="G102" s="5" t="s">
        <v>31</v>
      </c>
      <c r="H102" s="5" t="s">
        <v>914</v>
      </c>
      <c r="I102" s="5">
        <v>165</v>
      </c>
      <c r="J102" s="8">
        <v>0.58199999999999996</v>
      </c>
      <c r="K102" s="5">
        <v>0</v>
      </c>
      <c r="L102" s="5" t="s">
        <v>915</v>
      </c>
      <c r="M102" s="5" t="s">
        <v>33</v>
      </c>
      <c r="N102" s="5" t="s">
        <v>34</v>
      </c>
      <c r="O102" s="6" t="s">
        <v>907</v>
      </c>
      <c r="P102" s="5">
        <v>5.04</v>
      </c>
      <c r="Q102" s="5">
        <v>1.67</v>
      </c>
      <c r="R102" s="5" t="s">
        <v>368</v>
      </c>
      <c r="S102" s="5" t="s">
        <v>916</v>
      </c>
      <c r="T102" s="5" t="s">
        <v>917</v>
      </c>
      <c r="U102" s="5" t="s">
        <v>918</v>
      </c>
      <c r="V102" s="5" t="s">
        <v>117</v>
      </c>
      <c r="W102" s="5" t="s">
        <v>117</v>
      </c>
      <c r="X102" s="5" t="s">
        <v>117</v>
      </c>
      <c r="Y102" s="5" t="s">
        <v>117</v>
      </c>
      <c r="Z102" s="5"/>
    </row>
    <row r="103" spans="1:26" ht="380.25" customHeight="1">
      <c r="A103" s="27" t="s">
        <v>904</v>
      </c>
      <c r="B103" s="11" t="s">
        <v>904</v>
      </c>
      <c r="C103" s="5" t="s">
        <v>905</v>
      </c>
      <c r="D103" s="5" t="s">
        <v>906</v>
      </c>
      <c r="E103" s="5" t="s">
        <v>562</v>
      </c>
      <c r="F103" s="5" t="s">
        <v>294</v>
      </c>
      <c r="G103" s="5" t="s">
        <v>31</v>
      </c>
      <c r="H103" s="5" t="s">
        <v>914</v>
      </c>
      <c r="I103" s="5">
        <v>193</v>
      </c>
      <c r="J103" s="8">
        <v>0.82</v>
      </c>
      <c r="K103" s="5">
        <v>0</v>
      </c>
      <c r="L103" s="5" t="s">
        <v>919</v>
      </c>
      <c r="M103" s="5" t="s">
        <v>33</v>
      </c>
      <c r="N103" s="5" t="s">
        <v>34</v>
      </c>
      <c r="O103" s="6" t="s">
        <v>920</v>
      </c>
      <c r="P103" s="5">
        <v>5.0199999999999996</v>
      </c>
      <c r="Q103" s="5">
        <v>1.22</v>
      </c>
      <c r="R103" s="5" t="s">
        <v>921</v>
      </c>
      <c r="S103" s="5" t="s">
        <v>45</v>
      </c>
      <c r="T103" s="5" t="s">
        <v>922</v>
      </c>
      <c r="U103" s="5" t="s">
        <v>923</v>
      </c>
      <c r="V103" s="5" t="s">
        <v>117</v>
      </c>
      <c r="W103" s="5" t="s">
        <v>117</v>
      </c>
      <c r="X103" s="5" t="s">
        <v>117</v>
      </c>
      <c r="Y103" s="5" t="s">
        <v>117</v>
      </c>
      <c r="Z103" s="5" t="s">
        <v>924</v>
      </c>
    </row>
    <row r="104" spans="1:26" ht="380.25" customHeight="1">
      <c r="A104" s="27" t="s">
        <v>904</v>
      </c>
      <c r="B104" s="43"/>
      <c r="C104" s="1" t="s">
        <v>925</v>
      </c>
      <c r="D104" s="1" t="s">
        <v>926</v>
      </c>
      <c r="E104" s="1" t="s">
        <v>927</v>
      </c>
      <c r="F104" s="1" t="s">
        <v>30</v>
      </c>
      <c r="G104" s="1" t="s">
        <v>31</v>
      </c>
      <c r="H104" s="1" t="s">
        <v>32</v>
      </c>
      <c r="I104" s="1">
        <v>406</v>
      </c>
      <c r="M104" s="1" t="s">
        <v>33</v>
      </c>
      <c r="N104" s="1" t="s">
        <v>34</v>
      </c>
      <c r="R104" s="1" t="s">
        <v>928</v>
      </c>
      <c r="S104" s="1" t="s">
        <v>99</v>
      </c>
      <c r="T104" s="1" t="s">
        <v>929</v>
      </c>
      <c r="V104" s="1" t="s">
        <v>122</v>
      </c>
      <c r="Y104" s="1" t="s">
        <v>930</v>
      </c>
      <c r="Z104" s="1" t="s">
        <v>931</v>
      </c>
    </row>
    <row r="105" spans="1:26" ht="380.25" customHeight="1">
      <c r="A105" s="27" t="s">
        <v>904</v>
      </c>
      <c r="B105" s="11" t="s">
        <v>904</v>
      </c>
      <c r="C105" s="5" t="s">
        <v>925</v>
      </c>
      <c r="D105" s="5"/>
      <c r="E105" s="5" t="s">
        <v>127</v>
      </c>
      <c r="F105" s="5" t="s">
        <v>96</v>
      </c>
      <c r="G105" s="5" t="s">
        <v>31</v>
      </c>
      <c r="H105" s="5" t="s">
        <v>932</v>
      </c>
      <c r="I105" s="5">
        <v>264</v>
      </c>
      <c r="J105" s="5" t="s">
        <v>932</v>
      </c>
      <c r="K105" s="5" t="s">
        <v>932</v>
      </c>
      <c r="L105" s="5" t="s">
        <v>932</v>
      </c>
      <c r="M105" s="5" t="s">
        <v>33</v>
      </c>
      <c r="N105" s="5" t="s">
        <v>54</v>
      </c>
      <c r="O105" s="5" t="s">
        <v>933</v>
      </c>
      <c r="P105" s="5">
        <v>5.71</v>
      </c>
      <c r="Q105" s="5">
        <v>2.14</v>
      </c>
      <c r="R105" s="5" t="s">
        <v>836</v>
      </c>
      <c r="S105" s="5" t="s">
        <v>99</v>
      </c>
      <c r="T105" s="5" t="s">
        <v>934</v>
      </c>
      <c r="U105" s="5" t="s">
        <v>935</v>
      </c>
      <c r="V105" s="5" t="s">
        <v>936</v>
      </c>
      <c r="W105" s="5" t="s">
        <v>117</v>
      </c>
      <c r="X105" s="5" t="s">
        <v>937</v>
      </c>
      <c r="Y105" s="5" t="s">
        <v>938</v>
      </c>
      <c r="Z105" s="5"/>
    </row>
    <row r="106" spans="1:26" ht="204" customHeight="1">
      <c r="A106" s="27" t="s">
        <v>904</v>
      </c>
      <c r="B106" s="11" t="s">
        <v>904</v>
      </c>
      <c r="C106" s="5" t="s">
        <v>925</v>
      </c>
      <c r="D106" s="5"/>
      <c r="E106" s="5" t="s">
        <v>927</v>
      </c>
      <c r="F106" s="5" t="s">
        <v>106</v>
      </c>
      <c r="G106" s="5" t="s">
        <v>31</v>
      </c>
      <c r="H106" s="5" t="s">
        <v>932</v>
      </c>
      <c r="I106" s="5">
        <v>191</v>
      </c>
      <c r="J106" s="5" t="s">
        <v>932</v>
      </c>
      <c r="K106" s="5" t="s">
        <v>932</v>
      </c>
      <c r="L106" s="5" t="s">
        <v>932</v>
      </c>
      <c r="M106" s="5" t="s">
        <v>33</v>
      </c>
      <c r="N106" s="5" t="s">
        <v>34</v>
      </c>
      <c r="O106" s="5" t="s">
        <v>939</v>
      </c>
      <c r="P106" s="5" t="s">
        <v>117</v>
      </c>
      <c r="Q106" s="5" t="s">
        <v>117</v>
      </c>
      <c r="R106" s="5" t="s">
        <v>928</v>
      </c>
      <c r="S106" s="5" t="s">
        <v>99</v>
      </c>
      <c r="T106" s="5" t="s">
        <v>940</v>
      </c>
      <c r="U106" s="5" t="s">
        <v>941</v>
      </c>
      <c r="V106" s="5" t="s">
        <v>942</v>
      </c>
      <c r="W106" s="5" t="s">
        <v>117</v>
      </c>
      <c r="X106" s="5" t="s">
        <v>943</v>
      </c>
      <c r="Y106" s="5" t="s">
        <v>944</v>
      </c>
      <c r="Z106" s="5"/>
    </row>
    <row r="107" spans="1:26" ht="289.5" customHeight="1">
      <c r="A107" s="27" t="s">
        <v>904</v>
      </c>
      <c r="B107" s="11" t="s">
        <v>904</v>
      </c>
      <c r="C107" s="5" t="s">
        <v>945</v>
      </c>
      <c r="D107" s="5" t="s">
        <v>946</v>
      </c>
      <c r="E107" s="5" t="s">
        <v>947</v>
      </c>
      <c r="F107" s="5" t="s">
        <v>948</v>
      </c>
      <c r="G107" s="5" t="s">
        <v>31</v>
      </c>
      <c r="H107" s="5" t="s">
        <v>932</v>
      </c>
      <c r="I107" s="5">
        <v>100</v>
      </c>
      <c r="J107" s="8">
        <v>0.7</v>
      </c>
      <c r="K107" s="5" t="s">
        <v>159</v>
      </c>
      <c r="L107" s="5" t="s">
        <v>949</v>
      </c>
      <c r="M107" s="5" t="s">
        <v>33</v>
      </c>
      <c r="N107" s="5" t="s">
        <v>34</v>
      </c>
      <c r="O107" s="5" t="s">
        <v>950</v>
      </c>
      <c r="P107" s="5">
        <v>4.58</v>
      </c>
      <c r="Q107" s="5">
        <v>1.89</v>
      </c>
      <c r="R107" s="5" t="s">
        <v>951</v>
      </c>
      <c r="S107" s="5" t="s">
        <v>489</v>
      </c>
      <c r="T107" s="5" t="s">
        <v>952</v>
      </c>
      <c r="U107" s="5" t="s">
        <v>953</v>
      </c>
      <c r="V107" s="5"/>
      <c r="W107" s="5"/>
      <c r="X107" s="5"/>
      <c r="Y107" s="5"/>
      <c r="Z107" s="5"/>
    </row>
    <row r="108" spans="1:26" ht="246.75" customHeight="1">
      <c r="A108" s="27" t="s">
        <v>904</v>
      </c>
      <c r="B108" s="11" t="s">
        <v>904</v>
      </c>
      <c r="C108" s="5" t="s">
        <v>945</v>
      </c>
      <c r="D108" s="5"/>
      <c r="E108" s="5"/>
      <c r="F108" s="5" t="s">
        <v>954</v>
      </c>
      <c r="G108" s="5" t="s">
        <v>39</v>
      </c>
      <c r="H108" s="5" t="s">
        <v>171</v>
      </c>
      <c r="I108" s="5">
        <v>105</v>
      </c>
      <c r="J108" s="9">
        <v>0.64700000000000002</v>
      </c>
      <c r="K108" s="5" t="s">
        <v>932</v>
      </c>
      <c r="L108" s="5" t="s">
        <v>955</v>
      </c>
      <c r="M108" s="5" t="s">
        <v>33</v>
      </c>
      <c r="N108" s="5" t="s">
        <v>34</v>
      </c>
      <c r="O108" s="5" t="s">
        <v>950</v>
      </c>
      <c r="P108" s="5">
        <v>5.19</v>
      </c>
      <c r="Q108" s="5">
        <v>1.1299999999999999</v>
      </c>
      <c r="R108" s="5" t="s">
        <v>951</v>
      </c>
      <c r="S108" s="5" t="s">
        <v>129</v>
      </c>
      <c r="T108" s="5" t="s">
        <v>956</v>
      </c>
      <c r="U108" s="5" t="s">
        <v>957</v>
      </c>
      <c r="V108" s="5"/>
      <c r="W108" s="5"/>
      <c r="X108" s="5"/>
      <c r="Y108" s="5"/>
      <c r="Z108" s="5"/>
    </row>
    <row r="109" spans="1:26" ht="195">
      <c r="A109" s="27" t="s">
        <v>904</v>
      </c>
      <c r="B109" s="11" t="s">
        <v>904</v>
      </c>
      <c r="C109" s="5" t="s">
        <v>945</v>
      </c>
      <c r="D109" s="5"/>
      <c r="E109" s="5" t="s">
        <v>947</v>
      </c>
      <c r="F109" s="5" t="s">
        <v>958</v>
      </c>
      <c r="G109" s="5" t="s">
        <v>31</v>
      </c>
      <c r="H109" s="5" t="s">
        <v>932</v>
      </c>
      <c r="I109" s="5">
        <v>80</v>
      </c>
      <c r="J109" s="9">
        <v>0.72499999999999998</v>
      </c>
      <c r="K109" s="5" t="s">
        <v>117</v>
      </c>
      <c r="L109" s="5" t="s">
        <v>959</v>
      </c>
      <c r="M109" s="5" t="s">
        <v>33</v>
      </c>
      <c r="N109" s="5" t="s">
        <v>54</v>
      </c>
      <c r="O109" s="5" t="s">
        <v>950</v>
      </c>
      <c r="P109" s="5">
        <v>4.96</v>
      </c>
      <c r="Q109" s="5">
        <v>1.32</v>
      </c>
      <c r="R109" s="5" t="s">
        <v>951</v>
      </c>
      <c r="S109" s="5" t="s">
        <v>129</v>
      </c>
      <c r="T109" s="5" t="s">
        <v>960</v>
      </c>
      <c r="U109" s="5" t="s">
        <v>961</v>
      </c>
      <c r="V109" s="5"/>
      <c r="W109" s="5"/>
      <c r="X109" s="5"/>
      <c r="Y109" s="5"/>
      <c r="Z109" s="5"/>
    </row>
    <row r="110" spans="1:26" ht="360.75" customHeight="1">
      <c r="A110" s="27" t="s">
        <v>904</v>
      </c>
      <c r="B110" s="11" t="s">
        <v>904</v>
      </c>
      <c r="C110" s="5" t="s">
        <v>945</v>
      </c>
      <c r="D110" s="5"/>
      <c r="E110" s="5" t="s">
        <v>947</v>
      </c>
      <c r="F110" s="5" t="s">
        <v>962</v>
      </c>
      <c r="G110" s="5" t="s">
        <v>31</v>
      </c>
      <c r="H110" s="5" t="s">
        <v>932</v>
      </c>
      <c r="I110" s="5">
        <v>200</v>
      </c>
      <c r="J110" s="8">
        <v>0.48</v>
      </c>
      <c r="K110" s="5" t="s">
        <v>117</v>
      </c>
      <c r="L110" s="5" t="s">
        <v>963</v>
      </c>
      <c r="M110" s="5" t="s">
        <v>33</v>
      </c>
      <c r="N110" s="5" t="s">
        <v>34</v>
      </c>
      <c r="O110" s="5" t="s">
        <v>950</v>
      </c>
      <c r="P110" s="5">
        <v>3.83</v>
      </c>
      <c r="Q110" s="5">
        <v>2.11</v>
      </c>
      <c r="R110" s="5" t="s">
        <v>951</v>
      </c>
      <c r="S110" s="5" t="s">
        <v>489</v>
      </c>
      <c r="T110" s="5" t="s">
        <v>964</v>
      </c>
      <c r="U110" s="5" t="s">
        <v>965</v>
      </c>
      <c r="V110" s="5" t="s">
        <v>966</v>
      </c>
      <c r="W110" s="5"/>
      <c r="X110" s="5" t="s">
        <v>967</v>
      </c>
      <c r="Y110" s="5" t="s">
        <v>968</v>
      </c>
      <c r="Z110" s="5"/>
    </row>
    <row r="111" spans="1:26" ht="39.75" customHeight="1">
      <c r="A111" s="27" t="s">
        <v>904</v>
      </c>
      <c r="B111" s="11"/>
      <c r="C111" s="1" t="s">
        <v>975</v>
      </c>
      <c r="D111" s="1" t="s">
        <v>976</v>
      </c>
      <c r="E111" s="1" t="s">
        <v>977</v>
      </c>
      <c r="F111" s="1" t="s">
        <v>30</v>
      </c>
      <c r="G111" s="1" t="s">
        <v>31</v>
      </c>
      <c r="H111" s="1" t="s">
        <v>32</v>
      </c>
      <c r="I111" s="1">
        <v>20</v>
      </c>
      <c r="J111" s="1">
        <v>60</v>
      </c>
      <c r="M111" s="1" t="s">
        <v>33</v>
      </c>
      <c r="N111" s="1" t="s">
        <v>978</v>
      </c>
      <c r="O111" s="1" t="s">
        <v>979</v>
      </c>
      <c r="R111" s="1" t="s">
        <v>90</v>
      </c>
      <c r="S111" s="1" t="s">
        <v>45</v>
      </c>
      <c r="Z111" s="1" t="s">
        <v>980</v>
      </c>
    </row>
    <row r="112" spans="1:26" ht="380.25" customHeight="1">
      <c r="A112" s="27" t="s">
        <v>904</v>
      </c>
      <c r="B112" s="11"/>
      <c r="C112" s="1" t="s">
        <v>992</v>
      </c>
      <c r="D112" s="1" t="s">
        <v>993</v>
      </c>
      <c r="E112" s="1" t="s">
        <v>29</v>
      </c>
      <c r="F112" s="1" t="s">
        <v>30</v>
      </c>
      <c r="G112" s="1" t="s">
        <v>31</v>
      </c>
      <c r="H112" s="1" t="s">
        <v>32</v>
      </c>
      <c r="I112" s="1">
        <v>162</v>
      </c>
      <c r="J112" s="1">
        <v>57</v>
      </c>
      <c r="M112" s="1" t="s">
        <v>33</v>
      </c>
      <c r="N112" s="1" t="s">
        <v>34</v>
      </c>
      <c r="P112" s="1">
        <v>4.09</v>
      </c>
      <c r="Q112" s="1">
        <v>1.68</v>
      </c>
      <c r="R112" s="1" t="s">
        <v>994</v>
      </c>
      <c r="S112" s="1" t="s">
        <v>129</v>
      </c>
      <c r="T112" s="1" t="s">
        <v>995</v>
      </c>
      <c r="X112" s="1" t="s">
        <v>996</v>
      </c>
      <c r="Y112" s="1" t="s">
        <v>997</v>
      </c>
    </row>
    <row r="113" spans="1:26" ht="380.25" customHeight="1">
      <c r="A113" s="27" t="s">
        <v>904</v>
      </c>
      <c r="B113" s="11"/>
      <c r="C113" s="1" t="s">
        <v>998</v>
      </c>
      <c r="D113" s="1" t="s">
        <v>999</v>
      </c>
      <c r="E113" s="1" t="s">
        <v>29</v>
      </c>
      <c r="F113" s="1" t="s">
        <v>30</v>
      </c>
      <c r="G113" s="1" t="s">
        <v>39</v>
      </c>
      <c r="H113" s="1" t="s">
        <v>334</v>
      </c>
      <c r="I113" s="1">
        <v>47</v>
      </c>
      <c r="J113" s="1">
        <v>79</v>
      </c>
      <c r="L113" s="1">
        <v>35.85</v>
      </c>
      <c r="M113" s="1" t="s">
        <v>33</v>
      </c>
      <c r="N113" s="1" t="s">
        <v>34</v>
      </c>
      <c r="O113" s="4">
        <v>45298</v>
      </c>
      <c r="P113" s="1">
        <v>3.7</v>
      </c>
      <c r="Q113" s="1">
        <v>1.92</v>
      </c>
      <c r="R113" s="1" t="s">
        <v>319</v>
      </c>
      <c r="S113" s="1" t="s">
        <v>176</v>
      </c>
      <c r="Z113" s="1" t="s">
        <v>1001</v>
      </c>
    </row>
    <row r="114" spans="1:26" ht="240">
      <c r="A114" s="27" t="s">
        <v>904</v>
      </c>
      <c r="B114" s="11" t="s">
        <v>904</v>
      </c>
      <c r="C114" s="5" t="s">
        <v>998</v>
      </c>
      <c r="D114" s="5"/>
      <c r="E114" s="5" t="s">
        <v>29</v>
      </c>
      <c r="F114" s="5" t="s">
        <v>96</v>
      </c>
      <c r="G114" s="5" t="s">
        <v>252</v>
      </c>
      <c r="H114" s="5" t="s">
        <v>334</v>
      </c>
      <c r="I114" s="5">
        <v>51</v>
      </c>
      <c r="J114" s="5">
        <v>31</v>
      </c>
      <c r="K114" s="5" t="s">
        <v>932</v>
      </c>
      <c r="L114" s="5" t="s">
        <v>1002</v>
      </c>
      <c r="M114" s="5" t="s">
        <v>33</v>
      </c>
      <c r="N114" s="5" t="s">
        <v>34</v>
      </c>
      <c r="O114" s="6" t="s">
        <v>1003</v>
      </c>
      <c r="P114" s="5" t="s">
        <v>932</v>
      </c>
      <c r="Q114" s="5"/>
      <c r="R114" s="5" t="s">
        <v>319</v>
      </c>
      <c r="S114" s="5" t="s">
        <v>176</v>
      </c>
      <c r="T114" s="5" t="s">
        <v>1004</v>
      </c>
      <c r="U114" s="5" t="s">
        <v>1005</v>
      </c>
      <c r="V114" s="5"/>
      <c r="W114" s="5"/>
      <c r="X114" s="5"/>
      <c r="Y114" s="5"/>
      <c r="Z114" s="5"/>
    </row>
    <row r="115" spans="1:26" ht="409.5">
      <c r="A115" s="27" t="s">
        <v>904</v>
      </c>
      <c r="B115" s="11"/>
      <c r="C115" s="1" t="s">
        <v>1006</v>
      </c>
      <c r="D115" s="1" t="s">
        <v>1007</v>
      </c>
      <c r="E115" s="1" t="s">
        <v>221</v>
      </c>
      <c r="G115" s="1" t="s">
        <v>31</v>
      </c>
      <c r="H115" s="1" t="s">
        <v>32</v>
      </c>
      <c r="I115" s="1">
        <v>267</v>
      </c>
      <c r="J115" s="1">
        <v>65</v>
      </c>
      <c r="K115" s="1">
        <v>63</v>
      </c>
      <c r="L115" s="1" t="s">
        <v>1008</v>
      </c>
      <c r="M115" s="1" t="s">
        <v>33</v>
      </c>
      <c r="N115" s="1" t="s">
        <v>73</v>
      </c>
      <c r="O115" s="1" t="s">
        <v>1009</v>
      </c>
      <c r="P115" s="1" t="s">
        <v>1010</v>
      </c>
      <c r="Q115" s="1" t="s">
        <v>1011</v>
      </c>
      <c r="R115" s="1" t="s">
        <v>503</v>
      </c>
      <c r="S115" s="1" t="s">
        <v>489</v>
      </c>
      <c r="V115" s="1" t="s">
        <v>884</v>
      </c>
      <c r="X115" s="1" t="s">
        <v>1012</v>
      </c>
      <c r="Y115" s="1" t="s">
        <v>1013</v>
      </c>
      <c r="Z115" s="1" t="s">
        <v>1014</v>
      </c>
    </row>
    <row r="116" spans="1:26" ht="330">
      <c r="A116" s="27" t="s">
        <v>904</v>
      </c>
      <c r="B116" s="11" t="s">
        <v>904</v>
      </c>
      <c r="C116" s="5" t="s">
        <v>1015</v>
      </c>
      <c r="D116" s="1" t="s">
        <v>1016</v>
      </c>
      <c r="E116" s="5" t="s">
        <v>1017</v>
      </c>
      <c r="F116" s="5" t="s">
        <v>30</v>
      </c>
      <c r="G116" s="5" t="s">
        <v>252</v>
      </c>
      <c r="H116" s="5" t="s">
        <v>1018</v>
      </c>
      <c r="I116" s="5">
        <v>117</v>
      </c>
      <c r="J116" s="5">
        <v>70.94</v>
      </c>
      <c r="K116" s="5" t="s">
        <v>932</v>
      </c>
      <c r="L116" s="5" t="s">
        <v>1019</v>
      </c>
      <c r="M116" s="5" t="s">
        <v>192</v>
      </c>
      <c r="N116" s="5" t="s">
        <v>763</v>
      </c>
      <c r="O116" s="5" t="s">
        <v>1020</v>
      </c>
      <c r="P116" s="5">
        <v>3.11</v>
      </c>
      <c r="Q116" s="5">
        <v>2.08</v>
      </c>
      <c r="R116" s="5" t="s">
        <v>836</v>
      </c>
      <c r="S116" s="5" t="s">
        <v>45</v>
      </c>
      <c r="T116" s="5" t="s">
        <v>1021</v>
      </c>
      <c r="U116" s="5" t="s">
        <v>1022</v>
      </c>
      <c r="V116" s="5"/>
      <c r="W116" s="5"/>
      <c r="X116" s="5"/>
      <c r="Y116" s="5"/>
      <c r="Z116" s="5"/>
    </row>
    <row r="117" spans="1:26" ht="135">
      <c r="A117" s="27" t="s">
        <v>904</v>
      </c>
      <c r="B117" s="11"/>
      <c r="C117" s="1" t="s">
        <v>1015</v>
      </c>
      <c r="D117" s="1" t="s">
        <v>1016</v>
      </c>
      <c r="E117" s="1" t="s">
        <v>1023</v>
      </c>
      <c r="F117" s="1" t="s">
        <v>96</v>
      </c>
      <c r="G117" s="1" t="s">
        <v>39</v>
      </c>
      <c r="H117" s="1" t="s">
        <v>171</v>
      </c>
      <c r="I117" s="1">
        <v>162</v>
      </c>
      <c r="J117" s="2">
        <v>0.52200000000000002</v>
      </c>
      <c r="L117" s="1" t="s">
        <v>1024</v>
      </c>
      <c r="M117" s="1" t="s">
        <v>192</v>
      </c>
      <c r="N117" s="1" t="s">
        <v>54</v>
      </c>
      <c r="O117" s="1" t="s">
        <v>882</v>
      </c>
      <c r="P117" s="1">
        <v>5.01</v>
      </c>
      <c r="Q117" s="1">
        <v>1.41</v>
      </c>
      <c r="R117" s="1" t="s">
        <v>836</v>
      </c>
      <c r="S117" s="1" t="s">
        <v>65</v>
      </c>
      <c r="Z117" s="1" t="s">
        <v>1025</v>
      </c>
    </row>
    <row r="118" spans="1:26" ht="225">
      <c r="A118" s="27" t="s">
        <v>904</v>
      </c>
      <c r="B118" s="11"/>
      <c r="C118" s="1" t="s">
        <v>1030</v>
      </c>
      <c r="D118" s="1" t="s">
        <v>1031</v>
      </c>
      <c r="E118" s="1" t="s">
        <v>1032</v>
      </c>
      <c r="G118" s="1" t="s">
        <v>31</v>
      </c>
      <c r="H118" s="1" t="s">
        <v>32</v>
      </c>
      <c r="I118" s="1">
        <v>128</v>
      </c>
      <c r="J118" s="3">
        <v>0.82</v>
      </c>
      <c r="L118" s="1" t="s">
        <v>1033</v>
      </c>
      <c r="M118" s="1" t="s">
        <v>33</v>
      </c>
      <c r="N118" s="1" t="s">
        <v>34</v>
      </c>
      <c r="O118" s="1" t="s">
        <v>1034</v>
      </c>
      <c r="P118" s="1">
        <v>3.3</v>
      </c>
      <c r="Q118" s="1">
        <v>1.22</v>
      </c>
      <c r="R118" s="1" t="s">
        <v>275</v>
      </c>
      <c r="S118" s="1" t="s">
        <v>65</v>
      </c>
      <c r="Z118" s="1" t="s">
        <v>1035</v>
      </c>
    </row>
    <row r="119" spans="1:26" ht="210">
      <c r="A119" s="27" t="s">
        <v>904</v>
      </c>
      <c r="B119" s="11"/>
      <c r="C119" s="1" t="s">
        <v>1047</v>
      </c>
      <c r="D119" s="1" t="s">
        <v>1048</v>
      </c>
      <c r="E119" s="1" t="s">
        <v>562</v>
      </c>
      <c r="G119" s="1" t="s">
        <v>31</v>
      </c>
      <c r="H119" s="1" t="s">
        <v>32</v>
      </c>
      <c r="I119" s="1">
        <v>87</v>
      </c>
      <c r="J119" s="1">
        <v>65.8</v>
      </c>
      <c r="K119" s="1" t="s">
        <v>159</v>
      </c>
      <c r="L119" s="1" t="s">
        <v>1049</v>
      </c>
      <c r="M119" s="1" t="s">
        <v>33</v>
      </c>
      <c r="N119" s="1" t="s">
        <v>54</v>
      </c>
      <c r="O119" s="1" t="s">
        <v>1050</v>
      </c>
      <c r="P119" s="1" t="s">
        <v>1051</v>
      </c>
      <c r="Q119" s="1" t="s">
        <v>1052</v>
      </c>
      <c r="R119" s="1" t="s">
        <v>488</v>
      </c>
      <c r="S119" s="1" t="s">
        <v>45</v>
      </c>
      <c r="T119" s="1" t="s">
        <v>1053</v>
      </c>
      <c r="Z119" s="1" t="s">
        <v>1054</v>
      </c>
    </row>
    <row r="120" spans="1:26" ht="380.25" customHeight="1">
      <c r="A120" s="27" t="s">
        <v>904</v>
      </c>
      <c r="B120" s="11"/>
      <c r="C120" s="1" t="s">
        <v>1055</v>
      </c>
      <c r="D120" s="1" t="s">
        <v>1056</v>
      </c>
      <c r="E120" s="1" t="s">
        <v>29</v>
      </c>
      <c r="F120" s="1" t="s">
        <v>30</v>
      </c>
      <c r="G120" s="1" t="s">
        <v>31</v>
      </c>
      <c r="H120" s="1" t="s">
        <v>32</v>
      </c>
      <c r="M120" s="1" t="s">
        <v>33</v>
      </c>
      <c r="N120" s="1" t="s">
        <v>54</v>
      </c>
      <c r="R120" s="1" t="s">
        <v>319</v>
      </c>
    </row>
    <row r="121" spans="1:26" ht="225">
      <c r="A121" s="27" t="s">
        <v>904</v>
      </c>
      <c r="B121" s="11"/>
      <c r="C121" s="1" t="s">
        <v>1066</v>
      </c>
      <c r="D121" s="1" t="s">
        <v>1067</v>
      </c>
      <c r="E121" s="1" t="s">
        <v>562</v>
      </c>
      <c r="F121" s="1" t="s">
        <v>30</v>
      </c>
      <c r="G121" s="1" t="s">
        <v>31</v>
      </c>
      <c r="H121" s="1" t="s">
        <v>32</v>
      </c>
      <c r="I121" s="1">
        <v>34</v>
      </c>
      <c r="J121" s="3">
        <v>0.5</v>
      </c>
      <c r="K121" s="1" t="s">
        <v>117</v>
      </c>
      <c r="L121" s="1" t="s">
        <v>1068</v>
      </c>
      <c r="M121" s="1" t="s">
        <v>33</v>
      </c>
      <c r="O121" s="1" t="s">
        <v>1069</v>
      </c>
      <c r="P121" s="1" t="s">
        <v>1185</v>
      </c>
      <c r="Q121" s="1" t="s">
        <v>1186</v>
      </c>
      <c r="R121" s="1" t="s">
        <v>56</v>
      </c>
      <c r="S121" s="1" t="s">
        <v>45</v>
      </c>
      <c r="T121" s="1" t="s">
        <v>1070</v>
      </c>
      <c r="Z121" s="1" t="s">
        <v>1071</v>
      </c>
    </row>
    <row r="122" spans="1:26" ht="60">
      <c r="A122" s="27" t="s">
        <v>904</v>
      </c>
      <c r="B122" s="11"/>
      <c r="C122" s="1" t="s">
        <v>1072</v>
      </c>
      <c r="D122" s="1" t="s">
        <v>1073</v>
      </c>
      <c r="E122" s="1" t="s">
        <v>80</v>
      </c>
      <c r="F122" s="1" t="s">
        <v>30</v>
      </c>
      <c r="G122" s="1" t="s">
        <v>31</v>
      </c>
      <c r="H122" s="1" t="s">
        <v>32</v>
      </c>
      <c r="I122" s="1">
        <v>108</v>
      </c>
      <c r="J122" s="3">
        <v>0.71</v>
      </c>
      <c r="L122" s="1" t="s">
        <v>1074</v>
      </c>
      <c r="M122" s="1" t="s">
        <v>33</v>
      </c>
      <c r="N122" s="1" t="s">
        <v>34</v>
      </c>
      <c r="O122" s="1" t="s">
        <v>1075</v>
      </c>
      <c r="P122" s="1">
        <v>2.62</v>
      </c>
      <c r="Q122" s="1">
        <v>1.93</v>
      </c>
      <c r="R122" s="1" t="s">
        <v>82</v>
      </c>
      <c r="S122" s="1" t="s">
        <v>45</v>
      </c>
      <c r="T122" s="1" t="s">
        <v>1076</v>
      </c>
      <c r="Z122" s="1" t="s">
        <v>1077</v>
      </c>
    </row>
    <row r="123" spans="1:26" ht="75">
      <c r="A123" s="27" t="s">
        <v>904</v>
      </c>
      <c r="B123" s="11" t="s">
        <v>904</v>
      </c>
      <c r="C123" s="5" t="s">
        <v>1072</v>
      </c>
      <c r="D123" s="5"/>
      <c r="E123" s="5" t="s">
        <v>80</v>
      </c>
      <c r="F123" s="5" t="s">
        <v>954</v>
      </c>
      <c r="G123" s="5" t="s">
        <v>31</v>
      </c>
      <c r="H123" s="5" t="s">
        <v>117</v>
      </c>
      <c r="I123" s="5">
        <v>175</v>
      </c>
      <c r="J123" s="8">
        <v>0.72</v>
      </c>
      <c r="K123" s="5" t="s">
        <v>932</v>
      </c>
      <c r="L123" s="5" t="s">
        <v>1078</v>
      </c>
      <c r="M123" s="5" t="s">
        <v>33</v>
      </c>
      <c r="N123" s="5" t="s">
        <v>34</v>
      </c>
      <c r="O123" s="5" t="s">
        <v>1079</v>
      </c>
      <c r="P123" s="5">
        <v>5.25</v>
      </c>
      <c r="Q123" s="5">
        <v>1.91</v>
      </c>
      <c r="R123" s="5" t="s">
        <v>82</v>
      </c>
      <c r="S123" s="5" t="s">
        <v>45</v>
      </c>
      <c r="T123" s="5" t="s">
        <v>1080</v>
      </c>
      <c r="U123" s="5" t="s">
        <v>1081</v>
      </c>
      <c r="V123" s="5"/>
      <c r="W123" s="5"/>
      <c r="X123" s="5"/>
      <c r="Y123" s="5"/>
      <c r="Z123" s="5" t="s">
        <v>1082</v>
      </c>
    </row>
    <row r="124" spans="1:26" ht="75">
      <c r="A124" s="27" t="s">
        <v>904</v>
      </c>
      <c r="B124" s="11" t="s">
        <v>904</v>
      </c>
      <c r="C124" s="5" t="s">
        <v>1072</v>
      </c>
      <c r="D124" s="5"/>
      <c r="E124" s="5" t="s">
        <v>80</v>
      </c>
      <c r="F124" s="5" t="s">
        <v>958</v>
      </c>
      <c r="G124" s="5" t="s">
        <v>31</v>
      </c>
      <c r="H124" s="5" t="s">
        <v>117</v>
      </c>
      <c r="I124" s="5">
        <v>179</v>
      </c>
      <c r="J124" s="8">
        <v>0.56999999999999995</v>
      </c>
      <c r="K124" s="5" t="s">
        <v>932</v>
      </c>
      <c r="L124" s="5" t="s">
        <v>1083</v>
      </c>
      <c r="M124" s="5" t="s">
        <v>33</v>
      </c>
      <c r="N124" s="5" t="s">
        <v>54</v>
      </c>
      <c r="O124" s="5" t="s">
        <v>1084</v>
      </c>
      <c r="P124" s="5">
        <v>4.97</v>
      </c>
      <c r="Q124" s="5">
        <v>1.79</v>
      </c>
      <c r="R124" s="5" t="s">
        <v>1085</v>
      </c>
      <c r="S124" s="5" t="s">
        <v>45</v>
      </c>
      <c r="T124" s="5" t="s">
        <v>1086</v>
      </c>
      <c r="U124" s="5" t="s">
        <v>1087</v>
      </c>
      <c r="V124" s="5"/>
      <c r="W124" s="5"/>
      <c r="X124" s="5"/>
      <c r="Y124" s="5"/>
      <c r="Z124" s="5"/>
    </row>
    <row r="125" spans="1:26" ht="165">
      <c r="A125" s="27" t="s">
        <v>904</v>
      </c>
      <c r="B125" s="11" t="s">
        <v>904</v>
      </c>
      <c r="C125" s="5" t="s">
        <v>1072</v>
      </c>
      <c r="D125" s="5"/>
      <c r="E125" s="5" t="s">
        <v>80</v>
      </c>
      <c r="F125" s="5" t="s">
        <v>962</v>
      </c>
      <c r="G125" s="5" t="s">
        <v>31</v>
      </c>
      <c r="H125" s="5" t="s">
        <v>117</v>
      </c>
      <c r="I125" s="5">
        <v>210</v>
      </c>
      <c r="J125" s="8">
        <v>0.61</v>
      </c>
      <c r="K125" s="5" t="s">
        <v>932</v>
      </c>
      <c r="L125" s="5" t="s">
        <v>1088</v>
      </c>
      <c r="M125" s="5" t="s">
        <v>33</v>
      </c>
      <c r="N125" s="5" t="s">
        <v>34</v>
      </c>
      <c r="O125" s="5" t="s">
        <v>1079</v>
      </c>
      <c r="P125" s="5">
        <v>4.8</v>
      </c>
      <c r="Q125" s="5">
        <v>2.13</v>
      </c>
      <c r="R125" s="5" t="s">
        <v>82</v>
      </c>
      <c r="S125" s="5" t="s">
        <v>45</v>
      </c>
      <c r="T125" s="5" t="s">
        <v>1089</v>
      </c>
      <c r="U125" s="5" t="s">
        <v>81</v>
      </c>
      <c r="V125" s="5" t="s">
        <v>1090</v>
      </c>
      <c r="W125" s="5"/>
      <c r="X125" s="5" t="s">
        <v>1091</v>
      </c>
      <c r="Y125" s="5" t="s">
        <v>1092</v>
      </c>
      <c r="Z125" s="5"/>
    </row>
    <row r="126" spans="1:26" ht="360">
      <c r="A126" s="27" t="s">
        <v>904</v>
      </c>
      <c r="B126" s="11"/>
      <c r="C126" s="1" t="s">
        <v>1093</v>
      </c>
      <c r="D126" s="1" t="s">
        <v>1094</v>
      </c>
      <c r="E126" s="1" t="s">
        <v>203</v>
      </c>
      <c r="F126" s="1" t="s">
        <v>30</v>
      </c>
      <c r="G126" s="1" t="s">
        <v>115</v>
      </c>
      <c r="H126" s="1" t="s">
        <v>1095</v>
      </c>
      <c r="I126" s="1">
        <v>126</v>
      </c>
      <c r="J126" s="1">
        <v>56</v>
      </c>
      <c r="K126" s="1" t="s">
        <v>159</v>
      </c>
      <c r="L126" s="1" t="s">
        <v>1096</v>
      </c>
      <c r="M126" s="1" t="s">
        <v>33</v>
      </c>
      <c r="N126" s="1" t="s">
        <v>34</v>
      </c>
      <c r="O126" s="1" t="s">
        <v>1097</v>
      </c>
      <c r="P126" s="1">
        <v>2.84</v>
      </c>
      <c r="Q126" s="1">
        <v>2.2200000000000002</v>
      </c>
      <c r="R126" s="1" t="s">
        <v>82</v>
      </c>
      <c r="S126" s="1" t="s">
        <v>129</v>
      </c>
      <c r="Z126" s="1" t="s">
        <v>1098</v>
      </c>
    </row>
    <row r="127" spans="1:26" ht="380.25" customHeight="1">
      <c r="A127" s="27" t="s">
        <v>904</v>
      </c>
      <c r="B127" s="11" t="s">
        <v>904</v>
      </c>
      <c r="C127" s="5" t="s">
        <v>1093</v>
      </c>
      <c r="D127" s="5"/>
      <c r="E127" s="5" t="s">
        <v>203</v>
      </c>
      <c r="F127" s="5" t="s">
        <v>96</v>
      </c>
      <c r="G127" s="5" t="s">
        <v>31</v>
      </c>
      <c r="H127" s="5" t="s">
        <v>932</v>
      </c>
      <c r="I127" s="5">
        <v>181</v>
      </c>
      <c r="J127" s="5">
        <v>59</v>
      </c>
      <c r="K127" s="5" t="s">
        <v>932</v>
      </c>
      <c r="L127" s="5" t="s">
        <v>1099</v>
      </c>
      <c r="M127" s="5" t="s">
        <v>33</v>
      </c>
      <c r="N127" s="5" t="s">
        <v>54</v>
      </c>
      <c r="O127" s="5" t="s">
        <v>882</v>
      </c>
      <c r="P127" s="5">
        <v>5.28</v>
      </c>
      <c r="Q127" s="5">
        <v>1.68</v>
      </c>
      <c r="R127" s="5" t="s">
        <v>82</v>
      </c>
      <c r="S127" s="5" t="s">
        <v>45</v>
      </c>
      <c r="T127" s="5" t="s">
        <v>1100</v>
      </c>
      <c r="U127" s="5" t="s">
        <v>1101</v>
      </c>
      <c r="V127" s="5"/>
      <c r="W127" s="5"/>
      <c r="X127" s="5"/>
      <c r="Y127" s="5"/>
      <c r="Z127" s="5"/>
    </row>
    <row r="128" spans="1:26" ht="380.25" customHeight="1">
      <c r="A128" s="27" t="s">
        <v>904</v>
      </c>
      <c r="B128" s="11" t="s">
        <v>904</v>
      </c>
      <c r="C128" s="5" t="s">
        <v>1093</v>
      </c>
      <c r="D128" s="5"/>
      <c r="E128" s="5" t="s">
        <v>203</v>
      </c>
      <c r="F128" s="5" t="s">
        <v>106</v>
      </c>
      <c r="G128" s="5" t="s">
        <v>31</v>
      </c>
      <c r="H128" s="5" t="s">
        <v>932</v>
      </c>
      <c r="I128" s="5">
        <v>192</v>
      </c>
      <c r="J128" s="5">
        <v>66</v>
      </c>
      <c r="K128" s="5" t="s">
        <v>932</v>
      </c>
      <c r="L128" s="5" t="s">
        <v>1102</v>
      </c>
      <c r="M128" s="5" t="s">
        <v>1103</v>
      </c>
      <c r="N128" s="5" t="s">
        <v>54</v>
      </c>
      <c r="O128" s="5" t="s">
        <v>1104</v>
      </c>
      <c r="P128" s="5">
        <v>5.45</v>
      </c>
      <c r="Q128" s="5">
        <v>1.41</v>
      </c>
      <c r="R128" s="5" t="s">
        <v>1085</v>
      </c>
      <c r="S128" s="5" t="s">
        <v>129</v>
      </c>
      <c r="T128" s="5" t="s">
        <v>1105</v>
      </c>
      <c r="U128" s="5" t="s">
        <v>1106</v>
      </c>
      <c r="V128" s="5"/>
      <c r="W128" s="5"/>
      <c r="X128" s="5"/>
      <c r="Y128" s="5"/>
      <c r="Z128" s="5"/>
    </row>
    <row r="129" spans="1:26" ht="380.25" customHeight="1">
      <c r="A129" s="27" t="s">
        <v>904</v>
      </c>
      <c r="B129" s="11" t="s">
        <v>904</v>
      </c>
      <c r="C129" s="5" t="s">
        <v>1093</v>
      </c>
      <c r="D129" s="5"/>
      <c r="E129" s="5" t="s">
        <v>203</v>
      </c>
      <c r="F129" s="5" t="s">
        <v>294</v>
      </c>
      <c r="G129" s="5" t="s">
        <v>31</v>
      </c>
      <c r="H129" s="5" t="s">
        <v>932</v>
      </c>
      <c r="I129" s="5">
        <v>194</v>
      </c>
      <c r="J129" s="5">
        <v>70</v>
      </c>
      <c r="K129" s="5" t="s">
        <v>932</v>
      </c>
      <c r="L129" s="5" t="s">
        <v>1107</v>
      </c>
      <c r="M129" s="5" t="s">
        <v>33</v>
      </c>
      <c r="N129" s="5" t="s">
        <v>54</v>
      </c>
      <c r="O129" s="5" t="s">
        <v>1108</v>
      </c>
      <c r="P129" s="5">
        <v>4.9800000000000004</v>
      </c>
      <c r="Q129" s="5">
        <v>1.77</v>
      </c>
      <c r="R129" s="5" t="s">
        <v>1109</v>
      </c>
      <c r="S129" s="5" t="s">
        <v>129</v>
      </c>
      <c r="T129" s="5" t="s">
        <v>1110</v>
      </c>
      <c r="U129" s="5" t="s">
        <v>1111</v>
      </c>
      <c r="V129" s="5"/>
      <c r="W129" s="5"/>
      <c r="X129" s="5"/>
      <c r="Y129" s="5"/>
      <c r="Z129" s="5"/>
    </row>
    <row r="130" spans="1:26" ht="150">
      <c r="A130" s="27" t="s">
        <v>904</v>
      </c>
      <c r="B130" s="11" t="s">
        <v>904</v>
      </c>
      <c r="C130" s="5" t="s">
        <v>1093</v>
      </c>
      <c r="D130" s="5"/>
      <c r="E130" s="5" t="s">
        <v>203</v>
      </c>
      <c r="F130" s="5" t="s">
        <v>1116</v>
      </c>
      <c r="G130" s="5" t="s">
        <v>31</v>
      </c>
      <c r="H130" s="5" t="s">
        <v>932</v>
      </c>
      <c r="I130" s="5">
        <v>348</v>
      </c>
      <c r="J130" s="5">
        <v>54</v>
      </c>
      <c r="K130" s="5" t="s">
        <v>932</v>
      </c>
      <c r="L130" s="5" t="s">
        <v>1117</v>
      </c>
      <c r="M130" s="5" t="s">
        <v>33</v>
      </c>
      <c r="N130" s="5" t="s">
        <v>54</v>
      </c>
      <c r="O130" s="5" t="s">
        <v>1104</v>
      </c>
      <c r="P130" s="5">
        <v>5.31</v>
      </c>
      <c r="Q130" s="5">
        <v>1.54</v>
      </c>
      <c r="R130" s="5" t="s">
        <v>82</v>
      </c>
      <c r="S130" s="5" t="s">
        <v>129</v>
      </c>
      <c r="T130" s="5" t="s">
        <v>1118</v>
      </c>
      <c r="U130" s="5" t="s">
        <v>81</v>
      </c>
      <c r="V130" s="5" t="s">
        <v>1119</v>
      </c>
      <c r="W130" s="5"/>
      <c r="X130" s="5" t="s">
        <v>1120</v>
      </c>
      <c r="Y130" s="5" t="s">
        <v>1121</v>
      </c>
      <c r="Z130" s="5"/>
    </row>
    <row r="131" spans="1:26" ht="380.25" customHeight="1">
      <c r="A131" s="27" t="s">
        <v>904</v>
      </c>
      <c r="B131" s="45"/>
      <c r="C131" s="1" t="s">
        <v>1122</v>
      </c>
      <c r="D131" s="1" t="s">
        <v>1123</v>
      </c>
      <c r="E131" s="1" t="s">
        <v>29</v>
      </c>
      <c r="F131" s="1" t="s">
        <v>30</v>
      </c>
      <c r="G131" s="1" t="s">
        <v>31</v>
      </c>
      <c r="H131" s="1" t="s">
        <v>32</v>
      </c>
      <c r="I131" s="1">
        <v>160</v>
      </c>
      <c r="J131" s="1">
        <v>60</v>
      </c>
      <c r="M131" s="1" t="s">
        <v>33</v>
      </c>
      <c r="N131" s="1" t="s">
        <v>73</v>
      </c>
      <c r="O131" s="1" t="s">
        <v>1124</v>
      </c>
      <c r="P131" s="1">
        <v>19.760000000000002</v>
      </c>
      <c r="Q131" s="1">
        <v>11.82</v>
      </c>
      <c r="R131" s="1" t="s">
        <v>82</v>
      </c>
      <c r="S131" s="1" t="s">
        <v>45</v>
      </c>
      <c r="T131" s="1" t="s">
        <v>1125</v>
      </c>
      <c r="V131" s="1" t="s">
        <v>909</v>
      </c>
      <c r="X131" s="1" t="s">
        <v>1126</v>
      </c>
      <c r="Y131" s="1" t="s">
        <v>1127</v>
      </c>
    </row>
    <row r="132" spans="1:26" ht="195">
      <c r="A132" s="27" t="s">
        <v>26</v>
      </c>
      <c r="B132" s="11"/>
      <c r="C132" s="1" t="s">
        <v>36</v>
      </c>
      <c r="D132" s="1" t="s">
        <v>37</v>
      </c>
      <c r="E132" s="1" t="s">
        <v>38</v>
      </c>
      <c r="F132" s="1" t="s">
        <v>30</v>
      </c>
      <c r="G132" s="1" t="s">
        <v>39</v>
      </c>
      <c r="H132" s="1" t="s">
        <v>40</v>
      </c>
      <c r="I132" s="1">
        <v>61</v>
      </c>
      <c r="J132" s="1">
        <v>36</v>
      </c>
      <c r="L132" s="1" t="s">
        <v>41</v>
      </c>
      <c r="M132" s="1" t="s">
        <v>42</v>
      </c>
      <c r="N132" s="1" t="s">
        <v>34</v>
      </c>
      <c r="O132" s="1" t="s">
        <v>43</v>
      </c>
      <c r="P132" s="1">
        <v>5.47</v>
      </c>
      <c r="Q132" s="1">
        <v>1.68</v>
      </c>
      <c r="R132" s="1" t="s">
        <v>44</v>
      </c>
      <c r="S132" s="1" t="s">
        <v>45</v>
      </c>
      <c r="T132" s="1" t="s">
        <v>46</v>
      </c>
      <c r="X132" s="1" t="s">
        <v>47</v>
      </c>
      <c r="Y132" s="1" t="s">
        <v>48</v>
      </c>
      <c r="Z132" s="1" t="s">
        <v>49</v>
      </c>
    </row>
    <row r="133" spans="1:26" ht="195">
      <c r="A133" s="27" t="s">
        <v>26</v>
      </c>
      <c r="B133" s="11"/>
      <c r="C133" s="1" t="s">
        <v>71</v>
      </c>
      <c r="D133" s="1" t="s">
        <v>72</v>
      </c>
      <c r="E133" s="1" t="s">
        <v>29</v>
      </c>
      <c r="F133" s="1" t="s">
        <v>30</v>
      </c>
      <c r="G133" s="1" t="s">
        <v>31</v>
      </c>
      <c r="H133" s="1" t="s">
        <v>32</v>
      </c>
      <c r="I133" s="1">
        <v>48</v>
      </c>
      <c r="M133" s="1" t="s">
        <v>42</v>
      </c>
      <c r="N133" s="1" t="s">
        <v>73</v>
      </c>
      <c r="O133" s="1" t="s">
        <v>74</v>
      </c>
      <c r="P133" s="1">
        <v>3.4769999999999999</v>
      </c>
      <c r="S133" s="1" t="s">
        <v>45</v>
      </c>
      <c r="T133" s="1" t="s">
        <v>75</v>
      </c>
      <c r="X133" s="1" t="s">
        <v>76</v>
      </c>
      <c r="Y133" s="1" t="s">
        <v>77</v>
      </c>
    </row>
    <row r="134" spans="1:26" ht="285">
      <c r="A134" s="27" t="s">
        <v>26</v>
      </c>
      <c r="B134" s="11"/>
      <c r="C134" s="1" t="s">
        <v>112</v>
      </c>
      <c r="D134" s="1" t="s">
        <v>113</v>
      </c>
      <c r="E134" s="1" t="s">
        <v>114</v>
      </c>
      <c r="F134" s="1" t="s">
        <v>30</v>
      </c>
      <c r="G134" s="1" t="s">
        <v>115</v>
      </c>
      <c r="H134" s="1" t="s">
        <v>116</v>
      </c>
      <c r="I134" s="1">
        <v>64</v>
      </c>
      <c r="J134" s="1" t="s">
        <v>117</v>
      </c>
      <c r="K134" s="1" t="s">
        <v>117</v>
      </c>
      <c r="L134" s="1" t="s">
        <v>117</v>
      </c>
      <c r="M134" s="1" t="s">
        <v>118</v>
      </c>
      <c r="N134" s="1" t="s">
        <v>34</v>
      </c>
      <c r="O134" s="1" t="s">
        <v>117</v>
      </c>
      <c r="P134" s="1" t="s">
        <v>117</v>
      </c>
      <c r="Q134" s="1" t="s">
        <v>117</v>
      </c>
      <c r="R134" s="1" t="s">
        <v>119</v>
      </c>
      <c r="S134" s="1" t="s">
        <v>120</v>
      </c>
      <c r="T134" s="1" t="s">
        <v>121</v>
      </c>
      <c r="V134" s="1" t="s">
        <v>122</v>
      </c>
      <c r="W134" s="1" t="s">
        <v>117</v>
      </c>
      <c r="X134" s="1" t="s">
        <v>123</v>
      </c>
      <c r="Y134" s="1" t="s">
        <v>124</v>
      </c>
    </row>
    <row r="135" spans="1:26" ht="380.25" customHeight="1">
      <c r="A135" s="27" t="s">
        <v>26</v>
      </c>
      <c r="B135" s="11"/>
      <c r="C135" s="1" t="s">
        <v>163</v>
      </c>
      <c r="D135" s="1" t="s">
        <v>164</v>
      </c>
      <c r="F135" s="1" t="s">
        <v>30</v>
      </c>
      <c r="G135" s="1" t="s">
        <v>115</v>
      </c>
      <c r="H135" s="1" t="s">
        <v>116</v>
      </c>
      <c r="I135" s="1">
        <v>243</v>
      </c>
      <c r="J135" s="2">
        <v>0.436</v>
      </c>
      <c r="K135" s="1" t="s">
        <v>117</v>
      </c>
      <c r="L135" s="1" t="s">
        <v>165</v>
      </c>
      <c r="M135" s="1" t="s">
        <v>42</v>
      </c>
      <c r="N135" s="1" t="s">
        <v>166</v>
      </c>
      <c r="O135" s="1" t="s">
        <v>117</v>
      </c>
      <c r="P135" s="1" t="s">
        <v>117</v>
      </c>
      <c r="Q135" s="1" t="s">
        <v>117</v>
      </c>
      <c r="R135" s="1" t="s">
        <v>167</v>
      </c>
      <c r="S135" s="1" t="s">
        <v>45</v>
      </c>
      <c r="T135" s="1" t="s">
        <v>168</v>
      </c>
      <c r="W135" s="1" t="s">
        <v>117</v>
      </c>
      <c r="X135" s="1" t="s">
        <v>117</v>
      </c>
      <c r="Y135" s="1" t="s">
        <v>117</v>
      </c>
    </row>
    <row r="136" spans="1:26" ht="380.25" customHeight="1">
      <c r="A136" s="27" t="s">
        <v>26</v>
      </c>
      <c r="B136" s="11"/>
      <c r="C136" s="1" t="s">
        <v>190</v>
      </c>
      <c r="D136" s="1" t="s">
        <v>191</v>
      </c>
      <c r="F136" s="1" t="s">
        <v>30</v>
      </c>
      <c r="G136" s="1" t="s">
        <v>31</v>
      </c>
      <c r="H136" s="1" t="s">
        <v>32</v>
      </c>
      <c r="I136" s="1">
        <v>69</v>
      </c>
      <c r="M136" s="1" t="s">
        <v>42</v>
      </c>
      <c r="N136" s="1" t="s">
        <v>193</v>
      </c>
      <c r="O136" s="4" t="s">
        <v>74</v>
      </c>
      <c r="R136" s="1" t="s">
        <v>44</v>
      </c>
      <c r="S136" s="1" t="s">
        <v>99</v>
      </c>
      <c r="Z136" s="1" t="s">
        <v>194</v>
      </c>
    </row>
    <row r="137" spans="1:26" ht="380.25" customHeight="1">
      <c r="A137" s="27" t="s">
        <v>26</v>
      </c>
      <c r="B137" s="11"/>
      <c r="C137" s="1" t="s">
        <v>331</v>
      </c>
      <c r="D137" s="1" t="s">
        <v>332</v>
      </c>
      <c r="E137" s="1" t="s">
        <v>333</v>
      </c>
      <c r="F137" s="1" t="s">
        <v>30</v>
      </c>
      <c r="G137" s="1" t="s">
        <v>31</v>
      </c>
      <c r="H137" s="1" t="s">
        <v>334</v>
      </c>
      <c r="I137" s="1">
        <v>61</v>
      </c>
      <c r="J137" s="1">
        <v>59</v>
      </c>
      <c r="K137" s="1" t="s">
        <v>159</v>
      </c>
      <c r="L137" s="1" t="s">
        <v>335</v>
      </c>
      <c r="M137" s="1" t="s">
        <v>42</v>
      </c>
      <c r="N137" s="1" t="s">
        <v>73</v>
      </c>
      <c r="O137" s="1" t="s">
        <v>336</v>
      </c>
      <c r="P137" s="1" t="s">
        <v>159</v>
      </c>
      <c r="Q137" s="1" t="s">
        <v>159</v>
      </c>
      <c r="R137" s="1" t="s">
        <v>275</v>
      </c>
      <c r="S137" s="1" t="s">
        <v>45</v>
      </c>
      <c r="T137" s="1" t="s">
        <v>337</v>
      </c>
      <c r="Z137" s="1" t="s">
        <v>338</v>
      </c>
    </row>
    <row r="138" spans="1:26" ht="330">
      <c r="A138" s="27" t="s">
        <v>361</v>
      </c>
      <c r="B138" s="11"/>
      <c r="C138" s="1" t="s">
        <v>414</v>
      </c>
      <c r="D138" s="1" t="s">
        <v>415</v>
      </c>
      <c r="E138" s="1" t="s">
        <v>29</v>
      </c>
      <c r="F138" s="1" t="s">
        <v>30</v>
      </c>
      <c r="G138" s="1" t="s">
        <v>115</v>
      </c>
      <c r="H138" s="1" t="s">
        <v>61</v>
      </c>
      <c r="I138" s="1">
        <v>808</v>
      </c>
      <c r="J138" s="1">
        <v>57.05</v>
      </c>
      <c r="K138" s="1">
        <v>53.84</v>
      </c>
      <c r="L138" s="1">
        <v>17.920000000000002</v>
      </c>
      <c r="M138" s="37" t="s">
        <v>118</v>
      </c>
      <c r="N138" s="1" t="s">
        <v>416</v>
      </c>
      <c r="O138" s="1" t="s">
        <v>417</v>
      </c>
      <c r="R138" s="1" t="s">
        <v>418</v>
      </c>
      <c r="S138" s="1" t="s">
        <v>99</v>
      </c>
      <c r="T138" s="1" t="s">
        <v>419</v>
      </c>
      <c r="V138" s="1" t="s">
        <v>420</v>
      </c>
      <c r="X138" s="1" t="s">
        <v>421</v>
      </c>
      <c r="Y138" s="1" t="s">
        <v>422</v>
      </c>
    </row>
    <row r="139" spans="1:26" ht="150">
      <c r="A139" s="27" t="s">
        <v>361</v>
      </c>
      <c r="B139" s="11"/>
      <c r="C139" s="1" t="s">
        <v>484</v>
      </c>
      <c r="D139" s="1" t="s">
        <v>485</v>
      </c>
      <c r="E139" s="1" t="s">
        <v>80</v>
      </c>
      <c r="F139" s="1" t="s">
        <v>30</v>
      </c>
      <c r="G139" s="1" t="s">
        <v>31</v>
      </c>
      <c r="H139" s="1" t="s">
        <v>32</v>
      </c>
      <c r="I139" s="1">
        <v>240</v>
      </c>
      <c r="J139" s="1">
        <v>73.8</v>
      </c>
      <c r="M139" s="1" t="s">
        <v>42</v>
      </c>
      <c r="N139" s="1" t="s">
        <v>486</v>
      </c>
      <c r="O139" s="1" t="s">
        <v>487</v>
      </c>
      <c r="P139" s="1">
        <v>3.37</v>
      </c>
      <c r="Q139" s="1">
        <v>1.75</v>
      </c>
      <c r="R139" s="1" t="s">
        <v>488</v>
      </c>
      <c r="S139" s="1" t="s">
        <v>489</v>
      </c>
      <c r="T139" s="1" t="s">
        <v>490</v>
      </c>
    </row>
    <row r="140" spans="1:26" ht="380.25" customHeight="1">
      <c r="A140" s="27" t="s">
        <v>361</v>
      </c>
      <c r="B140" s="11"/>
      <c r="C140" s="1" t="s">
        <v>491</v>
      </c>
      <c r="D140" s="1" t="s">
        <v>492</v>
      </c>
      <c r="E140" s="1" t="s">
        <v>29</v>
      </c>
      <c r="G140" s="1" t="s">
        <v>31</v>
      </c>
      <c r="H140" s="1" t="s">
        <v>32</v>
      </c>
      <c r="I140" s="1">
        <v>115</v>
      </c>
      <c r="J140" s="3">
        <v>0.65</v>
      </c>
      <c r="K140" s="3">
        <v>0.71</v>
      </c>
      <c r="L140" s="1" t="s">
        <v>493</v>
      </c>
      <c r="M140" s="1" t="s">
        <v>118</v>
      </c>
      <c r="N140" s="1" t="s">
        <v>416</v>
      </c>
      <c r="O140" s="4">
        <v>45298</v>
      </c>
      <c r="P140" s="1">
        <v>6.56</v>
      </c>
      <c r="Q140" s="1">
        <v>1.08</v>
      </c>
      <c r="R140" s="1" t="s">
        <v>90</v>
      </c>
      <c r="S140" s="1" t="s">
        <v>129</v>
      </c>
      <c r="T140" s="1" t="s">
        <v>494</v>
      </c>
      <c r="W140" s="1" t="s">
        <v>495</v>
      </c>
      <c r="X140" s="1" t="s">
        <v>496</v>
      </c>
      <c r="Y140" s="1" t="s">
        <v>497</v>
      </c>
    </row>
    <row r="141" spans="1:26" ht="380.25" customHeight="1">
      <c r="A141" s="27" t="s">
        <v>361</v>
      </c>
      <c r="B141" s="11"/>
      <c r="C141" s="1" t="s">
        <v>498</v>
      </c>
      <c r="D141" s="1" t="s">
        <v>499</v>
      </c>
      <c r="E141" s="1" t="s">
        <v>203</v>
      </c>
      <c r="F141" s="1" t="s">
        <v>30</v>
      </c>
      <c r="G141" s="1" t="s">
        <v>31</v>
      </c>
      <c r="H141" s="1" t="s">
        <v>334</v>
      </c>
      <c r="I141" s="1">
        <v>155</v>
      </c>
      <c r="J141" s="1" t="s">
        <v>117</v>
      </c>
      <c r="K141" s="1" t="s">
        <v>117</v>
      </c>
      <c r="L141" s="1" t="s">
        <v>117</v>
      </c>
      <c r="M141" s="1" t="s">
        <v>42</v>
      </c>
      <c r="N141" s="1" t="s">
        <v>73</v>
      </c>
      <c r="O141" s="1" t="s">
        <v>500</v>
      </c>
      <c r="P141" s="1" t="s">
        <v>501</v>
      </c>
      <c r="Q141" s="1" t="s">
        <v>502</v>
      </c>
      <c r="R141" s="1" t="s">
        <v>503</v>
      </c>
      <c r="S141" s="1" t="s">
        <v>129</v>
      </c>
      <c r="V141" s="1" t="s">
        <v>504</v>
      </c>
      <c r="W141" s="1" t="s">
        <v>117</v>
      </c>
      <c r="X141" s="1" t="s">
        <v>505</v>
      </c>
      <c r="Y141" s="1" t="s">
        <v>506</v>
      </c>
    </row>
    <row r="142" spans="1:26" ht="315">
      <c r="A142" s="27" t="s">
        <v>625</v>
      </c>
      <c r="B142" s="11"/>
      <c r="C142" s="1" t="s">
        <v>687</v>
      </c>
      <c r="D142" s="1" t="s">
        <v>688</v>
      </c>
      <c r="E142" s="1" t="s">
        <v>29</v>
      </c>
      <c r="F142" s="1" t="s">
        <v>30</v>
      </c>
      <c r="G142" s="1" t="s">
        <v>31</v>
      </c>
      <c r="H142" s="1" t="s">
        <v>32</v>
      </c>
      <c r="I142" s="1">
        <v>236</v>
      </c>
      <c r="J142" s="1">
        <v>67.400000000000006</v>
      </c>
      <c r="K142" s="1">
        <v>67.400000000000006</v>
      </c>
      <c r="L142" s="1">
        <v>19.5</v>
      </c>
      <c r="M142" s="1" t="s">
        <v>42</v>
      </c>
      <c r="N142" s="1" t="s">
        <v>73</v>
      </c>
      <c r="O142" s="4">
        <v>45298</v>
      </c>
      <c r="R142" s="1" t="s">
        <v>368</v>
      </c>
      <c r="S142" s="1" t="s">
        <v>99</v>
      </c>
      <c r="T142" s="1" t="s">
        <v>689</v>
      </c>
      <c r="V142" s="1" t="s">
        <v>690</v>
      </c>
      <c r="X142" s="1" t="s">
        <v>691</v>
      </c>
      <c r="Y142" s="1" t="s">
        <v>692</v>
      </c>
      <c r="Z142" s="1" t="s">
        <v>693</v>
      </c>
    </row>
    <row r="143" spans="1:26" ht="380.25" customHeight="1">
      <c r="A143" s="27" t="s">
        <v>625</v>
      </c>
      <c r="B143" s="11"/>
      <c r="C143" s="1" t="s">
        <v>703</v>
      </c>
      <c r="D143" s="1" t="s">
        <v>704</v>
      </c>
      <c r="E143" s="1" t="s">
        <v>29</v>
      </c>
      <c r="F143" s="1" t="s">
        <v>30</v>
      </c>
      <c r="G143" s="1" t="s">
        <v>31</v>
      </c>
      <c r="H143" s="1" t="s">
        <v>32</v>
      </c>
      <c r="I143" s="1">
        <v>166</v>
      </c>
      <c r="J143" s="3">
        <v>0.52</v>
      </c>
      <c r="K143" s="1" t="s">
        <v>117</v>
      </c>
      <c r="L143" s="1" t="s">
        <v>705</v>
      </c>
      <c r="M143" s="1" t="s">
        <v>42</v>
      </c>
      <c r="N143" s="1" t="s">
        <v>309</v>
      </c>
      <c r="O143" s="1" t="s">
        <v>706</v>
      </c>
      <c r="P143" s="1" t="s">
        <v>707</v>
      </c>
      <c r="Q143" s="1" t="s">
        <v>708</v>
      </c>
      <c r="R143" s="1" t="s">
        <v>368</v>
      </c>
      <c r="S143" s="1" t="s">
        <v>709</v>
      </c>
      <c r="T143" s="1" t="s">
        <v>710</v>
      </c>
      <c r="X143" s="1" t="s">
        <v>117</v>
      </c>
      <c r="Y143" s="1" t="s">
        <v>117</v>
      </c>
    </row>
    <row r="144" spans="1:26" ht="380.25" customHeight="1">
      <c r="A144" s="27" t="s">
        <v>625</v>
      </c>
      <c r="B144" s="11"/>
      <c r="C144" s="1" t="s">
        <v>722</v>
      </c>
      <c r="D144" s="1" t="s">
        <v>723</v>
      </c>
      <c r="E144" s="1" t="s">
        <v>724</v>
      </c>
      <c r="F144" s="1" t="s">
        <v>30</v>
      </c>
      <c r="G144" s="1" t="s">
        <v>31</v>
      </c>
      <c r="H144" s="1" t="s">
        <v>32</v>
      </c>
      <c r="I144" s="1">
        <v>91</v>
      </c>
      <c r="J144" s="3">
        <v>0.57999999999999996</v>
      </c>
      <c r="K144" s="1" t="s">
        <v>159</v>
      </c>
      <c r="L144" s="1">
        <v>20.84</v>
      </c>
      <c r="M144" s="1" t="s">
        <v>118</v>
      </c>
      <c r="N144" s="1" t="s">
        <v>166</v>
      </c>
      <c r="O144" s="1" t="s">
        <v>725</v>
      </c>
      <c r="P144" s="1">
        <v>3.29</v>
      </c>
      <c r="Q144" s="1">
        <v>1.4</v>
      </c>
      <c r="R144" s="1" t="s">
        <v>726</v>
      </c>
      <c r="S144" s="1" t="s">
        <v>45</v>
      </c>
      <c r="T144" s="1" t="s">
        <v>727</v>
      </c>
      <c r="U144" s="1" t="s">
        <v>728</v>
      </c>
      <c r="V144" s="1" t="s">
        <v>159</v>
      </c>
      <c r="W144" s="1" t="s">
        <v>159</v>
      </c>
      <c r="X144" s="1" t="s">
        <v>159</v>
      </c>
      <c r="Y144" s="1" t="s">
        <v>159</v>
      </c>
    </row>
    <row r="145" spans="1:26" ht="380.25" customHeight="1">
      <c r="A145" s="27" t="s">
        <v>625</v>
      </c>
      <c r="B145" s="11" t="s">
        <v>625</v>
      </c>
      <c r="C145" s="5" t="s">
        <v>722</v>
      </c>
      <c r="D145" s="12" t="s">
        <v>723</v>
      </c>
      <c r="E145" s="5" t="s">
        <v>724</v>
      </c>
      <c r="F145" s="5" t="s">
        <v>96</v>
      </c>
      <c r="G145" s="5" t="s">
        <v>31</v>
      </c>
      <c r="H145" s="5" t="s">
        <v>32</v>
      </c>
      <c r="I145" s="5">
        <v>130</v>
      </c>
      <c r="J145" s="8">
        <v>0.79200000000000004</v>
      </c>
      <c r="K145" s="5" t="s">
        <v>159</v>
      </c>
      <c r="L145" s="5">
        <v>19.3</v>
      </c>
      <c r="M145" s="5" t="s">
        <v>118</v>
      </c>
      <c r="N145" s="5" t="s">
        <v>166</v>
      </c>
      <c r="O145" s="5" t="s">
        <v>729</v>
      </c>
      <c r="P145" s="5" t="s">
        <v>159</v>
      </c>
      <c r="Q145" s="5" t="s">
        <v>159</v>
      </c>
      <c r="R145" s="5" t="s">
        <v>726</v>
      </c>
      <c r="S145" s="5" t="s">
        <v>45</v>
      </c>
      <c r="T145" s="5" t="s">
        <v>730</v>
      </c>
      <c r="U145" s="5" t="s">
        <v>731</v>
      </c>
      <c r="V145" s="5" t="s">
        <v>159</v>
      </c>
      <c r="W145" s="5" t="s">
        <v>159</v>
      </c>
      <c r="X145" s="5" t="s">
        <v>159</v>
      </c>
      <c r="Y145" s="5" t="s">
        <v>159</v>
      </c>
      <c r="Z145" s="5"/>
    </row>
    <row r="146" spans="1:26" ht="380.25" customHeight="1">
      <c r="A146" s="27" t="s">
        <v>625</v>
      </c>
      <c r="B146" s="11"/>
      <c r="C146" s="1" t="s">
        <v>732</v>
      </c>
      <c r="D146" s="1" t="s">
        <v>733</v>
      </c>
      <c r="E146" s="1" t="s">
        <v>29</v>
      </c>
      <c r="F146" s="1" t="s">
        <v>30</v>
      </c>
      <c r="G146" s="1" t="s">
        <v>39</v>
      </c>
      <c r="H146" s="1" t="s">
        <v>171</v>
      </c>
      <c r="I146" s="1">
        <v>571</v>
      </c>
      <c r="J146" s="2">
        <v>0.60580000000000001</v>
      </c>
      <c r="K146" s="1" t="s">
        <v>117</v>
      </c>
      <c r="L146" s="1" t="s">
        <v>734</v>
      </c>
      <c r="M146" s="1" t="s">
        <v>42</v>
      </c>
      <c r="N146" s="1" t="s">
        <v>735</v>
      </c>
      <c r="O146" s="1" t="s">
        <v>736</v>
      </c>
      <c r="P146" s="1">
        <v>2.86</v>
      </c>
      <c r="Q146" s="1" t="s">
        <v>737</v>
      </c>
      <c r="R146" s="1" t="s">
        <v>488</v>
      </c>
      <c r="S146" s="1" t="s">
        <v>45</v>
      </c>
      <c r="T146" s="1" t="s">
        <v>738</v>
      </c>
      <c r="V146" s="1" t="s">
        <v>739</v>
      </c>
      <c r="W146" s="1" t="s">
        <v>740</v>
      </c>
      <c r="X146" s="1" t="s">
        <v>741</v>
      </c>
      <c r="Y146" s="1" t="s">
        <v>742</v>
      </c>
      <c r="Z146" s="1" t="s">
        <v>743</v>
      </c>
    </row>
    <row r="147" spans="1:26" ht="380.25" customHeight="1">
      <c r="A147" s="27" t="s">
        <v>625</v>
      </c>
      <c r="B147" s="11"/>
      <c r="C147" s="1" t="s">
        <v>761</v>
      </c>
      <c r="D147" s="1" t="s">
        <v>762</v>
      </c>
      <c r="E147" s="1" t="s">
        <v>676</v>
      </c>
      <c r="F147" s="1" t="s">
        <v>30</v>
      </c>
      <c r="G147" s="1" t="s">
        <v>31</v>
      </c>
      <c r="H147" s="1" t="s">
        <v>32</v>
      </c>
      <c r="I147" s="1">
        <v>597</v>
      </c>
      <c r="J147" s="1" t="s">
        <v>117</v>
      </c>
      <c r="K147" s="1" t="s">
        <v>117</v>
      </c>
      <c r="L147" s="1" t="s">
        <v>117</v>
      </c>
      <c r="M147" s="1" t="s">
        <v>118</v>
      </c>
      <c r="N147" s="1" t="s">
        <v>763</v>
      </c>
      <c r="O147" s="1" t="s">
        <v>764</v>
      </c>
      <c r="P147" s="1">
        <v>2.0699999999999998</v>
      </c>
      <c r="Q147" s="1">
        <v>1.74</v>
      </c>
      <c r="R147" s="1" t="s">
        <v>765</v>
      </c>
      <c r="S147" s="1" t="s">
        <v>99</v>
      </c>
      <c r="T147" s="1" t="s">
        <v>766</v>
      </c>
      <c r="V147" s="1" t="s">
        <v>420</v>
      </c>
      <c r="W147" s="1" t="s">
        <v>767</v>
      </c>
      <c r="X147" s="1" t="s">
        <v>768</v>
      </c>
      <c r="Y147" s="1" t="s">
        <v>769</v>
      </c>
      <c r="Z147" s="1" t="s">
        <v>770</v>
      </c>
    </row>
    <row r="148" spans="1:26" ht="380.25" customHeight="1">
      <c r="A148" s="27" t="s">
        <v>625</v>
      </c>
      <c r="B148" s="11"/>
      <c r="C148" s="1" t="s">
        <v>796</v>
      </c>
      <c r="D148" s="1" t="s">
        <v>797</v>
      </c>
      <c r="E148" s="1" t="s">
        <v>798</v>
      </c>
      <c r="F148" s="1" t="s">
        <v>30</v>
      </c>
      <c r="G148" s="1" t="s">
        <v>115</v>
      </c>
      <c r="H148" s="1" t="s">
        <v>552</v>
      </c>
      <c r="I148" s="1">
        <v>501</v>
      </c>
      <c r="J148" s="2">
        <v>0.505</v>
      </c>
      <c r="L148" s="1" t="s">
        <v>159</v>
      </c>
      <c r="M148" s="1" t="s">
        <v>42</v>
      </c>
      <c r="N148" s="1" t="s">
        <v>34</v>
      </c>
      <c r="O148" s="1" t="s">
        <v>799</v>
      </c>
      <c r="P148" s="1" t="s">
        <v>800</v>
      </c>
      <c r="R148" s="1" t="s">
        <v>801</v>
      </c>
      <c r="S148" s="1" t="s">
        <v>129</v>
      </c>
      <c r="T148" s="4" t="s">
        <v>802</v>
      </c>
      <c r="U148" s="4"/>
      <c r="W148" s="1" t="s">
        <v>803</v>
      </c>
      <c r="X148" s="1" t="s">
        <v>804</v>
      </c>
      <c r="Y148" s="1" t="s">
        <v>805</v>
      </c>
    </row>
    <row r="149" spans="1:26" ht="380.25" customHeight="1">
      <c r="A149" s="27" t="s">
        <v>625</v>
      </c>
      <c r="B149" s="11"/>
      <c r="C149" s="1" t="s">
        <v>816</v>
      </c>
      <c r="D149" s="1" t="s">
        <v>817</v>
      </c>
      <c r="F149" s="1" t="s">
        <v>106</v>
      </c>
      <c r="G149" s="1" t="s">
        <v>39</v>
      </c>
      <c r="H149" s="1" t="s">
        <v>334</v>
      </c>
      <c r="M149" s="37" t="s">
        <v>118</v>
      </c>
      <c r="N149" s="1" t="s">
        <v>763</v>
      </c>
      <c r="O149" s="1" t="s">
        <v>818</v>
      </c>
      <c r="P149" s="1" t="s">
        <v>818</v>
      </c>
      <c r="Q149" s="1" t="s">
        <v>818</v>
      </c>
      <c r="R149" s="1" t="s">
        <v>82</v>
      </c>
      <c r="S149" s="1" t="s">
        <v>129</v>
      </c>
      <c r="Z149" s="1" t="s">
        <v>819</v>
      </c>
    </row>
    <row r="150" spans="1:26" ht="380.25" customHeight="1">
      <c r="A150" s="27" t="s">
        <v>625</v>
      </c>
      <c r="B150" s="11"/>
      <c r="C150" s="1" t="s">
        <v>820</v>
      </c>
      <c r="D150" s="1" t="s">
        <v>821</v>
      </c>
      <c r="E150" s="1" t="s">
        <v>29</v>
      </c>
      <c r="F150" s="1" t="s">
        <v>30</v>
      </c>
      <c r="G150" s="1" t="s">
        <v>31</v>
      </c>
      <c r="H150" s="1" t="s">
        <v>32</v>
      </c>
      <c r="I150" s="1">
        <v>137</v>
      </c>
      <c r="J150" s="3">
        <v>0.66</v>
      </c>
      <c r="L150" s="1">
        <v>19.329999999999998</v>
      </c>
      <c r="M150" s="1" t="s">
        <v>42</v>
      </c>
      <c r="N150" s="1" t="s">
        <v>166</v>
      </c>
      <c r="O150" s="1" t="s">
        <v>822</v>
      </c>
      <c r="P150" s="1">
        <v>18.350000000000001</v>
      </c>
      <c r="Q150" s="1">
        <v>33.200000000000003</v>
      </c>
      <c r="R150" s="1" t="s">
        <v>119</v>
      </c>
      <c r="S150" s="1" t="s">
        <v>45</v>
      </c>
      <c r="T150" s="4" t="s">
        <v>823</v>
      </c>
      <c r="U150" s="4" t="s">
        <v>824</v>
      </c>
      <c r="W150" s="1" t="s">
        <v>159</v>
      </c>
      <c r="X150" s="1" t="s">
        <v>825</v>
      </c>
      <c r="Y150" s="1" t="s">
        <v>826</v>
      </c>
      <c r="Z150" s="1" t="s">
        <v>827</v>
      </c>
    </row>
    <row r="151" spans="1:26" ht="380.25" customHeight="1">
      <c r="A151" s="27" t="s">
        <v>625</v>
      </c>
      <c r="B151" s="11" t="s">
        <v>625</v>
      </c>
      <c r="C151" s="5" t="s">
        <v>820</v>
      </c>
      <c r="D151" s="5" t="s">
        <v>821</v>
      </c>
      <c r="E151" s="5"/>
      <c r="F151" s="5" t="s">
        <v>96</v>
      </c>
      <c r="G151" s="5" t="s">
        <v>39</v>
      </c>
      <c r="H151" s="5" t="s">
        <v>171</v>
      </c>
      <c r="I151" s="5">
        <v>320</v>
      </c>
      <c r="J151" s="8">
        <v>0.42</v>
      </c>
      <c r="K151" s="5">
        <v>59</v>
      </c>
      <c r="L151" s="5" t="s">
        <v>828</v>
      </c>
      <c r="M151" s="5" t="s">
        <v>42</v>
      </c>
      <c r="N151" s="5" t="s">
        <v>166</v>
      </c>
      <c r="O151" s="5" t="s">
        <v>822</v>
      </c>
      <c r="P151" s="5">
        <v>19.82</v>
      </c>
      <c r="Q151" s="5">
        <v>35.08</v>
      </c>
      <c r="R151" s="5" t="s">
        <v>119</v>
      </c>
      <c r="S151" s="5" t="s">
        <v>45</v>
      </c>
      <c r="T151" s="6" t="s">
        <v>823</v>
      </c>
      <c r="U151" s="6" t="s">
        <v>829</v>
      </c>
      <c r="V151" s="5" t="s">
        <v>159</v>
      </c>
      <c r="W151" s="5" t="s">
        <v>159</v>
      </c>
      <c r="X151" s="5" t="s">
        <v>159</v>
      </c>
      <c r="Y151" s="5"/>
      <c r="Z151" s="12" t="s">
        <v>830</v>
      </c>
    </row>
    <row r="152" spans="1:26" ht="380.25" customHeight="1">
      <c r="A152" s="27" t="s">
        <v>625</v>
      </c>
      <c r="B152" s="11"/>
      <c r="C152" s="1" t="s">
        <v>873</v>
      </c>
      <c r="D152" s="1" t="s">
        <v>874</v>
      </c>
      <c r="E152" s="1" t="s">
        <v>29</v>
      </c>
      <c r="F152" s="1" t="s">
        <v>30</v>
      </c>
      <c r="H152" s="1" t="s">
        <v>32</v>
      </c>
      <c r="I152" s="1">
        <v>79</v>
      </c>
      <c r="M152" s="1" t="s">
        <v>42</v>
      </c>
      <c r="N152" s="1" t="s">
        <v>54</v>
      </c>
      <c r="O152" s="1" t="s">
        <v>577</v>
      </c>
      <c r="R152" s="1" t="s">
        <v>875</v>
      </c>
      <c r="S152" s="1" t="s">
        <v>65</v>
      </c>
      <c r="T152" s="1" t="s">
        <v>876</v>
      </c>
      <c r="X152" s="1" t="s">
        <v>877</v>
      </c>
      <c r="Y152" s="1" t="s">
        <v>878</v>
      </c>
    </row>
    <row r="153" spans="1:26" ht="409.5" customHeight="1">
      <c r="A153" s="27" t="s">
        <v>625</v>
      </c>
      <c r="B153" s="11"/>
      <c r="C153" s="1" t="s">
        <v>879</v>
      </c>
      <c r="D153" s="1" t="s">
        <v>880</v>
      </c>
      <c r="E153" s="1" t="s">
        <v>80</v>
      </c>
      <c r="F153" s="1" t="s">
        <v>30</v>
      </c>
      <c r="G153" s="1" t="s">
        <v>39</v>
      </c>
      <c r="H153" s="1" t="s">
        <v>171</v>
      </c>
      <c r="I153" s="1">
        <v>551</v>
      </c>
      <c r="J153" s="2">
        <v>0.65500000000000003</v>
      </c>
      <c r="K153" s="2">
        <v>0.82</v>
      </c>
      <c r="L153" s="1" t="s">
        <v>881</v>
      </c>
      <c r="M153" s="37" t="s">
        <v>118</v>
      </c>
      <c r="N153" s="1" t="s">
        <v>763</v>
      </c>
      <c r="O153" s="1" t="s">
        <v>882</v>
      </c>
      <c r="P153" s="1">
        <v>3.7</v>
      </c>
      <c r="Q153" s="1">
        <v>1.87</v>
      </c>
      <c r="R153" s="1" t="s">
        <v>275</v>
      </c>
      <c r="S153" s="1" t="s">
        <v>99</v>
      </c>
      <c r="T153" s="1" t="s">
        <v>883</v>
      </c>
      <c r="V153" s="1" t="s">
        <v>884</v>
      </c>
      <c r="X153" s="1" t="s">
        <v>885</v>
      </c>
      <c r="Y153" s="1" t="s">
        <v>886</v>
      </c>
      <c r="Z153" s="1" t="s">
        <v>887</v>
      </c>
    </row>
    <row r="154" spans="1:26" ht="409.5">
      <c r="A154" s="27" t="s">
        <v>904</v>
      </c>
      <c r="B154" s="11"/>
      <c r="C154" s="1" t="s">
        <v>969</v>
      </c>
      <c r="D154" s="1" t="s">
        <v>970</v>
      </c>
      <c r="E154" s="1" t="s">
        <v>29</v>
      </c>
      <c r="F154" s="1" t="s">
        <v>30</v>
      </c>
      <c r="G154" s="1" t="s">
        <v>39</v>
      </c>
      <c r="H154" s="1" t="s">
        <v>171</v>
      </c>
      <c r="I154" s="1">
        <v>335</v>
      </c>
      <c r="J154" s="1">
        <v>46</v>
      </c>
      <c r="K154" s="1">
        <v>73</v>
      </c>
      <c r="L154" s="1">
        <v>32</v>
      </c>
      <c r="M154" s="1" t="s">
        <v>42</v>
      </c>
      <c r="N154" s="1" t="s">
        <v>971</v>
      </c>
      <c r="O154" s="1" t="s">
        <v>972</v>
      </c>
      <c r="P154" s="1" t="s">
        <v>973</v>
      </c>
      <c r="Q154" s="1" t="s">
        <v>973</v>
      </c>
      <c r="R154" s="1" t="s">
        <v>974</v>
      </c>
      <c r="S154" s="1" t="s">
        <v>120</v>
      </c>
    </row>
    <row r="155" spans="1:26" ht="105">
      <c r="A155" s="27" t="s">
        <v>904</v>
      </c>
      <c r="B155" s="11"/>
      <c r="C155" s="1" t="s">
        <v>1036</v>
      </c>
      <c r="D155" s="1" t="s">
        <v>1037</v>
      </c>
      <c r="E155" s="1" t="s">
        <v>80</v>
      </c>
      <c r="F155" s="1" t="s">
        <v>30</v>
      </c>
      <c r="G155" s="1" t="s">
        <v>31</v>
      </c>
      <c r="H155" s="1" t="s">
        <v>32</v>
      </c>
      <c r="I155" s="1">
        <v>456</v>
      </c>
      <c r="M155" s="1" t="s">
        <v>42</v>
      </c>
      <c r="N155" s="1" t="s">
        <v>73</v>
      </c>
      <c r="O155" s="1" t="s">
        <v>1038</v>
      </c>
      <c r="R155" s="1" t="s">
        <v>1039</v>
      </c>
      <c r="S155" s="1" t="s">
        <v>65</v>
      </c>
      <c r="T155" s="1" t="s">
        <v>1040</v>
      </c>
      <c r="Z155" s="1" t="s">
        <v>1041</v>
      </c>
    </row>
    <row r="156" spans="1:26" ht="210">
      <c r="A156" s="27" t="s">
        <v>904</v>
      </c>
      <c r="B156" s="11"/>
      <c r="C156" s="1" t="s">
        <v>1042</v>
      </c>
      <c r="D156" s="1" t="s">
        <v>1043</v>
      </c>
      <c r="E156" s="1" t="s">
        <v>29</v>
      </c>
      <c r="F156" s="1" t="s">
        <v>30</v>
      </c>
      <c r="G156" s="1" t="s">
        <v>39</v>
      </c>
      <c r="H156" s="1" t="s">
        <v>61</v>
      </c>
      <c r="I156" s="1">
        <v>538</v>
      </c>
      <c r="J156" s="1">
        <v>75.5</v>
      </c>
      <c r="K156" s="1">
        <v>71</v>
      </c>
      <c r="L156" s="1">
        <v>42</v>
      </c>
      <c r="M156" s="1" t="s">
        <v>118</v>
      </c>
      <c r="N156" s="1" t="s">
        <v>73</v>
      </c>
      <c r="O156" s="1" t="s">
        <v>1044</v>
      </c>
      <c r="P156" s="1">
        <v>4.62</v>
      </c>
      <c r="Q156" s="1">
        <v>1.47</v>
      </c>
      <c r="R156" s="1" t="s">
        <v>82</v>
      </c>
      <c r="S156" s="1" t="s">
        <v>99</v>
      </c>
      <c r="V156" s="1" t="s">
        <v>420</v>
      </c>
      <c r="X156" s="1" t="s">
        <v>1045</v>
      </c>
      <c r="Y156" s="1" t="s">
        <v>1046</v>
      </c>
    </row>
    <row r="157" spans="1:26" ht="120">
      <c r="A157" s="27" t="s">
        <v>904</v>
      </c>
      <c r="B157" s="11" t="s">
        <v>904</v>
      </c>
      <c r="C157" s="5" t="s">
        <v>1093</v>
      </c>
      <c r="D157" s="5"/>
      <c r="E157" s="5" t="s">
        <v>203</v>
      </c>
      <c r="F157" s="5" t="s">
        <v>142</v>
      </c>
      <c r="G157" s="5" t="s">
        <v>31</v>
      </c>
      <c r="H157" s="5" t="s">
        <v>932</v>
      </c>
      <c r="I157" s="5">
        <v>150</v>
      </c>
      <c r="J157" s="5">
        <v>63</v>
      </c>
      <c r="K157" s="5" t="s">
        <v>932</v>
      </c>
      <c r="L157" s="5" t="s">
        <v>1112</v>
      </c>
      <c r="M157" s="5" t="s">
        <v>42</v>
      </c>
      <c r="N157" s="5" t="s">
        <v>1113</v>
      </c>
      <c r="O157" s="5" t="s">
        <v>1108</v>
      </c>
      <c r="P157" s="5">
        <v>4.57</v>
      </c>
      <c r="Q157" s="5">
        <v>2.02</v>
      </c>
      <c r="R157" s="5" t="s">
        <v>82</v>
      </c>
      <c r="S157" s="5" t="s">
        <v>129</v>
      </c>
      <c r="T157" s="5" t="s">
        <v>1114</v>
      </c>
      <c r="U157" s="5" t="s">
        <v>1115</v>
      </c>
      <c r="V157" s="5"/>
      <c r="W157" s="5"/>
      <c r="X157" s="5"/>
      <c r="Y157" s="5"/>
      <c r="Z157" s="5"/>
    </row>
    <row r="158" spans="1:26" ht="60">
      <c r="A158" s="27" t="s">
        <v>904</v>
      </c>
      <c r="B158" s="45"/>
      <c r="C158" s="1" t="s">
        <v>1128</v>
      </c>
      <c r="D158" s="1" t="s">
        <v>1129</v>
      </c>
      <c r="E158" s="1" t="s">
        <v>1130</v>
      </c>
      <c r="F158" s="1" t="s">
        <v>30</v>
      </c>
      <c r="G158" s="1" t="s">
        <v>39</v>
      </c>
      <c r="H158" s="1" t="s">
        <v>61</v>
      </c>
      <c r="I158" s="1">
        <v>128</v>
      </c>
      <c r="J158" s="3">
        <v>0.32</v>
      </c>
      <c r="L158" s="1">
        <v>34</v>
      </c>
      <c r="M158" s="1" t="s">
        <v>42</v>
      </c>
      <c r="N158" s="1" t="s">
        <v>309</v>
      </c>
      <c r="O158" s="1" t="s">
        <v>1131</v>
      </c>
      <c r="P158" s="1">
        <v>2.1</v>
      </c>
    </row>
    <row r="159" spans="1:26" s="17" customFormat="1" ht="409.5">
      <c r="A159" s="27" t="s">
        <v>625</v>
      </c>
      <c r="B159" s="11" t="s">
        <v>625</v>
      </c>
      <c r="C159" s="5" t="s">
        <v>796</v>
      </c>
      <c r="D159" s="5" t="s">
        <v>797</v>
      </c>
      <c r="E159" s="5" t="s">
        <v>221</v>
      </c>
      <c r="F159" s="5" t="s">
        <v>96</v>
      </c>
      <c r="G159" s="5" t="s">
        <v>31</v>
      </c>
      <c r="H159" s="5" t="s">
        <v>32</v>
      </c>
      <c r="I159" s="5">
        <v>65</v>
      </c>
      <c r="J159" s="9">
        <v>0.77</v>
      </c>
      <c r="K159" s="5" t="s">
        <v>159</v>
      </c>
      <c r="L159" s="5" t="s">
        <v>806</v>
      </c>
      <c r="M159" s="5" t="s">
        <v>807</v>
      </c>
      <c r="N159" s="5" t="s">
        <v>54</v>
      </c>
      <c r="O159" s="5" t="s">
        <v>808</v>
      </c>
      <c r="P159" s="5">
        <v>3.7</v>
      </c>
      <c r="Q159" s="5">
        <v>1.9</v>
      </c>
      <c r="R159" s="5" t="s">
        <v>801</v>
      </c>
      <c r="S159" s="5" t="s">
        <v>45</v>
      </c>
      <c r="T159" s="6" t="s">
        <v>809</v>
      </c>
      <c r="U159" s="6" t="s">
        <v>810</v>
      </c>
      <c r="V159" s="5" t="s">
        <v>159</v>
      </c>
      <c r="W159" s="5" t="s">
        <v>811</v>
      </c>
      <c r="X159" s="5" t="s">
        <v>159</v>
      </c>
      <c r="Y159" s="5" t="s">
        <v>159</v>
      </c>
      <c r="Z159" s="5"/>
    </row>
    <row r="160" spans="1:26" ht="30">
      <c r="A160" s="27" t="s">
        <v>26</v>
      </c>
      <c r="B160" s="20" t="s">
        <v>26</v>
      </c>
      <c r="C160" s="21" t="s">
        <v>27</v>
      </c>
      <c r="D160" s="22" t="s">
        <v>28</v>
      </c>
      <c r="E160" s="21" t="s">
        <v>80</v>
      </c>
      <c r="F160" s="21" t="s">
        <v>96</v>
      </c>
      <c r="G160" s="21" t="s">
        <v>31</v>
      </c>
      <c r="H160" s="21" t="s">
        <v>32</v>
      </c>
      <c r="I160" s="21">
        <v>171</v>
      </c>
      <c r="J160" s="21"/>
      <c r="K160" s="21"/>
      <c r="L160" s="21"/>
      <c r="M160" s="21"/>
      <c r="N160" s="21"/>
      <c r="O160" s="23"/>
      <c r="P160" s="21"/>
      <c r="Q160" s="21"/>
      <c r="R160" s="21"/>
      <c r="S160" s="21"/>
      <c r="T160" s="21"/>
      <c r="U160" s="21"/>
      <c r="V160" s="21"/>
      <c r="W160" s="21"/>
      <c r="X160" s="21"/>
      <c r="Y160" s="21"/>
      <c r="Z160" s="21" t="s">
        <v>1133</v>
      </c>
    </row>
    <row r="161" spans="1:26" ht="30">
      <c r="A161" s="27" t="s">
        <v>26</v>
      </c>
      <c r="B161" s="20" t="s">
        <v>26</v>
      </c>
      <c r="C161" s="21" t="s">
        <v>50</v>
      </c>
      <c r="D161" s="22" t="s">
        <v>51</v>
      </c>
      <c r="E161" s="21" t="s">
        <v>52</v>
      </c>
      <c r="F161" s="21" t="s">
        <v>96</v>
      </c>
      <c r="G161" s="21" t="s">
        <v>31</v>
      </c>
      <c r="H161" s="21" t="s">
        <v>32</v>
      </c>
      <c r="I161" s="21">
        <v>66</v>
      </c>
      <c r="J161" s="21">
        <v>63.6</v>
      </c>
      <c r="K161" s="21"/>
      <c r="L161" s="21" t="s">
        <v>1134</v>
      </c>
      <c r="M161" s="21"/>
      <c r="N161" s="21"/>
      <c r="O161" s="21"/>
      <c r="P161" s="21"/>
      <c r="Q161" s="21"/>
      <c r="R161" s="21"/>
      <c r="S161" s="21"/>
      <c r="T161" s="21"/>
      <c r="U161" s="21"/>
      <c r="V161" s="21"/>
      <c r="W161" s="21"/>
      <c r="X161" s="21"/>
      <c r="Y161" s="21"/>
      <c r="Z161" s="21" t="s">
        <v>1133</v>
      </c>
    </row>
    <row r="162" spans="1:26">
      <c r="A162" s="27" t="s">
        <v>26</v>
      </c>
      <c r="B162" s="20" t="s">
        <v>26</v>
      </c>
      <c r="C162" s="21" t="s">
        <v>59</v>
      </c>
      <c r="D162" s="22" t="s">
        <v>60</v>
      </c>
      <c r="E162" s="21"/>
      <c r="F162" s="21" t="s">
        <v>96</v>
      </c>
      <c r="G162" s="21"/>
      <c r="H162" s="21"/>
      <c r="I162" s="21"/>
      <c r="J162" s="21"/>
      <c r="K162" s="21"/>
      <c r="L162" s="21"/>
      <c r="M162" s="21"/>
      <c r="N162" s="21"/>
      <c r="O162" s="21"/>
      <c r="P162" s="21"/>
      <c r="Q162" s="21"/>
      <c r="R162" s="21"/>
      <c r="S162" s="21"/>
      <c r="T162" s="21"/>
      <c r="U162" s="21"/>
      <c r="V162" s="21"/>
      <c r="W162" s="21"/>
      <c r="X162" s="21"/>
      <c r="Y162" s="21"/>
      <c r="Z162" s="21" t="s">
        <v>1136</v>
      </c>
    </row>
    <row r="163" spans="1:26">
      <c r="A163" s="32" t="s">
        <v>26</v>
      </c>
      <c r="B163" s="20" t="s">
        <v>26</v>
      </c>
      <c r="C163" s="21" t="s">
        <v>125</v>
      </c>
      <c r="D163" s="22" t="s">
        <v>134</v>
      </c>
      <c r="E163" s="21"/>
      <c r="F163" s="21" t="s">
        <v>294</v>
      </c>
      <c r="G163" s="21"/>
      <c r="H163" s="21"/>
      <c r="I163" s="21"/>
      <c r="J163" s="21"/>
      <c r="K163" s="21"/>
      <c r="L163" s="21"/>
      <c r="M163" s="21"/>
      <c r="N163" s="21"/>
      <c r="O163" s="21"/>
      <c r="P163" s="21"/>
      <c r="Q163" s="21"/>
      <c r="R163" s="21"/>
      <c r="S163" s="21"/>
      <c r="T163" s="21"/>
      <c r="U163" s="21"/>
      <c r="V163" s="21"/>
      <c r="W163" s="21"/>
      <c r="X163" s="21"/>
      <c r="Y163" s="21"/>
      <c r="Z163" s="21" t="s">
        <v>1137</v>
      </c>
    </row>
    <row r="164" spans="1:26" ht="169.5" customHeight="1">
      <c r="A164" s="27" t="s">
        <v>26</v>
      </c>
      <c r="B164" s="11"/>
      <c r="C164" s="1" t="s">
        <v>1138</v>
      </c>
      <c r="D164" s="1" t="s">
        <v>1139</v>
      </c>
      <c r="E164" s="1" t="s">
        <v>1140</v>
      </c>
      <c r="F164" s="1" t="s">
        <v>30</v>
      </c>
      <c r="G164" s="1" t="s">
        <v>31</v>
      </c>
      <c r="H164" s="1" t="s">
        <v>32</v>
      </c>
      <c r="I164" s="1">
        <v>233</v>
      </c>
      <c r="J164" s="1" t="s">
        <v>1141</v>
      </c>
      <c r="K164" s="1" t="s">
        <v>117</v>
      </c>
      <c r="L164" s="1" t="s">
        <v>117</v>
      </c>
    </row>
    <row r="165" spans="1:26" ht="45">
      <c r="A165" s="27" t="s">
        <v>26</v>
      </c>
      <c r="B165" s="20" t="s">
        <v>26</v>
      </c>
      <c r="C165" s="21" t="s">
        <v>163</v>
      </c>
      <c r="D165" s="24" t="s">
        <v>164</v>
      </c>
      <c r="E165" s="21"/>
      <c r="F165" s="21" t="s">
        <v>96</v>
      </c>
      <c r="G165" s="21"/>
      <c r="H165" s="21"/>
      <c r="I165" s="21"/>
      <c r="J165" s="21"/>
      <c r="K165" s="21"/>
      <c r="L165" s="21"/>
      <c r="M165" s="21"/>
      <c r="N165" s="21"/>
      <c r="O165" s="21"/>
      <c r="P165" s="21"/>
      <c r="Q165" s="21"/>
      <c r="R165" s="21"/>
      <c r="S165" s="21"/>
      <c r="T165" s="21"/>
      <c r="U165" s="21"/>
      <c r="V165" s="21"/>
      <c r="W165" s="21"/>
      <c r="X165" s="21"/>
      <c r="Y165" s="21"/>
      <c r="Z165" s="21" t="s">
        <v>1142</v>
      </c>
    </row>
    <row r="166" spans="1:26" ht="75">
      <c r="A166" s="34" t="s">
        <v>26</v>
      </c>
      <c r="B166" s="35" t="s">
        <v>26</v>
      </c>
      <c r="C166" s="5" t="s">
        <v>190</v>
      </c>
      <c r="D166" s="33" t="s">
        <v>195</v>
      </c>
      <c r="E166" s="5" t="s">
        <v>80</v>
      </c>
      <c r="F166" s="5" t="s">
        <v>96</v>
      </c>
      <c r="G166" s="5" t="s">
        <v>31</v>
      </c>
      <c r="H166" s="5" t="s">
        <v>97</v>
      </c>
      <c r="I166" s="5">
        <v>87</v>
      </c>
      <c r="J166" s="5" t="s">
        <v>81</v>
      </c>
      <c r="K166" s="5" t="s">
        <v>81</v>
      </c>
      <c r="L166" s="5" t="s">
        <v>81</v>
      </c>
      <c r="M166" s="5"/>
      <c r="N166" s="5" t="s">
        <v>193</v>
      </c>
      <c r="O166" s="5" t="s">
        <v>74</v>
      </c>
      <c r="P166" s="5" t="s">
        <v>196</v>
      </c>
      <c r="Q166" s="5"/>
      <c r="R166" s="5" t="s">
        <v>44</v>
      </c>
      <c r="S166" s="5" t="s">
        <v>99</v>
      </c>
      <c r="T166" s="5" t="s">
        <v>197</v>
      </c>
      <c r="U166" s="5" t="s">
        <v>81</v>
      </c>
      <c r="V166" s="5" t="s">
        <v>198</v>
      </c>
      <c r="W166" s="5"/>
      <c r="X166" s="5" t="s">
        <v>199</v>
      </c>
      <c r="Y166" s="5" t="s">
        <v>200</v>
      </c>
      <c r="Z166" s="5" t="s">
        <v>201</v>
      </c>
    </row>
    <row r="167" spans="1:26" ht="60">
      <c r="A167" s="27" t="s">
        <v>361</v>
      </c>
      <c r="B167" s="11"/>
      <c r="C167" s="1" t="s">
        <v>1144</v>
      </c>
      <c r="D167" s="1" t="s">
        <v>1145</v>
      </c>
      <c r="G167" s="1" t="s">
        <v>31</v>
      </c>
      <c r="I167" s="1">
        <v>87</v>
      </c>
      <c r="R167" s="1" t="s">
        <v>1146</v>
      </c>
      <c r="S167" s="1" t="s">
        <v>45</v>
      </c>
      <c r="T167" s="1" t="s">
        <v>1147</v>
      </c>
      <c r="Z167" s="1" t="s">
        <v>1148</v>
      </c>
    </row>
    <row r="168" spans="1:26" ht="60">
      <c r="A168" s="27" t="s">
        <v>1149</v>
      </c>
      <c r="B168" s="11"/>
      <c r="C168" s="1" t="s">
        <v>519</v>
      </c>
      <c r="D168" s="1" t="s">
        <v>520</v>
      </c>
      <c r="J168" s="3"/>
      <c r="O168" s="4"/>
    </row>
    <row r="169" spans="1:26" ht="60">
      <c r="A169" s="27" t="s">
        <v>1149</v>
      </c>
      <c r="B169" s="11"/>
      <c r="C169" s="1" t="s">
        <v>519</v>
      </c>
      <c r="D169" s="1" t="s">
        <v>520</v>
      </c>
      <c r="J169" s="3"/>
      <c r="O169" s="4"/>
    </row>
    <row r="170" spans="1:26" ht="45">
      <c r="A170" s="31" t="s">
        <v>838</v>
      </c>
      <c r="B170" s="11" t="s">
        <v>361</v>
      </c>
      <c r="C170" s="5" t="s">
        <v>529</v>
      </c>
      <c r="D170" s="5" t="s">
        <v>530</v>
      </c>
      <c r="E170" s="5"/>
      <c r="F170" s="5" t="s">
        <v>30</v>
      </c>
      <c r="G170" s="5"/>
      <c r="H170" s="5"/>
      <c r="I170" s="5"/>
      <c r="J170" s="5"/>
      <c r="K170" s="5"/>
      <c r="L170" s="5"/>
      <c r="M170" s="5"/>
      <c r="N170" s="5"/>
      <c r="O170" s="5"/>
      <c r="P170" s="5"/>
      <c r="Q170" s="5"/>
      <c r="R170" s="5"/>
      <c r="S170" s="5"/>
      <c r="T170" s="5"/>
      <c r="U170" s="5"/>
      <c r="V170" s="5"/>
      <c r="W170" s="5"/>
      <c r="X170" s="5"/>
      <c r="Y170" s="5"/>
      <c r="Z170" s="5"/>
    </row>
    <row r="171" spans="1:26" ht="45">
      <c r="A171" s="31" t="s">
        <v>838</v>
      </c>
      <c r="B171" s="11" t="s">
        <v>361</v>
      </c>
      <c r="C171" s="5" t="s">
        <v>529</v>
      </c>
      <c r="D171" s="12" t="s">
        <v>530</v>
      </c>
      <c r="E171" s="5"/>
      <c r="F171" s="5" t="s">
        <v>96</v>
      </c>
      <c r="G171" s="5"/>
      <c r="H171" s="5"/>
      <c r="I171" s="5"/>
      <c r="J171" s="5"/>
      <c r="K171" s="5"/>
      <c r="L171" s="5"/>
      <c r="M171" s="5"/>
      <c r="N171" s="5"/>
      <c r="O171" s="5"/>
      <c r="P171" s="5"/>
      <c r="Q171" s="5"/>
      <c r="R171" s="5"/>
      <c r="S171" s="5"/>
      <c r="T171" s="5"/>
      <c r="U171" s="5"/>
      <c r="V171" s="5"/>
      <c r="W171" s="5"/>
      <c r="X171" s="5"/>
      <c r="Y171" s="5"/>
      <c r="Z171" s="5"/>
    </row>
    <row r="172" spans="1:26" ht="38.25">
      <c r="A172" s="31" t="s">
        <v>838</v>
      </c>
      <c r="B172" s="11" t="s">
        <v>361</v>
      </c>
      <c r="C172" s="5" t="s">
        <v>529</v>
      </c>
      <c r="D172" s="5"/>
      <c r="E172" s="5"/>
      <c r="F172" s="5" t="s">
        <v>142</v>
      </c>
      <c r="G172" s="5"/>
      <c r="H172" s="5"/>
      <c r="I172" s="5"/>
      <c r="J172" s="9"/>
      <c r="K172" s="5"/>
      <c r="L172" s="5"/>
      <c r="M172" s="5"/>
      <c r="N172" s="5"/>
      <c r="O172" s="5"/>
      <c r="P172" s="5"/>
      <c r="Q172" s="5"/>
      <c r="R172" s="5"/>
      <c r="S172" s="5"/>
      <c r="T172" s="5"/>
      <c r="U172" s="5"/>
      <c r="V172" s="5"/>
      <c r="W172" s="5"/>
      <c r="X172" s="5"/>
      <c r="Y172" s="5"/>
      <c r="Z172" s="5"/>
    </row>
    <row r="173" spans="1:26" ht="38.25">
      <c r="A173" s="31" t="s">
        <v>838</v>
      </c>
      <c r="B173" s="11" t="s">
        <v>361</v>
      </c>
      <c r="C173" s="5" t="s">
        <v>529</v>
      </c>
      <c r="D173" s="5"/>
      <c r="E173" s="5"/>
      <c r="F173" s="5" t="s">
        <v>1116</v>
      </c>
      <c r="G173" s="5"/>
      <c r="H173" s="5"/>
      <c r="I173" s="5"/>
      <c r="J173" s="9"/>
      <c r="K173" s="5"/>
      <c r="L173" s="5"/>
      <c r="M173" s="5"/>
      <c r="N173" s="5"/>
      <c r="O173" s="5"/>
      <c r="P173" s="5"/>
      <c r="Q173" s="5"/>
      <c r="R173" s="5"/>
      <c r="S173" s="5"/>
      <c r="T173" s="5"/>
      <c r="U173" s="5"/>
      <c r="V173" s="5"/>
      <c r="W173" s="5"/>
      <c r="X173" s="5"/>
      <c r="Y173" s="5"/>
      <c r="Z173" s="5"/>
    </row>
    <row r="174" spans="1:26" ht="38.25">
      <c r="A174" s="31" t="s">
        <v>838</v>
      </c>
      <c r="B174" s="11" t="s">
        <v>361</v>
      </c>
      <c r="C174" s="5" t="s">
        <v>544</v>
      </c>
      <c r="D174" s="5" t="s">
        <v>545</v>
      </c>
      <c r="E174" s="5"/>
      <c r="F174" s="5" t="s">
        <v>30</v>
      </c>
      <c r="G174" s="5"/>
      <c r="H174" s="5"/>
      <c r="I174" s="5"/>
      <c r="J174" s="5"/>
      <c r="K174" s="5"/>
      <c r="L174" s="5"/>
      <c r="M174" s="5"/>
      <c r="N174" s="5"/>
      <c r="O174" s="5"/>
      <c r="P174" s="5"/>
      <c r="Q174" s="5"/>
      <c r="R174" s="5"/>
      <c r="S174" s="5"/>
      <c r="T174" s="5"/>
      <c r="U174" s="5"/>
      <c r="V174" s="5"/>
      <c r="W174" s="5"/>
      <c r="X174" s="5"/>
      <c r="Y174" s="5"/>
      <c r="Z174" s="5"/>
    </row>
    <row r="175" spans="1:26" ht="38.25">
      <c r="A175" s="31" t="s">
        <v>838</v>
      </c>
      <c r="B175" s="11" t="s">
        <v>361</v>
      </c>
      <c r="C175" s="5" t="s">
        <v>544</v>
      </c>
      <c r="D175" s="5" t="s">
        <v>545</v>
      </c>
      <c r="E175" s="5"/>
      <c r="F175" s="5" t="s">
        <v>96</v>
      </c>
      <c r="G175" s="5"/>
      <c r="H175" s="5"/>
      <c r="I175" s="5"/>
      <c r="J175" s="5"/>
      <c r="K175" s="5"/>
      <c r="L175" s="5"/>
      <c r="M175" s="5"/>
      <c r="N175" s="5"/>
      <c r="O175" s="5"/>
      <c r="P175" s="5"/>
      <c r="Q175" s="5"/>
      <c r="R175" s="5"/>
      <c r="S175" s="5"/>
      <c r="T175" s="5"/>
      <c r="U175" s="5"/>
      <c r="V175" s="5"/>
      <c r="W175" s="5"/>
      <c r="X175" s="5"/>
      <c r="Y175" s="5"/>
      <c r="Z175" s="5"/>
    </row>
    <row r="176" spans="1:26">
      <c r="A176" s="27" t="s">
        <v>838</v>
      </c>
      <c r="B176" s="11" t="s">
        <v>361</v>
      </c>
      <c r="C176" s="5" t="s">
        <v>544</v>
      </c>
      <c r="D176" s="5" t="s">
        <v>545</v>
      </c>
      <c r="E176" s="5"/>
      <c r="F176" s="5" t="s">
        <v>106</v>
      </c>
      <c r="G176" s="5"/>
      <c r="H176" s="5"/>
      <c r="I176" s="5"/>
      <c r="J176" s="5"/>
      <c r="K176" s="5"/>
      <c r="L176" s="5"/>
      <c r="M176" s="5"/>
      <c r="N176" s="5"/>
      <c r="O176" s="5"/>
      <c r="P176" s="5"/>
      <c r="Q176" s="5"/>
      <c r="R176" s="5"/>
      <c r="S176" s="5"/>
      <c r="T176" s="5"/>
      <c r="U176" s="5"/>
      <c r="V176" s="5"/>
      <c r="W176" s="5"/>
      <c r="X176" s="5"/>
      <c r="Y176" s="5"/>
      <c r="Z176" s="5"/>
    </row>
    <row r="177" spans="1:26" ht="30">
      <c r="A177" s="27" t="s">
        <v>625</v>
      </c>
      <c r="B177" s="11"/>
      <c r="C177" s="1" t="s">
        <v>1156</v>
      </c>
      <c r="D177" s="1" t="s">
        <v>1157</v>
      </c>
    </row>
    <row r="178" spans="1:26" ht="105">
      <c r="A178" s="27" t="s">
        <v>625</v>
      </c>
      <c r="B178" s="11"/>
      <c r="C178" s="1" t="s">
        <v>1158</v>
      </c>
      <c r="D178" s="1" t="s">
        <v>1159</v>
      </c>
      <c r="E178" s="1" t="s">
        <v>159</v>
      </c>
      <c r="F178" s="1" t="s">
        <v>30</v>
      </c>
      <c r="G178" s="1" t="s">
        <v>39</v>
      </c>
      <c r="H178" s="1" t="s">
        <v>593</v>
      </c>
      <c r="I178" s="1">
        <v>43</v>
      </c>
      <c r="J178" s="1">
        <v>58</v>
      </c>
      <c r="L178" s="1" t="s">
        <v>1160</v>
      </c>
      <c r="N178" s="1" t="s">
        <v>166</v>
      </c>
      <c r="R178" s="1" t="s">
        <v>1161</v>
      </c>
      <c r="X178" s="1" t="s">
        <v>1162</v>
      </c>
    </row>
    <row r="179" spans="1:26" ht="60">
      <c r="A179" s="27" t="s">
        <v>625</v>
      </c>
      <c r="B179" s="11"/>
      <c r="C179" s="1" t="s">
        <v>1164</v>
      </c>
      <c r="D179" s="1" t="s">
        <v>1165</v>
      </c>
      <c r="G179" s="1" t="s">
        <v>39</v>
      </c>
    </row>
    <row r="180" spans="1:26" ht="120">
      <c r="A180" s="27" t="s">
        <v>625</v>
      </c>
      <c r="B180" s="11"/>
      <c r="C180" s="1" t="s">
        <v>1166</v>
      </c>
      <c r="D180" s="1" t="s">
        <v>1167</v>
      </c>
      <c r="F180" s="1" t="s">
        <v>30</v>
      </c>
      <c r="G180" s="1" t="s">
        <v>39</v>
      </c>
      <c r="H180" s="1" t="s">
        <v>171</v>
      </c>
      <c r="I180" s="1">
        <v>102</v>
      </c>
      <c r="J180" s="3">
        <v>0.5</v>
      </c>
      <c r="L180" s="1" t="s">
        <v>1168</v>
      </c>
      <c r="O180" s="1" t="s">
        <v>1169</v>
      </c>
      <c r="Z180" s="17" t="s">
        <v>1170</v>
      </c>
    </row>
    <row r="181" spans="1:26" ht="165">
      <c r="A181" s="27" t="s">
        <v>625</v>
      </c>
      <c r="B181" s="11" t="s">
        <v>625</v>
      </c>
      <c r="C181" s="5" t="s">
        <v>1166</v>
      </c>
      <c r="D181" s="5" t="s">
        <v>1167</v>
      </c>
      <c r="E181" s="5"/>
      <c r="F181" s="5" t="s">
        <v>96</v>
      </c>
      <c r="G181" s="5" t="s">
        <v>31</v>
      </c>
      <c r="H181" s="5" t="s">
        <v>32</v>
      </c>
      <c r="I181" s="5">
        <v>118</v>
      </c>
      <c r="J181" s="8">
        <v>0.63</v>
      </c>
      <c r="K181" s="5"/>
      <c r="L181" s="5">
        <v>19</v>
      </c>
      <c r="M181" s="5"/>
      <c r="N181" s="5"/>
      <c r="O181" s="5" t="s">
        <v>1171</v>
      </c>
      <c r="P181" s="5"/>
      <c r="Q181" s="5"/>
      <c r="R181" s="5"/>
      <c r="S181" s="5"/>
      <c r="T181" s="5"/>
      <c r="U181" s="5"/>
      <c r="V181" s="5"/>
      <c r="W181" s="5"/>
      <c r="X181" s="5"/>
      <c r="Y181" s="5"/>
      <c r="Z181" s="17" t="s">
        <v>1170</v>
      </c>
    </row>
    <row r="182" spans="1:26" ht="60">
      <c r="A182" s="27" t="s">
        <v>904</v>
      </c>
      <c r="B182" s="11"/>
      <c r="C182" s="1" t="s">
        <v>981</v>
      </c>
      <c r="D182" s="1" t="s">
        <v>982</v>
      </c>
      <c r="E182" s="1" t="s">
        <v>983</v>
      </c>
      <c r="G182" s="1" t="s">
        <v>31</v>
      </c>
      <c r="H182" s="1" t="s">
        <v>32</v>
      </c>
      <c r="I182" s="1">
        <v>165</v>
      </c>
      <c r="J182" s="2">
        <v>0.88500000000000001</v>
      </c>
      <c r="K182" s="3">
        <v>1</v>
      </c>
      <c r="L182" s="1">
        <v>24.2</v>
      </c>
      <c r="T182" s="1" t="s">
        <v>1177</v>
      </c>
    </row>
    <row r="183" spans="1:26" ht="45">
      <c r="A183" s="27" t="s">
        <v>904</v>
      </c>
      <c r="B183" s="11"/>
      <c r="C183" s="1" t="s">
        <v>1178</v>
      </c>
      <c r="D183" s="1" t="s">
        <v>1179</v>
      </c>
      <c r="E183" s="1" t="s">
        <v>29</v>
      </c>
      <c r="F183" s="1" t="s">
        <v>30</v>
      </c>
      <c r="G183" s="1" t="s">
        <v>31</v>
      </c>
      <c r="H183" s="1" t="s">
        <v>32</v>
      </c>
      <c r="I183" s="1">
        <v>202</v>
      </c>
      <c r="J183" s="1">
        <v>56</v>
      </c>
      <c r="K183" s="1">
        <v>82</v>
      </c>
      <c r="L183" s="1">
        <v>19.510000000000002</v>
      </c>
    </row>
    <row r="184" spans="1:26" ht="45">
      <c r="A184" s="27" t="s">
        <v>904</v>
      </c>
      <c r="B184" s="11"/>
      <c r="C184" s="1" t="s">
        <v>1180</v>
      </c>
      <c r="D184" s="1" t="s">
        <v>1181</v>
      </c>
      <c r="E184" s="1" t="s">
        <v>1032</v>
      </c>
      <c r="F184" s="1" t="s">
        <v>30</v>
      </c>
      <c r="T184" s="1" t="s">
        <v>1182</v>
      </c>
    </row>
    <row r="185" spans="1:26" ht="60">
      <c r="A185" s="27" t="s">
        <v>904</v>
      </c>
      <c r="B185" s="11" t="s">
        <v>904</v>
      </c>
      <c r="C185" s="5" t="s">
        <v>1180</v>
      </c>
      <c r="D185" s="5"/>
      <c r="E185" s="5" t="s">
        <v>1032</v>
      </c>
      <c r="F185" s="5" t="s">
        <v>96</v>
      </c>
      <c r="G185" s="5" t="s">
        <v>31</v>
      </c>
      <c r="H185" s="5" t="s">
        <v>32</v>
      </c>
      <c r="I185" s="5">
        <v>76</v>
      </c>
      <c r="J185" s="5">
        <v>76.3</v>
      </c>
      <c r="K185" s="5" t="s">
        <v>932</v>
      </c>
      <c r="L185" s="5" t="s">
        <v>1183</v>
      </c>
      <c r="M185" s="5"/>
      <c r="N185" s="5"/>
      <c r="O185" s="5"/>
      <c r="P185" s="5"/>
      <c r="Q185" s="5"/>
      <c r="R185" s="5"/>
      <c r="S185" s="5"/>
      <c r="T185" s="5"/>
      <c r="U185" s="5"/>
      <c r="V185" s="5"/>
      <c r="W185" s="5"/>
      <c r="X185" s="5"/>
      <c r="Y185" s="5"/>
      <c r="Z185" s="5" t="s">
        <v>1184</v>
      </c>
    </row>
    <row r="186" spans="1:26" s="17" customFormat="1" ht="213.75" customHeight="1">
      <c r="A186" s="27" t="s">
        <v>904</v>
      </c>
      <c r="B186" s="44"/>
      <c r="C186" s="1" t="s">
        <v>1058</v>
      </c>
      <c r="D186" s="1" t="s">
        <v>1059</v>
      </c>
      <c r="E186" s="1"/>
      <c r="F186" s="1"/>
      <c r="G186" s="1"/>
      <c r="H186" s="1"/>
      <c r="I186" s="1"/>
      <c r="J186" s="1"/>
      <c r="K186" s="1"/>
      <c r="L186" s="1"/>
      <c r="M186" s="1"/>
      <c r="N186" s="1"/>
      <c r="O186" s="1"/>
      <c r="P186" s="1"/>
      <c r="Q186" s="1"/>
      <c r="R186" s="1"/>
      <c r="S186" s="1"/>
      <c r="T186" s="1"/>
      <c r="U186" s="1"/>
      <c r="V186" s="1"/>
      <c r="W186" s="1"/>
      <c r="X186" s="1"/>
      <c r="Y186" s="1"/>
      <c r="Z186" s="1"/>
    </row>
    <row r="187" spans="1:26" ht="60">
      <c r="A187" s="27" t="s">
        <v>904</v>
      </c>
      <c r="B187" s="44" t="s">
        <v>904</v>
      </c>
      <c r="C187" s="5" t="s">
        <v>1187</v>
      </c>
      <c r="D187" s="5" t="s">
        <v>1188</v>
      </c>
      <c r="E187" s="5" t="s">
        <v>80</v>
      </c>
      <c r="F187" s="5" t="s">
        <v>30</v>
      </c>
      <c r="G187" s="5" t="s">
        <v>31</v>
      </c>
      <c r="H187" s="5" t="s">
        <v>32</v>
      </c>
      <c r="I187" s="5">
        <v>78</v>
      </c>
      <c r="J187" s="8">
        <v>0.33</v>
      </c>
      <c r="K187" s="5" t="s">
        <v>932</v>
      </c>
      <c r="L187" s="5" t="s">
        <v>1189</v>
      </c>
      <c r="M187" s="5"/>
      <c r="N187" s="5"/>
      <c r="O187" s="5"/>
      <c r="P187" s="5"/>
      <c r="Q187" s="5"/>
      <c r="R187" s="5"/>
      <c r="S187" s="5"/>
      <c r="T187" s="5"/>
      <c r="U187" s="5"/>
      <c r="V187" s="5"/>
      <c r="W187" s="5"/>
      <c r="X187" s="5"/>
      <c r="Y187" s="5"/>
      <c r="Z187" s="5" t="s">
        <v>1190</v>
      </c>
    </row>
    <row r="188" spans="1:26" ht="50.25" customHeight="1">
      <c r="A188" s="27" t="s">
        <v>904</v>
      </c>
      <c r="B188" s="44"/>
      <c r="C188" s="1" t="s">
        <v>1187</v>
      </c>
      <c r="F188" s="1" t="s">
        <v>96</v>
      </c>
      <c r="Z188" s="1" t="s">
        <v>1191</v>
      </c>
    </row>
    <row r="1048568" spans="6:6">
      <c r="F1048568" s="1">
        <f>COUNT(F37:F1048567)</f>
        <v>0</v>
      </c>
    </row>
  </sheetData>
  <autoFilter ref="A1:Z189" xr:uid="{00000000-0001-0000-0000-000000000000}"/>
  <sortState xmlns:xlrd2="http://schemas.microsoft.com/office/spreadsheetml/2017/richdata2" ref="A2:Z1048568">
    <sortCondition ref="M1:M1048568"/>
  </sortState>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A7D02-195B-423D-9ED8-387745EF7F8A}">
  <dimension ref="A1:H196"/>
  <sheetViews>
    <sheetView workbookViewId="0">
      <selection activeCell="D21" sqref="D21"/>
    </sheetView>
  </sheetViews>
  <sheetFormatPr defaultColWidth="8.85546875" defaultRowHeight="15"/>
  <cols>
    <col min="2" max="2" width="21.140625" bestFit="1" customWidth="1"/>
    <col min="3" max="3" width="11.28515625" bestFit="1" customWidth="1"/>
    <col min="4" max="4" width="24" bestFit="1" customWidth="1"/>
    <col min="5" max="6" width="18" bestFit="1" customWidth="1"/>
    <col min="7" max="7" width="31" bestFit="1" customWidth="1"/>
    <col min="8" max="8" width="10" bestFit="1" customWidth="1"/>
  </cols>
  <sheetData>
    <row r="1" spans="1:8">
      <c r="A1" s="25" t="s">
        <v>1193</v>
      </c>
      <c r="B1" s="25" t="s">
        <v>1194</v>
      </c>
      <c r="C1" s="25" t="s">
        <v>1195</v>
      </c>
      <c r="D1" s="25" t="s">
        <v>1196</v>
      </c>
      <c r="E1" s="25" t="s">
        <v>1197</v>
      </c>
      <c r="F1" s="25" t="s">
        <v>1198</v>
      </c>
      <c r="G1" s="25" t="s">
        <v>1199</v>
      </c>
      <c r="H1" s="25" t="s">
        <v>1200</v>
      </c>
    </row>
    <row r="2" spans="1:8">
      <c r="A2" s="26">
        <v>1</v>
      </c>
      <c r="B2" s="26" t="s">
        <v>27</v>
      </c>
      <c r="C2" s="27"/>
      <c r="D2" s="27"/>
      <c r="E2" s="27"/>
      <c r="F2" s="27" t="s">
        <v>1201</v>
      </c>
      <c r="G2" s="27" t="s">
        <v>26</v>
      </c>
      <c r="H2" s="27"/>
    </row>
    <row r="3" spans="1:8">
      <c r="A3" s="26">
        <v>2</v>
      </c>
      <c r="B3" s="26" t="s">
        <v>27</v>
      </c>
      <c r="C3" s="27">
        <v>1</v>
      </c>
      <c r="D3" s="27" t="s">
        <v>26</v>
      </c>
      <c r="E3" s="27"/>
      <c r="F3" s="27"/>
      <c r="G3" s="27" t="s">
        <v>26</v>
      </c>
      <c r="H3" s="27" t="s">
        <v>1202</v>
      </c>
    </row>
    <row r="4" spans="1:8">
      <c r="A4" s="26">
        <v>3</v>
      </c>
      <c r="B4" s="26" t="s">
        <v>36</v>
      </c>
      <c r="C4" s="27"/>
      <c r="D4" s="27"/>
      <c r="E4" s="27"/>
      <c r="F4" s="27"/>
      <c r="G4" s="27" t="s">
        <v>26</v>
      </c>
      <c r="H4" s="27"/>
    </row>
    <row r="5" spans="1:8">
      <c r="A5" s="26">
        <v>4</v>
      </c>
      <c r="B5" s="26" t="s">
        <v>50</v>
      </c>
      <c r="C5" s="27"/>
      <c r="D5" s="27"/>
      <c r="E5" s="27"/>
      <c r="F5" s="27"/>
      <c r="G5" s="27" t="s">
        <v>26</v>
      </c>
      <c r="H5" s="27"/>
    </row>
    <row r="6" spans="1:8">
      <c r="A6" s="26">
        <v>5</v>
      </c>
      <c r="B6" s="26" t="s">
        <v>50</v>
      </c>
      <c r="C6" s="27">
        <v>2</v>
      </c>
      <c r="D6" s="27" t="s">
        <v>26</v>
      </c>
      <c r="E6" s="27"/>
      <c r="F6" s="27" t="s">
        <v>1201</v>
      </c>
      <c r="G6" s="27" t="s">
        <v>26</v>
      </c>
      <c r="H6" s="27" t="s">
        <v>1202</v>
      </c>
    </row>
    <row r="7" spans="1:8">
      <c r="A7" s="26">
        <v>6</v>
      </c>
      <c r="B7" s="26" t="s">
        <v>59</v>
      </c>
      <c r="C7" s="27"/>
      <c r="D7" s="27"/>
      <c r="E7" s="27"/>
      <c r="F7" s="27"/>
      <c r="G7" s="27" t="s">
        <v>26</v>
      </c>
      <c r="H7" s="27"/>
    </row>
    <row r="8" spans="1:8">
      <c r="A8" s="26">
        <v>7</v>
      </c>
      <c r="B8" s="26" t="s">
        <v>59</v>
      </c>
      <c r="C8" s="27">
        <v>3</v>
      </c>
      <c r="D8" s="27" t="s">
        <v>26</v>
      </c>
      <c r="E8" s="27"/>
      <c r="F8" s="27"/>
      <c r="G8" s="27" t="s">
        <v>26</v>
      </c>
      <c r="H8" s="27"/>
    </row>
    <row r="9" spans="1:8">
      <c r="A9" s="26">
        <v>8</v>
      </c>
      <c r="B9" s="26" t="s">
        <v>71</v>
      </c>
      <c r="C9" s="27"/>
      <c r="D9" s="27"/>
      <c r="E9" s="27" t="s">
        <v>1203</v>
      </c>
      <c r="F9" s="27"/>
      <c r="G9" s="27" t="s">
        <v>26</v>
      </c>
      <c r="H9" s="27"/>
    </row>
    <row r="10" spans="1:8">
      <c r="A10" s="26">
        <v>9</v>
      </c>
      <c r="B10" s="26" t="s">
        <v>78</v>
      </c>
      <c r="C10" s="27"/>
      <c r="D10" s="27"/>
      <c r="E10" s="27" t="s">
        <v>1203</v>
      </c>
      <c r="F10" s="27"/>
      <c r="G10" s="27" t="s">
        <v>26</v>
      </c>
      <c r="H10" s="27"/>
    </row>
    <row r="11" spans="1:8">
      <c r="A11" s="26">
        <v>10</v>
      </c>
      <c r="B11" s="26" t="s">
        <v>87</v>
      </c>
      <c r="C11" s="27"/>
      <c r="D11" s="27"/>
      <c r="E11" s="27"/>
      <c r="F11" s="27"/>
      <c r="G11" s="27" t="s">
        <v>26</v>
      </c>
      <c r="H11" s="27"/>
    </row>
    <row r="12" spans="1:8">
      <c r="A12" s="26">
        <v>11</v>
      </c>
      <c r="B12" s="26" t="s">
        <v>87</v>
      </c>
      <c r="C12" s="27">
        <v>4</v>
      </c>
      <c r="D12" s="27" t="s">
        <v>26</v>
      </c>
      <c r="E12" s="27"/>
      <c r="F12" s="27"/>
      <c r="G12" s="27" t="s">
        <v>26</v>
      </c>
      <c r="H12" s="27"/>
    </row>
    <row r="13" spans="1:8">
      <c r="A13" s="26">
        <v>12</v>
      </c>
      <c r="B13" s="26" t="s">
        <v>87</v>
      </c>
      <c r="C13" s="27">
        <v>5</v>
      </c>
      <c r="D13" s="27" t="s">
        <v>26</v>
      </c>
      <c r="E13" s="27"/>
      <c r="F13" s="27"/>
      <c r="G13" s="27" t="s">
        <v>26</v>
      </c>
      <c r="H13" s="27"/>
    </row>
    <row r="14" spans="1:8">
      <c r="A14" s="26">
        <v>13</v>
      </c>
      <c r="B14" s="26" t="s">
        <v>112</v>
      </c>
      <c r="C14" s="27"/>
      <c r="D14" s="27"/>
      <c r="E14" s="27" t="s">
        <v>1203</v>
      </c>
      <c r="F14" s="27"/>
      <c r="G14" s="27" t="s">
        <v>26</v>
      </c>
      <c r="H14" s="27"/>
    </row>
    <row r="15" spans="1:8">
      <c r="A15" s="26">
        <v>14</v>
      </c>
      <c r="B15" s="26" t="s">
        <v>125</v>
      </c>
      <c r="C15" s="27"/>
      <c r="D15" s="27"/>
      <c r="E15" s="27"/>
      <c r="F15" s="27"/>
      <c r="G15" s="27" t="s">
        <v>26</v>
      </c>
      <c r="H15" s="27"/>
    </row>
    <row r="16" spans="1:8">
      <c r="A16" s="26">
        <v>15</v>
      </c>
      <c r="B16" s="26" t="s">
        <v>125</v>
      </c>
      <c r="C16" s="27">
        <v>6</v>
      </c>
      <c r="D16" s="27" t="s">
        <v>26</v>
      </c>
      <c r="E16" s="27"/>
      <c r="F16" s="27"/>
      <c r="G16" s="27" t="s">
        <v>26</v>
      </c>
      <c r="H16" s="27"/>
    </row>
    <row r="17" spans="1:8">
      <c r="A17" s="26">
        <v>16</v>
      </c>
      <c r="B17" s="26" t="s">
        <v>125</v>
      </c>
      <c r="C17" s="27">
        <v>7</v>
      </c>
      <c r="D17" s="27" t="s">
        <v>26</v>
      </c>
      <c r="E17" s="27"/>
      <c r="F17" s="27"/>
      <c r="G17" s="27" t="s">
        <v>26</v>
      </c>
      <c r="H17" s="27"/>
    </row>
    <row r="18" spans="1:8">
      <c r="A18" s="26">
        <v>17</v>
      </c>
      <c r="B18" s="26" t="s">
        <v>125</v>
      </c>
      <c r="C18" s="27">
        <v>8</v>
      </c>
      <c r="D18" s="27" t="s">
        <v>26</v>
      </c>
      <c r="E18" s="27"/>
      <c r="F18" s="27"/>
      <c r="G18" s="27" t="s">
        <v>26</v>
      </c>
      <c r="H18" s="27"/>
    </row>
    <row r="19" spans="1:8">
      <c r="A19" s="26">
        <v>18</v>
      </c>
      <c r="B19" s="26" t="s">
        <v>125</v>
      </c>
      <c r="C19" s="27">
        <v>9</v>
      </c>
      <c r="D19" s="27" t="s">
        <v>26</v>
      </c>
      <c r="E19" s="27"/>
      <c r="F19" s="27"/>
      <c r="G19" s="27" t="s">
        <v>26</v>
      </c>
      <c r="H19" s="27"/>
    </row>
    <row r="20" spans="1:8">
      <c r="A20" s="26">
        <v>19</v>
      </c>
      <c r="B20" s="26" t="s">
        <v>147</v>
      </c>
      <c r="C20" s="27"/>
      <c r="D20" s="27"/>
      <c r="E20" s="27" t="s">
        <v>1203</v>
      </c>
      <c r="F20" s="27"/>
      <c r="G20" s="27" t="s">
        <v>26</v>
      </c>
      <c r="H20" s="27"/>
    </row>
    <row r="21" spans="1:8">
      <c r="A21" s="26">
        <v>20</v>
      </c>
      <c r="B21" s="26" t="s">
        <v>157</v>
      </c>
      <c r="C21" s="27"/>
      <c r="D21" s="27"/>
      <c r="E21" s="27" t="s">
        <v>1203</v>
      </c>
      <c r="F21" s="27"/>
      <c r="G21" s="27" t="s">
        <v>26</v>
      </c>
      <c r="H21" s="27"/>
    </row>
    <row r="22" spans="1:8">
      <c r="A22" s="26">
        <v>21</v>
      </c>
      <c r="B22" s="26" t="s">
        <v>1138</v>
      </c>
      <c r="C22" s="27"/>
      <c r="D22" s="27"/>
      <c r="E22" s="27"/>
      <c r="F22" s="27"/>
      <c r="G22" s="27" t="s">
        <v>26</v>
      </c>
      <c r="H22" s="27"/>
    </row>
    <row r="23" spans="1:8">
      <c r="A23" s="26">
        <v>22</v>
      </c>
      <c r="B23" s="26" t="s">
        <v>163</v>
      </c>
      <c r="C23" s="27">
        <v>10</v>
      </c>
      <c r="D23" s="27" t="s">
        <v>26</v>
      </c>
      <c r="E23" s="27"/>
      <c r="F23" s="27"/>
      <c r="G23" s="27" t="s">
        <v>26</v>
      </c>
      <c r="H23" s="27" t="s">
        <v>1202</v>
      </c>
    </row>
    <row r="24" spans="1:8">
      <c r="A24" s="26">
        <v>23</v>
      </c>
      <c r="B24" s="26" t="s">
        <v>163</v>
      </c>
      <c r="C24" s="27"/>
      <c r="D24" s="27"/>
      <c r="E24" s="27"/>
      <c r="F24" s="27"/>
      <c r="G24" s="27" t="s">
        <v>26</v>
      </c>
      <c r="H24" s="27"/>
    </row>
    <row r="25" spans="1:8">
      <c r="A25" s="26">
        <v>24</v>
      </c>
      <c r="B25" s="26" t="s">
        <v>169</v>
      </c>
      <c r="C25" s="27"/>
      <c r="D25" s="27"/>
      <c r="E25" s="27"/>
      <c r="F25" s="27"/>
      <c r="G25" s="27" t="s">
        <v>26</v>
      </c>
      <c r="H25" s="27"/>
    </row>
    <row r="26" spans="1:8">
      <c r="A26" s="26">
        <v>25</v>
      </c>
      <c r="B26" s="26" t="s">
        <v>181</v>
      </c>
      <c r="C26" s="27"/>
      <c r="D26" s="27"/>
      <c r="E26" s="27"/>
      <c r="F26" s="27"/>
      <c r="G26" s="27" t="s">
        <v>26</v>
      </c>
      <c r="H26" s="27"/>
    </row>
    <row r="27" spans="1:8">
      <c r="A27" s="26">
        <v>26</v>
      </c>
      <c r="B27" s="26" t="s">
        <v>190</v>
      </c>
      <c r="C27" s="27">
        <v>11</v>
      </c>
      <c r="D27" s="27" t="s">
        <v>26</v>
      </c>
      <c r="E27" s="27"/>
      <c r="F27" s="27"/>
      <c r="G27" s="27" t="s">
        <v>26</v>
      </c>
      <c r="H27" s="27"/>
    </row>
    <row r="28" spans="1:8">
      <c r="A28" s="26">
        <v>27</v>
      </c>
      <c r="B28" s="26" t="s">
        <v>190</v>
      </c>
      <c r="C28" s="27"/>
      <c r="D28" s="27"/>
      <c r="E28" s="27"/>
      <c r="F28" s="27"/>
      <c r="G28" s="27" t="s">
        <v>26</v>
      </c>
      <c r="H28" s="27"/>
    </row>
    <row r="29" spans="1:8">
      <c r="A29" s="26">
        <v>28</v>
      </c>
      <c r="B29" s="26" t="s">
        <v>190</v>
      </c>
      <c r="C29" s="27"/>
      <c r="D29" s="27"/>
      <c r="E29" s="27"/>
      <c r="F29" s="27"/>
      <c r="G29" s="27" t="s">
        <v>26</v>
      </c>
      <c r="H29" s="27"/>
    </row>
    <row r="30" spans="1:8">
      <c r="A30" s="26">
        <v>29</v>
      </c>
      <c r="B30" s="26" t="s">
        <v>190</v>
      </c>
      <c r="C30" s="27">
        <v>12</v>
      </c>
      <c r="D30" s="27" t="s">
        <v>26</v>
      </c>
      <c r="E30" s="27"/>
      <c r="F30" s="27"/>
      <c r="G30" s="27" t="s">
        <v>26</v>
      </c>
      <c r="H30" s="27"/>
    </row>
    <row r="31" spans="1:8">
      <c r="A31" s="26">
        <v>30</v>
      </c>
      <c r="B31" s="26" t="s">
        <v>219</v>
      </c>
      <c r="C31" s="27"/>
      <c r="D31" s="27"/>
      <c r="E31" s="27"/>
      <c r="F31" s="27"/>
      <c r="G31" s="27" t="s">
        <v>26</v>
      </c>
      <c r="H31" s="27"/>
    </row>
    <row r="32" spans="1:8">
      <c r="A32" s="26">
        <v>31</v>
      </c>
      <c r="B32" s="26" t="s">
        <v>227</v>
      </c>
      <c r="C32" s="27"/>
      <c r="D32" s="27"/>
      <c r="E32" s="27"/>
      <c r="F32" s="27"/>
      <c r="G32" s="27" t="s">
        <v>26</v>
      </c>
      <c r="H32" s="27"/>
    </row>
    <row r="33" spans="1:8">
      <c r="A33" s="26">
        <v>32</v>
      </c>
      <c r="B33" s="26" t="s">
        <v>239</v>
      </c>
      <c r="C33" s="27">
        <v>13</v>
      </c>
      <c r="D33" s="27" t="s">
        <v>26</v>
      </c>
      <c r="E33" s="27"/>
      <c r="F33" s="27"/>
      <c r="G33" s="27" t="s">
        <v>26</v>
      </c>
      <c r="H33" s="27"/>
    </row>
    <row r="34" spans="1:8">
      <c r="A34" s="26">
        <v>33</v>
      </c>
      <c r="B34" s="26" t="s">
        <v>239</v>
      </c>
      <c r="C34" s="27">
        <v>14</v>
      </c>
      <c r="D34" s="27" t="s">
        <v>26</v>
      </c>
      <c r="E34" s="27"/>
      <c r="F34" s="27"/>
      <c r="G34" s="27" t="s">
        <v>26</v>
      </c>
      <c r="H34" s="27"/>
    </row>
    <row r="35" spans="1:8">
      <c r="A35" s="26">
        <v>34</v>
      </c>
      <c r="B35" s="26" t="s">
        <v>239</v>
      </c>
      <c r="C35" s="27"/>
      <c r="D35" s="27"/>
      <c r="E35" s="27"/>
      <c r="F35" s="27"/>
      <c r="G35" s="27" t="s">
        <v>26</v>
      </c>
      <c r="H35" s="27"/>
    </row>
    <row r="36" spans="1:8">
      <c r="A36" s="26">
        <v>35</v>
      </c>
      <c r="B36" s="26" t="s">
        <v>270</v>
      </c>
      <c r="C36" s="27"/>
      <c r="D36" s="27"/>
      <c r="E36" s="27"/>
      <c r="F36" s="27"/>
      <c r="G36" s="27" t="s">
        <v>26</v>
      </c>
      <c r="H36" s="27"/>
    </row>
    <row r="37" spans="1:8">
      <c r="A37" s="26">
        <v>36</v>
      </c>
      <c r="B37" s="26" t="s">
        <v>280</v>
      </c>
      <c r="C37" s="27">
        <v>15</v>
      </c>
      <c r="D37" s="27" t="s">
        <v>26</v>
      </c>
      <c r="E37" s="27"/>
      <c r="F37" s="27"/>
      <c r="G37" s="27" t="s">
        <v>26</v>
      </c>
      <c r="H37" s="27"/>
    </row>
    <row r="38" spans="1:8">
      <c r="A38" s="26">
        <v>37</v>
      </c>
      <c r="B38" s="26" t="s">
        <v>280</v>
      </c>
      <c r="C38" s="27">
        <v>16</v>
      </c>
      <c r="D38" s="27" t="s">
        <v>26</v>
      </c>
      <c r="E38" s="27"/>
      <c r="F38" s="27"/>
      <c r="G38" s="27" t="s">
        <v>26</v>
      </c>
      <c r="H38" s="27"/>
    </row>
    <row r="39" spans="1:8">
      <c r="A39" s="26">
        <v>38</v>
      </c>
      <c r="B39" s="26" t="s">
        <v>280</v>
      </c>
      <c r="C39" s="27">
        <v>17</v>
      </c>
      <c r="D39" s="27" t="s">
        <v>26</v>
      </c>
      <c r="E39" s="27"/>
      <c r="F39" s="27"/>
      <c r="G39" s="27" t="s">
        <v>26</v>
      </c>
      <c r="H39" s="27"/>
    </row>
    <row r="40" spans="1:8">
      <c r="A40" s="26">
        <v>39</v>
      </c>
      <c r="B40" s="26" t="s">
        <v>280</v>
      </c>
      <c r="C40" s="27"/>
      <c r="D40" s="27"/>
      <c r="E40" s="27"/>
      <c r="F40" s="27"/>
      <c r="G40" s="27" t="s">
        <v>26</v>
      </c>
      <c r="H40" s="27"/>
    </row>
    <row r="41" spans="1:8">
      <c r="A41" s="26">
        <v>40</v>
      </c>
      <c r="B41" s="26" t="s">
        <v>301</v>
      </c>
      <c r="C41" s="27"/>
      <c r="D41" s="27"/>
      <c r="E41" s="27"/>
      <c r="F41" s="27"/>
      <c r="G41" s="27" t="s">
        <v>26</v>
      </c>
      <c r="H41" s="27"/>
    </row>
    <row r="42" spans="1:8">
      <c r="A42" s="26">
        <v>41</v>
      </c>
      <c r="B42" s="26" t="s">
        <v>301</v>
      </c>
      <c r="C42" s="27"/>
      <c r="D42" s="27"/>
      <c r="E42" s="27"/>
      <c r="F42" s="27"/>
      <c r="G42" s="27" t="s">
        <v>26</v>
      </c>
      <c r="H42" s="27"/>
    </row>
    <row r="43" spans="1:8">
      <c r="A43" s="26">
        <v>42</v>
      </c>
      <c r="B43" s="26" t="s">
        <v>312</v>
      </c>
      <c r="C43" s="27"/>
      <c r="D43" s="27"/>
      <c r="E43" s="27"/>
      <c r="F43" s="27"/>
      <c r="G43" s="27" t="s">
        <v>26</v>
      </c>
      <c r="H43" s="27"/>
    </row>
    <row r="44" spans="1:8">
      <c r="A44" s="26">
        <v>43</v>
      </c>
      <c r="B44" s="26" t="s">
        <v>312</v>
      </c>
      <c r="C44" s="27">
        <v>18</v>
      </c>
      <c r="D44" s="27" t="s">
        <v>26</v>
      </c>
      <c r="E44" s="27"/>
      <c r="F44" s="27"/>
      <c r="G44" s="27" t="s">
        <v>26</v>
      </c>
      <c r="H44" s="27"/>
    </row>
    <row r="45" spans="1:8">
      <c r="A45" s="26">
        <v>44</v>
      </c>
      <c r="B45" s="26" t="s">
        <v>317</v>
      </c>
      <c r="C45" s="27"/>
      <c r="D45" s="27"/>
      <c r="E45" s="27"/>
      <c r="F45" s="27"/>
      <c r="G45" s="27" t="s">
        <v>26</v>
      </c>
      <c r="H45" s="27"/>
    </row>
    <row r="46" spans="1:8">
      <c r="A46" s="26">
        <v>45</v>
      </c>
      <c r="B46" s="26" t="s">
        <v>324</v>
      </c>
      <c r="C46" s="27"/>
      <c r="D46" s="27"/>
      <c r="E46" s="27"/>
      <c r="F46" s="27"/>
      <c r="G46" s="27" t="s">
        <v>26</v>
      </c>
      <c r="H46" s="27"/>
    </row>
    <row r="47" spans="1:8">
      <c r="A47" s="26">
        <v>46</v>
      </c>
      <c r="B47" s="26" t="s">
        <v>331</v>
      </c>
      <c r="C47" s="27"/>
      <c r="D47" s="27"/>
      <c r="E47" s="27"/>
      <c r="F47" s="27"/>
      <c r="G47" s="27" t="s">
        <v>26</v>
      </c>
      <c r="H47" s="27"/>
    </row>
    <row r="48" spans="1:8">
      <c r="A48" s="26">
        <v>47</v>
      </c>
      <c r="B48" s="26" t="s">
        <v>339</v>
      </c>
      <c r="C48" s="27"/>
      <c r="D48" s="27"/>
      <c r="E48" s="27"/>
      <c r="F48" s="27"/>
      <c r="G48" s="27" t="s">
        <v>26</v>
      </c>
      <c r="H48" s="27"/>
    </row>
    <row r="49" spans="1:8">
      <c r="A49" s="26">
        <v>48</v>
      </c>
      <c r="B49" s="26" t="s">
        <v>339</v>
      </c>
      <c r="C49" s="27">
        <v>19</v>
      </c>
      <c r="D49" s="27" t="s">
        <v>26</v>
      </c>
      <c r="E49" s="27"/>
      <c r="F49" s="27"/>
      <c r="G49" s="27" t="s">
        <v>26</v>
      </c>
      <c r="H49" s="27"/>
    </row>
    <row r="50" spans="1:8">
      <c r="A50" s="26">
        <v>49</v>
      </c>
      <c r="B50" s="26" t="s">
        <v>339</v>
      </c>
      <c r="C50" s="27">
        <v>20</v>
      </c>
      <c r="D50" s="27" t="s">
        <v>26</v>
      </c>
      <c r="E50" s="27"/>
      <c r="F50" s="27"/>
      <c r="G50" s="27" t="s">
        <v>26</v>
      </c>
      <c r="H50" s="27"/>
    </row>
    <row r="51" spans="1:8">
      <c r="A51" s="26">
        <v>50</v>
      </c>
      <c r="B51" s="26" t="s">
        <v>362</v>
      </c>
      <c r="C51" s="27"/>
      <c r="D51" s="27"/>
      <c r="E51" s="27"/>
      <c r="F51" s="27"/>
      <c r="G51" s="27" t="s">
        <v>361</v>
      </c>
      <c r="H51" s="27"/>
    </row>
    <row r="52" spans="1:8">
      <c r="A52" s="26">
        <v>51</v>
      </c>
      <c r="B52" s="26" t="s">
        <v>374</v>
      </c>
      <c r="C52" s="27"/>
      <c r="D52" s="27"/>
      <c r="E52" s="27"/>
      <c r="F52" s="27"/>
      <c r="G52" s="27" t="s">
        <v>361</v>
      </c>
      <c r="H52" s="27"/>
    </row>
    <row r="53" spans="1:8">
      <c r="A53" s="26">
        <v>52</v>
      </c>
      <c r="B53" s="26" t="s">
        <v>383</v>
      </c>
      <c r="C53" s="27">
        <v>21</v>
      </c>
      <c r="D53" s="27" t="s">
        <v>26</v>
      </c>
      <c r="E53" s="27"/>
      <c r="F53" s="27"/>
      <c r="G53" s="27" t="s">
        <v>361</v>
      </c>
      <c r="H53" s="27"/>
    </row>
    <row r="54" spans="1:8">
      <c r="A54" s="26">
        <v>53</v>
      </c>
      <c r="B54" s="26" t="s">
        <v>383</v>
      </c>
      <c r="C54" s="27"/>
      <c r="D54" s="27"/>
      <c r="E54" s="27"/>
      <c r="F54" s="27"/>
      <c r="G54" s="27" t="s">
        <v>361</v>
      </c>
      <c r="H54" s="27"/>
    </row>
    <row r="55" spans="1:8">
      <c r="A55" s="26">
        <v>54</v>
      </c>
      <c r="B55" s="26" t="s">
        <v>400</v>
      </c>
      <c r="C55" s="27">
        <v>22</v>
      </c>
      <c r="D55" s="27" t="s">
        <v>361</v>
      </c>
      <c r="E55" s="27"/>
      <c r="F55" s="27" t="s">
        <v>1201</v>
      </c>
      <c r="G55" s="27" t="s">
        <v>361</v>
      </c>
      <c r="H55" s="27"/>
    </row>
    <row r="56" spans="1:8">
      <c r="A56" s="26">
        <v>55</v>
      </c>
      <c r="B56" s="26" t="s">
        <v>400</v>
      </c>
      <c r="C56" s="27">
        <v>23</v>
      </c>
      <c r="D56" s="27" t="s">
        <v>361</v>
      </c>
      <c r="E56" s="27"/>
      <c r="F56" s="27"/>
      <c r="G56" s="27" t="s">
        <v>361</v>
      </c>
      <c r="H56" s="27"/>
    </row>
    <row r="57" spans="1:8">
      <c r="A57" s="26">
        <v>56</v>
      </c>
      <c r="B57" s="26" t="s">
        <v>400</v>
      </c>
      <c r="C57" s="27"/>
      <c r="D57" s="27"/>
      <c r="E57" s="27"/>
      <c r="F57" s="27"/>
      <c r="G57" s="27" t="s">
        <v>361</v>
      </c>
      <c r="H57" s="27"/>
    </row>
    <row r="58" spans="1:8">
      <c r="A58" s="26">
        <v>57</v>
      </c>
      <c r="B58" s="26" t="s">
        <v>414</v>
      </c>
      <c r="C58" s="27"/>
      <c r="D58" s="27"/>
      <c r="E58" s="27"/>
      <c r="F58" s="27"/>
      <c r="G58" s="27" t="s">
        <v>361</v>
      </c>
      <c r="H58" s="27"/>
    </row>
    <row r="59" spans="1:8">
      <c r="A59" s="26">
        <v>58</v>
      </c>
      <c r="B59" s="26" t="s">
        <v>423</v>
      </c>
      <c r="C59" s="27"/>
      <c r="D59" s="27"/>
      <c r="E59" s="27"/>
      <c r="F59" s="27"/>
      <c r="G59" s="27" t="s">
        <v>361</v>
      </c>
      <c r="H59" s="27"/>
    </row>
    <row r="60" spans="1:8">
      <c r="A60" s="26">
        <v>59</v>
      </c>
      <c r="B60" s="26" t="s">
        <v>423</v>
      </c>
      <c r="C60" s="27">
        <v>24</v>
      </c>
      <c r="D60" s="27" t="s">
        <v>361</v>
      </c>
      <c r="E60" s="27"/>
      <c r="F60" s="27"/>
      <c r="G60" s="27" t="s">
        <v>361</v>
      </c>
      <c r="H60" s="27"/>
    </row>
    <row r="61" spans="1:8">
      <c r="A61" s="26">
        <v>60</v>
      </c>
      <c r="B61" s="26" t="s">
        <v>1144</v>
      </c>
      <c r="C61" s="27"/>
      <c r="D61" s="27"/>
      <c r="E61" s="27"/>
      <c r="F61" s="27"/>
      <c r="G61" s="27" t="s">
        <v>361</v>
      </c>
      <c r="H61" s="27"/>
    </row>
    <row r="62" spans="1:8">
      <c r="A62" s="26">
        <v>61</v>
      </c>
      <c r="B62" s="26" t="s">
        <v>435</v>
      </c>
      <c r="C62" s="27"/>
      <c r="D62" s="27"/>
      <c r="E62" s="27"/>
      <c r="F62" s="27"/>
      <c r="G62" s="27" t="s">
        <v>361</v>
      </c>
      <c r="H62" s="27"/>
    </row>
    <row r="63" spans="1:8">
      <c r="A63" s="26">
        <v>62</v>
      </c>
      <c r="B63" s="26" t="s">
        <v>435</v>
      </c>
      <c r="C63" s="27">
        <v>25</v>
      </c>
      <c r="D63" s="27" t="s">
        <v>361</v>
      </c>
      <c r="E63" s="27"/>
      <c r="F63" s="27"/>
      <c r="G63" s="27" t="s">
        <v>361</v>
      </c>
      <c r="H63" s="27"/>
    </row>
    <row r="64" spans="1:8">
      <c r="A64" s="26">
        <v>63</v>
      </c>
      <c r="B64" s="26" t="s">
        <v>435</v>
      </c>
      <c r="C64" s="27">
        <v>26</v>
      </c>
      <c r="D64" s="27" t="s">
        <v>361</v>
      </c>
      <c r="E64" s="27"/>
      <c r="F64" s="27"/>
      <c r="G64" s="27" t="s">
        <v>361</v>
      </c>
      <c r="H64" s="27"/>
    </row>
    <row r="65" spans="1:8">
      <c r="A65" s="26">
        <v>64</v>
      </c>
      <c r="B65" s="26" t="s">
        <v>456</v>
      </c>
      <c r="C65" s="27">
        <v>27</v>
      </c>
      <c r="D65" s="27" t="s">
        <v>361</v>
      </c>
      <c r="E65" s="27"/>
      <c r="F65" s="27"/>
      <c r="G65" s="27" t="s">
        <v>361</v>
      </c>
      <c r="H65" s="27"/>
    </row>
    <row r="66" spans="1:8">
      <c r="A66" s="26">
        <v>65</v>
      </c>
      <c r="B66" s="26" t="s">
        <v>456</v>
      </c>
      <c r="C66" s="27">
        <v>28</v>
      </c>
      <c r="D66" s="27" t="s">
        <v>361</v>
      </c>
      <c r="E66" s="27"/>
      <c r="F66" s="27" t="s">
        <v>1204</v>
      </c>
      <c r="G66" s="27" t="s">
        <v>361</v>
      </c>
      <c r="H66" s="27"/>
    </row>
    <row r="67" spans="1:8">
      <c r="A67" s="26">
        <v>66</v>
      </c>
      <c r="B67" s="26" t="s">
        <v>456</v>
      </c>
      <c r="C67" s="27">
        <v>29</v>
      </c>
      <c r="D67" s="27" t="s">
        <v>361</v>
      </c>
      <c r="E67" s="27"/>
      <c r="F67" s="27"/>
      <c r="G67" s="27" t="s">
        <v>361</v>
      </c>
      <c r="H67" s="27"/>
    </row>
    <row r="68" spans="1:8">
      <c r="A68" s="26">
        <v>67</v>
      </c>
      <c r="B68" s="26" t="s">
        <v>456</v>
      </c>
      <c r="C68" s="27"/>
      <c r="D68" s="27"/>
      <c r="E68" s="27"/>
      <c r="F68" s="27"/>
      <c r="G68" s="27" t="s">
        <v>361</v>
      </c>
      <c r="H68" s="27"/>
    </row>
    <row r="69" spans="1:8">
      <c r="A69" s="26">
        <v>68</v>
      </c>
      <c r="B69" s="26" t="s">
        <v>456</v>
      </c>
      <c r="C69" s="27">
        <v>30</v>
      </c>
      <c r="D69" s="27" t="s">
        <v>361</v>
      </c>
      <c r="E69" s="27"/>
      <c r="F69" s="27"/>
      <c r="G69" s="27" t="s">
        <v>361</v>
      </c>
      <c r="H69" s="27"/>
    </row>
    <row r="70" spans="1:8">
      <c r="A70" s="26">
        <v>69</v>
      </c>
      <c r="B70" s="26" t="s">
        <v>484</v>
      </c>
      <c r="C70" s="27"/>
      <c r="D70" s="27"/>
      <c r="E70" s="27"/>
      <c r="F70" s="27"/>
      <c r="G70" s="27" t="s">
        <v>361</v>
      </c>
      <c r="H70" s="27"/>
    </row>
    <row r="71" spans="1:8">
      <c r="A71" s="26">
        <v>70</v>
      </c>
      <c r="B71" s="26" t="s">
        <v>491</v>
      </c>
      <c r="C71" s="27"/>
      <c r="D71" s="27"/>
      <c r="E71" s="27"/>
      <c r="F71" s="27"/>
      <c r="G71" s="27" t="s">
        <v>361</v>
      </c>
      <c r="H71" s="27"/>
    </row>
    <row r="72" spans="1:8">
      <c r="A72" s="26">
        <v>71</v>
      </c>
      <c r="B72" s="26" t="s">
        <v>498</v>
      </c>
      <c r="C72" s="27"/>
      <c r="D72" s="27"/>
      <c r="E72" s="27"/>
      <c r="F72" s="27"/>
      <c r="G72" s="27" t="s">
        <v>361</v>
      </c>
      <c r="H72" s="27"/>
    </row>
    <row r="73" spans="1:8">
      <c r="A73" s="26">
        <v>72</v>
      </c>
      <c r="B73" s="26" t="s">
        <v>507</v>
      </c>
      <c r="C73" s="27"/>
      <c r="D73" s="27"/>
      <c r="E73" s="27"/>
      <c r="F73" s="27"/>
      <c r="G73" s="27" t="s">
        <v>361</v>
      </c>
      <c r="H73" s="27"/>
    </row>
    <row r="74" spans="1:8">
      <c r="A74" s="26">
        <v>73</v>
      </c>
      <c r="B74" s="26" t="s">
        <v>513</v>
      </c>
      <c r="C74" s="27"/>
      <c r="D74" s="27"/>
      <c r="E74" s="27"/>
      <c r="F74" s="27"/>
      <c r="G74" s="27" t="s">
        <v>361</v>
      </c>
      <c r="H74" s="27"/>
    </row>
    <row r="75" spans="1:8" s="30" customFormat="1">
      <c r="A75" s="28">
        <v>74</v>
      </c>
      <c r="B75" s="28" t="s">
        <v>519</v>
      </c>
      <c r="C75" s="29"/>
      <c r="D75" s="29"/>
      <c r="E75" s="29"/>
      <c r="F75" s="29"/>
      <c r="G75" s="29" t="s">
        <v>361</v>
      </c>
      <c r="H75" s="29" t="s">
        <v>1149</v>
      </c>
    </row>
    <row r="76" spans="1:8" s="30" customFormat="1">
      <c r="A76" s="28">
        <v>75</v>
      </c>
      <c r="B76" s="28" t="s">
        <v>519</v>
      </c>
      <c r="C76" s="29">
        <v>31</v>
      </c>
      <c r="D76" s="29" t="s">
        <v>361</v>
      </c>
      <c r="E76" s="29"/>
      <c r="F76" s="29"/>
      <c r="G76" s="29" t="s">
        <v>361</v>
      </c>
      <c r="H76" s="29" t="s">
        <v>1149</v>
      </c>
    </row>
    <row r="77" spans="1:8">
      <c r="A77" s="26">
        <v>76</v>
      </c>
      <c r="B77" s="26" t="s">
        <v>519</v>
      </c>
      <c r="C77" s="27">
        <v>32</v>
      </c>
      <c r="D77" s="27" t="s">
        <v>361</v>
      </c>
      <c r="E77" s="27"/>
      <c r="F77" s="27"/>
      <c r="G77" s="27" t="s">
        <v>361</v>
      </c>
      <c r="H77" s="27"/>
    </row>
    <row r="78" spans="1:8" s="30" customFormat="1">
      <c r="A78" s="28">
        <v>77</v>
      </c>
      <c r="B78" s="28" t="s">
        <v>529</v>
      </c>
      <c r="C78" s="29">
        <v>33</v>
      </c>
      <c r="D78" s="29" t="s">
        <v>361</v>
      </c>
      <c r="E78" s="29"/>
      <c r="F78" s="29"/>
      <c r="G78" s="29" t="s">
        <v>361</v>
      </c>
      <c r="H78" s="29" t="s">
        <v>1149</v>
      </c>
    </row>
    <row r="79" spans="1:8" s="30" customFormat="1">
      <c r="A79" s="28">
        <v>78</v>
      </c>
      <c r="B79" s="28" t="s">
        <v>529</v>
      </c>
      <c r="C79" s="29">
        <v>34</v>
      </c>
      <c r="D79" s="29" t="s">
        <v>361</v>
      </c>
      <c r="E79" s="29"/>
      <c r="F79" s="29"/>
      <c r="G79" s="29" t="s">
        <v>361</v>
      </c>
      <c r="H79" s="29" t="s">
        <v>1149</v>
      </c>
    </row>
    <row r="80" spans="1:8">
      <c r="A80" s="26">
        <v>79</v>
      </c>
      <c r="B80" s="26" t="s">
        <v>529</v>
      </c>
      <c r="C80" s="27">
        <v>35</v>
      </c>
      <c r="D80" s="27" t="s">
        <v>361</v>
      </c>
      <c r="E80" s="27"/>
      <c r="F80" s="27"/>
      <c r="G80" s="27" t="s">
        <v>361</v>
      </c>
      <c r="H80" s="27"/>
    </row>
    <row r="81" spans="1:8">
      <c r="A81" s="26">
        <v>80</v>
      </c>
      <c r="B81" s="26" t="s">
        <v>529</v>
      </c>
      <c r="C81" s="27"/>
      <c r="D81" s="27"/>
      <c r="E81" s="27"/>
      <c r="F81" s="27"/>
      <c r="G81" s="27" t="s">
        <v>361</v>
      </c>
      <c r="H81" s="27"/>
    </row>
    <row r="82" spans="1:8" s="30" customFormat="1">
      <c r="A82" s="28">
        <v>81</v>
      </c>
      <c r="B82" s="28" t="s">
        <v>529</v>
      </c>
      <c r="C82" s="29">
        <v>36</v>
      </c>
      <c r="D82" s="29" t="s">
        <v>361</v>
      </c>
      <c r="E82" s="29"/>
      <c r="F82" s="29"/>
      <c r="G82" s="29" t="s">
        <v>361</v>
      </c>
      <c r="H82" s="29" t="s">
        <v>1149</v>
      </c>
    </row>
    <row r="83" spans="1:8" s="30" customFormat="1">
      <c r="A83" s="28">
        <v>82</v>
      </c>
      <c r="B83" s="28" t="s">
        <v>529</v>
      </c>
      <c r="C83" s="29">
        <v>37</v>
      </c>
      <c r="D83" s="29" t="s">
        <v>361</v>
      </c>
      <c r="E83" s="29"/>
      <c r="F83" s="29"/>
      <c r="G83" s="29" t="s">
        <v>361</v>
      </c>
      <c r="H83" s="29" t="s">
        <v>1149</v>
      </c>
    </row>
    <row r="84" spans="1:8">
      <c r="A84" s="26">
        <v>83</v>
      </c>
      <c r="B84" s="26" t="s">
        <v>539</v>
      </c>
      <c r="C84" s="27"/>
      <c r="D84" s="27"/>
      <c r="E84" s="27"/>
      <c r="F84" s="27"/>
      <c r="G84" s="27" t="s">
        <v>361</v>
      </c>
      <c r="H84" s="27"/>
    </row>
    <row r="85" spans="1:8" s="30" customFormat="1">
      <c r="A85" s="28">
        <v>84</v>
      </c>
      <c r="B85" s="28" t="s">
        <v>544</v>
      </c>
      <c r="C85" s="29">
        <v>38</v>
      </c>
      <c r="D85" s="29" t="s">
        <v>361</v>
      </c>
      <c r="E85" s="29"/>
      <c r="F85" s="29"/>
      <c r="G85" s="29" t="s">
        <v>361</v>
      </c>
      <c r="H85" s="29" t="s">
        <v>1149</v>
      </c>
    </row>
    <row r="86" spans="1:8" s="30" customFormat="1">
      <c r="A86" s="28">
        <v>85</v>
      </c>
      <c r="B86" s="28" t="s">
        <v>544</v>
      </c>
      <c r="C86" s="29">
        <v>39</v>
      </c>
      <c r="D86" s="29" t="s">
        <v>361</v>
      </c>
      <c r="E86" s="29"/>
      <c r="F86" s="29"/>
      <c r="G86" s="29" t="s">
        <v>361</v>
      </c>
      <c r="H86" s="29" t="s">
        <v>1149</v>
      </c>
    </row>
    <row r="87" spans="1:8" s="30" customFormat="1">
      <c r="A87" s="28">
        <v>86</v>
      </c>
      <c r="B87" s="28" t="s">
        <v>544</v>
      </c>
      <c r="C87" s="29">
        <v>40</v>
      </c>
      <c r="D87" s="29" t="s">
        <v>361</v>
      </c>
      <c r="E87" s="29"/>
      <c r="F87" s="29"/>
      <c r="G87" s="29" t="s">
        <v>361</v>
      </c>
      <c r="H87" s="29" t="s">
        <v>1149</v>
      </c>
    </row>
    <row r="88" spans="1:8">
      <c r="A88" s="26">
        <v>87</v>
      </c>
      <c r="B88" s="26" t="s">
        <v>544</v>
      </c>
      <c r="C88" s="27"/>
      <c r="D88" s="27"/>
      <c r="E88" s="27"/>
      <c r="F88" s="27"/>
      <c r="G88" s="27" t="s">
        <v>361</v>
      </c>
      <c r="H88" s="27"/>
    </row>
    <row r="89" spans="1:8">
      <c r="A89" s="26">
        <v>88</v>
      </c>
      <c r="B89" s="26" t="s">
        <v>550</v>
      </c>
      <c r="C89" s="27"/>
      <c r="D89" s="27"/>
      <c r="E89" s="27"/>
      <c r="F89" s="27"/>
      <c r="G89" s="27" t="s">
        <v>361</v>
      </c>
      <c r="H89" s="27"/>
    </row>
    <row r="90" spans="1:8">
      <c r="A90" s="26">
        <v>89</v>
      </c>
      <c r="B90" s="26" t="s">
        <v>560</v>
      </c>
      <c r="C90" s="27"/>
      <c r="D90" s="27"/>
      <c r="E90" s="27"/>
      <c r="F90" s="27"/>
      <c r="G90" s="27" t="s">
        <v>361</v>
      </c>
      <c r="H90" s="27"/>
    </row>
    <row r="91" spans="1:8">
      <c r="A91" s="26">
        <v>90</v>
      </c>
      <c r="B91" s="26" t="s">
        <v>560</v>
      </c>
      <c r="C91" s="27">
        <v>41</v>
      </c>
      <c r="D91" s="27" t="s">
        <v>361</v>
      </c>
      <c r="E91" s="27"/>
      <c r="F91" s="27"/>
      <c r="G91" s="27" t="s">
        <v>361</v>
      </c>
      <c r="H91" s="27"/>
    </row>
    <row r="92" spans="1:8">
      <c r="A92" s="26">
        <v>91</v>
      </c>
      <c r="B92" s="26" t="s">
        <v>560</v>
      </c>
      <c r="C92" s="27">
        <v>42</v>
      </c>
      <c r="D92" s="27" t="s">
        <v>361</v>
      </c>
      <c r="E92" s="27"/>
      <c r="F92" s="27"/>
      <c r="G92" s="27" t="s">
        <v>361</v>
      </c>
      <c r="H92" s="27"/>
    </row>
    <row r="93" spans="1:8">
      <c r="A93" s="26">
        <v>92</v>
      </c>
      <c r="B93" s="26" t="s">
        <v>560</v>
      </c>
      <c r="C93" s="27">
        <v>43</v>
      </c>
      <c r="D93" s="27" t="s">
        <v>361</v>
      </c>
      <c r="E93" s="27"/>
      <c r="F93" s="27"/>
      <c r="G93" s="27" t="s">
        <v>361</v>
      </c>
      <c r="H93" s="27"/>
    </row>
    <row r="94" spans="1:8">
      <c r="A94" s="26">
        <v>93</v>
      </c>
      <c r="B94" s="26" t="s">
        <v>590</v>
      </c>
      <c r="C94" s="27"/>
      <c r="D94" s="27"/>
      <c r="E94" s="27"/>
      <c r="F94" s="27"/>
      <c r="G94" s="27" t="s">
        <v>361</v>
      </c>
      <c r="H94" s="27"/>
    </row>
    <row r="95" spans="1:8">
      <c r="A95" s="26">
        <v>94</v>
      </c>
      <c r="B95" s="26" t="s">
        <v>599</v>
      </c>
      <c r="C95" s="27"/>
      <c r="D95" s="27"/>
      <c r="E95" s="27"/>
      <c r="F95" s="27"/>
      <c r="G95" s="27" t="s">
        <v>361</v>
      </c>
      <c r="H95" s="27"/>
    </row>
    <row r="96" spans="1:8">
      <c r="A96" s="26">
        <v>95</v>
      </c>
      <c r="B96" s="26" t="s">
        <v>605</v>
      </c>
      <c r="C96" s="27"/>
      <c r="D96" s="27"/>
      <c r="E96" s="27"/>
      <c r="F96" s="27"/>
      <c r="G96" s="27" t="s">
        <v>361</v>
      </c>
      <c r="H96" s="27"/>
    </row>
    <row r="97" spans="1:8">
      <c r="A97" s="26">
        <v>96</v>
      </c>
      <c r="B97" s="26" t="s">
        <v>605</v>
      </c>
      <c r="C97" s="27">
        <v>44</v>
      </c>
      <c r="D97" s="27" t="s">
        <v>361</v>
      </c>
      <c r="E97" s="27"/>
      <c r="F97" s="27"/>
      <c r="G97" s="27" t="s">
        <v>361</v>
      </c>
      <c r="H97" s="27"/>
    </row>
    <row r="98" spans="1:8">
      <c r="A98" s="26">
        <v>97</v>
      </c>
      <c r="B98" s="26" t="s">
        <v>605</v>
      </c>
      <c r="C98" s="27">
        <v>45</v>
      </c>
      <c r="D98" s="27" t="s">
        <v>361</v>
      </c>
      <c r="E98" s="27"/>
      <c r="F98" s="27"/>
      <c r="G98" s="27" t="s">
        <v>361</v>
      </c>
      <c r="H98" s="27"/>
    </row>
    <row r="99" spans="1:8">
      <c r="A99" s="26">
        <v>98</v>
      </c>
      <c r="B99" s="26" t="s">
        <v>626</v>
      </c>
      <c r="C99" s="27"/>
      <c r="D99" s="27"/>
      <c r="E99" s="27"/>
      <c r="F99" s="27"/>
      <c r="G99" s="27" t="s">
        <v>625</v>
      </c>
      <c r="H99" s="27"/>
    </row>
    <row r="100" spans="1:8">
      <c r="A100" s="26">
        <v>99</v>
      </c>
      <c r="B100" s="26" t="s">
        <v>626</v>
      </c>
      <c r="C100" s="27">
        <v>46</v>
      </c>
      <c r="D100" s="27" t="s">
        <v>625</v>
      </c>
      <c r="E100" s="27"/>
      <c r="F100" s="27" t="s">
        <v>1205</v>
      </c>
      <c r="G100" s="27" t="s">
        <v>625</v>
      </c>
      <c r="H100" s="27"/>
    </row>
    <row r="101" spans="1:8">
      <c r="A101" s="26">
        <v>100</v>
      </c>
      <c r="B101" s="26" t="s">
        <v>626</v>
      </c>
      <c r="C101" s="27">
        <v>47</v>
      </c>
      <c r="D101" s="27" t="s">
        <v>625</v>
      </c>
      <c r="E101" s="27"/>
      <c r="F101" s="27"/>
      <c r="G101" s="27" t="s">
        <v>625</v>
      </c>
      <c r="H101" s="27"/>
    </row>
    <row r="102" spans="1:8">
      <c r="A102" s="26">
        <v>101</v>
      </c>
      <c r="B102" s="26" t="s">
        <v>626</v>
      </c>
      <c r="C102" s="27">
        <v>48</v>
      </c>
      <c r="D102" s="27" t="s">
        <v>625</v>
      </c>
      <c r="E102" s="27"/>
      <c r="F102" s="27"/>
      <c r="G102" s="27" t="s">
        <v>625</v>
      </c>
      <c r="H102" s="27"/>
    </row>
    <row r="103" spans="1:8">
      <c r="A103" s="26">
        <v>102</v>
      </c>
      <c r="B103" s="26" t="s">
        <v>650</v>
      </c>
      <c r="C103" s="27"/>
      <c r="D103" s="27"/>
      <c r="E103" s="27"/>
      <c r="F103" s="27"/>
      <c r="G103" s="27" t="s">
        <v>625</v>
      </c>
      <c r="H103" s="27"/>
    </row>
    <row r="104" spans="1:8">
      <c r="A104" s="26">
        <v>103</v>
      </c>
      <c r="B104" s="26" t="s">
        <v>650</v>
      </c>
      <c r="C104" s="27">
        <v>49</v>
      </c>
      <c r="D104" s="27" t="s">
        <v>625</v>
      </c>
      <c r="E104" s="27"/>
      <c r="F104" s="27" t="s">
        <v>1205</v>
      </c>
      <c r="G104" s="27" t="s">
        <v>625</v>
      </c>
      <c r="H104" s="27"/>
    </row>
    <row r="105" spans="1:8">
      <c r="A105" s="26">
        <v>104</v>
      </c>
      <c r="B105" s="26" t="s">
        <v>650</v>
      </c>
      <c r="C105" s="27">
        <v>50</v>
      </c>
      <c r="D105" s="27" t="s">
        <v>625</v>
      </c>
      <c r="E105" s="27"/>
      <c r="F105" s="27"/>
      <c r="G105" s="27" t="s">
        <v>625</v>
      </c>
      <c r="H105" s="27"/>
    </row>
    <row r="106" spans="1:8">
      <c r="A106" s="26">
        <v>105</v>
      </c>
      <c r="B106" s="26" t="s">
        <v>674</v>
      </c>
      <c r="C106" s="27">
        <v>51</v>
      </c>
      <c r="D106" s="27" t="s">
        <v>625</v>
      </c>
      <c r="E106" s="27"/>
      <c r="F106" s="27"/>
      <c r="G106" s="27" t="s">
        <v>625</v>
      </c>
      <c r="H106" s="27"/>
    </row>
    <row r="107" spans="1:8">
      <c r="A107" s="26">
        <v>106</v>
      </c>
      <c r="B107" s="26" t="s">
        <v>674</v>
      </c>
      <c r="C107" s="27"/>
      <c r="D107" s="27"/>
      <c r="E107" s="27"/>
      <c r="F107" s="27" t="s">
        <v>1205</v>
      </c>
      <c r="G107" s="27" t="s">
        <v>625</v>
      </c>
      <c r="H107" s="27"/>
    </row>
    <row r="108" spans="1:8">
      <c r="A108" s="26">
        <v>107</v>
      </c>
      <c r="B108" s="26" t="s">
        <v>687</v>
      </c>
      <c r="C108" s="27"/>
      <c r="D108" s="27"/>
      <c r="E108" s="27" t="s">
        <v>1206</v>
      </c>
      <c r="F108" s="27"/>
      <c r="G108" s="27" t="s">
        <v>625</v>
      </c>
      <c r="H108" s="27"/>
    </row>
    <row r="109" spans="1:8">
      <c r="A109" s="26">
        <v>108</v>
      </c>
      <c r="B109" s="26" t="s">
        <v>694</v>
      </c>
      <c r="C109" s="27"/>
      <c r="D109" s="27"/>
      <c r="E109" s="27" t="s">
        <v>1206</v>
      </c>
      <c r="F109" s="27"/>
      <c r="G109" s="27" t="s">
        <v>625</v>
      </c>
      <c r="H109" s="27"/>
    </row>
    <row r="110" spans="1:8">
      <c r="A110" s="26">
        <v>109</v>
      </c>
      <c r="B110" s="26" t="s">
        <v>703</v>
      </c>
      <c r="C110" s="27"/>
      <c r="D110" s="27"/>
      <c r="E110" s="27" t="s">
        <v>1206</v>
      </c>
      <c r="F110" s="27"/>
      <c r="G110" s="27" t="s">
        <v>625</v>
      </c>
      <c r="H110" s="27"/>
    </row>
    <row r="111" spans="1:8">
      <c r="A111" s="26">
        <v>110</v>
      </c>
      <c r="B111" s="26" t="s">
        <v>711</v>
      </c>
      <c r="C111" s="27">
        <v>52</v>
      </c>
      <c r="D111" s="27" t="s">
        <v>625</v>
      </c>
      <c r="E111" s="27"/>
      <c r="F111" s="27"/>
      <c r="G111" s="27" t="s">
        <v>625</v>
      </c>
      <c r="H111" s="27"/>
    </row>
    <row r="112" spans="1:8">
      <c r="A112" s="26">
        <v>111</v>
      </c>
      <c r="B112" s="26" t="s">
        <v>711</v>
      </c>
      <c r="C112" s="27"/>
      <c r="D112" s="27"/>
      <c r="E112" s="27"/>
      <c r="F112" s="27"/>
      <c r="G112" s="27" t="s">
        <v>625</v>
      </c>
      <c r="H112" s="27"/>
    </row>
    <row r="113" spans="1:8">
      <c r="A113" s="26">
        <v>112</v>
      </c>
      <c r="B113" s="26" t="s">
        <v>722</v>
      </c>
      <c r="C113" s="27"/>
      <c r="D113" s="27"/>
      <c r="E113" s="27"/>
      <c r="F113" s="27"/>
      <c r="G113" s="27" t="s">
        <v>625</v>
      </c>
      <c r="H113" s="27"/>
    </row>
    <row r="114" spans="1:8">
      <c r="A114" s="26">
        <v>113</v>
      </c>
      <c r="B114" s="26" t="s">
        <v>722</v>
      </c>
      <c r="C114" s="27">
        <v>53</v>
      </c>
      <c r="D114" s="27" t="s">
        <v>625</v>
      </c>
      <c r="E114" s="27"/>
      <c r="F114" s="27"/>
      <c r="G114" s="27" t="s">
        <v>625</v>
      </c>
      <c r="H114" s="27"/>
    </row>
    <row r="115" spans="1:8">
      <c r="A115" s="26">
        <v>114</v>
      </c>
      <c r="B115" s="26" t="s">
        <v>732</v>
      </c>
      <c r="C115" s="27"/>
      <c r="D115" s="27"/>
      <c r="E115" s="27" t="s">
        <v>1206</v>
      </c>
      <c r="F115" s="27"/>
      <c r="G115" s="27" t="s">
        <v>625</v>
      </c>
      <c r="H115" s="27"/>
    </row>
    <row r="116" spans="1:8">
      <c r="A116" s="26">
        <v>115</v>
      </c>
      <c r="B116" s="26" t="s">
        <v>1207</v>
      </c>
      <c r="C116" s="27"/>
      <c r="D116" s="27"/>
      <c r="E116" s="27" t="s">
        <v>1206</v>
      </c>
      <c r="F116" s="27"/>
      <c r="G116" s="27" t="s">
        <v>625</v>
      </c>
      <c r="H116" s="27"/>
    </row>
    <row r="117" spans="1:8">
      <c r="A117" s="26">
        <v>116</v>
      </c>
      <c r="B117" s="26" t="s">
        <v>754</v>
      </c>
      <c r="C117" s="27"/>
      <c r="D117" s="27"/>
      <c r="E117" s="27"/>
      <c r="F117" s="27"/>
      <c r="G117" s="27" t="s">
        <v>625</v>
      </c>
      <c r="H117" s="27"/>
    </row>
    <row r="118" spans="1:8">
      <c r="A118" s="26">
        <v>117</v>
      </c>
      <c r="B118" s="26" t="s">
        <v>1156</v>
      </c>
      <c r="C118" s="27"/>
      <c r="D118" s="27"/>
      <c r="E118" s="27"/>
      <c r="F118" s="27"/>
      <c r="G118" s="27" t="s">
        <v>625</v>
      </c>
      <c r="H118" s="27"/>
    </row>
    <row r="119" spans="1:8">
      <c r="A119" s="26">
        <v>118</v>
      </c>
      <c r="B119" s="26" t="s">
        <v>761</v>
      </c>
      <c r="C119" s="27"/>
      <c r="D119" s="27"/>
      <c r="E119" s="27"/>
      <c r="F119" s="27"/>
      <c r="G119" s="27" t="s">
        <v>625</v>
      </c>
      <c r="H119" s="27"/>
    </row>
    <row r="120" spans="1:8">
      <c r="A120" s="26">
        <v>119</v>
      </c>
      <c r="B120" s="26" t="s">
        <v>1158</v>
      </c>
      <c r="C120" s="27"/>
      <c r="D120" s="27"/>
      <c r="E120" s="27"/>
      <c r="F120" s="27"/>
      <c r="G120" s="27" t="s">
        <v>625</v>
      </c>
      <c r="H120" s="27"/>
    </row>
    <row r="121" spans="1:8">
      <c r="A121" s="26">
        <v>120</v>
      </c>
      <c r="B121" s="26" t="s">
        <v>771</v>
      </c>
      <c r="C121" s="27"/>
      <c r="D121" s="27"/>
      <c r="E121" s="27"/>
      <c r="F121" s="27"/>
      <c r="G121" s="27" t="s">
        <v>625</v>
      </c>
      <c r="H121" s="27"/>
    </row>
    <row r="122" spans="1:8">
      <c r="A122" s="26">
        <v>121</v>
      </c>
      <c r="B122" s="26" t="s">
        <v>771</v>
      </c>
      <c r="C122" s="27">
        <v>54</v>
      </c>
      <c r="D122" s="27" t="s">
        <v>625</v>
      </c>
      <c r="E122" s="27"/>
      <c r="F122" s="27"/>
      <c r="G122" s="27" t="s">
        <v>625</v>
      </c>
      <c r="H122" s="27"/>
    </row>
    <row r="123" spans="1:8">
      <c r="A123" s="26">
        <v>122</v>
      </c>
      <c r="B123" s="26" t="s">
        <v>771</v>
      </c>
      <c r="C123" s="27">
        <v>55</v>
      </c>
      <c r="D123" s="27" t="s">
        <v>625</v>
      </c>
      <c r="E123" s="27"/>
      <c r="F123" s="27"/>
      <c r="G123" s="27" t="s">
        <v>625</v>
      </c>
      <c r="H123" s="27"/>
    </row>
    <row r="124" spans="1:8">
      <c r="A124" s="26">
        <v>123</v>
      </c>
      <c r="B124" s="26" t="s">
        <v>771</v>
      </c>
      <c r="C124" s="27">
        <v>56</v>
      </c>
      <c r="D124" s="27" t="s">
        <v>625</v>
      </c>
      <c r="E124" s="27"/>
      <c r="F124" s="27"/>
      <c r="G124" s="27" t="s">
        <v>625</v>
      </c>
      <c r="H124" s="27"/>
    </row>
    <row r="125" spans="1:8">
      <c r="A125" s="26">
        <v>124</v>
      </c>
      <c r="B125" s="26" t="s">
        <v>771</v>
      </c>
      <c r="C125" s="27">
        <v>57</v>
      </c>
      <c r="D125" s="27" t="s">
        <v>625</v>
      </c>
      <c r="E125" s="27"/>
      <c r="F125" s="27"/>
      <c r="G125" s="27" t="s">
        <v>625</v>
      </c>
      <c r="H125" s="27"/>
    </row>
    <row r="126" spans="1:8">
      <c r="A126" s="26">
        <v>125</v>
      </c>
      <c r="B126" s="26" t="s">
        <v>786</v>
      </c>
      <c r="C126" s="27"/>
      <c r="D126" s="27"/>
      <c r="E126" s="27"/>
      <c r="F126" s="27"/>
      <c r="G126" s="27" t="s">
        <v>625</v>
      </c>
      <c r="H126" s="27"/>
    </row>
    <row r="127" spans="1:8">
      <c r="A127" s="26">
        <v>126</v>
      </c>
      <c r="B127" s="26" t="s">
        <v>786</v>
      </c>
      <c r="C127" s="27">
        <v>58</v>
      </c>
      <c r="D127" s="27" t="s">
        <v>625</v>
      </c>
      <c r="E127" s="27"/>
      <c r="F127" s="27"/>
      <c r="G127" s="27" t="s">
        <v>625</v>
      </c>
      <c r="H127" s="27"/>
    </row>
    <row r="128" spans="1:8">
      <c r="A128" s="26">
        <v>127</v>
      </c>
      <c r="B128" s="26" t="s">
        <v>1163</v>
      </c>
      <c r="C128" s="27"/>
      <c r="D128" s="27"/>
      <c r="E128" s="27"/>
      <c r="F128" s="27"/>
      <c r="G128" s="27" t="s">
        <v>625</v>
      </c>
      <c r="H128" s="27"/>
    </row>
    <row r="129" spans="1:8">
      <c r="A129" s="26">
        <v>128</v>
      </c>
      <c r="B129" s="26" t="s">
        <v>1163</v>
      </c>
      <c r="C129" s="27">
        <v>59</v>
      </c>
      <c r="D129" s="27" t="s">
        <v>625</v>
      </c>
      <c r="E129" s="27"/>
      <c r="F129" s="27"/>
      <c r="G129" s="27" t="s">
        <v>625</v>
      </c>
      <c r="H129" s="27"/>
    </row>
    <row r="130" spans="1:8">
      <c r="A130" s="26">
        <v>129</v>
      </c>
      <c r="B130" s="26" t="s">
        <v>1163</v>
      </c>
      <c r="C130" s="27">
        <v>60</v>
      </c>
      <c r="D130" s="27" t="s">
        <v>625</v>
      </c>
      <c r="E130" s="27"/>
      <c r="F130" s="27"/>
      <c r="G130" s="27" t="s">
        <v>625</v>
      </c>
      <c r="H130" s="27"/>
    </row>
    <row r="131" spans="1:8">
      <c r="A131" s="26">
        <v>130</v>
      </c>
      <c r="B131" s="26" t="s">
        <v>796</v>
      </c>
      <c r="C131" s="27"/>
      <c r="D131" s="27"/>
      <c r="E131" s="27"/>
      <c r="F131" s="27"/>
      <c r="G131" s="27" t="s">
        <v>625</v>
      </c>
      <c r="H131" s="27"/>
    </row>
    <row r="132" spans="1:8">
      <c r="A132" s="26">
        <v>131</v>
      </c>
      <c r="B132" s="26" t="s">
        <v>796</v>
      </c>
      <c r="C132" s="27">
        <v>61</v>
      </c>
      <c r="D132" s="27" t="s">
        <v>625</v>
      </c>
      <c r="E132" s="27"/>
      <c r="F132" s="27"/>
      <c r="G132" s="27" t="s">
        <v>625</v>
      </c>
      <c r="H132" s="27"/>
    </row>
    <row r="133" spans="1:8">
      <c r="A133" s="26">
        <v>132</v>
      </c>
      <c r="B133" s="26" t="s">
        <v>1164</v>
      </c>
      <c r="C133" s="27"/>
      <c r="D133" s="27"/>
      <c r="E133" s="27"/>
      <c r="F133" s="27"/>
      <c r="G133" s="27" t="s">
        <v>625</v>
      </c>
      <c r="H133" s="27"/>
    </row>
    <row r="134" spans="1:8">
      <c r="A134" s="26">
        <v>133</v>
      </c>
      <c r="B134" s="26" t="s">
        <v>812</v>
      </c>
      <c r="C134" s="27"/>
      <c r="D134" s="27"/>
      <c r="E134" s="27"/>
      <c r="F134" s="27"/>
      <c r="G134" s="27" t="s">
        <v>625</v>
      </c>
      <c r="H134" s="27"/>
    </row>
    <row r="135" spans="1:8">
      <c r="A135" s="26">
        <v>134</v>
      </c>
      <c r="B135" s="26" t="s">
        <v>816</v>
      </c>
      <c r="C135" s="27"/>
      <c r="D135" s="27"/>
      <c r="E135" s="27"/>
      <c r="F135" s="27"/>
      <c r="G135" s="27" t="s">
        <v>625</v>
      </c>
      <c r="H135" s="27"/>
    </row>
    <row r="136" spans="1:8">
      <c r="A136" s="26">
        <v>135</v>
      </c>
      <c r="B136" s="26" t="s">
        <v>1166</v>
      </c>
      <c r="C136" s="27"/>
      <c r="D136" s="27"/>
      <c r="E136" s="27"/>
      <c r="F136" s="27"/>
      <c r="G136" s="27" t="s">
        <v>625</v>
      </c>
      <c r="H136" s="27"/>
    </row>
    <row r="137" spans="1:8">
      <c r="A137" s="26">
        <v>136</v>
      </c>
      <c r="B137" s="26" t="s">
        <v>1166</v>
      </c>
      <c r="C137" s="27">
        <v>62</v>
      </c>
      <c r="D137" s="27" t="s">
        <v>625</v>
      </c>
      <c r="E137" s="27"/>
      <c r="F137" s="27"/>
      <c r="G137" s="27" t="s">
        <v>625</v>
      </c>
      <c r="H137" s="27"/>
    </row>
    <row r="138" spans="1:8">
      <c r="A138" s="26">
        <v>137</v>
      </c>
      <c r="B138" s="26" t="s">
        <v>820</v>
      </c>
      <c r="C138" s="27"/>
      <c r="D138" s="27"/>
      <c r="E138" s="27"/>
      <c r="F138" s="27"/>
      <c r="G138" s="27" t="s">
        <v>625</v>
      </c>
      <c r="H138" s="27"/>
    </row>
    <row r="139" spans="1:8">
      <c r="A139" s="26">
        <v>138</v>
      </c>
      <c r="B139" s="26" t="s">
        <v>820</v>
      </c>
      <c r="C139" s="27">
        <v>63</v>
      </c>
      <c r="D139" s="27" t="s">
        <v>625</v>
      </c>
      <c r="E139" s="27"/>
      <c r="F139" s="27"/>
      <c r="G139" s="27" t="s">
        <v>625</v>
      </c>
      <c r="H139" s="27"/>
    </row>
    <row r="140" spans="1:8">
      <c r="A140" s="26">
        <v>139</v>
      </c>
      <c r="B140" s="26" t="s">
        <v>831</v>
      </c>
      <c r="C140" s="27"/>
      <c r="D140" s="27"/>
      <c r="E140" s="27"/>
      <c r="F140" s="27"/>
      <c r="G140" s="27" t="s">
        <v>625</v>
      </c>
      <c r="H140" s="27"/>
    </row>
    <row r="141" spans="1:8">
      <c r="A141" s="26">
        <v>140</v>
      </c>
      <c r="B141" s="26" t="s">
        <v>839</v>
      </c>
      <c r="C141" s="27"/>
      <c r="D141" s="27"/>
      <c r="E141" s="27"/>
      <c r="F141" s="27"/>
      <c r="G141" s="27" t="s">
        <v>625</v>
      </c>
      <c r="H141" s="27"/>
    </row>
    <row r="142" spans="1:8">
      <c r="A142" s="26">
        <v>141</v>
      </c>
      <c r="B142" s="26" t="s">
        <v>839</v>
      </c>
      <c r="C142" s="27">
        <v>64</v>
      </c>
      <c r="D142" s="27" t="s">
        <v>625</v>
      </c>
      <c r="E142" s="27"/>
      <c r="F142" s="27"/>
      <c r="G142" s="27" t="s">
        <v>625</v>
      </c>
      <c r="H142" s="27"/>
    </row>
    <row r="143" spans="1:8">
      <c r="A143" s="26">
        <v>142</v>
      </c>
      <c r="B143" s="26" t="s">
        <v>856</v>
      </c>
      <c r="C143" s="27">
        <v>65</v>
      </c>
      <c r="D143" s="27" t="s">
        <v>625</v>
      </c>
      <c r="E143" s="27"/>
      <c r="F143" s="27"/>
      <c r="G143" s="27" t="s">
        <v>625</v>
      </c>
      <c r="H143" s="27"/>
    </row>
    <row r="144" spans="1:8">
      <c r="A144" s="26">
        <v>143</v>
      </c>
      <c r="B144" s="26" t="s">
        <v>856</v>
      </c>
      <c r="C144" s="27"/>
      <c r="D144" s="27"/>
      <c r="E144" s="27"/>
      <c r="F144" s="27"/>
      <c r="G144" s="27" t="s">
        <v>625</v>
      </c>
      <c r="H144" s="27"/>
    </row>
    <row r="145" spans="1:8">
      <c r="A145" s="26">
        <v>144</v>
      </c>
      <c r="B145" s="26" t="s">
        <v>865</v>
      </c>
      <c r="C145" s="27"/>
      <c r="D145" s="27"/>
      <c r="E145" s="27"/>
      <c r="F145" s="27"/>
      <c r="G145" s="27" t="s">
        <v>625</v>
      </c>
      <c r="H145" s="27"/>
    </row>
    <row r="146" spans="1:8">
      <c r="A146" s="26">
        <v>145</v>
      </c>
      <c r="B146" s="26" t="s">
        <v>873</v>
      </c>
      <c r="C146" s="27"/>
      <c r="D146" s="27"/>
      <c r="E146" s="27"/>
      <c r="F146" s="27"/>
      <c r="G146" s="27" t="s">
        <v>625</v>
      </c>
      <c r="H146" s="27"/>
    </row>
    <row r="147" spans="1:8">
      <c r="A147" s="26">
        <v>146</v>
      </c>
      <c r="B147" s="26" t="s">
        <v>879</v>
      </c>
      <c r="C147" s="27"/>
      <c r="D147" s="27"/>
      <c r="E147" s="27"/>
      <c r="F147" s="27"/>
      <c r="G147" s="27" t="s">
        <v>625</v>
      </c>
      <c r="H147" s="27"/>
    </row>
    <row r="148" spans="1:8">
      <c r="A148" s="26">
        <v>147</v>
      </c>
      <c r="B148" s="26" t="s">
        <v>888</v>
      </c>
      <c r="C148" s="27"/>
      <c r="D148" s="27"/>
      <c r="E148" s="27"/>
      <c r="F148" s="27"/>
      <c r="G148" s="27" t="s">
        <v>625</v>
      </c>
      <c r="H148" s="27"/>
    </row>
    <row r="149" spans="1:8">
      <c r="A149" s="26">
        <v>148</v>
      </c>
      <c r="B149" s="26" t="s">
        <v>888</v>
      </c>
      <c r="C149" s="27">
        <v>66</v>
      </c>
      <c r="D149" s="27" t="s">
        <v>625</v>
      </c>
      <c r="E149" s="27"/>
      <c r="F149" s="27"/>
      <c r="G149" s="27" t="s">
        <v>625</v>
      </c>
      <c r="H149" s="27"/>
    </row>
    <row r="150" spans="1:8">
      <c r="A150" s="26">
        <v>149</v>
      </c>
      <c r="B150" s="26" t="s">
        <v>905</v>
      </c>
      <c r="C150" s="27"/>
      <c r="D150" s="27"/>
      <c r="E150" s="27"/>
      <c r="F150" s="27"/>
      <c r="G150" s="27" t="s">
        <v>904</v>
      </c>
      <c r="H150" s="27"/>
    </row>
    <row r="151" spans="1:8">
      <c r="A151" s="26">
        <v>150</v>
      </c>
      <c r="B151" s="26" t="s">
        <v>905</v>
      </c>
      <c r="C151" s="27">
        <v>67</v>
      </c>
      <c r="D151" s="27" t="s">
        <v>625</v>
      </c>
      <c r="E151" s="27"/>
      <c r="F151" s="27"/>
      <c r="G151" s="27" t="s">
        <v>625</v>
      </c>
      <c r="H151" s="27"/>
    </row>
    <row r="152" spans="1:8">
      <c r="A152" s="26">
        <v>151</v>
      </c>
      <c r="B152" s="26" t="s">
        <v>905</v>
      </c>
      <c r="C152" s="27">
        <v>68</v>
      </c>
      <c r="D152" s="27" t="s">
        <v>904</v>
      </c>
      <c r="E152" s="27"/>
      <c r="F152" s="27"/>
      <c r="G152" s="27" t="s">
        <v>904</v>
      </c>
      <c r="H152" s="27"/>
    </row>
    <row r="153" spans="1:8">
      <c r="A153" s="26">
        <v>152</v>
      </c>
      <c r="B153" s="26" t="s">
        <v>905</v>
      </c>
      <c r="C153" s="27">
        <v>69</v>
      </c>
      <c r="D153" s="27" t="s">
        <v>904</v>
      </c>
      <c r="E153" s="27"/>
      <c r="F153" s="27" t="s">
        <v>1208</v>
      </c>
      <c r="G153" s="27" t="s">
        <v>904</v>
      </c>
      <c r="H153" s="27"/>
    </row>
    <row r="154" spans="1:8">
      <c r="A154" s="26">
        <v>153</v>
      </c>
      <c r="B154" s="26" t="s">
        <v>925</v>
      </c>
      <c r="C154" s="27"/>
      <c r="D154" s="27"/>
      <c r="E154" s="27"/>
      <c r="F154" s="27"/>
      <c r="G154" s="27" t="s">
        <v>904</v>
      </c>
      <c r="H154" s="27"/>
    </row>
    <row r="155" spans="1:8">
      <c r="A155" s="26">
        <v>154</v>
      </c>
      <c r="B155" s="26" t="s">
        <v>925</v>
      </c>
      <c r="C155" s="27">
        <v>70</v>
      </c>
      <c r="D155" s="27" t="s">
        <v>904</v>
      </c>
      <c r="E155" s="27"/>
      <c r="F155" s="27" t="s">
        <v>1205</v>
      </c>
      <c r="G155" s="27" t="s">
        <v>904</v>
      </c>
      <c r="H155" s="27"/>
    </row>
    <row r="156" spans="1:8">
      <c r="A156" s="26">
        <v>155</v>
      </c>
      <c r="B156" s="26" t="s">
        <v>925</v>
      </c>
      <c r="C156" s="27">
        <v>71</v>
      </c>
      <c r="D156" s="27" t="s">
        <v>904</v>
      </c>
      <c r="E156" s="27"/>
      <c r="F156" s="27" t="s">
        <v>1209</v>
      </c>
      <c r="G156" s="27" t="s">
        <v>904</v>
      </c>
      <c r="H156" s="27"/>
    </row>
    <row r="157" spans="1:8">
      <c r="A157" s="26">
        <v>156</v>
      </c>
      <c r="B157" s="26" t="s">
        <v>945</v>
      </c>
      <c r="C157" s="27">
        <v>72</v>
      </c>
      <c r="D157" s="27" t="s">
        <v>904</v>
      </c>
      <c r="E157" s="27"/>
      <c r="F157" s="27"/>
      <c r="G157" s="27" t="s">
        <v>904</v>
      </c>
      <c r="H157" s="27"/>
    </row>
    <row r="158" spans="1:8">
      <c r="A158" s="26">
        <v>157</v>
      </c>
      <c r="B158" s="26" t="s">
        <v>945</v>
      </c>
      <c r="C158" s="27">
        <v>73</v>
      </c>
      <c r="D158" s="27" t="s">
        <v>904</v>
      </c>
      <c r="E158" s="27"/>
      <c r="F158" s="27"/>
      <c r="G158" s="27" t="s">
        <v>904</v>
      </c>
      <c r="H158" s="27"/>
    </row>
    <row r="159" spans="1:8">
      <c r="A159" s="26">
        <v>158</v>
      </c>
      <c r="B159" s="26" t="s">
        <v>945</v>
      </c>
      <c r="C159" s="27">
        <v>74</v>
      </c>
      <c r="D159" s="27" t="s">
        <v>904</v>
      </c>
      <c r="E159" s="27"/>
      <c r="F159" s="27"/>
      <c r="G159" s="27" t="s">
        <v>904</v>
      </c>
      <c r="H159" s="27"/>
    </row>
    <row r="160" spans="1:8">
      <c r="A160" s="26">
        <v>159</v>
      </c>
      <c r="B160" s="26" t="s">
        <v>945</v>
      </c>
      <c r="C160" s="27">
        <v>75</v>
      </c>
      <c r="D160" s="27" t="s">
        <v>904</v>
      </c>
      <c r="E160" s="27"/>
      <c r="F160" s="27"/>
      <c r="G160" s="27" t="s">
        <v>904</v>
      </c>
      <c r="H160" s="27"/>
    </row>
    <row r="161" spans="1:8">
      <c r="A161" s="26">
        <v>160</v>
      </c>
      <c r="B161" s="26" t="s">
        <v>969</v>
      </c>
      <c r="C161" s="27"/>
      <c r="D161" s="27"/>
      <c r="E161" s="27"/>
      <c r="F161" s="27"/>
      <c r="G161" s="27" t="s">
        <v>904</v>
      </c>
      <c r="H161" s="27"/>
    </row>
    <row r="162" spans="1:8">
      <c r="A162" s="26">
        <v>161</v>
      </c>
      <c r="B162" s="26" t="s">
        <v>969</v>
      </c>
      <c r="C162" s="27">
        <v>76</v>
      </c>
      <c r="D162" s="27" t="s">
        <v>904</v>
      </c>
      <c r="E162" s="27"/>
      <c r="F162" s="27"/>
      <c r="G162" s="27" t="s">
        <v>904</v>
      </c>
      <c r="H162" s="27"/>
    </row>
    <row r="163" spans="1:8">
      <c r="A163" s="26">
        <v>162</v>
      </c>
      <c r="B163" s="26" t="s">
        <v>975</v>
      </c>
      <c r="C163" s="27"/>
      <c r="D163" s="27"/>
      <c r="E163" s="27"/>
      <c r="F163" s="27"/>
      <c r="G163" s="27" t="s">
        <v>904</v>
      </c>
      <c r="H163" s="27"/>
    </row>
    <row r="164" spans="1:8">
      <c r="A164" s="26">
        <v>163</v>
      </c>
      <c r="B164" s="26" t="s">
        <v>981</v>
      </c>
      <c r="C164" s="27"/>
      <c r="D164" s="27"/>
      <c r="E164" s="27"/>
      <c r="F164" s="27"/>
      <c r="G164" s="27" t="s">
        <v>904</v>
      </c>
      <c r="H164" s="27"/>
    </row>
    <row r="165" spans="1:8">
      <c r="A165" s="26">
        <v>164</v>
      </c>
      <c r="B165" s="26" t="s">
        <v>1178</v>
      </c>
      <c r="C165" s="27"/>
      <c r="D165" s="27"/>
      <c r="E165" s="27"/>
      <c r="F165" s="27"/>
      <c r="G165" s="27" t="s">
        <v>904</v>
      </c>
      <c r="H165" s="27"/>
    </row>
    <row r="166" spans="1:8">
      <c r="A166" s="26">
        <v>165</v>
      </c>
      <c r="B166" s="26" t="s">
        <v>992</v>
      </c>
      <c r="C166" s="27"/>
      <c r="D166" s="27"/>
      <c r="E166" s="27"/>
      <c r="F166" s="27"/>
      <c r="G166" s="27" t="s">
        <v>904</v>
      </c>
      <c r="H166" s="27"/>
    </row>
    <row r="167" spans="1:8">
      <c r="A167" s="26">
        <v>166</v>
      </c>
      <c r="B167" s="26" t="s">
        <v>998</v>
      </c>
      <c r="C167" s="27"/>
      <c r="D167" s="27"/>
      <c r="E167" s="27"/>
      <c r="F167" s="27"/>
      <c r="G167" s="27" t="s">
        <v>904</v>
      </c>
      <c r="H167" s="27"/>
    </row>
    <row r="168" spans="1:8">
      <c r="A168" s="26">
        <v>167</v>
      </c>
      <c r="B168" s="26" t="s">
        <v>998</v>
      </c>
      <c r="C168" s="27">
        <v>77</v>
      </c>
      <c r="D168" s="27" t="s">
        <v>904</v>
      </c>
      <c r="E168" s="27"/>
      <c r="F168" s="27"/>
      <c r="G168" s="27" t="s">
        <v>904</v>
      </c>
      <c r="H168" s="27"/>
    </row>
    <row r="169" spans="1:8">
      <c r="A169" s="26">
        <v>168</v>
      </c>
      <c r="B169" s="26" t="s">
        <v>1006</v>
      </c>
      <c r="C169" s="27"/>
      <c r="D169" s="27"/>
      <c r="E169" s="27"/>
      <c r="F169" s="27"/>
      <c r="G169" s="27" t="s">
        <v>904</v>
      </c>
      <c r="H169" s="27"/>
    </row>
    <row r="170" spans="1:8">
      <c r="A170" s="26">
        <v>169</v>
      </c>
      <c r="B170" s="26" t="s">
        <v>1015</v>
      </c>
      <c r="C170" s="27">
        <v>78</v>
      </c>
      <c r="D170" s="27" t="s">
        <v>904</v>
      </c>
      <c r="E170" s="27"/>
      <c r="F170" s="27"/>
      <c r="G170" s="27" t="s">
        <v>904</v>
      </c>
      <c r="H170" s="27"/>
    </row>
    <row r="171" spans="1:8">
      <c r="A171" s="26">
        <v>170</v>
      </c>
      <c r="B171" s="26" t="s">
        <v>1015</v>
      </c>
      <c r="C171" s="27"/>
      <c r="D171" s="27"/>
      <c r="E171" s="27"/>
      <c r="F171" s="27"/>
      <c r="G171" s="27" t="s">
        <v>904</v>
      </c>
      <c r="H171" s="27"/>
    </row>
    <row r="172" spans="1:8">
      <c r="A172" s="26">
        <v>171</v>
      </c>
      <c r="B172" s="26" t="s">
        <v>1015</v>
      </c>
      <c r="C172" s="27">
        <v>79</v>
      </c>
      <c r="D172" s="27" t="s">
        <v>904</v>
      </c>
      <c r="E172" s="27"/>
      <c r="F172" s="27"/>
      <c r="G172" s="27" t="s">
        <v>904</v>
      </c>
      <c r="H172" s="27"/>
    </row>
    <row r="173" spans="1:8">
      <c r="A173" s="26">
        <v>172</v>
      </c>
      <c r="B173" s="26" t="s">
        <v>1030</v>
      </c>
      <c r="C173" s="27"/>
      <c r="D173" s="27"/>
      <c r="E173" s="27"/>
      <c r="F173" s="27"/>
      <c r="G173" s="27" t="s">
        <v>904</v>
      </c>
      <c r="H173" s="27"/>
    </row>
    <row r="174" spans="1:8">
      <c r="A174" s="26">
        <v>173</v>
      </c>
      <c r="B174" s="26" t="s">
        <v>1036</v>
      </c>
      <c r="C174" s="27"/>
      <c r="D174" s="27"/>
      <c r="E174" s="27"/>
      <c r="F174" s="27"/>
      <c r="G174" s="27" t="s">
        <v>904</v>
      </c>
      <c r="H174" s="27"/>
    </row>
    <row r="175" spans="1:8">
      <c r="A175" s="26">
        <v>174</v>
      </c>
      <c r="B175" s="26" t="s">
        <v>1042</v>
      </c>
      <c r="C175" s="27"/>
      <c r="D175" s="27"/>
      <c r="E175" s="27"/>
      <c r="F175" s="27"/>
      <c r="G175" s="27" t="s">
        <v>904</v>
      </c>
      <c r="H175" s="27"/>
    </row>
    <row r="176" spans="1:8">
      <c r="A176" s="26">
        <v>175</v>
      </c>
      <c r="B176" s="26" t="s">
        <v>1180</v>
      </c>
      <c r="C176" s="27"/>
      <c r="D176" s="27"/>
      <c r="E176" s="27"/>
      <c r="F176" s="27"/>
      <c r="G176" s="27" t="s">
        <v>904</v>
      </c>
      <c r="H176" s="27"/>
    </row>
    <row r="177" spans="1:8">
      <c r="A177" s="26">
        <v>176</v>
      </c>
      <c r="B177" s="26" t="s">
        <v>1180</v>
      </c>
      <c r="C177" s="27">
        <v>80</v>
      </c>
      <c r="D177" s="27" t="s">
        <v>904</v>
      </c>
      <c r="E177" s="27"/>
      <c r="F177" s="27"/>
      <c r="G177" s="27" t="s">
        <v>904</v>
      </c>
      <c r="H177" s="27"/>
    </row>
    <row r="178" spans="1:8">
      <c r="A178" s="26">
        <v>177</v>
      </c>
      <c r="B178" s="26" t="s">
        <v>1047</v>
      </c>
      <c r="C178" s="27"/>
      <c r="D178" s="27"/>
      <c r="E178" s="27"/>
      <c r="F178" s="27"/>
      <c r="G178" s="27" t="s">
        <v>904</v>
      </c>
      <c r="H178" s="27"/>
    </row>
    <row r="179" spans="1:8">
      <c r="A179" s="26">
        <v>178</v>
      </c>
      <c r="B179" s="26" t="s">
        <v>1055</v>
      </c>
      <c r="C179" s="27"/>
      <c r="D179" s="27"/>
      <c r="E179" s="27"/>
      <c r="F179" s="27"/>
      <c r="G179" s="27" t="s">
        <v>904</v>
      </c>
      <c r="H179" s="27"/>
    </row>
    <row r="180" spans="1:8">
      <c r="A180" s="26">
        <v>179</v>
      </c>
      <c r="B180" s="26" t="s">
        <v>1058</v>
      </c>
      <c r="C180" s="27"/>
      <c r="D180" s="27"/>
      <c r="E180" s="27"/>
      <c r="F180" s="27"/>
      <c r="G180" s="27" t="s">
        <v>904</v>
      </c>
      <c r="H180" s="27"/>
    </row>
    <row r="181" spans="1:8">
      <c r="A181" s="26">
        <v>180</v>
      </c>
      <c r="B181" s="26" t="s">
        <v>1066</v>
      </c>
      <c r="C181" s="27"/>
      <c r="D181" s="27"/>
      <c r="E181" s="27"/>
      <c r="F181" s="27"/>
      <c r="G181" s="27" t="s">
        <v>904</v>
      </c>
      <c r="H181" s="27"/>
    </row>
    <row r="182" spans="1:8">
      <c r="A182" s="26">
        <v>181</v>
      </c>
      <c r="B182" s="26" t="s">
        <v>1187</v>
      </c>
      <c r="C182" s="27">
        <v>81</v>
      </c>
      <c r="D182" s="27" t="s">
        <v>904</v>
      </c>
      <c r="E182" s="27"/>
      <c r="F182" s="27"/>
      <c r="G182" s="27" t="s">
        <v>904</v>
      </c>
      <c r="H182" s="27"/>
    </row>
    <row r="183" spans="1:8">
      <c r="A183" s="26">
        <v>182</v>
      </c>
      <c r="B183" s="26" t="s">
        <v>1187</v>
      </c>
      <c r="C183" s="27"/>
      <c r="D183" s="27"/>
      <c r="E183" s="27"/>
      <c r="F183" s="27"/>
      <c r="G183" s="27" t="s">
        <v>904</v>
      </c>
      <c r="H183" s="27"/>
    </row>
    <row r="184" spans="1:8">
      <c r="A184" s="26">
        <v>183</v>
      </c>
      <c r="B184" s="26" t="s">
        <v>1072</v>
      </c>
      <c r="C184" s="27"/>
      <c r="D184" s="27"/>
      <c r="E184" s="27"/>
      <c r="F184" s="27"/>
      <c r="G184" s="27" t="s">
        <v>904</v>
      </c>
      <c r="H184" s="27"/>
    </row>
    <row r="185" spans="1:8">
      <c r="A185" s="26">
        <v>184</v>
      </c>
      <c r="B185" s="26" t="s">
        <v>1072</v>
      </c>
      <c r="C185" s="27">
        <v>82</v>
      </c>
      <c r="D185" s="27" t="s">
        <v>904</v>
      </c>
      <c r="E185" s="27"/>
      <c r="F185" s="27"/>
      <c r="G185" s="27" t="s">
        <v>904</v>
      </c>
      <c r="H185" s="27"/>
    </row>
    <row r="186" spans="1:8">
      <c r="A186" s="26">
        <v>185</v>
      </c>
      <c r="B186" s="26" t="s">
        <v>1072</v>
      </c>
      <c r="C186" s="27">
        <v>83</v>
      </c>
      <c r="D186" s="27" t="s">
        <v>904</v>
      </c>
      <c r="E186" s="27"/>
      <c r="F186" s="27"/>
      <c r="G186" s="27" t="s">
        <v>904</v>
      </c>
      <c r="H186" s="27"/>
    </row>
    <row r="187" spans="1:8">
      <c r="A187" s="26">
        <v>186</v>
      </c>
      <c r="B187" s="26" t="s">
        <v>1072</v>
      </c>
      <c r="C187" s="27">
        <v>84</v>
      </c>
      <c r="D187" s="27" t="s">
        <v>904</v>
      </c>
      <c r="E187" s="27"/>
      <c r="F187" s="27"/>
      <c r="G187" s="27" t="s">
        <v>904</v>
      </c>
      <c r="H187" s="27"/>
    </row>
    <row r="188" spans="1:8">
      <c r="A188" s="26">
        <v>187</v>
      </c>
      <c r="B188" s="26" t="s">
        <v>1093</v>
      </c>
      <c r="C188" s="27"/>
      <c r="D188" s="27"/>
      <c r="E188" s="27"/>
      <c r="F188" s="27"/>
      <c r="G188" s="27" t="s">
        <v>904</v>
      </c>
      <c r="H188" s="27"/>
    </row>
    <row r="189" spans="1:8">
      <c r="A189" s="26">
        <v>188</v>
      </c>
      <c r="B189" s="26" t="s">
        <v>1093</v>
      </c>
      <c r="C189" s="27">
        <v>85</v>
      </c>
      <c r="D189" s="27" t="s">
        <v>904</v>
      </c>
      <c r="E189" s="27"/>
      <c r="F189" s="27"/>
      <c r="G189" s="27" t="s">
        <v>904</v>
      </c>
      <c r="H189" s="27"/>
    </row>
    <row r="190" spans="1:8">
      <c r="A190" s="26">
        <v>189</v>
      </c>
      <c r="B190" s="26" t="s">
        <v>1093</v>
      </c>
      <c r="C190" s="27">
        <v>86</v>
      </c>
      <c r="D190" s="27" t="s">
        <v>904</v>
      </c>
      <c r="E190" s="27"/>
      <c r="F190" s="27"/>
      <c r="G190" s="27" t="s">
        <v>904</v>
      </c>
      <c r="H190" s="27"/>
    </row>
    <row r="191" spans="1:8">
      <c r="A191" s="26">
        <v>190</v>
      </c>
      <c r="B191" s="26" t="s">
        <v>1093</v>
      </c>
      <c r="C191" s="27">
        <v>87</v>
      </c>
      <c r="D191" s="27" t="s">
        <v>904</v>
      </c>
      <c r="E191" s="27"/>
      <c r="F191" s="27"/>
      <c r="G191" s="27" t="s">
        <v>904</v>
      </c>
      <c r="H191" s="27"/>
    </row>
    <row r="192" spans="1:8">
      <c r="A192" s="26">
        <v>191</v>
      </c>
      <c r="B192" s="26" t="s">
        <v>1093</v>
      </c>
      <c r="C192" s="27">
        <v>88</v>
      </c>
      <c r="D192" s="27" t="s">
        <v>904</v>
      </c>
      <c r="E192" s="27"/>
      <c r="F192" s="27"/>
      <c r="G192" s="27" t="s">
        <v>904</v>
      </c>
      <c r="H192" s="27"/>
    </row>
    <row r="193" spans="1:8">
      <c r="A193" s="26">
        <v>192</v>
      </c>
      <c r="B193" s="26" t="s">
        <v>1093</v>
      </c>
      <c r="C193" s="27">
        <v>89</v>
      </c>
      <c r="D193" s="27" t="s">
        <v>904</v>
      </c>
      <c r="E193" s="27"/>
      <c r="F193" s="27"/>
      <c r="G193" s="27" t="s">
        <v>904</v>
      </c>
      <c r="H193" s="27"/>
    </row>
    <row r="194" spans="1:8">
      <c r="A194" s="26">
        <v>193</v>
      </c>
      <c r="B194" s="26" t="s">
        <v>1192</v>
      </c>
      <c r="C194" s="27"/>
      <c r="D194" s="27"/>
      <c r="E194" s="27"/>
      <c r="F194" s="27"/>
      <c r="G194" s="27" t="s">
        <v>904</v>
      </c>
      <c r="H194" s="27"/>
    </row>
    <row r="195" spans="1:8">
      <c r="A195" s="26">
        <v>194</v>
      </c>
      <c r="B195" s="26" t="s">
        <v>1122</v>
      </c>
      <c r="C195" s="27"/>
      <c r="D195" s="27"/>
      <c r="E195" s="27"/>
      <c r="F195" s="27"/>
      <c r="G195" s="27" t="s">
        <v>904</v>
      </c>
      <c r="H195" s="27"/>
    </row>
    <row r="196" spans="1:8">
      <c r="A196" s="26">
        <v>195</v>
      </c>
      <c r="B196" s="26" t="s">
        <v>1128</v>
      </c>
      <c r="C196" s="27"/>
      <c r="D196" s="27"/>
      <c r="E196" s="27"/>
      <c r="F196" s="27"/>
      <c r="G196" s="27" t="s">
        <v>904</v>
      </c>
      <c r="H196" s="2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7425A47F3C4A447A7D1A75A8B2F3B62" ma:contentTypeVersion="18" ma:contentTypeDescription="Create a new document." ma:contentTypeScope="" ma:versionID="37e76da0e4dcecba5987ea23e302275f">
  <xsd:schema xmlns:xsd="http://www.w3.org/2001/XMLSchema" xmlns:xs="http://www.w3.org/2001/XMLSchema" xmlns:p="http://schemas.microsoft.com/office/2006/metadata/properties" xmlns:ns2="8feb88e1-7fed-4ffd-8616-ad4302de0fbd" xmlns:ns3="00ccb23a-7938-41a3-ba00-df8d47be7484" targetNamespace="http://schemas.microsoft.com/office/2006/metadata/properties" ma:root="true" ma:fieldsID="d2861372cb820b8de13feace677695e8" ns2:_="" ns3:_="">
    <xsd:import namespace="8feb88e1-7fed-4ffd-8616-ad4302de0fbd"/>
    <xsd:import namespace="00ccb23a-7938-41a3-ba00-df8d47be748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3:TaxCatchAll" minOccurs="0"/>
                <xsd:element ref="ns2:LATESTVERS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eb88e1-7fed-4ffd-8616-ad4302de0f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0ad816ea-8460-453a-b1af-cd753e23c00d" ma:termSetId="09814cd3-568e-fe90-9814-8d621ff8fb84" ma:anchorId="fba54fb3-c3e1-fe81-a776-ca4b69148c4d" ma:open="true" ma:isKeyword="false">
      <xsd:complexType>
        <xsd:sequence>
          <xsd:element ref="pc:Terms" minOccurs="0" maxOccurs="1"/>
        </xsd:sequence>
      </xsd:complexType>
    </xsd:element>
    <xsd:element name="LATESTVERSION" ma:index="22" nillable="true" ma:displayName="LATEST VERSION" ma:format="Dropdown" ma:internalName="LATESTVERSION">
      <xsd:simpleType>
        <xsd:restriction base="dms:Choice">
          <xsd:enumeration value="LATEST"/>
          <xsd:enumeration value="Choice 2"/>
        </xsd:restrictio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0ccb23a-7938-41a3-ba00-df8d47be748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955ad08b-a2cd-463d-a220-0e077a14617b}" ma:internalName="TaxCatchAll" ma:showField="CatchAllData" ma:web="00ccb23a-7938-41a3-ba00-df8d47be74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feb88e1-7fed-4ffd-8616-ad4302de0fbd">
      <Terms xmlns="http://schemas.microsoft.com/office/infopath/2007/PartnerControls"/>
    </lcf76f155ced4ddcb4097134ff3c332f>
    <TaxCatchAll xmlns="00ccb23a-7938-41a3-ba00-df8d47be7484" xsi:nil="true"/>
    <LATESTVERSION xmlns="8feb88e1-7fed-4ffd-8616-ad4302de0fbd" xsi:nil="true"/>
  </documentManagement>
</p:properties>
</file>

<file path=customXml/itemProps1.xml><?xml version="1.0" encoding="utf-8"?>
<ds:datastoreItem xmlns:ds="http://schemas.openxmlformats.org/officeDocument/2006/customXml" ds:itemID="{A0DADB24-2BED-4752-B9B8-A03074D620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feb88e1-7fed-4ffd-8616-ad4302de0fbd"/>
    <ds:schemaRef ds:uri="00ccb23a-7938-41a3-ba00-df8d47be74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7A5098D-49D6-4D3E-BCFC-BCF09DA0CE9D}">
  <ds:schemaRefs>
    <ds:schemaRef ds:uri="http://schemas.microsoft.com/sharepoint/v3/contenttype/forms"/>
  </ds:schemaRefs>
</ds:datastoreItem>
</file>

<file path=customXml/itemProps3.xml><?xml version="1.0" encoding="utf-8"?>
<ds:datastoreItem xmlns:ds="http://schemas.openxmlformats.org/officeDocument/2006/customXml" ds:itemID="{34F8AD4A-F98C-421A-80B4-B2120EF829EA}">
  <ds:schemaRefs>
    <ds:schemaRef ds:uri="http://schemas.microsoft.com/office/2006/metadata/properties"/>
    <ds:schemaRef ds:uri="http://schemas.microsoft.com/office/infopath/2007/PartnerControls"/>
    <ds:schemaRef ds:uri="8feb88e1-7fed-4ffd-8616-ad4302de0fbd"/>
    <ds:schemaRef ds:uri="00ccb23a-7938-41a3-ba00-df8d47be748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CLEANED</vt:lpstr>
      <vt:lpstr>DATA</vt:lpstr>
      <vt:lpstr>Coder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Turner, Monique</dc:creator>
  <cp:keywords/>
  <dc:description/>
  <cp:lastModifiedBy>Turner, Monique</cp:lastModifiedBy>
  <cp:revision/>
  <dcterms:created xsi:type="dcterms:W3CDTF">2024-01-19T18:06:59Z</dcterms:created>
  <dcterms:modified xsi:type="dcterms:W3CDTF">2024-04-04T18:32:05Z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0x01010047425A47F3C4A447A7D1A75A8B2F3B62</vt:lpwstr>
  </property>
  <property fmtid="{D5CDD505-2E9C-101B-9397-08002B2CF9AE}" pid="3" name="MediaServiceImageTags">
    <vt:lpwstr/>
  </property>
</Properties>
</file>