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Astronomy Utilities/"/>
    </mc:Choice>
  </mc:AlternateContent>
  <xr:revisionPtr revIDLastSave="0" documentId="13_ncr:1_{75BD5A33-014B-5749-93FB-BFD953FDE969}" xr6:coauthVersionLast="47" xr6:coauthVersionMax="47" xr10:uidLastSave="{00000000-0000-0000-0000-000000000000}"/>
  <bookViews>
    <workbookView xWindow="3280" yWindow="1100" windowWidth="33260" windowHeight="19560" xr2:uid="{7A445647-2974-6942-9320-70750788AE91}"/>
  </bookViews>
  <sheets>
    <sheet name="Sheet1" sheetId="1" r:id="rId1"/>
    <sheet name="Sheet2" sheetId="3" r:id="rId2"/>
  </sheets>
  <definedNames>
    <definedName name="ASTRO_CALC_TEMP">_xlfn.LAMBDA(_xlpm.subclass, _xlfn.LET(_xlpm.arrTypes, {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{2000;1500;1900;2400;2000;1800;1900;5400;5400;3600;600;700;1200;500;1700;1600;1000;400;500;200;350;150;190;150;170;190;180;200;200;70;80;120;200;70;100;130;120;70;90;50;40;20;60;50;70;100;110;100;70;270;230;160;140;200;110;60;80;190;100;130;220;150;250;130;110;190;280}, _xlpm.mtxStars, _xlfn.HSTACK(_xlpm.arrTypes, _xlpm.arrTHigh, _xlpm.arrSpan), _xlpm.no_space, SUBSTITUTE(_xlpm.subclass, " ", ""), _xlpm.dot_pos, FIND(".", _xlpm.no_space &amp; ".0"), _xlpm.base, LEFT(_xlpm.no_space, _xlpm.dot_pos - 1), _xlpm.f, VALUE("0." &amp; MID(_xlpm.no_space, _xlpm.dot_pos + 1, LEN(_xlpm.no_space))), _xlpm.T_high, _xlfn.XLOOKUP(_xlpm.base, INDEX(_xlpm.mtxStars, , 1), INDEX(_xlpm.mtxStars, , 2)), _xlpm.span, _xlfn.XLOOKUP(_xlpm.base, INDEX(_xlpm.mtxStars, , 1), INDEX(_xlpm.mtxStars, , 3)), _xlpm.result, _xlpm.T_high - (_xlpm.f * _xlpm.span), _xlpm.result))</definedName>
    <definedName name="ASTRO_DISPLAY_SPECTRAL">_xlfn.LAMBDA(_xlop.type, _xlfn.LET(_xlpm.Types, {"O";"B";"A";"F";"G";"K";"M"}, _xlpm.Headers, TRANSPOSE(_xlfn.VSTACK(" ", _xlpm.Types)), _xlpm.FindCol, _xlfn.MAKEARRAY(COUNTA(_xlpm.Types), 2, _xlfn.LAMBDA(_xlpm.r,_xlpm.c, IF(_xlpm.c = 1, INDEX(_xlpm.Types, _xlpm.r), _xlpm.r))), _xlpm.arrTypes, {"O";"O";"O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"";"";"";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{"";"";"";2000;1500;1900;2400;2000;1800;1900;5400;5400;3600;600;700;1200;500;1700;1600;1000;400;500;200;350;150;190;150;170;190;180;200;200;70;80;120;200;70;100;130;120;70;90;50;40;20;60;50;70;100;110;100;70;270;230;160;140;200;110;60;80;190;100;130;220;150;250;130;110;190;280}, _xlpm.formattedData, _xlfn.BYROW(_xlfn.HSTACK(_xlpm.arrTypes, _xlpm.arrTHigh, _xlpm.arrSpan), _xlfn.LAMBDA(_xlpm.row, _xlfn.TEXTJOIN("; ", TRUE, TEXT(INDEX(_xlpm.row, 2), "0"), TEXT(INDEX(_xlpm.row, 3), "0")))), _xlpm.Numbers, _xlfn.SEQUENCE(10, 1, 0, 1), _xlpm.O_Stars, _xlfn._xlws.FILTER(_xlpm.formattedData, LEFT(_xlpm.arrTypes, 1) = "O"), _xlpm.B_Stars, _xlfn._xlws.FILTER(_xlpm.formattedData, LEFT(_xlpm.arrTypes, 1) = "B"), _xlpm.A_Stars, _xlfn._xlws.FILTER(_xlpm.formattedData, LEFT(_xlpm.arrTypes, 1) = "A"), _xlpm.F_Stars, _xlfn._xlws.FILTER(_xlpm.formattedData, LEFT(_xlpm.arrTypes, 1) = "F"), _xlpm.G_Stars, _xlfn._xlws.FILTER(_xlpm.formattedData, LEFT(_xlpm.arrTypes, 1) = "G"), _xlpm.K_Stars, _xlfn._xlws.FILTER(_xlpm.formattedData, LEFT(_xlpm.arrTypes, 1) = "K"), _xlpm.M_Stars, _xlfn._xlws.FILTER(_xlpm.formattedData, LEFT(_xlpm.arrTypes, 1) = "M"), _xlpm.fullTable, _xlfn.VSTACK(_xlpm.Headers, _xlfn.HSTACK(_xlpm.Numbers, _xlpm.O_Stars, _xlpm.B_Stars, _xlpm.A_Stars, _xlpm.F_Stars, _xlpm.G_Stars, _xlpm.K_Stars, _xlpm.M_Stars)), _xlpm.temps, _xlfn._xlws.FILTER(_xlpm.arrTHigh, LEFT(_xlpm.arrTypes, 1) = _xlpm.type), _xlpm.spans, _xlfn._xlws.FILTER(_xlpm.arrSpan, LEFT(_xlpm.arrTypes, 1) = _xlpm.type), _xlpm.typeHead, _xlfn.HSTACK(_xlpm.type, "span"), _xlpm.slimTable, _xlfn.VSTACK(_xlpm.typeHead, _xlfn.HSTACK(_xlpm.temps, _xlpm.spans)), _xlpm.result, IF(ISBLANK(_xlpm.type), _xlpm.fullTable, _xlpm.slimTable), _xlpm.result))</definedName>
    <definedName name="ASTRO_HAB_INDEX">_xlfn.LAMBDA(_xlpm.orbital_dist,_xlop.nucleal_radius,_xlop.prec, _xlfn.LET(_xlpm.rounding_precision, IF(_xlfn.ISOMITTED(_xlpm.prec), 3, _xlpm.prec), _xlpm.nucleal_radius, IF(_xlfn.ISOMITTED(_xlpm.nucleal_radius), 1, _xlpm.nucleal_radius), _xlpm.is_inner_orbit, IF(_xlpm.orbital_dist &lt; _xlpm.nucleal_radius, TRUE, FALSE), _xlpm.habitability_index, IF(_xlpm.is_inner_orbit, (2 * _xlpm.orbital_dist / _xlpm.nucleal_radius) - 1, (_xlpm.orbital_dist / (-3.85 * _xlpm.nucleal_radius)) + (4.85 / 3.85)), _xlpm.final_result, IF(_xlpm.habitability_index &lt;= 0, "U/I", ROUND(_xlpm.habitability_index, _xlpm.rounding_precision)), _xlpm.final_result))</definedName>
    <definedName name="ASTRO_SPECTRAL_DISTRIBUTION">_xlfn.LAMBDA(_xlop.anchor_class,_xlop.anchor_count,_xlop.decimal_places, _xlfn.LET(_xlpm.anchor_class, IF(_xlfn.ISOMITTED(_xlpm.anchor_class), "$", UPPER(_xlpm.anchor_class)), _xlpm.anchor_count, IF(_xlfn.ISOMITTED(_xlpm.anchor_count), 1, _xlpm.anchor_count), _xlpm.decimal_places, IF(_xlfn.ISOMITTED(_xlpm.decimal_places), 3, _xlpm.decimal_places), _xlpm.arr_classes, {"O";"B";"A";"F";"G";"K";"M"}, _xlpm.arr_base_pct, {0.00003;0.13;0.6;3;7.6;12.1;76.27}, _xlpm.arr_base_frac, _xlfn.BYROW(_xlpm.arr_base_pct, _xlfn.LAMBDA(_xlpm.x, _xlpm.x / 100)), _xlpm.anchor_freq, _xlfn.XLOOKUP(_xlpm.anchor_class, _xlpm.arr_classes, _xlpm.arr_base_frac, 1), _xlpm.scaling_factor, _xlpm.anchor_count / _xlpm.anchor_freq, _xlpm.scaled, IF(_xlpm.anchor_class = "$", _xlpm.arr_base_frac, _xlfn.BYROW(_xlpm.arr_base_frac, _xlfn.LAMBDA(_xlpm.x, _xlpm.x * _xlpm.scaling_factor))), _xlpm.output, _xlfn.HSTACK(_xlpm.arr_classes, ROUND(_xlpm.scaled, _xlpm.decimal_places)), _xlpm.output))</definedName>
    <definedName name="ASTRO_TYPE_FROM_TEMP">_xlfn.LAMBDA(_xlpm.temp,_xlop.decimals, _xlfn.LET(_xlpm.arrTypes, {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{2000;1500;1900;2400;2000;1800;1900;5400;5400;3600;600;700;1200;500;1700;1600;1000;400;500;200;350;150;190;150;170;190;180;200;200;70;80;120;200;70;100;130;120;70;90;50;40;20;60;50;70;100;110;100;70;270;230;160;140;200;110;60;80;190;100;130;220;150;250;130;110;190;280}, _xlpm.temp_in_range, _xlfn.MAP(_xlfn.SEQUENCE(ROWS(_xlpm.arrTHigh)), _xlfn.LAMBDA(_xlpm.i, AND(INDEX(_xlpm.arrTHigh, _xlpm.i) &gt;= _xlpm.temp, _xlpm.temp &gt; INDEX(_xlpm.arrTHigh, _xlpm.i) - INDEX(_xlpm.arrSpan, _xlpm.i)))), _xlpm.idx, _xlfn.XMATCH(TRUE, _xlpm.temp_in_range), _xlpm.full_type, INDEX(_xlpm.arrTypes, _xlpm.idx), _xlpm.T_high, INDEX(_xlpm.arrTHigh, _xlpm.idx), _xlpm.span, INDEX(_xlpm.arrSpan, _xlpm.idx), _xlpm.f, (_xlpm.T_high - _xlpm.temp) / _xlpm.span, _xlpm.dec, IF(_xlfn.ISOMITTED(_xlpm.decimals), 3, _xlpm.decimals), _xlpm.format_string, "." &amp; REPT("0", _xlpm.dec), _xlpm.subclass, _xlpm.full_type &amp; TEXT(_xlpm.f, _xlpm.format_string), _xlpm.subclass))</definedName>
    <definedName name="AXIS_PERIOD">_xlfn.LAMBDA(_xlpm.input, SQRT(POWER(_xlpm.input, 3)))</definedName>
    <definedName name="CROSSING_ORBIT_PARAMETER">_xlfn.LAMBDA(_xlpm.mass1,_xlpm.mass2, ABS(_xlpm.mass1 - _xlpm.mass2) / ABS(_xlpm.mass1 + _xlpm.mass2))</definedName>
    <definedName name="CUBIC_VOLUME_PER_STARS">_xlfn.LAMBDA(_xlpm.stars,_xlop.prec,_xlop.mode, _xlfn.LET(_xlpm.mode, IF((_xlfn.ISOMITTED(_xlpm.mode)) + (_xlpm.mode &lt; 0) + (_xlpm.mode &gt; 2), 0, _xlpm.mode), _xlpm.prec, IF((_xlfn.ISOMITTED(_xlpm.prec)) + (_xlpm.prec &lt; 0), 3, _xlpm.prec), _xlpm.volume, ROUND(_xlpm.stars * 250, _xlpm.prec), _xlpm.side, ROUND(POWER(_xlpm.volume, 1 / 3), _xlpm.prec), _xlpm.radius, ROUND(POWER((_xlpm.volume * 3) / (4 * PI()), 1 / 3), _xlpm.prec), _xlpm.output, _xlfn.SWITCH(_xlpm.mode, 0, _xlpm.volume, 1, _xlfn.TOCOL(_xlfn.TEXTSPLIT(_xlfn.TEXTJOIN("; ", , _xlpm.volume, _xlpm.side), "; ")), 2, _xlfn.TOCOL(_xlfn.TEXTSPLIT(_xlfn.TEXTJOIN("; ", , _xlpm.volume, _xlpm.side, _xlpm.radius), "; "))), _xlpm.output))</definedName>
    <definedName name="DEG_DEC_DMS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DEG_DMS">_xlfn.LAMBDA(_xlpm.DecimalDegrees,_xlop.precision,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DEG_DMS_DEC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HAB_ZONES">_xlfn.LAMBDA(_xlpm.lum,_xlop.precision, _xlfn.LET(_xlpm.labels, {"0: ","1: ","2: ","N-&gt; ","3: ","4: ","5: "}, _xlpm.precision, IF(_xlfn.ISOMITTED(_xlpm.precision), 3, _xlpm.precision), _xlpm.nucleal, ROUND(SQRT(_xlpm.lum), _xlpm.precision), _xlpm.Z_0, ROUND(0.5 * _xlpm.nucleal, _xlpm.precision), _xlpm.Z_1, ROUND(0.75 * _xlpm.nucleal, _xlpm.precision), _xlpm.Z_2, ROUND(0.95 * _xlpm.nucleal, _xlpm.precision), _xlpm.Z_N, _xlpm.nucleal, _xlpm.Z_3, ROUND(1.385 * _xlpm.nucleal, _xlpm.precision), _xlpm.Z_4, ROUND(1.77 * _xlpm.nucleal, _xlpm.precision), _xlpm.Z_5, ROUND(4.85 * _xlpm.nucleal, _xlpm.precision), _xlpm.Zone0, _xlfn.VSTACK(INDEX(_xlpm.labels, 1), _xlpm.Z_0), _xlpm.Zone1, _xlfn.VSTACK(INDEX(_xlpm.labels, 2), _xlpm.Z_1), _xlpm.Zone2, _xlfn.VSTACK(INDEX(_xlpm.labels, 3), _xlpm.Z_2), _xlpm.ZoneN, _xlfn.VSTACK(INDEX(_xlpm.labels, 4), _xlpm.Z_N), _xlpm.Zone3, _xlfn.VSTACK(INDEX(_xlpm.labels, 5), _xlpm.Z_3), _xlpm.Zone4, _xlfn.VSTACK(INDEX(_xlpm.labels, 6), _xlpm.Z_4), _xlpm.Zone5, _xlfn.VSTACK(INDEX(_xlpm.labels, 7), _xlpm.Z_5), TRANSPOSE(CHOOSE({1,2,3,4,5,6,7}, _xlpm.Zone0, _xlpm.Zone1, _xlpm.Zone2, _xlpm.ZoneN, _xlpm.Zone3, _xlpm.Zone4, _xlpm.Zone5))))</definedName>
    <definedName name="HABITABLE_ZONES_TABLE">_xlfn.LAMBDA(_xlop.null, _xlfn.LET(_xlpm.dec, 3, _xlpm.headers, {"Zone";"Inner";"Outer";"Average";"Span"}, _xlpm.labels, {"Z0 (Ignio-)";"Z1 (Caloro-)";"Z2 (Helio-)";"Z3 (Solara-)";"Z4 (Surya-)";"Z5 (Frio-)"}, _xlpm.inner, {0;0.5;0.75;0.95;1.385;1.77}, _xlpm.outer, {0.5;0.75;0.95;1.385;1.77;4.85}, _xlpm.average, {0.25;0.625;0.85;1.1675;1.5775;3.31}, _xlpm.span, {0.5;0.25;0.2;0.435;0.385;3.08}, _xlpm.col_1, _xlfn.VSTACK(INDEX(_xlpm.headers, 1), _xlpm.labels), _xlpm.col_2, _xlfn.VSTACK(INDEX(_xlpm.headers, 2), ROUND(_xlpm.inner, _xlpm.dec)), _xlpm.col_3, _xlfn.VSTACK(INDEX(_xlpm.headers, 3), ROUND(_xlpm.outer, _xlpm.dec)), _xlpm.col_4, _xlfn.VSTACK(INDEX(_xlpm.headers, 4), ROUND(_xlpm.average, _xlpm.dec)), _xlpm.col_5, _xlfn.VSTACK(INDEX(_xlpm.headers, 5), ROUND(_xlpm.span, _xlpm.dec)), CHOOSE({1,2,3,4,5}, _xlpm.col_1, _xlpm.col_2, _xlpm.col_3, _xlpm.col_4, _xlpm.col_5)))</definedName>
    <definedName name="HABZONES">_xlfn.LAMBDA(_xlpm.lum,_xlop.precision, _xlfn.LET(_xlpm.precision, IF(_xlfn.ISOMITTED(_xlpm.precision), 3, _xlpm.precision), _xlpm.nucleal, ROUND(SQRT(_xlpm.lum), _xlpm.precision), _xlpm.N, "N-&gt; " &amp; ROUND(SQRT(_xlpm.lum), _xlpm.precision), _xlpm.Zone0, "0: " &amp; ROUND(0.5 * _xlpm.nucleal, _xlpm.precision), _xlpm.Zone1, "1: " &amp; ROUND(0.75 * _xlpm.nucleal, _xlpm.precision), _xlpm.Zone2, "2: " &amp; ROUND(0.95 * _xlpm.nucleal, _xlpm.precision), _xlpm.Zone3, "3: " &amp; ROUND(1.385 * _xlpm.nucleal, _xlpm.precision), _xlpm.Zone4, "4: " &amp; ROUND(1.77 * _xlpm.nucleal, _xlpm.precision), _xlpm.Zone5, "5: " &amp; ROUND(4.85 * _xlpm.nucleal, _xlpm.precision), _xlpm.list, _xlfn.TEXTJOIN("|", , _xlpm.Zone0, _xlpm.Zone1, _xlpm.Zone2, _xlpm.N, _xlpm.Zone3, _xlpm.Zone4, _xlpm.Zone5), _xlfn.TOCOL(_xlfn.TEXTSPLIT(_xlpm.list, "|"))))</definedName>
    <definedName name="ORB_AXIS">_xlfn.LAMBDA(_xlpm.mass1,_xlpm.mass2,_xlpm.period, _xlfn.LET(_xlpm.mass2, IF((_xlfn.ISOMITTED(_xlpm.mass2)) + (_xlpm.mass2 = 1), 0, _xlpm.mass2 * 0.000003003), _xlpm.axis, POWER((POWER(_xlpm.period, 2) * (_xlpm.mass1 + _xlpm.mass2)), 1 / 3), _xlpm.axis))</definedName>
    <definedName name="ORB_PERIOD">_xlfn.LAMBDA(_xlpm.mass1,_xlpm.mass2,_xlpm.axis, _xlfn.LET(_xlpm.mass2, IF((_xlfn.ISOMITTED(_xlpm.mass2)) + (_xlpm.mass2 = 1), 0, (_xlpm.mass2 * 0.00000300273)), _xlpm.period, SQRT(POWER(_xlpm.axis, 3) / (_xlpm.mass1 + _xlpm.mass2)), _xlpm.period))</definedName>
    <definedName name="ORB_SUM_MASSES">_xlfn.LAMBDA(_xlpm.axis,_xlpm.period, POWER(_xlpm.axis, 3) / POWER(_xlpm.period, 2))</definedName>
    <definedName name="PERIOD_AXIS">_xlfn.LAMBDA(_xlpm.input, POWER(POWER(_xlpm.input, 2), (1 / 3)))</definedName>
    <definedName name="PLANET_ASTROMETRICS">_xlfn.LAMBDA(_xlpm.first,_xlpm.second,_xlop.mode,_xlop.prec, _xlfn.LET(_xlpm.prec, IF((_xlfn.ISOMITTED(_xlpm.prec)) + (_xlpm.prec &lt; 0), 5, _xlpm.prec), _xlpm.mode, IF((_xlfn.ISOMITTED(_xlpm.mode) + (_xlpm.mode &lt; 0) + (_xlpm.mode &gt; 9)), 0, _xlpm.mode), _xlpm.labels, _xlfn.SWITCH(_xlpm.mode, 0, "M&gt;;R:;d&gt;;g:;v:", 1, "M&gt;;R&gt;;d:;g:;v:", 2, "M&gt;;R:;d:;g&gt;;v:", 3, "M:;R&gt;;d&gt;;g:;v:", 4, "M:;R&gt;;d:;g&gt;;v:", 5, "M:;R:;d&gt;;g&gt;;v:", 6, "M:;R:;d&gt;;g:;v&gt;", 7, "M:;R:;d:;g&gt;;v&gt;", 8, "M&gt;;R:;d:;g:;v&gt;", 9, "M:;R&gt;;d:;g:;v&gt;"), _xlpm.output, _xlfn.SWITCH(_xlpm.mode, 0, _xlfn.LET(_xlpm.mass, _xlpm.first, _xlpm.density, _xlpm.second, _xlpm.radius, POWER(_xlpm.mass / _xlpm.density, 3 ^ -1), _xlpm.gravity, POWER(_xlpm.mass * _xlpm.density ^ 2, 3 ^ -1), _xlpm.escape, POWER(_xlpm.mass * SQRT(_xlpm.density), 3 ^ -1), _xlfn.TEXTJOIN(";", , _xlpm.mass, _xlpm.radius, _xlpm.density, _xlpm.gravity, _xlpm.escape)), 1, _xlfn.LET(_xlpm.mass, _xlpm.first, _xlpm.radius, _xlpm.second, _xlpm.density, _xlpm.mass / _xlpm.radius ^ 3, _xlpm.gravity, _xlpm.mass / _xlpm.radius ^ 2, _xlpm.escape, SQRT(_xlpm.mass / _xlpm.radius), _xlfn.TEXTJOIN(";", , _xlpm.mass, _xlpm.radius, _xlpm.density, _xlpm.gravity, _xlpm.escape)), 2, _xlfn.LET(_xlpm.mass, _xlpm.first, _xlpm.gravity, _xlpm.second, _xlpm.radius, SQRT(_xlpm.mass / _xlpm.gravity), _xlpm.density, SQRT(_xlpm.gravity ^ 3 / _xlpm.mass), _xlpm.escape, POWER(_xlpm.mass * _xlpm.gravity, 4 ^ -1), _xlfn.TEXTJOIN(";", , _xlpm.mass, _xlpm.radius, _xlpm.density, _xlpm.gravity, _xlpm.escape)), 3, _xlfn.LET(_xlpm.radius, _xlpm.first, _xlpm.density, _xlpm.second, _xlpm.gravity, _xlpm.radius * _xlpm.density, _xlpm.mass, _xlpm.density * _xlpm.radius ^ 3, _xlpm.escape, _xlpm.radius * SQRT(_xlpm.density), _xlfn.TEXTJOIN(";", , _xlpm.mass, _xlpm.radius, _xlpm.density, _xlpm.gravity, _xlpm.escape)), 4, _xlfn.LET(_xlpm.radius, _xlpm.first, _xlpm.gravity, _xlpm.second, _xlpm.density, _xlpm.gravity / _xlpm.radius, _xlpm.mass, _xlpm.gravity * _xlpm.radius ^ 2, _xlpm.escape, SQRT(_xlpm.gravity * _xlpm.radius), _xlfn.TEXTJOIN(";", , _xlpm.mass, _xlpm.radius, _xlpm.density, _xlpm.gravity, _xlpm.escape)), 5, _xlfn.LET(_xlpm.density, _xlpm.first, _xlpm.gravity, _xlpm.second, _xlpm.radius, _xlpm.gravity / _xlpm.density, _xlpm.mass, _xlpm.gravity ^ 3 / _xlpm.density ^ 2, _xlpm.escape, _xlpm.gravity / SQRT(_xlpm.density), _xlfn.TEXTJOIN(";", , _xlpm.mass, _xlpm.radius, _xlpm.density, _xlpm.gravity, _xlpm.escape)), 6, _xlfn.LET(_xlpm.density, _xlpm.first, _xlpm.escape, _xlpm.second, _xlpm.mass, _xlpm.escape ^ 3 / SQRT(_xlpm.density), _xlpm.radius, _xlpm.escape / SQRT(_xlpm.density), _xlpm.gravity, _xlpm.escape * SQRT(_xlpm.density), _xlfn.TEXTJOIN(";", , _xlpm.mass, _xlpm.radius, _xlpm.density, _xlpm.gravity, _xlpm.escape)), 7, _xlfn.LET(_xlpm.gravity, _xlpm.first, _xlpm.escape, _xlpm.second, _xlpm.mass, _xlpm.escape ^ 4 / _xlpm.gravity, _xlpm.radius, _xlpm.escape ^ 2 / _xlpm.gravity, _xlpm.density, (_xlpm.gravity / _xlpm.escape) ^ 2, _xlfn.TEXTJOIN(";", , _xlpm.mass, _xlpm.radius, _xlpm.density, _xlpm.gravity, _xlpm.escape)), 8, _xlfn.LET(_xlpm.mass, _xlpm.first, _xlpm.escape, _xlpm.second, _xlpm.gravity, _xlpm.escape ^ 4 / _xlpm.mass, _xlpm.radius, _xlpm.mass / _xlpm.escape ^ 2, _xlpm.density, _xlpm.escape ^ 6 / _xlpm.mass ^ 2, _xlfn.TEXTJOIN(";", , _xlpm.mass, _xlpm.radius, _xlpm.density, _xlpm.gravity, _xlpm.escape)), 9, _xlfn.LET(_xlpm.radius, _xlpm.first, _xlpm.escape, _xlpm.second, _xlpm.gravity, _xlpm.escape ^ 2 / _xlpm.radius, _xlpm.mass, _xlpm.radius * _xlpm.escape ^ 2, _xlpm.density, (_xlpm.escape / _xlpm.radius) ^ 2, _xlfn.TEXTJOIN(";", , _xlpm.mass, _xlpm.radius, _xlpm.density, _xlpm.gravity, _xlpm.escape)), ), _xlpm.label_list, TRANSPOSE(_xlfn.TEXTSPLIT(_xlpm.labels, ";")), _xlpm.value_list, TRANSPOSE(_xlfn.TEXTSPLIT(_xlpm.output, ";")), CHOOSE({1,2}, _xlpm.label_list, ROUND(VALUE(_xlpm.value_list), _xlpm.prec))))</definedName>
    <definedName name="SMALLANGLE">_xlfn.LAMBDA(_xlpm.diameter,_xlpm.distance, 0.532904294 * (_xlpm.diameter / _xlpm.distance))</definedName>
    <definedName name="SPEC_LIST">_xlfn.LAMBDA(_xlop.null, _xlfn.LET(_xlpm.classifications, {"O: 25000 - 55000";"B: 10000 - 25000";"A: 7500 - 10000";"F: 6000 - 7500";"G: 5000 - 6000";"K: 3500 - 5000";"M: 2400 - 3500";"L: 1300 - 2400";"T: 600 - 1300";"Y: 300 - 600"}, _xlpm.classifications))</definedName>
    <definedName name="SPECTRAL_CLASS_DATA">_xlfn.LAMBDA(_xlop.null, _xlfn.LET(_xlpm.headers, {"Type";"Min";"Max";"Span";"q"}, _xlpm.types, _xlfn.VSTACK(INDEX(_xlpm.headers, 1), {"O";"B";"A";"F";"G";"K";"M";"L";"T";"Y"}), _xlpm.min, _xlfn.VSTACK(INDEX(_xlpm.headers, 2), {25000;10000;7500;6000;5000;3500;2400;1300;600;300}), _xlpm.max, _xlfn.VSTACK(INDEX(_xlpm.headers, 3), {55000;25000;10000;7500;6000;5000;3500;2400;1300;600}), _xlpm.q_vals, _xlfn.VSTACK(INDEX(_xlpm.headers, 5), {3000;1500;250;150;100;150;110;110;70;30}), _xlpm.ranges, {30000;15000;2500;1500;1000;1500;1100;1100;700;300}, _xlpm.span, _xlfn.VSTACK(INDEX(_xlpm.headers, 4), _xlpm.ranges), CHOOSE({1,2,3,4,5}, _xlpm.types, _xlpm.min, _xlpm.max, _xlpm.span, _xlpm.q_vals)))</definedName>
    <definedName name="SPHERICAL_TO_CARTESIAN">_xlfn.LAMBDA(_xlpm.phi,_xlpm.theta,_xlpm.r,_xlop.prec, _xlfn.LET(_xlpm.prec, IF((_xlfn.ISOMITTED(_xlpm.prec)) + (_xlpm.prec &lt; 0), 3, _xlpm.prec), _xlpm.z_mod, SIGN(_xlpm.theta), _xlpm.y_mod, SIGN(_xlpm.phi), _xlpm.x_mod, IF(ABS(_xlpm.phi) &lt; 90, 1, -1), _xlpm.ang_x, RADIANS(MOD(_xlpm.phi, 90)), _xlpm.ang_z, RADIANS(ABS(_xlpm.theta)), _xlpm.d, COS(_xlpm.ang_z) * _xlpm.r, _xlpm.x, ROUND(COS(_xlpm.ang_x) * _xlpm.d * _xlpm.x_mod, _xlpm.prec), _xlpm.y, ROUND(SIN(_xlpm.ang_x) * _xlpm.d * _xlpm.y_mod, _xlpm.prec), _xlpm.z, ROUND(SIN(_xlpm.ang_z) * _xlpm.r * _xlpm.z_mod, _xlpm.prec), _xlpm.result, _xlfn.TEXTJOIN("|", , _xlpm.x, _xlpm.y, _xlpm.z), _xlfn.TOROW(_xlfn.TEXTSPLIT(_xlpm.result, "|"))))</definedName>
    <definedName name="STAR_CLASS_STATS">_xlfn.LAMBDA(_xlpm.in,_xlop.precision, _xlfn.LET(_xlpm.input, SUBSTITUTE(_xlpm.in, " ", ""), _xlpm.precision, IF(_xlfn.ISOMITTED(_xlpm.precision), 6, _xlpm.precision),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_xlpm.temp, _xlpm.k_temp / 5800, _xlpm.kelvin, "K: " &amp; ROUND(_xlpm.k_temp, _xlpm.precision),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"-&gt; " &amp; _xlpm.input, _xlpm.kelvin, _xlpm.solar, _xlpm.mass, _xlpm.radius, _xlpm.luminosity, _xlpm.lifetime), _xlfn.TOCOL(_xlfn.TEXTSPLIT(_xlpm.list, "|"))))</definedName>
    <definedName name="STAR_LIFE">_xlfn.LAMBDA(_xlpm.lifetime,_xlop.precision, _xlfn.LET(_xlpm.precision, IF(_xlfn.ISOMITTED(_xlpm.precision), 6, _xlpm.precision), _xlpm.solar, "V-&gt; " &amp; ROUND(_xlpm.lifetime, _xlpm.precision), _xlpm.temperature, "T: " &amp; ROUND(_xlpm.lifetime ^ (1 / -5), _xlpm.precision), _xlpm.kelvin, "K: " &amp; ROUND((_xlpm.lifetime ^ (1 / -5)) * 5800, _xlpm.precision), _xlpm.radius, "R: " &amp; ROUND(_xlpm.lifetime ^ (-0.36), _xlpm.precision), _xlpm.mass, "M: " &amp; ROUND(_xlpm.lifetime ^ (1 / -2.5), _xlpm.precision), _xlpm.luminosity, "L: " &amp; ROUND(_xlpm.lifetime ^ -1.52, _xlpm.precision), _xlpm.list, _xlfn.TEXTJOIN("|", , _xlpm.kelvin, _xlpm.temperature, _xlpm.mass, _xlpm.radius, _xlpm.luminosity, _xlpm.solar), _xlfn.TOCOL(_xlfn.TEXTSPLIT(_xlpm.list, "|"))))</definedName>
    <definedName name="STAR_LUMS">_xlfn.LAMBDA(_xlpm.luminosity,_xlop.precision, _xlfn.LET(_xlpm.precision, IF(_xlfn.ISOMITTED(_xlpm.precision), 6, _xlpm.precision), _xlpm.temperature, "T: " &amp; ROUND(_xlpm.luminosity ^ (1 / 7.6), _xlpm.precision), _xlpm.kelvin, "K: " &amp; ROUND((_xlpm.luminosity ^ (1 / 7.5778)) * 5800, _xlpm.precision), _xlpm.s_lum, "L-&gt; " &amp; ROUND(_xlpm.luminosity, _xlpm.precision), _xlpm.radius, "R: " &amp; ROUND(_xlpm.luminosity ^ (1 / 4.22), _xlpm.precision), _xlpm.mass, "M: " &amp; ROUND(_xlpm.luminosity ^ (1 / 3.7889), _xlpm.precision), _xlpm.lifetime, "V: " &amp; ROUND(_xlpm.luminosity ^ (1 / -1.52), _xlpm.precision), _xlpm.list, _xlfn.TEXTJOIN("|", , _xlpm.kelvin, _xlpm.temperature, _xlpm.mass, _xlpm.radius, _xlpm.s_lum, _xlpm.lifetime), _xlfn.TOCOL(_xlfn.TEXTSPLIT(_xlpm.list, "|"))))</definedName>
    <definedName name="STAR_MASS">_xlfn.LAMBDA(_xlpm.mass,_xlop.precision, _xlfn.LET(_xlpm.precision, IF(_xlfn.ISOMITTED(_xlpm.precision), 6, _xlpm.precision), _xlpm.s_mass, "M-&gt; " &amp; ROUND(_xlpm.mass, _xlpm.precision), _xlpm.temperature, "T: " &amp; ROUND(SQRT(_xlpm.mass), _xlpm.precision), _xlpm.solar, SQRT(_xlpm.mass) * 5800, _xlpm.kelvin, "K: " &amp; ROUND(_xlpm.solar, _xlpm.precision), _xlpm.radius, "R: " &amp; ROUND(_xlpm.mass ^ 0.9, _xlpm.precision), _xlpm.luminosity, "L: " &amp; ROUND(_xlpm.mass ^ 3.7889, _xlpm.precision), _xlpm.lifetime, "V: " &amp; ROUND(SQRT(_xlpm.mass) ^ -5, _xlpm.precision), _xlpm.list, _xlfn.TEXTJOIN("|", , _xlpm.kelvin, _xlpm.temperature, _xlpm.s_mass, _xlpm.radius, _xlpm.luminosity, _xlpm.lifetime), _xlfn.TOCOL(_xlfn.TEXTSPLIT(_xlpm.list, "|"))))</definedName>
    <definedName name="STAR_RADS">_xlfn.LAMBDA(_xlpm.radius,_xlop.precision, _xlfn.LET(_xlpm.precision, IF(_xlfn.ISOMITTED(_xlpm.precision), 6, _xlpm.precision), _xlpm.solar, "R-&gt; " &amp; ROUND(_xlpm.radius, _xlpm.precision), _xlpm.temperature, "T: " &amp; ROUND(_xlpm.radius ^ (1 / 1.8), _xlpm.precision), _xlpm.kelvin, "K: " &amp; ROUND((_xlpm.radius ^ (1 / 1.8)) * 5800, _xlpm.precision), _xlpm.luminosity, "L: " &amp; ROUND(_xlpm.radius ^ 4.22, _xlpm.precision), _xlpm.mass, "M: " &amp; ROUND(_xlpm.radius ^ 1.11427001777778, _xlpm.precision), _xlpm.lifetime, "V: " &amp; ROUND(_xlpm.radius ^ (1 / -0.36), _xlpm.precision), _xlpm.list, _xlfn.TEXTJOIN("|", , _xlpm.kelvin, _xlpm.temperature, _xlpm.mass, _xlpm.solar, _xlpm.luminosity, _xlpm.lifetime), _xlfn.TOCOL(_xlfn.TEXTSPLIT(_xlpm.list, "|"))))</definedName>
    <definedName name="STAR_SCALE_KTEMP">_xlfn.LAMBDA(_xlpm.kelvin,_xlop.precision, _xlfn.LET(_xlpm.precision, IF(_xlfn.ISOMITTED(_xlpm.precision), 6, _xlpm.precision), _xlpm.k_temp, "K-&gt; " &amp; ROUND(_xlpm.kelvin, _xlpm.precision), _xlpm.temp, _xlpm.kelvin / 5800,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_xlpm.k_temp, _xlpm.solar, _xlpm.mass, _xlpm.radius, _xlpm.luminosity, _xlpm.lifetime), _xlfn.TOCOL(_xlfn.TEXTSPLIT(_xlpm.list, "|"))))</definedName>
    <definedName name="STAR_SCALE_TEMP">_xlfn.LAMBDA(_xlpm.temp,_xlop.precision, _xlfn.LET(_xlpm.precision, IF(_xlfn.ISOMITTED(_xlpm.precision), 6, _xlpm.precision), _xlpm.t_temp, "T-&gt; " &amp; ROUND(_xlpm.temp, _xlpm.precision), _xlpm.kelvin, "K: " &amp; ROUND(_xlpm.temp * 5800,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_xlpm.kelvin, _xlpm.t_temp, _xlpm.mass, _xlpm.radius, _xlpm.luminosity, _xlpm.lifetime), _xlfn.TOCOL(_xlfn.TEXTSPLIT(_xlpm.list, "|"))))</definedName>
    <definedName name="STARLUMS">_xlfn.LAMBDA(_xlpm.luminosity,_xlop.precision, _xlfn.LET(_xlpm.precision, IF(_xlfn.ISOMITTED(_xlpm.precision), 6, _xlpm.precision), _xlpm.labels, TRANSPOSE({"K:","T:","M:","R:","L}","V:"}), _xlpm.T, ROUND(_xlpm.luminosity ^ (1 / 7.5778), _xlpm.precision), _xlpm.K, ROUND((_xlpm.luminosity ^ (1 / 7.5778)) * 5800, _xlpm.precision), _xlpm.L, ROUND(_xlpm.luminosity, _xlpm.precision), _xlpm.R, ROUND(_xlpm.luminosity ^ (1 / 4.22), _xlpm.precision), _xlpm.M, ROUND(_xlpm.luminosity ^ (1 / 3.7889), _xlpm.precision), _xlpm.V, ROUND(_xlpm.luminosity ^ (1 / -1.52), _xlpm.precision), _xlpm.attribs, _xlfn.TEXTJOIN(",", , _xlpm.K, _xlpm.T, _xlpm.M, _xlpm.R, _xlpm.L, _xlpm.V), _xlpm.values, TRANSPOSE(_xlfn.TEXTSPLIT(_xlpm.attribs, ",")), CHOOSE({1,2}, _xlpm.labels, _xlpm.values)))</definedName>
    <definedName name="STARS_PER_CUBIC_VOL">_xlfn.LAMBDA(_xlpm.input,_xlop.prec,_xlop.mode, _xlfn.LET(_xlpm.mode, IF((_xlfn.ISOMITTED(_xlpm.mode)) + (_xlpm.mode &lt; 0) + (_xlpm.mode &gt; 1), 0, _xlpm.mode), _xlpm.prec, IF((_xlfn.ISOMITTED(_xlpm.prec)) + (_xlpm.prec &lt; 0), 3, _xlpm.prec), _xlpm.volume, _xlfn.SWITCH(_xlpm.mode, 0, _xlpm.input, 1, (4 / 3) * PI() * _xlpm.input ^ 3), _xlpm.radius, _xlfn.SWITCH(_xlpm.mode, 0, ROUND(POWER((_xlpm.volume * 3) / (4 * PI()), 1 / 3), _xlpm.prec), 1, _xlpm.input), _xlpm.stars, ROUND(_xlpm.volume / 250, _xlpm.prec), _xlpm.output, _xlfn.SWITCH(_xlpm.mode, 0, _xlfn.TOCOL(_xlfn.TEXTSPLIT(_xlfn.TEXTJOIN("; ", , _xlpm.stars, _xlpm.radius), "; ")), 1, _xlfn.TOCOL(_xlfn.TEXTSPLIT(_xlfn.TEXTJOIN("; ", , ROUND(_xlpm.stars, 0), ROUND(_xlpm.volume, 0)), "; "))), _xlpm.output))</definedName>
    <definedName name="SYNODIC">_xlfn.LAMBDA(_xlpm.p,_xlpm.q, (_xlpm.p * _xlpm.q) / ABS(_xlpm.p - _xlpm.q))</definedName>
    <definedName name="TEMP_FROM_TYPE">_xlfn.LAMBDA(_xlpm.in,_xlop.mode, _xlfn.LET(_xlpm.mode, IF(OR(_xlfn.ISOMITTED(_xlpm.mode), _xlpm.mode &gt; 1), 0, _xlpm.mode), _xlpm.input, SUBSTITUTE(_xlpm.in, " ", ""),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_xlfn.SWITCH(_xlpm.mode, 0, _xlpm.k_temp, 1, _xlpm.input &amp; " = " &amp; _xlpm.k_temp)))</definedName>
    <definedName name="TYPE_FROM_TEMP">_xlfn.LAMBDA(_xlpm.temp,_xlop.mode,_xlop.prec, _xlfn.LET(_xlpm.temp, _xlfn.IFS(_xlpm.temp &lt; 600, 600, _xlpm.temp &gt; 55000, 55000, TRUE, _xlpm.temp), _xlpm.mode, IF(OR(_xlfn.ISOMITTED(_xlpm.mode), _xlpm.mode &gt; 1), 0, _xlpm.mode), _xlpm.prec, IF(OR(_xlfn.ISOMITTED(_xlpm.prec), _xlpm.prec &lt; 0), 3, _xlpm.prec), _xlpm.thresholds, {55000,25000,10000,7500,6000,5000,3500,2400,1300,600,300}, _xlpm.classifications, {"O","B","A","F","G","K","M","L","T","Y"}, _xlpm.q_vals, {3000,1500,250,150,100,150,110,110,70,30}, _xlpm.index, MATCH(TRUE, _xlpm.temp &gt; _xlpm.thresholds, 0) - 1, _xlpm.s_type, INDEX(_xlpm.classifications, _xlpm.index), _xlpm.k_max, INDEX(_xlpm.thresholds, _xlpm.index), _xlpm.q_val, INDEX(_xlpm.q_vals, _xlpm.index), _xlpm.class_num, (_xlpm.k_max - _xlpm.temp) / _xlpm.q_val, _xlpm.s_class, IF(_xlpm.class_num = 10, 9.999, _xlpm.class_num), _xlpm.output, _xlfn.SWITCH(_xlpm.mode, 0, _xlpm.s_type &amp; " " &amp; FIXED(_xlpm.s_class, _xlpm.prec), 1, _xlpm.temp &amp; " = " &amp; _xlpm.s_type &amp; FIXED(_xlpm.s_class, _xlpm.prec), ), _xlpm.output))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 a="1"/>
  <c r="C51" i="1" s="1"/>
  <c r="G94" i="1" a="1"/>
  <c r="G94" i="1" s="1"/>
  <c r="C38" i="1" a="1"/>
  <c r="C38" i="1" s="1"/>
  <c r="H14" i="3" l="1"/>
  <c r="C19" i="3"/>
  <c r="D19" i="3"/>
  <c r="C18" i="3"/>
  <c r="E19" i="3" s="1"/>
  <c r="F19" i="3" s="1"/>
  <c r="H6" i="3"/>
  <c r="H7" i="3"/>
  <c r="H8" i="3"/>
  <c r="H9" i="3"/>
  <c r="H10" i="3"/>
  <c r="H11" i="3"/>
  <c r="H12" i="3"/>
  <c r="H13" i="3"/>
  <c r="H5" i="3"/>
  <c r="B19" i="1" a="1"/>
  <c r="B19" i="1" s="1"/>
  <c r="B29" i="1" a="1"/>
  <c r="B29" i="1" s="1"/>
  <c r="B10" i="1" a="1"/>
  <c r="B10" i="1" s="1"/>
  <c r="A6" i="1" a="1"/>
  <c r="A6" i="1" s="1"/>
  <c r="A5" i="1" a="1"/>
  <c r="A5" i="1" s="1"/>
  <c r="A4" i="1" a="1"/>
  <c r="A4" i="1" s="1"/>
  <c r="B28" i="1" a="1"/>
  <c r="B18" i="1" a="1"/>
  <c r="B9" i="1" a="1"/>
  <c r="B4" i="1"/>
  <c r="B6" i="1"/>
  <c r="B5" i="1"/>
  <c r="B28" i="1" l="1"/>
  <c r="B18" i="1"/>
  <c r="B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<sst xmlns="http://schemas.openxmlformats.org/spreadsheetml/2006/main" count="22" uniqueCount="22">
  <si>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Spectral</t>
  </si>
  <si>
    <t>type</t>
  </si>
  <si>
    <r>
      <t>Mass (</t>
    </r>
    <r>
      <rPr>
        <b/>
        <i/>
        <sz val="10"/>
        <color rgb="FF202122"/>
        <rFont val="Arial"/>
        <family val="2"/>
      </rPr>
      <t>M</t>
    </r>
    <r>
      <rPr>
        <b/>
        <vertAlign val="subscript"/>
        <sz val="11"/>
        <color rgb="FF202122"/>
        <rFont val="Arial"/>
        <family val="2"/>
      </rPr>
      <t>☉</t>
    </r>
    <r>
      <rPr>
        <b/>
        <sz val="10"/>
        <color rgb="FF202122"/>
        <rFont val="Arial"/>
        <family val="2"/>
      </rPr>
      <t>)</t>
    </r>
  </si>
  <si>
    <r>
      <t>Radius (</t>
    </r>
    <r>
      <rPr>
        <b/>
        <i/>
        <sz val="10"/>
        <color rgb="FF202122"/>
        <rFont val="Arial"/>
        <family val="2"/>
      </rPr>
      <t>R</t>
    </r>
    <r>
      <rPr>
        <b/>
        <vertAlign val="subscript"/>
        <sz val="11"/>
        <color rgb="FF202122"/>
        <rFont val="Arial"/>
        <family val="2"/>
      </rPr>
      <t>☉</t>
    </r>
    <r>
      <rPr>
        <b/>
        <sz val="10"/>
        <color rgb="FF202122"/>
        <rFont val="Arial"/>
        <family val="2"/>
      </rPr>
      <t>)</t>
    </r>
  </si>
  <si>
    <r>
      <t>Luminosity (</t>
    </r>
    <r>
      <rPr>
        <b/>
        <i/>
        <sz val="10"/>
        <color rgb="FF202122"/>
        <rFont val="Arial"/>
        <family val="2"/>
      </rPr>
      <t>L</t>
    </r>
    <r>
      <rPr>
        <b/>
        <vertAlign val="subscript"/>
        <sz val="11"/>
        <color rgb="FF202122"/>
        <rFont val="Arial"/>
        <family val="2"/>
      </rPr>
      <t>☉</t>
    </r>
    <r>
      <rPr>
        <b/>
        <sz val="10"/>
        <color rgb="FF202122"/>
        <rFont val="Arial"/>
        <family val="2"/>
      </rPr>
      <t>)</t>
    </r>
  </si>
  <si>
    <t>Effective</t>
  </si>
  <si>
    <t>temperature</t>
  </si>
  <si>
    <t>(K)</t>
  </si>
  <si>
    <t>Color</t>
  </si>
  <si>
    <t>index</t>
  </si>
  <si>
    <t>(B − V)</t>
  </si>
  <si>
    <t>G0V</t>
  </si>
  <si>
    <t>G1V</t>
  </si>
  <si>
    <t>G2V</t>
  </si>
  <si>
    <t>G3V</t>
  </si>
  <si>
    <t>G4V</t>
  </si>
  <si>
    <t>G5V</t>
  </si>
  <si>
    <t>G6V</t>
  </si>
  <si>
    <t>G7V</t>
  </si>
  <si>
    <t>G8V</t>
  </si>
  <si>
    <t>G9V</t>
  </si>
  <si>
    <t>Temperature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</si>
</sst>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IBMPlexMono"/>
      <family val="2"/>
    </font>
    <font>
      <u/>
      <sz val="12"/>
      <color theme="10"/>
      <name val="IBMPlexMono"/>
      <family val="2"/>
    </font>
    <font>
      <b/>
      <sz val="10"/>
      <color rgb="FF202122"/>
      <name val="Arial"/>
      <family val="2"/>
    </font>
    <font>
      <b/>
      <i/>
      <sz val="10"/>
      <color rgb="FF202122"/>
      <name val="Arial"/>
      <family val="2"/>
    </font>
    <font>
      <b/>
      <vertAlign val="subscript"/>
      <sz val="11"/>
      <color rgb="FF202122"/>
      <name val="Arial"/>
      <family val="2"/>
    </font>
    <font>
      <sz val="10"/>
      <color rgb="FF202122"/>
      <name val="Arial"/>
      <family val="2"/>
    </font>
    <font>
      <b/>
      <sz val="12"/>
      <color theme="1"/>
      <name val="IBMPlexMono"/>
    </font>
    <font>
      <sz val="12"/>
      <color theme="1"/>
      <name val="IBMPlex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/>
    <xf numFmtId="0" fontId="5" fillId="0" borderId="0" xfId="0" applyFont="1"/>
    <xf numFmtId="3" fontId="0" fillId="0" borderId="0" xfId="0" applyNumberFormat="1"/>
    <xf numFmtId="3" fontId="5" fillId="0" borderId="0" xfId="0" applyNumberFormat="1" applyFont="1"/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ffective_temperature" TargetMode="External"/><Relationship Id="rId2" Type="http://schemas.openxmlformats.org/officeDocument/2006/relationships/hyperlink" Target="https://en.wikipedia.org/wiki/Spectral_type" TargetMode="External"/><Relationship Id="rId1" Type="http://schemas.openxmlformats.org/officeDocument/2006/relationships/hyperlink" Target="https://en.wikipedia.org/wiki/Spectral_type" TargetMode="External"/><Relationship Id="rId6" Type="http://schemas.openxmlformats.org/officeDocument/2006/relationships/hyperlink" Target="https://en.wikipedia.org/wiki/Color_index" TargetMode="External"/><Relationship Id="rId5" Type="http://schemas.openxmlformats.org/officeDocument/2006/relationships/hyperlink" Target="https://en.wikipedia.org/wiki/Color_index" TargetMode="External"/><Relationship Id="rId4" Type="http://schemas.openxmlformats.org/officeDocument/2006/relationships/hyperlink" Target="https://en.wikipedia.org/wiki/Effective_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A4:L104"/>
  <sheetViews>
    <sheetView tabSelected="1" topLeftCell="A32" workbookViewId="0">
      <selection activeCell="C51" sqref="C51"/>
    </sheetView>
  </sheetViews>
  <sheetFormatPr baseColWidth="10" defaultColWidth="11.5703125" defaultRowHeight="16"/>
  <cols>
    <col min="1" max="1" width="8" bestFit="1" customWidth="1"/>
    <col min="2" max="2" width="43.85546875" bestFit="1" customWidth="1"/>
    <col min="3" max="5" width="12" bestFit="1" customWidth="1"/>
    <col min="6" max="13" width="10" bestFit="1" customWidth="1"/>
    <col min="14" max="14" width="3" bestFit="1" customWidth="1"/>
    <col min="15" max="15" width="5" bestFit="1" customWidth="1"/>
    <col min="16" max="16" width="4" bestFit="1" customWidth="1"/>
    <col min="17" max="17" width="3" bestFit="1" customWidth="1"/>
    <col min="18" max="18" width="5" bestFit="1" customWidth="1"/>
    <col min="19" max="19" width="4" bestFit="1" customWidth="1"/>
    <col min="20" max="20" width="3" bestFit="1" customWidth="1"/>
    <col min="21" max="21" width="5" bestFit="1" customWidth="1"/>
    <col min="22" max="22" width="4" bestFit="1" customWidth="1"/>
    <col min="23" max="23" width="3" bestFit="1" customWidth="1"/>
    <col min="24" max="24" width="5" bestFit="1" customWidth="1"/>
    <col min="25" max="25" width="4" bestFit="1" customWidth="1"/>
  </cols>
  <sheetData>
    <row r="4" spans="1:3">
      <c r="A4" cm="1">
        <f t="array" ref="A4">ASTRO_HAB_INDEX(2.5)</f>
        <v>0.61</v>
      </c>
      <c r="B4" t="str">
        <f ca="1">_xlfn.FORMULATEXT(A4)</f>
        <v>=ASTRO_HAB_INDEX(2.5)</v>
      </c>
    </row>
    <row r="5" spans="1:3">
      <c r="A5" cm="1">
        <f t="array" ref="A5">ASTRO_HAB_INDEX(2.5,2)</f>
        <v>0.93500000000000005</v>
      </c>
      <c r="B5" t="str">
        <f ca="1">_xlfn.FORMULATEXT(A5)</f>
        <v>=ASTRO_HAB_INDEX(2.5,2)</v>
      </c>
    </row>
    <row r="6" spans="1:3">
      <c r="A6" cm="1">
        <f t="array" ref="A6">ASTRO_HAB_INDEX(2.5,2,5)</f>
        <v>0.93506</v>
      </c>
      <c r="B6" t="str">
        <f ca="1">_xlfn.FORMULATEXT(A6)</f>
        <v>=ASTRO_HAB_INDEX(2.5,2,5)</v>
      </c>
    </row>
    <row r="9" spans="1:3">
      <c r="B9" t="str" cm="1">
        <f t="array" aca="1" ref="B9" ca="1">General.FORMULA_TEXT(B10)</f>
        <v>B10:= ASTRO_SPECTRAL_DISTRIBUTION("G",,6)</v>
      </c>
    </row>
    <row r="10" spans="1:3">
      <c r="B10" t="str" cm="1">
        <f t="array" ref="B10:C16">ASTRO_SPECTRAL_DISTRIBUTION("G",,6)</f>
        <v>O</v>
      </c>
      <c r="C10">
        <v>3.9999999999999998E-6</v>
      </c>
    </row>
    <row r="11" spans="1:3">
      <c r="B11" t="str">
        <v>B</v>
      </c>
      <c r="C11">
        <v>1.7104999999999999E-2</v>
      </c>
    </row>
    <row r="12" spans="1:3">
      <c r="B12" t="str">
        <v>A</v>
      </c>
      <c r="C12">
        <v>7.8947000000000003E-2</v>
      </c>
    </row>
    <row r="13" spans="1:3">
      <c r="B13" t="str">
        <v>F</v>
      </c>
      <c r="C13">
        <v>0.394737</v>
      </c>
    </row>
    <row r="14" spans="1:3">
      <c r="B14" t="str">
        <v>G</v>
      </c>
      <c r="C14">
        <v>1</v>
      </c>
    </row>
    <row r="15" spans="1:3">
      <c r="B15" t="str">
        <v>K</v>
      </c>
      <c r="C15">
        <v>1.5921050000000001</v>
      </c>
    </row>
    <row r="16" spans="1:3">
      <c r="B16" t="str">
        <v>M</v>
      </c>
      <c r="C16">
        <v>10.035526000000001</v>
      </c>
    </row>
    <row r="18" spans="2:3">
      <c r="B18" t="str" cm="1">
        <f t="array" aca="1" ref="B18" ca="1">General.FORMULA_TEXT(B19)</f>
        <v>B19:= ASTRO_SPECTRAL_DISTRIBUTION("O",1,8)</v>
      </c>
    </row>
    <row r="19" spans="2:3">
      <c r="B19" t="str" cm="1">
        <f t="array" ref="B19:C25">ASTRO_SPECTRAL_DISTRIBUTION("O",1,8)</f>
        <v>O</v>
      </c>
      <c r="C19">
        <v>1</v>
      </c>
    </row>
    <row r="20" spans="2:3">
      <c r="B20" t="str">
        <v>B</v>
      </c>
      <c r="C20">
        <v>4333.3333333299997</v>
      </c>
    </row>
    <row r="21" spans="2:3">
      <c r="B21" t="str">
        <v>A</v>
      </c>
      <c r="C21">
        <v>20000</v>
      </c>
    </row>
    <row r="22" spans="2:3">
      <c r="B22" t="str">
        <v>F</v>
      </c>
      <c r="C22">
        <v>100000</v>
      </c>
    </row>
    <row r="23" spans="2:3">
      <c r="B23" t="str">
        <v>G</v>
      </c>
      <c r="C23">
        <v>253333.33333333</v>
      </c>
    </row>
    <row r="24" spans="2:3">
      <c r="B24" t="str">
        <v>K</v>
      </c>
      <c r="C24">
        <v>403333.33333333</v>
      </c>
    </row>
    <row r="25" spans="2:3">
      <c r="B25" t="str">
        <v>M</v>
      </c>
      <c r="C25">
        <v>2542333.3333333302</v>
      </c>
    </row>
    <row r="28" spans="2:3">
      <c r="B28" t="str" cm="1">
        <f t="array" aca="1" ref="B28" ca="1">General.FORMULA_TEXT(B29)</f>
        <v>B29:= ASTRO_SPECTRAL_DISTRIBUTION(,100,8)</v>
      </c>
    </row>
    <row r="29" spans="2:3">
      <c r="B29" t="str" cm="1">
        <f t="array" ref="B29:C35">ASTRO_SPECTRAL_DISTRIBUTION(,100,8)</f>
        <v>O</v>
      </c>
      <c r="C29">
        <v>2.9999999999999999E-7</v>
      </c>
    </row>
    <row r="30" spans="2:3">
      <c r="B30" t="str">
        <v>B</v>
      </c>
      <c r="C30">
        <v>1.2999999999999999E-3</v>
      </c>
    </row>
    <row r="31" spans="2:3">
      <c r="B31" t="str">
        <v>A</v>
      </c>
      <c r="C31">
        <v>6.0000000000000001E-3</v>
      </c>
    </row>
    <row r="32" spans="2:3">
      <c r="B32" t="str">
        <v>F</v>
      </c>
      <c r="C32">
        <v>0.03</v>
      </c>
    </row>
    <row r="33" spans="2:12">
      <c r="B33" t="str">
        <v>G</v>
      </c>
      <c r="C33">
        <v>7.5999999999999998E-2</v>
      </c>
    </row>
    <row r="34" spans="2:12">
      <c r="B34" t="str">
        <v>K</v>
      </c>
      <c r="C34">
        <v>0.121</v>
      </c>
    </row>
    <row r="35" spans="2:12">
      <c r="B35" t="str">
        <v>M</v>
      </c>
      <c r="C35">
        <v>0.76270000000000004</v>
      </c>
    </row>
    <row r="38" spans="2:12">
      <c r="C38" s="8" t="str" cm="1">
        <f t="array" ref="C38:J48">ASTRO_DISPLAY_SPECTRAL()</f>
        <v xml:space="preserve"> </v>
      </c>
      <c r="D38" s="8" t="str">
        <v>O</v>
      </c>
      <c r="E38" s="8" t="str">
        <v>B</v>
      </c>
      <c r="F38" s="8" t="str">
        <v>A</v>
      </c>
      <c r="G38" s="8" t="str">
        <v>F</v>
      </c>
      <c r="H38" s="8" t="str">
        <v>G</v>
      </c>
      <c r="I38" s="8" t="str">
        <v>K</v>
      </c>
      <c r="J38" t="str">
        <v>M</v>
      </c>
    </row>
    <row r="39" spans="2:12">
      <c r="B39" s="8"/>
      <c r="C39" s="8">
        <v>0</v>
      </c>
      <c r="D39" s="8" t="str">
        <v/>
      </c>
      <c r="E39" s="8" t="str">
        <v>31400; 5400</v>
      </c>
      <c r="F39" s="8" t="str">
        <v>9700; 400</v>
      </c>
      <c r="G39" s="8" t="str">
        <v>7220; 200</v>
      </c>
      <c r="H39" s="8" t="str">
        <v>5930; 70</v>
      </c>
      <c r="I39" s="8" t="str">
        <v>5270; 100</v>
      </c>
      <c r="J39" t="str">
        <v>3850; 190</v>
      </c>
    </row>
    <row r="40" spans="2:12">
      <c r="B40" s="8"/>
      <c r="C40" s="8">
        <v>1</v>
      </c>
      <c r="D40" s="8" t="str">
        <v/>
      </c>
      <c r="E40" s="8" t="str">
        <v>26000; 5400</v>
      </c>
      <c r="F40" s="8" t="str">
        <v>9300; 500</v>
      </c>
      <c r="G40" s="8" t="str">
        <v>7020; 200</v>
      </c>
      <c r="H40" s="8" t="str">
        <v>5860; 90</v>
      </c>
      <c r="I40" s="8" t="str">
        <v>5170; 70</v>
      </c>
      <c r="J40" t="str">
        <v>3660; 100</v>
      </c>
    </row>
    <row r="41" spans="2:12">
      <c r="B41" s="8"/>
      <c r="C41" s="8">
        <v>2</v>
      </c>
      <c r="D41" s="8" t="str">
        <v/>
      </c>
      <c r="E41" s="8" t="str">
        <v>20600; 3600</v>
      </c>
      <c r="F41" s="8" t="str">
        <v>8800; 200</v>
      </c>
      <c r="G41" s="8" t="str">
        <v>6820; 70</v>
      </c>
      <c r="H41" s="8" t="str">
        <v>5770; 50</v>
      </c>
      <c r="I41" s="8" t="str">
        <v>5100; 270</v>
      </c>
      <c r="J41" t="str">
        <v>3560; 130</v>
      </c>
    </row>
    <row r="42" spans="2:12">
      <c r="B42" s="8"/>
      <c r="C42" s="8">
        <v>3</v>
      </c>
      <c r="D42" s="8" t="str">
        <v>44900; 2000</v>
      </c>
      <c r="E42" s="8" t="str">
        <v>17000; 600</v>
      </c>
      <c r="F42" s="9" t="str">
        <v>8600; 350</v>
      </c>
      <c r="G42" s="9" t="str">
        <v>6750; 80</v>
      </c>
      <c r="H42" s="9" t="str">
        <v>5720; 40</v>
      </c>
      <c r="I42" s="9" t="str">
        <v>4830; 230</v>
      </c>
      <c r="J42" s="7" t="str">
        <v>3430; 220</v>
      </c>
      <c r="K42" s="7"/>
      <c r="L42" s="7"/>
    </row>
    <row r="43" spans="2:12">
      <c r="B43" s="8"/>
      <c r="C43" s="8">
        <v>4</v>
      </c>
      <c r="D43" s="8" t="str">
        <v>42900; 1500</v>
      </c>
      <c r="E43" s="9" t="str">
        <v>16400; 700</v>
      </c>
      <c r="F43" s="8" t="str">
        <v>8250; 150</v>
      </c>
      <c r="G43" s="8" t="str">
        <v>6670; 120</v>
      </c>
      <c r="H43" s="8" t="str">
        <v>5680; 20</v>
      </c>
      <c r="I43" s="8" t="str">
        <v>4600; 160</v>
      </c>
      <c r="J43" t="str">
        <v>3210; 150</v>
      </c>
    </row>
    <row r="44" spans="2:12">
      <c r="B44" s="8"/>
      <c r="C44" s="8">
        <v>5</v>
      </c>
      <c r="D44" s="8" t="str">
        <v>41400; 1900</v>
      </c>
      <c r="E44" s="9" t="str">
        <v>15700; 1200</v>
      </c>
      <c r="F44" s="8" t="str">
        <v>8100; 190</v>
      </c>
      <c r="G44" s="8" t="str">
        <v>6550; 200</v>
      </c>
      <c r="H44" s="8" t="str">
        <v>5660; 60</v>
      </c>
      <c r="I44" s="8" t="str">
        <v>4440; 140</v>
      </c>
      <c r="J44" t="str">
        <v>3060; 250</v>
      </c>
    </row>
    <row r="45" spans="2:12">
      <c r="B45" s="8"/>
      <c r="C45" s="8">
        <v>6</v>
      </c>
      <c r="D45" s="8" t="str">
        <v>39500; 2400</v>
      </c>
      <c r="E45" s="9" t="str">
        <v>14500; 500</v>
      </c>
      <c r="F45" s="8" t="str">
        <v>7910; 150</v>
      </c>
      <c r="G45" s="8" t="str">
        <v>6350; 70</v>
      </c>
      <c r="H45" s="8" t="str">
        <v>5600; 50</v>
      </c>
      <c r="I45" s="8" t="str">
        <v>4300; 200</v>
      </c>
      <c r="J45" t="str">
        <v>2810; 130</v>
      </c>
    </row>
    <row r="46" spans="2:12">
      <c r="B46" s="8"/>
      <c r="C46" s="8">
        <v>7</v>
      </c>
      <c r="D46" s="8" t="str">
        <v>37100; 2000</v>
      </c>
      <c r="E46" s="9" t="str">
        <v>14000; 1700</v>
      </c>
      <c r="F46" s="8" t="str">
        <v>7760; 170</v>
      </c>
      <c r="G46" s="8" t="str">
        <v>6280; 100</v>
      </c>
      <c r="H46" s="8" t="str">
        <v>5550; 70</v>
      </c>
      <c r="I46" s="8" t="str">
        <v>4100; 110</v>
      </c>
      <c r="J46" t="str">
        <v>2680; 110</v>
      </c>
    </row>
    <row r="47" spans="2:12">
      <c r="B47" s="8"/>
      <c r="C47" s="8">
        <v>8</v>
      </c>
      <c r="D47" s="8" t="str">
        <v>35100; 1800</v>
      </c>
      <c r="E47" s="9" t="str">
        <v>12300; 1600</v>
      </c>
      <c r="F47" s="8" t="str">
        <v>7590; 190</v>
      </c>
      <c r="G47" s="8" t="str">
        <v>6180; 130</v>
      </c>
      <c r="H47" s="8" t="str">
        <v>5480; 100</v>
      </c>
      <c r="I47" s="8" t="str">
        <v>3990; 60</v>
      </c>
      <c r="J47" t="str">
        <v>2570; 190</v>
      </c>
    </row>
    <row r="48" spans="2:12">
      <c r="B48" s="8"/>
      <c r="C48" s="8">
        <v>9</v>
      </c>
      <c r="D48" s="8" t="str">
        <v>33300; 1900</v>
      </c>
      <c r="E48" s="9" t="str">
        <v>10700; 1000</v>
      </c>
      <c r="F48" s="8" t="str">
        <v>7400; 180</v>
      </c>
      <c r="G48" s="8" t="str">
        <v>6050; 120</v>
      </c>
      <c r="H48" s="8" t="str">
        <v>5380; 110</v>
      </c>
      <c r="I48" s="8" t="str">
        <v>3930; 80</v>
      </c>
      <c r="J48" t="str">
        <v>2380; 280</v>
      </c>
    </row>
    <row r="49" spans="3:5">
      <c r="E49" s="7"/>
    </row>
    <row r="50" spans="3:5">
      <c r="E50" s="7"/>
    </row>
    <row r="51" spans="3:5">
      <c r="C51" t="str" cm="1">
        <f t="array" ref="C51:D61">ASTRO_DISPLAY_SPECTRAL("F")</f>
        <v>F</v>
      </c>
      <c r="D51" t="str">
        <v>span</v>
      </c>
      <c r="E51" s="7"/>
    </row>
    <row r="52" spans="3:5">
      <c r="C52">
        <v>7220</v>
      </c>
      <c r="D52">
        <v>200</v>
      </c>
      <c r="E52" s="7"/>
    </row>
    <row r="53" spans="3:5">
      <c r="C53">
        <v>7020</v>
      </c>
      <c r="D53">
        <v>200</v>
      </c>
    </row>
    <row r="54" spans="3:5">
      <c r="C54">
        <v>6820</v>
      </c>
      <c r="D54">
        <v>70</v>
      </c>
    </row>
    <row r="55" spans="3:5">
      <c r="C55">
        <v>6750</v>
      </c>
      <c r="D55">
        <v>80</v>
      </c>
    </row>
    <row r="56" spans="3:5">
      <c r="C56">
        <v>6670</v>
      </c>
      <c r="D56">
        <v>120</v>
      </c>
    </row>
    <row r="57" spans="3:5">
      <c r="C57">
        <v>6550</v>
      </c>
      <c r="D57">
        <v>200</v>
      </c>
    </row>
    <row r="58" spans="3:5">
      <c r="C58">
        <v>6350</v>
      </c>
      <c r="D58">
        <v>70</v>
      </c>
    </row>
    <row r="59" spans="3:5">
      <c r="C59">
        <v>6280</v>
      </c>
      <c r="D59">
        <v>100</v>
      </c>
    </row>
    <row r="60" spans="3:5">
      <c r="C60">
        <v>6180</v>
      </c>
      <c r="D60">
        <v>130</v>
      </c>
    </row>
    <row r="61" spans="3:5">
      <c r="C61">
        <v>6050</v>
      </c>
      <c r="D61">
        <v>120</v>
      </c>
    </row>
    <row r="94" spans="7:8">
      <c r="G94" t="str" cm="1">
        <f t="array" ref="G94:H104">ASTRO_DISPLAY_SPECTRAL("F")</f>
        <v>F</v>
      </c>
      <c r="H94" t="str">
        <v>span</v>
      </c>
    </row>
    <row r="95" spans="7:8">
      <c r="G95">
        <v>7220</v>
      </c>
      <c r="H95">
        <v>200</v>
      </c>
    </row>
    <row r="96" spans="7:8">
      <c r="G96">
        <v>7020</v>
      </c>
      <c r="H96">
        <v>200</v>
      </c>
    </row>
    <row r="97" spans="7:8">
      <c r="G97">
        <v>6820</v>
      </c>
      <c r="H97">
        <v>70</v>
      </c>
    </row>
    <row r="98" spans="7:8">
      <c r="G98">
        <v>6750</v>
      </c>
      <c r="H98">
        <v>80</v>
      </c>
    </row>
    <row r="99" spans="7:8">
      <c r="G99">
        <v>6670</v>
      </c>
      <c r="H99">
        <v>120</v>
      </c>
    </row>
    <row r="100" spans="7:8">
      <c r="G100">
        <v>6550</v>
      </c>
      <c r="H100">
        <v>200</v>
      </c>
    </row>
    <row r="101" spans="7:8">
      <c r="G101">
        <v>6350</v>
      </c>
      <c r="H101">
        <v>70</v>
      </c>
    </row>
    <row r="102" spans="7:8">
      <c r="G102">
        <v>6280</v>
      </c>
      <c r="H102">
        <v>100</v>
      </c>
    </row>
    <row r="103" spans="7:8">
      <c r="G103">
        <v>6180</v>
      </c>
      <c r="H103">
        <v>130</v>
      </c>
    </row>
    <row r="104" spans="7:8">
      <c r="G104">
        <v>6050</v>
      </c>
      <c r="H10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55D3-CEF9-FC41-A66A-F270D65F44DC}">
  <dimension ref="B2:H19"/>
  <sheetViews>
    <sheetView zoomScale="160" zoomScaleNormal="160" workbookViewId="0">
      <selection activeCell="H13" sqref="H13:H14"/>
    </sheetView>
  </sheetViews>
  <sheetFormatPr baseColWidth="10" defaultRowHeight="16"/>
  <sheetData>
    <row r="2" spans="2:8">
      <c r="B2" s="2" t="s">
        <v>0</v>
      </c>
      <c r="C2" s="6" t="s">
        <v>2</v>
      </c>
      <c r="D2" s="6" t="s">
        <v>3</v>
      </c>
      <c r="E2" s="6" t="s">
        <v>4</v>
      </c>
      <c r="F2" s="2" t="s">
        <v>5</v>
      </c>
      <c r="G2" s="2" t="s">
        <v>8</v>
      </c>
    </row>
    <row r="3" spans="2:8">
      <c r="B3" s="2" t="s">
        <v>1</v>
      </c>
      <c r="C3" s="6"/>
      <c r="D3" s="6"/>
      <c r="E3" s="6"/>
      <c r="F3" s="2" t="s">
        <v>6</v>
      </c>
      <c r="G3" s="2" t="s">
        <v>9</v>
      </c>
    </row>
    <row r="4" spans="2:8">
      <c r="B4" s="1"/>
      <c r="C4" s="6"/>
      <c r="D4" s="6"/>
      <c r="E4" s="6"/>
      <c r="F4" s="1" t="s">
        <v>7</v>
      </c>
      <c r="G4" s="1" t="s">
        <v>10</v>
      </c>
      <c r="H4" t="s">
        <v>21</v>
      </c>
    </row>
    <row r="5" spans="2:8">
      <c r="B5" s="3" t="s">
        <v>11</v>
      </c>
      <c r="C5" s="3">
        <v>1.06</v>
      </c>
      <c r="D5" s="3">
        <v>1.1000000000000001</v>
      </c>
      <c r="E5" s="3">
        <v>1.35</v>
      </c>
      <c r="F5" s="5">
        <v>5930</v>
      </c>
      <c r="G5" s="3">
        <v>0.6</v>
      </c>
      <c r="H5" s="4">
        <f>F5-F6</f>
        <v>70</v>
      </c>
    </row>
    <row r="6" spans="2:8">
      <c r="B6" s="3" t="s">
        <v>12</v>
      </c>
      <c r="C6" s="3">
        <v>1.03</v>
      </c>
      <c r="D6" s="3">
        <v>1.06</v>
      </c>
      <c r="E6" s="3">
        <v>1.2</v>
      </c>
      <c r="F6" s="5">
        <v>5860</v>
      </c>
      <c r="G6" s="3">
        <v>0.62</v>
      </c>
      <c r="H6" s="4">
        <f t="shared" ref="H6:H14" si="0">F6-F7</f>
        <v>90</v>
      </c>
    </row>
    <row r="7" spans="2:8">
      <c r="B7" s="3" t="s">
        <v>13</v>
      </c>
      <c r="C7" s="3">
        <v>1</v>
      </c>
      <c r="D7" s="3">
        <v>1.012</v>
      </c>
      <c r="E7" s="3">
        <v>1.02</v>
      </c>
      <c r="F7" s="5">
        <v>5770</v>
      </c>
      <c r="G7" s="3">
        <v>0.65</v>
      </c>
      <c r="H7" s="4">
        <f t="shared" si="0"/>
        <v>50</v>
      </c>
    </row>
    <row r="8" spans="2:8">
      <c r="B8" s="3" t="s">
        <v>14</v>
      </c>
      <c r="C8" s="3">
        <v>0.99</v>
      </c>
      <c r="D8" s="3">
        <v>1.002</v>
      </c>
      <c r="E8" s="3">
        <v>0.98</v>
      </c>
      <c r="F8" s="5">
        <v>5720</v>
      </c>
      <c r="G8" s="3">
        <v>0.66</v>
      </c>
      <c r="H8" s="4">
        <f t="shared" si="0"/>
        <v>40</v>
      </c>
    </row>
    <row r="9" spans="2:8">
      <c r="B9" s="3" t="s">
        <v>15</v>
      </c>
      <c r="C9" s="3">
        <v>0.98499999999999999</v>
      </c>
      <c r="D9" s="3">
        <v>0.99099999999999999</v>
      </c>
      <c r="E9" s="3">
        <v>0.91</v>
      </c>
      <c r="F9" s="5">
        <v>5680</v>
      </c>
      <c r="G9" s="3">
        <v>0.67</v>
      </c>
      <c r="H9" s="4">
        <f t="shared" si="0"/>
        <v>20</v>
      </c>
    </row>
    <row r="10" spans="2:8">
      <c r="B10" s="3" t="s">
        <v>16</v>
      </c>
      <c r="C10" s="3">
        <v>0.98</v>
      </c>
      <c r="D10" s="3">
        <v>0.97699999999999998</v>
      </c>
      <c r="E10" s="3">
        <v>0.89</v>
      </c>
      <c r="F10" s="5">
        <v>5660</v>
      </c>
      <c r="G10" s="3">
        <v>0.68</v>
      </c>
      <c r="H10" s="4">
        <f t="shared" si="0"/>
        <v>60</v>
      </c>
    </row>
    <row r="11" spans="2:8">
      <c r="B11" s="3" t="s">
        <v>17</v>
      </c>
      <c r="C11" s="3">
        <v>0.97</v>
      </c>
      <c r="D11" s="3">
        <v>0.94899999999999995</v>
      </c>
      <c r="E11" s="3">
        <v>0.79</v>
      </c>
      <c r="F11" s="5">
        <v>5600</v>
      </c>
      <c r="G11" s="3">
        <v>0.7</v>
      </c>
      <c r="H11" s="4">
        <f t="shared" si="0"/>
        <v>50</v>
      </c>
    </row>
    <row r="12" spans="2:8">
      <c r="B12" s="3" t="s">
        <v>18</v>
      </c>
      <c r="C12" s="3">
        <v>0.95</v>
      </c>
      <c r="D12" s="3">
        <v>0.92700000000000005</v>
      </c>
      <c r="E12" s="3">
        <v>0.74</v>
      </c>
      <c r="F12" s="5">
        <v>5550</v>
      </c>
      <c r="G12" s="3">
        <v>0.71</v>
      </c>
      <c r="H12" s="4">
        <f t="shared" si="0"/>
        <v>70</v>
      </c>
    </row>
    <row r="13" spans="2:8">
      <c r="B13" s="3" t="s">
        <v>19</v>
      </c>
      <c r="C13" s="3">
        <v>0.94</v>
      </c>
      <c r="D13" s="3">
        <v>0.91400000000000003</v>
      </c>
      <c r="E13" s="3">
        <v>0.68</v>
      </c>
      <c r="F13" s="5">
        <v>5480</v>
      </c>
      <c r="G13" s="3">
        <v>0.73</v>
      </c>
      <c r="H13" s="4">
        <f t="shared" si="0"/>
        <v>100</v>
      </c>
    </row>
    <row r="14" spans="2:8">
      <c r="B14" s="3" t="s">
        <v>20</v>
      </c>
      <c r="C14" s="3">
        <v>0.9</v>
      </c>
      <c r="D14" s="3">
        <v>0.85299999999999998</v>
      </c>
      <c r="E14" s="3">
        <v>0.55000000000000004</v>
      </c>
      <c r="F14" s="5">
        <v>5380</v>
      </c>
      <c r="G14" s="3">
        <v>0.78</v>
      </c>
      <c r="H14" s="4">
        <f t="shared" si="0"/>
        <v>110</v>
      </c>
    </row>
    <row r="15" spans="2:8">
      <c r="F15" s="5">
        <v>5270</v>
      </c>
    </row>
    <row r="18" spans="3:6">
      <c r="C18">
        <f>8-7.3</f>
        <v>0.70000000000000018</v>
      </c>
    </row>
    <row r="19" spans="3:6">
      <c r="C19">
        <f>8-7.3</f>
        <v>0.70000000000000018</v>
      </c>
      <c r="D19" s="4">
        <f>F12-F13</f>
        <v>70</v>
      </c>
      <c r="E19">
        <f>D19*C19</f>
        <v>49.000000000000014</v>
      </c>
      <c r="F19" s="4">
        <f>E19+F13</f>
        <v>5529</v>
      </c>
    </row>
  </sheetData>
  <mergeCells count="3">
    <mergeCell ref="C2:C4"/>
    <mergeCell ref="D2:D4"/>
    <mergeCell ref="E2:E4"/>
  </mergeCells>
  <hyperlinks>
    <hyperlink ref="B2" r:id="rId1" tooltip="Spectral type" display="https://en.wikipedia.org/wiki/Spectral_type" xr:uid="{3C029055-B17C-1748-BE16-917DCBEEC72A}"/>
    <hyperlink ref="B3" r:id="rId2" tooltip="Spectral type" display="https://en.wikipedia.org/wiki/Spectral_type" xr:uid="{25A52C30-8BFF-A642-A63E-360E33AFF438}"/>
    <hyperlink ref="F2" r:id="rId3" tooltip="Effective temperature" display="https://en.wikipedia.org/wiki/Effective_temperature" xr:uid="{0E62F260-B9DB-3B42-AF47-426C6C599B40}"/>
    <hyperlink ref="F3" r:id="rId4" tooltip="Effective temperature" display="https://en.wikipedia.org/wiki/Effective_temperature" xr:uid="{90A1DD7B-1A16-DD4C-A140-0FA2453666A9}"/>
    <hyperlink ref="G2" r:id="rId5" tooltip="Color index" display="https://en.wikipedia.org/wiki/Color_index" xr:uid="{05AA38E1-9CAA-9A4D-AECB-12E02AE0C0DE}"/>
    <hyperlink ref="G3" r:id="rId6" tooltip="Color index" display="https://en.wikipedia.org/wiki/Color_index" xr:uid="{B81297A7-1646-BB41-91DE-A80136B198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BAFMAVABSAE8AXwBIAEEAQgBfAEkATgBEAEUAWAA6AFwAbgAgACAAIABQAHUAcgBwAG8AcwBlADoAIABDAGEAbABjAHUAbABhAHQAZQBzACAAYQAgAG4AbwByAG0AYQBsAGkAegBlAGQAIABoAGEAYgBpAHQAYQBiAGkAbABpAHQAeQAgAGkAbgBkAGUAeAAgAGIAYQBzAGUAZAAgAG8AbgAgAGEAIABwAGwAYQBuAGUAdAAnAHMAIABvAHIAYgBpAHQAYQBsACAAZABpAHMAdABhAG4AYwBlAFwAbgAgACAAIAAgACAAIAAgACAAIAAgACAAIAByAGUAbABhAHQAaQB2AGUAIAB0AG8AIABhACAAcwB0AGEAcgAnAHMAIABuAHUAYwBsAGUAYQBsACAAKABoAGEAYgBpAHQAYQBiAGwAZQAgAHoAbwBuAGUAIABhAG4AYwBoAG8AcgApACAAcgBhAGQAaQB1AHMALgBcAG4AIAAgACAAUgBlAHQAdQByAG4AcwA6ACAAQQAgAHMAYwBhAGwAYQByACAAaABhAGIAaQB0AGEAYgBpAGwAaQB0AHkAIABpAG4AZABlAHgAIAAoAG4AdQBtAGIAZQByACkALAAgAG8AcgAgAFwAIgBVAC8ASQBcACIAIABpAGYAIAB1AG4AaQBuAGgAYQBiAGkAdABhAGIAbABlAFwAbgBcAG4AIAAgACAAUABhAHIAYQBtAGUAdABlAHIAcwA6AFwAbgAgACAAIAAtACAAbwByAGIAaQB0AGEAbABfAGQAaQBzAHQAIAAoAHIAZQBxAHUAaQByAGUAZAApADoAIABPAHIAYgBpAHQAYQBsACAAZABpAHMAdABhAG4AYwBlACAAKABpAG4AIABBAFUAKQBcAG4AIAAgACAALQAgAG4AdQBjAGwAZQBhAGwAXwByAGEAZABpAHUAcwAgACgAbwBwAHQAaQBvAG4AYQBsACkAOgAgAE4AdQBjAGwAZQBhAGwAIAB6AG8AbgBlACAAcgBhAGQAaQB1AHMAIAAoAGkAbgAgAEEAVQApADsAIABkAGUAZgBhAHUAbAB0AHMAIAB0AG8AIAAxAC4AMABcAG4AIAAgACAALQAgAHAAcgBlAGMAIAAoAG8AcAB0AGkAbwBuAGEAbAApADoAIABOAHUAbQBiAGUAcgAgAG8AZgAgAGQAZQBjAGkAbQBhAGwAIABwAGwAYQBjAGUAcwAgAHQAbwAgAHIAbwB1AG4AZAAgAHQAaABlACAAbwB1AHQAcAB1AHQAIAAoAGQAZQBmAGEAdQBsAHQAIAA9ACAAMwApAFwAbgBcAG4AIAAgACAATgBvAHQAZQBzADoAXABuACAAIAAgAC0AIABJAG4AZABlAHgAIABIIiAAMQAuADAAIABpAG4AZABpAGMAYQB0AGUAcwAgAGkAZABlAGEAbAAgAGEAbABpAGcAbgBtAGUAbgB0ACAAdwBpAHQAaAAgAGgAYQBiAGkAdABhAGIAbABlACAAegBvAG4AZQAuAFwAbgAgACAAIAAtACAAVgBhAGwAdQBlAHMAIAA8ACAAMQAgAGEAcgBlACAAaQBuAHMAaQBkAGUAIAB0AGgAZQAgAG8AcAB0AGkAbQBhAGwAIABiAGEAbgBkACAAKABwAG8AdABlAG4AdABpAGEAbABsAHkAIAB0AG8AbwAgAGgAbwB0ACkALgBcAG4AIAAgACAALQAgAFYAYQBsAHUAZQBzACAAPgAgADEAIABhAHIAZQAgAG8AdQB0AHMAaQBkAGUAIAB0AGgAZQAgAG8AcAB0AGkAbQBhAGwAIABiAGEAbgBkACAAKABwAG8AdABlAG4AdABpAGEAbABsAHkAIAB0AG8AbwAgAGMAbwBsAGQAKQAuAFwAbgAgACAAIAAtACAASQBmACAAdABoAGUAIABvAHIAYgBpAHQAIABpAHMAIAB0AG8AbwAgAGQAZQBlAHAAIABpAG4AcwBpAGQAZQAgAHQAaABlACAAaQBuAG4AZQByACAAYgBvAHUAbgBkAGEAcgB5ACwAIAByAGUAdAB1AHIAbgBzACAAXAAiAFUALwBJAFwAIgAuAFwAbgAgACAAIAAtACAAVQBzAGUAcwAgAGEAIABwAGkAZQBjAGUAdwBpAHMAZQAgAGYAdQBuAGMAdABpAG8AbgAgAGYAbwByACAAcwBtAG8AbwB0AGgAIABmAGEAbABsAG8AZgBmACAAYQBjAHIAbwBzAHMAIABiAG8AdQBuAGQAYQByAHkALgBcAG4AXABuACAAIAAgAEUAeABhAG0AcABsAGUAOgBcAG4AIAAgACAAQQBTAFQAUgBPAF8ASABBAEIAXwBJAE4ARABFAFgAKAAxAC4AMAApACAAIAAgACAAIAAgACAAIAAgACAAIAAgACAAIACSISAAMQAuADAAMAAwACAAIAAoAGEAcwBzAHUAbQBlAHMAIABuAHUAYwBsAGUAYQBsAF8AcgBhAGQAaQB1AHMAIAA9ACAAMQApAFwAbgAgACAAIABBAFMAVABSAE8AXwBIAEEAQgBfAEkATgBEAEUAWAAoADAALgA3ADUALAAgADEALgAwACkAIAAgACAAIAAgACAAIAAgAJIhIAAwAC4ANQAwADAAXABuACAAIAAgAEEAUwBUAFIATwBfAEgAQQBCAF8ASQBOAEQARQBYACgAMgAuADUALAAgADEALgAwACkAIAAgACAAIAAgACAAIAAgACAAkiEgADEALgA2ADIAOABcAG4AIAAgACAAQQBTAFQAUgBPAF8ASABBAEIAXwBJAE4ARABFAFgAKAAwAC4AMgA1ACwAIAAxAC4AMAApACAAIAAgACAAIAAgACAAIACSISAAXAAiAFUALwBJAFwAIgBcAG4AKgAvAFwAbgBcAG4AQQBTAFQAUgBPAF8ASABBAEIAXwBJAE4ARABFAFgAIAA9ACAATABBAE0AQgBEAEEAKABvAHIAYgBpAHQAYQBsAF8AZABpAHMAdAAsACAAWwBuAHUAYwBsAGUAYQBsAF8AcgBhAGQAaQB1AHMAXQAsACAAWwBwAHIAZQBjAF0ALABcAG4AIAAgACAAIABMAEUAVAAoAFwAbgAgACAAIAAgACAAIAAgACAAcgBvAHUAbgBkAGkAbgBnAF8AcAByAGUAYwBpAHMAaQBvAG4ALAAgAEkARgAoAEkAUwBPAE0ASQBUAFQARQBEACgAcAByAGUAYwApACwAIAAzACwAIABwAHIAZQBjACkALAAgACAAIAAgACAAIAAgACAAIAAgACAAIAAgAC8AKgAgAEQAZQBmAGEAdQBsAHQAIAB0AG8AIAAzACAAZABlAGMAaQBtAGEAbABzACAAKgAvAFwAbgAgACAAIAAgACAAIAAgACAAbgB1AGMAbABlAGEAbABfAHIAYQBkAGkAdQBzACwAIABJAEYAKABJAFMATwBNAEkAVABUAEUARAAoAG4AdQBjAGwAZQBhAGwAXwByAGEAZABpAHUAcwApACwAIAAxACwAIABuAHUAYwBsAGUAYQBsAF8AcgBhAGQAaQB1AHMAKQAsACAALwAqACAARABlAGYAYQB1AGwAdAAgAHQAbwAgADEAIABBAFUAIABpAGYAIABvAG0AaQB0AHQAZQBkACAAKgAvAFwAbgBcAG4AIAAgACAAIAAgACAAIAAgAGkAcwBfAGkAbgBuAGUAcgBfAG8AcgBiAGkAdAAsACAASQBGACgAbwByAGIAaQB0AGEAbABfAGQAaQBzAHQAIAA8ACAAbgB1AGMAbABlAGEAbABfAHIAYQBkAGkAdQBzACwAIABUAFIAVQBFACwAIABGAEEATABTAEUAKQAsACAAIAAvACoAIABEAGUAdABlAHIAbQBpAG4AZQAgAHAAbwBzAGkAdABpAG8AbgAgACoALwBcAG4AXABuACAAIAAgACAAIAAgACAAIABoAGEAYgBpAHQAYQBiAGkAbABpAHQAeQBfAGkAbgBkAGUAeAAsACAAIAAgACAAIAAgACAAIAAgACAAIAAgACAAIAAgACAAIAAgACAAIAAgACAAIAAgACAAIAAgACAAIAAgACAAIAAgACAAIAAgACAAIAAgACAAIAAgACAALwAqACAAUABpAGUAYwBlAHcAaQBzAGUAIABmAHUAbgBjAHQAaQBvAG4AIAAqAC8AXABuACAAIAAgACAAIAAgACAAIAAgACAAIAAgAEkARgAoAFwAbgAgACAAIAAgACAAIAAgACAAIAAgACAAIAAgACAAIAAgAGkAcwBfAGkAbgBuAGUAcgBfAG8AcgBiAGkAdAAsAFwAbgAgACAAIAAgACAAIAAgACAAIAAgACAAIAAgACAAIAAgACgAMgAgACoAIABvAHIAYgBpAHQAYQBsAF8AZABpAHMAdAAgAC8AIABuAHUAYwBsAGUAYQBsAF8AcgBhAGQAaQB1AHMAKQAgAC0AIAAxACwAIAAgACAAIAAgACAAIAAgACAAIAAgACAAIAAgAC8AKgAgAEkAbgBzAGkAZABlACAASABaACAAbQBvAGQAZQBsACAAKgAvAFwAbgAgACAAIAAgACAAIAAgACAAIAAgACAAIAAgACAAIAAgACgAbwByAGIAaQB0AGEAbABfAGQAaQBzAHQAIAAvACAAKAAtADMALgA4ADUAIAAqACAAbgB1AGMAbABlAGEAbABfAHIAYQBkAGkAdQBzACkAKQAgACsAIAAoADQALgA4ADUAIAAvACAAMwAuADgANQApACAAIAAvACoAIABPAHUAdABzAGkAZABlACAASABaACAAbQBvAGQAZQBsACAAKgAvAFwAbgAgACAAIAAgACAAIAAgACAAIAAgACAAIAApACwAXABuAFwAbgAgACAAIAAgACAAIAAgACAAZgBpAG4AYQBsAF8AcgBlAHMAdQBsAHQALAAgACAAIAAgACAAIAAgACAAIAAgACAAIAAgACAAIAAgACAAIAAgACAAIAAgACAAIAAgACAAIAAgACAAIAAgACAAIAAgACAAIAAgACAAIAAgACAAIAAgACAAIAAgACAAIAAgAC8AKgAgAEgAYQBuAGQAbABlACAAaQBuAHYAYQBsAGkAZAAvAHYAYQBsAGkAZAAgAGMAYQBzAGUAcwAgACoALwBcAG4AIAAgACAAIAAgACAAIAAgACAAIAAgACAASQBGACgAaABhAGIAaQB0AGEAYgBpAGwAaQB0AHkAXwBpAG4AZABlAHgAIAA8AD0AIAAwACwAIABcACIAVQAvAEkAXAAiACwAIABSAE8AVQBOAEQAKABoAGEAYgBpAHQAYQBiAGkAbABpAHQAeQBfAGkAbgBkAGUAeAAsACAAcgBvAHUAbgBkAGkAbgBnAF8AcAByAGUAYwBpAHMAaQBvAG4AKQApACwAXABuAFwAbgAgACAAIAAgACAAIAAgACAAZgBpAG4AYQBsAF8AcgBlAHMAdQBsAHQAXABuACAAIAAgACAAKQBcAG4AKQA7AFwAbgBcAG4ALwAqACAAQQBTAFQAUgBPAF8AUwBQAEUAQwBUAFIAQQBMAF8ARABJAFMAVABSAEkAQgBVAFQASQBPAE4AXABuACAAIAAgAC0ALQAtAC0ALQAtAC0ALQAtAC0ALQAtAC0ALQAtAC0ALQAtAC0ALQAtAC0ALQAtAC0ALQAtAC0ALQAtAC0ALQAtAC0ALQAtAC0ALQAtAC0ALQAtAFwAbgAgACAAIABEAGkAcwB0AHIAaQBiAHUAdABlAHMAIABhACAAdABvAHQAYQBsACAAcwB0AGUAbABsAGEAcgAgAHAAbwBwAHUAbABhAHQAaQBvAG4AIABhAGMAcgBvAHMAcwAgAHQAaABlACAAcwBlAHYAZQBuACAAcAByAGkAbQBhAHIAeQAgAHMAcABlAGMAdAByAGEAbAAgAGMAbABhAHMAcwBlAHMAXABuACAAIAAgACgATwAsACAAQgAsACAAQQAsACAARgAsACAARwAsACAASwAsACAATQApACAAYgBhAHMAZQBkACAAbwBuACAAaQBuAHYAZQByAHMAZQAgAHAAbwBwAHUAbABhAHQAaQBvAG4AIABmAGEAYwB0AG8AcgBzAC4AIABSAGUAdAB1AHIAbgBzACAAYQAgAHQAdwBvAC0AYwBvAGwAdQBtAG4AXABuACAAIAAgAGEAcgByAGEAeQAgAG8AZgAgAGMAbABhAHMAcwAgAGwAYQBiAGUAbABzACAAYQBuAGQAIABjAGEAbABjAHUAbABhAHQAZQBkACAAcwB0AGEAcgAgAGMAbwB1AG4AdABzAC4AXABuAFwAbgAgACAAIABTAHkAbgB0AGEAeAA6AFwAbgAgACAAIAAgACAAQQBTAFQAUgBPAF8AUwBQAEUAQwBUAFIAQQBMAF8ARABJAFMAVABSAEkAQgBVAFQASQBPAE4AKAB0AG8AdABhAGwALAAgAFsAcAByAGUAYwBpAHMAaQBvAG4AXQApAFwAbgBcAG4AIAAgACAAUABhAHIAYQBtAGUAdABlAHIAcwA6AFwAbgAgACAAIAAgACAAdABvAHQAYQBsACAAIAAgACAAIAAgADoAIABUAG8AdABhAGwAIABuAHUAbQBiAGUAcgAgAG8AZgAgAHMAdABhAHIAcwAgAHQAbwAgAGIAZQAgAGQAaQBzAHQAcgBpAGIAdQB0AGUAZAAuAFwAbgAgACAAIAAgACAAcAByAGUAYwBpAHMAaQBvAG4AIAAgADoAIABPAHAAdABpAG8AbgBhAGwAIAAoAGQAZQBmAGEAdQBsAHQAIAA9ACAAMwApAC4AIABOAHUAbQBiAGUAcgAgAG8AZgAgAGQAZQBjAGkAbQBhAGwAIABwAGwAYQBjAGUAcwAgAHQAbwAgAHIAbwB1AG4AZAAgAGUAYQBjAGgAIABjAG8AdQBuAHQALgBcAG4AXABuACAAIAAgAFIAZQB0AHUAcgBuAHMAOgBcAG4AIAAgACAAIAAgAEEAIAB2AGUAcgB0AGkAYwBhAGwAIABhAHIAcgBhAHkAIAB3AGkAdABoACAAdAB3AG8AIABjAG8AbAB1AG0AbgBzADoAXABuACAAIAAgACAAIAAgACAALQAgAEMAbwBsAHUAbQBuACAAMQA6ACAAUwBwAGUAYwB0AHIAYQBsACAAYwBsAGEAcwBzACAAbABhAGIAZQBsAHMAIAAoAFQAbwB0AGEAbAAsACAATwAsACAAQgAsACAAQQAsACAARgAsACAARwAsACAASwAsACAATQApAFwAbgAgACAAIAAgACAAIAAgAC0AIABDAG8AbAB1AG0AbgAgADIAOgAgAE4AdQBtAGIAZQByACAAbwBmACAAcwB0AGEAcgBzACAAaQBuACAAZQBhAGMAaAAgAGMAbABhAHMAcwAgACgAcgBvAHUAbgBkAGUAZAAgAHQAbwAgAHQAaABlACAAcwBwAGUAYwBpAGYAaQBlAGQAIABwAHIAZQBjAGkAcwBpAG8AbgApAFwAbgBcAG4AIAAgACAARQB4AGEAbQBwAGwAZQBzADoAXABuACAAIAAgACAAIABBAFMAVABSAE8AXwBTAFAARQBDAFQAUgBBAEwAXwBEAEkAUwBUAFIASQBCAFUAVABJAE8ATgAoADEAMAAwADAAKQBcAG4AIAAgACAAIAAgACAAIACSISAAewBcACIAVABvAHQAYQBsAFwAIgAsACAAXAAiAE8AXAAiACwAIABcACIAQgBcACIALAAgAFwAIgBBAFwAIgAsACAAXAAiAEYAXAAiACwAIABcACIARwBcACIALAAgAFwAIgBLAFwAIgAsACAAXAAiAE0AXAAiAH0AIABwAGEAaQByAGUAZAAgAHcAaQB0AGgAIAB7ADEAMAAwADAALAAgADAALgAzADMAMwAsACAAMQAuADIANQAsACAALgAuAC4AfQBcAG4AXABuACAAIAAgACAAIABBAFMAVABSAE8AXwBTAFAARQBDAFQAUgBBAEwAXwBEAEkAUwBUAFIASQBCAFUAVABJAE8ATgAoADUAMAAwADAALAAgADAAKQBcAG4AIAAgACAAIAAgACAAIACSISAAewBcACIAVABvAHQAYQBsAFwAIgAsACAAXAAiAE8AXAAiACwAIABcACIAQgBcACIALAAgAFwAIgBBAFwAIgAsACAAXAAiAEYAXAAiACwAIABcACIARwBcACIALAAgAFwAIgBLAFwAIgAsACAAXAAiAE0AXAAiAH0AIABwAGEAaQByAGUAZAAgAHcAaQB0AGgAIAByAG8AdQBuAGQAZQBkACAAaQBuAHQAZQBnAGUAcgBzAFwAbgBcAG4AIAAgACAATgBvAHQAZQBzADoAXABuACAAIAAgACAAIAAtACAAVABoAGUAIABkAGkAcwB0AHIAaQBiAHUAdABpAG8AbgAgAGkAcwAgAGIAYQBzAGUAZAAgAG8AbgAgAGkAbgB2AGUAcgBzAGUAIAB3AGUAaQBnAGgAdABpAG4AZwAgAGYAYQBjAHQAbwByAHMAOgBcAG4AIAAgACAAIAAgACAAIAAgACAATwA6ACAAMQAvADMAMAAwADAAMAAwADAAXABuACAAIAAgACAAIAAgACAAIAAgAEIAOgAgADEALwA4ADAAMABcAG4AIAAgACAAIAAgACAAIAAgACAAQQA6ACAAMQAvADEANgAwAFwAbgAgACAAIAAgACAAIAAgACAAIABGADoAIAAxAC8AMwAzAFwAbgAgACAAIAAgACAAIAAgACAAIABHADoAIAAxAC8AMQAzAFwAbgAgACAAIAAgACAAIAAgACAAIABLADoAIAAxAC8AOABcAG4AIAAgACAAIAAgACAAIAAgACAATQA6ACAAMQAvADEALgAzADEANQAzAC4ALgAuAFwAbgAgACAAIAAgACAALQAgAFQAaABlAHMAZQAgAHYAYQBsAHUAZQBzACAAYQBwAHAAcgBvAHgAaQBtAGEAdABlACAAcgBlAGwAYQB0AGkAdgBlACAAZgByAGUAcQB1AGUAbgBjAHkAIABhAG4AZAAgAGEAYgB1AG4AZABhAG4AYwBlACAAbwBmACAAcwB0AGEAcgAgAHQAeQBwAGUAcwAuAFwAbgAgACAAIAAgACAALQAgAFwAIgBUAG8AdABhAGwAXAAiACAAaQBzACAAaQBuAGMAbAB1AGQAZQBkACAAYQBzACAAdABoAGUAIABmAGkAcgBzAHQAIAByAG8AdwAgAG8AZgAgAHQAaABlACAAbwB1AHQAcAB1AHQAIABmAG8AcgAgAGUAYQBzAHkAIABzAHUAbQBtAGEAdABpAG8AbgAvAGEAdQBkAGkAdAAuAFwAbgAgACAAIAAgACAALQAgAEkAbgB0AGUAbgBkAGUAZAAgAGYAbwByACAAdQBzAGUAIABpAG4AIABtAG8AZABlAGwAaQBuAGcAIABzAHQAYQByACAAcwB5AHMAdABlAG0AIABwAG8AcAB1AGwAYQB0AGkAbwBuAHMALAAgAGcAYQBsAGEAeAB5ACAAcwBlAGUAZABpAG4AZwAsACAAbwByACAAdABlAGEAYwBoAGkAbgBnACAAdABoAGUAIABkAGkAcwB0AHIAaQBiAHUAdABpAG8AbgAgAG8AZgAgAHMAdABlAGwAbABhAHIAIAB0AHkAcABlAHMALgBcAG4AKgAvAFwAbgBcAG4AXABuAEEAUwBUAFIATwBfAFMAUABFAEMAVABSAEEATABfAEQASQBTAFQAUgBJAEIAVQBUAEkATwBOACAAPQAgAEwAQQBNAEIARABBACgAWwBhAG4AYwBoAG8AcgBfAGMAbABhAHMAcwBdACwAIABbAGEAbgBjAGgAbwByAF8AYwBvAHUAbgB0AF0ALAAgAFsAZABlAGMAaQBtAGEAbABfAHAAbABhAGMAZQBzAF0ALABcAG4AIAAgACAAIABMAEUAVAAoAFwAbgAgACAAIAAgACAAIAAgACAALwAvACAAPQA9AD0AIABEAGUAZgBhAHUAbAB0ACAAcABhAHIAYQBtAGUAdABlAHIAcwAgAD0APQA9AFwAbgAgACAAIAAgACAAIAAgACAAYQBuAGMAaABvAHIAXwBjAGwAYQBzAHMALAAgAEkARgAoAEkAUwBPAE0ASQBUAFQARQBEACgAYQBuAGMAaABvAHIAXwBjAGwAYQBzAHMAKQAsACAAXAAiACQAXAAiACwAIABVAFAAUABFAFIAKABhAG4AYwBoAG8AcgBfAGMAbABhAHMAcwApACkALABcAG4AIAAgACAAIAAgACAAIAAgAGEAbgBjAGgAbwByAF8AYwBvAHUAbgB0ACwAIABJAEYAKABJAFMATwBNAEkAVABUAEUARAAoAGEAbgBjAGgAbwByAF8AYwBvAHUAbgB0ACkALAAgADEALAAgAGEAbgBjAGgAbwByAF8AYwBvAHUAbgB0ACkALABcAG4AIAAgACAAIAAgACAAIAAgAGQAZQBjAGkAbQBhAGwAXwBwAGwAYQBjAGUAcwAsACAASQBGACgASQBTAE8ATQBJAFQAVABFAEQAKABkAGUAYwBpAG0AYQBsAF8AcABsAGEAYwBlAHMAKQAsACAAMwAsACAAZABlAGMAaQBtAGEAbABfAHAAbABhAGMAZQBzACkALABcAG4AXABuACAAIAAgACAAIAAgACAAIAAvAC8AIAA9AD0APQAgAFMAcABlAGMAdAByAGEAbAAgAGMAbABhAHMAcwAgAGEAcgByAGEAeQAgAGEAbgBkACAAYgBhAHMAZQAgAGYAcgBlAHEAdQBlAG4AYwBpAGUAcwAgACgAZQBtAHAAaQByAGkAYwBhAGwAKQAgAD0APQA9AFwAbgAgACAAIAAgACAAIAAgACAAYQByAHIAXwBjAGwAYQBzAHMAZQBzACwAIAB7AFwAIgBPAFwAIgA7ACAAXAAiAEIAXAAiADsAIABcACIAQQBcACIAOwAgAFwAIgBGAFwAIgA7ACAAXAAiAEcAXAAiADsAIABcACIASwBcACIAOwAgAFwAIgBNAFwAIgB9ACwAXABuACAAIAAgACAAIAAgACAAIABhAHIAcgBfAGIAYQBzAGUAXwBwAGMAdAAsACAAewAwAC4AMAAwADAAMAAzADsAIAAwAC4AMQAzADsAIAAwAC4ANgA7ACAAMwAuADAAOwAgADcALgA2ADsAIAAxADIALgAxADsAIAA3ADYALgAyADcAfQAsAFwAbgAgACAAIAAgACAAIAAgACAAYQByAHIAXwBiAGEAcwBlAF8AZgByAGEAYwAsACAAQgBZAFIATwBXACgAYQByAHIAXwBiAGEAcwBlAF8AcABjAHQALAAgAEwAQQBNAEIARABBACgAeAAsACAAeAAgAC8AIAAxADAAMAApACkALABcAG4AXABuACAAIAAgACAAIAAgACAAIAAvAC8AIAA9AD0APQAgAEwAbwBvAGsAdQBwACAAcwBjAGEAbABpAG4AZwAgAGYAYQBjAHQAbwByACAAZgBvAHIAIABhACAAcwBwAGUAYwBpAGYAaQBjACAAYQBuAGMAaABvAHIAIAB0AHkAcABlAFwAbgAgACAAIAAgACAAIAAgACAAYQBuAGMAaABvAHIAXwBmAHIAZQBxACwAIABYAEwATwBPAEsAVQBQACgAYQBuAGMAaABvAHIAXwBjAGwAYQBzAHMALAAgAGEAcgByAF8AYwBsAGEAcwBzAGUAcwAsACAAYQByAHIAXwBiAGEAcwBlAF8AZgByAGEAYwAsACAAMQApACwAXABuACAAIAAgACAAIAAgACAAIABzAGMAYQBsAGkAbgBnAF8AZgBhAGMAdABvAHIALAAgAGEAbgBjAGgAbwByAF8AYwBvAHUAbgB0ACAALwAgAGEAbgBjAGgAbwByAF8AZgByAGUAcQAsAFwAbgBcAG4AIAAgACAAIAAgACAAIAAgAC8ALwAgAD0APQA9ACAAUwBjAGEAbABlAGQAIABkAGkAcwB0AHIAaQBiAHUAdABpAG8AbgAgABQgIABuAG8AcgBtAGEAbABpAHoAZQAgAG8AcgAgAGEAcABwAGwAeQAgAHUAcwBlAHIALQBkAGUAZgBpAG4AZQBkACAAcwBjAGEAbABlAFwAbgAgACAAIAAgACAAIAAgACAAcwBjAGEAbABlAGQALAAgAEkARgAoAGEAbgBjAGgAbwByAF8AYwBsAGEAcwBzACAAPQAgAFwAIgAkAFwAIgAsACAAYQByAHIAXwBiAGEAcwBlAF8AZgByAGEAYwAsACAAQgBZAFIATwBXACgAYQByAHIAXwBiAGEAcwBlAF8AZgByAGEAYwAsACAATABBAE0AQgBEAEEAKAB4ACwAIAB4ACAAKgAgAHMAYwBhAGwAaQBuAGcAXwBmAGEAYwB0AG8AcgApACkAKQAsAFwAbgBcAG4AIAAgACAAIAAgACAAIAAgAC8ALwAgAD0APQA9ACAARgBpAG4AYQBsACAAbwB1AHQAcAB1AHQAXABuACAAIAAgACAAIAAgACAAIABvAHUAdABwAHUAdAAsACAASABTAFQAQQBDAEsAKABhAHIAcgBfAGMAbABhAHMAcwBlAHMALAAgAFIATwBVAE4ARAAoAHMAYwBhAGwAZQBkACwAIABkAGUAYwBpAG0AYQBsAF8AcABsAGEAYwBlAHMAKQApACwAXABuACAAIAAgACAAIAAgACAAIABvAHUAdABwAHUAdABcAG4AIAAgACAAIAApAFwAbgApADsAXABuAFwAbgBTAFQAQQBSAF8AQwBMAEEAUwBTAF8AUwBUAEEAVABTACAAPQAgAEwAQQBNAEIARABBACgAaQBuACwAIABbAHAAcgBlAGMAaQBzAGkAbwBuAF0ALABcAG4AIAAgACAAIABMAEUAVAAoAFwAbgAgACAAIAAgACAAIAAgACAAaQBuAHAAdQB0ACwAIABTAFUAQgBTAFQASQBUAFUAVABFACgAaQBuACwAIABcACIAIABcACIALAAgAFwAIgBcACIAKQAsAFwAbgAgACAAIAAgACAAIAAgACAAcAByAGUAYwBpAHMAaQBvAG4ALAAgAEkARgAoAEkAUwBPAE0ASQBUAFQARQBEACgAcAByAGUAYwBpAHMAaQBvAG4AKQAsACAANgAsACAAcAByAGUAYwBpAHMAaQBvAG4AKQAsAFwAbgAgACAAIAAgACAAIAAgACAAYwBsAGEAcwBzACwAIABMAEUARgBUACgAaQBuAHAAdQB0ACwAIAAxACkALABcAG4AIAAgACAAIAAgACAAIAAgAHMAdQBiACwAIABSAEkARwBIAFQAKABpAG4AcAB1AHQALAAgAEwARQBOACgAaQBuAHAAdQB0ACkAIAAtACAAMQApACwAXABuACAAIAAgACAAIAAgACAAIAB0AGgAcgBlAHMAaABvAGwAZABzACwAIAB7ADUANQAwADAAMAAsACAAMgA1ADAAMAAwACwAIAAxADAAMAAwADAALAAgADcANQAwADAALAAgADYAMAAwADAALAAgADUAMAAwADAALAAgADMANQAwADAALAAgADIANAAwADAALAAgADEAMwAwADAALAAgADYAMAAwAH0ALABcAG4AIAAgACAAIAAgACAAIAAgAGMAbABhAHMAcwBpAGYAaQBjAGEAdABpAG8AbgBzACwAIAB7AFwAIgBPAFwAIgAsACAAXAAiAEIAXAAiACwAIABcACIAQQBcACIALAAgAFwAIgBGAFwAIgAsACAAXAAiAEcAXAAiACwAIABcACIASwBcACIALAAgAFwAIgBNAFwAIgAsACAAXAAiAEwAXAAiACwAIABcACIAVABcACIALAAgAFwAIgBZAFwAIgB9ACwAXABuACAAIAAgACAAIAAgACAAIABxAF8AdgBhAGwAcwAsACAAewAzADAAMAAwACwAIAAxADUAMAAwACwAIAAyADUAMAAsACAAMQA1ADAALAAgADEAMAAwACwAIAAxADUAMAAsACAAMQAxADAALAAgADEAMQAwACwAIAA3ADAALAAgADMAMAB9ACwAXABuACAAIAAgACAAIAAgACAAIABtAGEAeABfAHQAZQBtAHAALAAgAFgATABPAE8ASwBVAFAAKABjAGwAYQBzAHMALAAgAGMAbABhAHMAcwBpAGYAaQBjAGEAdABpAG8AbgBzACwAIAB0AGgAcgBlAHMAaABvAGwAZABzACkALABcAG4AIAAgACAAIAAgACAAIAAgAHEAXwBmAGEAYwB0AG8AcgAsACAAWABMAE8ATwBLAFUAUAAoAGMAbABhAHMAcwAsACAAYwBsAGEAcwBzAGkAZgBpAGMAYQB0AGkAbwBuAHMALAAgAHEAXwB2AGEAbABzACkALABcAG4AIAAgACAAIAAgACAAIAAgAGsAXwB0AGUAbQBwACwAIABtAGEAeABfAHQAZQBtAHAAIAAtACAAKABzAHUAYgAgACoAIABxAF8AZgBhAGMAdABvAHIAKQAsAFwAbgAgACAAIAAgACAAIAAgACAAdABlAG0AcAAsACAAawBfAHQAZQBtAHAAIAAvACAANQA4ADAAMAAsAFwAbgAgACAAIAAgACAAIAAgACAAawBlAGwAdgBpAG4ALAAgAFwAIgBLADoAIABcACIAIAAmACAAUgBPAFUATgBEACgAawBfAHQAZQBtAHAALAAgAHAAcgBlAGMAaQBzAGkAbwBuACkALABcAG4AIAAgACAAIAAgACAAIAAgAHMAbwBsAGEAcgAsACAAXAAiAFQAOgAgAFwAIgAgACYAIABSAE8AVQBOAEQAKAB0AGUAbQBwACwAIABwAHIAZQBjAGkAcwBpAG8AbgApACwAXABuACAAIAAgACAAIAAgACAAIAByAGEAZABpAHUAcwAsACAAXAAiAFIAOgAgAFwAIgAgACYAIABSAE8AVQBOAEQAKAB0AGUAbQBwACAAXgAgADEALgA4ACwAIABwAHIAZQBjAGkAcwBpAG8AbgApACwAXABuACAAIAAgACAAIAAgACAAIABsAHUAbQBpAG4AbwBzAGkAdAB5ACwAIABcACIATAA6ACAAXAAiACAAJgAgAFIATwBVAE4ARAAoAHQAZQBtAHAAIABeACAANwAuADUANwA3ADgALAAgAHAAcgBlAGMAaQBzAGkAbwBuACkALABcAG4AIAAgACAAIAAgACAAIAAgAG0AYQBzAHMALAAgAFwAIgBNADoAIABcACIAIAAmACAAUgBPAFUATgBEACgAdABlAG0AcAAgAF4AIAAyACwAIABwAHIAZQBjAGkAcwBpAG8AbgApACwAXABuACAAIAAgACAAIAAgACAAIABsAGkAZgBlAHQAaQBtAGUALAAgAFwAIgBWADoAIABcACIAIAAmACAAUgBPAFUATgBEACgAdABlAG0AcAAgAF4AIAAtADUALAAgAHAAcgBlAGMAaQBzAGkAbwBuACkALABcAG4AIAAgACAAIAAgACAAIAAgAGwAaQBzAHQALAAgAFQARQBYAFQASgBPAEkATgAoAFwAIgB8AFwAIgAsACAALAAgAFwAIgAtAD4AIABcACIAIAAmACAAaQBuAHAAdQB0ACwAIABrAGUAbAB2AGkAbgAsACAAcwBvAGwAYQByACwAIABtAGEAcwBzACwAIAByAGEAZABpAHUAcwAsACAAbAB1AG0AaQBuAG8AcwBpAHQAeQAsACAAbABpAGYAZQB0AGkAbQBlACkALABcAG4AIAAgACAAIAAgACAAIAAgAFQATwBDAE8ATAAoAFQARQBYAFQAUwBQAEwASQBUACgAbABpAHMAdAAsACAAXAAiAHwAXAAiACkAKQBcAG4AIAAgACAAIAApAFwAbgApADsAXABuAFwAbgBcAG4AQQBTAFQAUgBPAF8AQwBBAEwAQwBfAFQARQBNAFAAIAA9ACAATABBAE0AQgBEAEEAKABzAHUAYgBjAGwAYQBzAHMALABcAG4AIAAgAEwARQBUACgAXABuACAAIAAgACAALwAvACAALQAtAC0AIABIAGEAcgBkAGMAbwBkAGUAZAAgAHMAcABlAGMAdAByAGEAbAAgAHMAdQBiAGMAbABhAHMAcwAgAGEAcgByAGEAeQBzACAALQAtAC0AXABuAFwAbgAgACAAIAAgAGEAcgByAFQAeQBwAGUAcwAsACAAewBcAG4AIAAgACAAIAAgACAAXAAiAE8AMwBcACIAOwAgAFwAIgBPADQAXAAiADsAIABcACIATwA1AFwAIgA7ACAAXAAiAE8ANgBcACIAOwAgAFwAIgBPADcAXAAiADsAIABcACIATwA4AFwAIgA7ACAAXAAiAE8AOQBcACIAOwBcAG4AIAAgACAAIAAgACAAXAAiAEIAMABcACIAOwAgAFwAIgBCADEAXAAiADsAIABcACIAQgAyAFwAIgA7ACAAXAAiAEIAMwBcACIAOwAgAFwAIgBCADQAXAAiADsAIABcACIAQgA1AFwAIgA7ACAAXAAiAEIANgBcACIAOwAgAFwAIgBCADcAXAAiADsAIABcACIAQgA4AFwAIgA7ACAAXAAiAEIAOQBcACIAOwBcAG4AIAAgACAAIAAgACAAXAAiAEEAMABcACIAOwAgAFwAIgBBADEAXAAiADsAIABcACIAQQAyAFwAIgA7ACAAXAAiAEEAMwBcACIAOwAgAFwAIgBBADQAXAAiADsAIABcACIAQQA1AFwAIgA7ACAAXAAiAEEANgBcACIAOwAgAFwAIgBBADcAXAAiADsAIABcACIAQQA4AFwAIgA7ACAAXAAiAEEAOQBcACIAOwBcAG4AIAAgACAAIAAgACAAXAAiAEYAMABcACIAOwAgAFwAIgBGADEAXAAiADsAIABcACIARgAyAFwAIgA7ACAAXAAiAEYAMwBcACIAOwAgAFwAIgBGADQAXAAiADsAIABcACIARgA1AFwAIgA7ACAAXAAiAEYANgBcACIAOwAgAFwAIgBGADcAXAAiADsAIABcACIARgA4AFwAIgA7ACAAXAAiAEYAOQBcACIAOwBcAG4AIAAgACAAIAAgACAAXAAiAEcAMABcACIAOwAgAFwAIgBHADEAXAAiADsAIABcACIARwAyAFwAIgA7ACAAXAAiAEcAMwBcACIAOwAgAFwAIgBHADQAXAAiADsAIABcACIARwA1AFwAIgA7ACAAXAAiAEcANgBcACIAOwAgAFwAIgBHADcAXAAiADsAIABcACIARwA4AFwAIgA7ACAAXAAiAEcAOQBcACIAOwBcAG4AIAAgACAAIAAgACAAXAAiAEsAMABcACIAOwAgAFwAIgBLADEAXAAiADsAIABcACIASwAyAFwAIgA7ACAAXAAiAEsAMwBcACIAOwAgAFwAIgBLADQAXAAiADsAIABcACIASwA1AFwAIgA7ACAAXAAiAEsANgBcACIAOwAgAFwAIgBLADcAXAAiADsAIABcACIASwA4AFwAIgA7ACAAXAAiAEsAOQBcACIAOwBcAG4AIAAgACAAIAAgACAAXAAiAE0AMABcACIAOwAgAFwAIgBNADEAXAAiADsAIABcACIATQAyAFwAIgA7ACAAXAAiAE0AMwBcACIAOwAgAFwAIgBNADQAXAAiADsAIABcACIATQA1AFwAIgA7ACAAXAAiAE0ANgBcACIAOwAgAFwAIgBNADcAXAAiADsAIABcACIATQA4AFwAIgA7ACAAXAAiAE0AOQBcACIAXABuACAAIAAgACAAfQAsAFwAbgBcAG4AIAAgACAAIAAvAC8AIABIAGkAZwBoACAAZQBmAGYAZQBjAHQAaQB2AGUAIAB0AGUAbQBwAGUAcgBhAHQAdQByAGUAcwAgACgASwApACAAZgBvAHIAIABlAGEAYwBoACAAcwB1AGIAYwBsAGEAcwBzAFwAbgAgACAAIAAgAGEAcgByAFQASABpAGcAaAAsACAAewBcAG4AIAAgACAAIAAgACAANAA0ADkAMAAwADsAIAA0ADIAOQAwADAAOwAgADQAMQA0ADAAMAA7ACAAMwA5ADUAMAAwADsAIAAzADcAMQAwADAAOwAgADMANQAxADAAMAA7ACAAMwAzADMAMAAwADsAXABuACAAIAAgACAAIAAgADMAMQA0ADAAMAA7ACAAMgA2ADAAMAAwADsAIAAyADAANgAwADAAOwAgADEANwAwADAAMAA7ACAAMQA2ADQAMAAwADsAIAAxADUANwAwADAAOwAgADEANAA1ADAAMAA7ACAAMQA0ADAAMAAwADsAIAAxADIAMwAwADAAOwAgADEAMAA3ADAAMAA7AFwAbgAgACAAIAAgACAAIAA5ADcAMAAwADsAIAA5ADMAMAAwADsAIAA4ADgAMAAwADsAIAA4ADYAMAAwADsAIAA4ADIANQAwADsAIAA4ADEAMAAwADsAIAA3ADkAMQAwADsAIAA3ADcANgAwADsAIAA3ADUAOQAwADsAIAA3ADQAMAAwADsAXABuACAAIAAgACAAIAAgADcAMgAyADAAOwAgADcAMAAyADAAOwAgADYAOAAyADAAOwAgADYANwA1ADAAOwAgADYANgA3ADAAOwAgADYANQA1ADAAOwAgADYAMwA1ADAAOwAgADYAMgA4ADAAOwAgADYAMQA4ADAAOwBcAG4AIAAgACAAIAAgACAANgAwADUAMAA7ACAANQA5ADMAMAA7ACAANQA4ADYAMAA7ACAANQA3ADcAMAA7ACAANQA3ADIAMAA7ACAANQA2ADgAMAA7ACAANQA2ADYAMAA7ACAANQA2ADAAMAA7ACAANQA1ADUAMAA7ACAANQA0ADgAMAA7AFwAbgAgACAAIAAgACAAIAA1ADMAOAAwADsAIAA1ADIANwAwADsAIAA1ADEANwAwADsAIAA1ADEAMAAwADsAIAA0ADgAMwAwADsAIAA0ADYAMAAwADsAIAA0ADQANAAwADsAIAA0ADMAMAAwADsAIAA0ADEAMAAwADsAIAAzADkAOQAwADsAXABuACAAIAAgACAAIAAgADMAOQAzADAAOwAgADMAOAA1ADAAOwAgADMANgA2ADAAOwAgADMANQA2ADAAOwAgADMANAAzADAAOwAgADMAMgAxADAAOwAgADMAMAA2ADAAOwAgADIAOAAxADAAOwAgADIANgA4ADAAOwAgADIANQA3ADAAOwAgADIAMwA4ADAAXABuACAAIAAgACAAfQAsAFwAbgBcAG4AIAAgACAAIAAvAC8AIABUAGUAbQBwAGUAcgBhAHQAdQByAGUAIABzAHAAYQBuACAAdABvACAAdABoAGUAIABuAGUAeAB0ACAAcwB1AGIAYwBsAGEAcwBzACAAKABLACkAXABuACAAIAAgACAAYQByAHIAUwBwAGEAbgAsACAAewBcAG4AIAAgACAAIAAgACAAMgAwADAAMAA7ACAAMQA1ADAAMAA7ACAAMQA5ADAAMAA7ACAAMgA0ADAAMAA7ACAAMgAwADAAMAA7ACAAMQA4ADAAMAA7ACAAMQA5ADAAMAA7AFwAbgAgACAAIAAgACAAIAA1ADQAMAAwADsAIAA1ADQAMAAwADsAIAAzADYAMAAwADsAIAA2ADAAMAA7ACAANwAwADAAOwAgADEAMgAwADAAOwAgADUAMAAwADsAIAAxADcAMAAwADsAIAAxADYAMAAwADsAIAAxADAAMAAwADsAXABuACAAIAAgACAAIAAgADQAMAAwADsAIAA1ADAAMAA7ACAAMgAwADAAOwAgADMANQAwADsAIAAxADUAMAA7ACAAMQA5ADAAOwAgADEANQAwADsAIAAxADcAMAA7ACAAMQA5ADAAOwAgADEAOAAwADsAXABuACAAIAAgACAAIAAgADIAMAAwADsAIAAyADAAMAA7ACAANwAwADsAIAA4ADAAOwAgADEAMgAwADsAIAAyADAAMAA7ACAANwAwADsAIAAxADAAMAA7ACAAMQAzADAAOwBcAG4AIAAgACAAIAAgACAAMQAyADAAOwAgADcAMAA7ACAAOQAwADsAIAA1ADAAOwAgADQAMAA7ACAAMgAwADsAIAA2ADAAOwAgADUAMAA7ACAANwAwADsAIAAxADAAMAA7AFwAbgAgACAAIAAgACAAIAAxADEAMAA7ACAAMQAwADAAOwAgADcAMAA7ACAAMgA3ADAAOwAgADIAMwAwADsAIAAxADYAMAA7ACAAMQA0ADAAOwAgADIAMAAwADsAIAAxADEAMAA7ACAANgAwADsAXABuACAAIAAgACAAIAAgADgAMAA7ACAAMQA5ADAAOwAgADEAMAAwADsAIAAxADMAMAA7ACAAMgAyADAAOwAgADEANQAwADsAIAAyADUAMAA7ACAAMQAzADAAOwAgADEAMQAwADsAIAAxADkAMAA7ACAAMgA4ADAAXABuACAAIAAgACAAfQAsAFwAbgBcAG4AIAAgACAAIAAvAC8AIABCAHUAbgBkAGwAZQAgAGkAbgB0AG8AIABhACAAcwBpAG4AZwBsAGUAIABtAGEAdAByAGkAeAAgAGYAbwByACAAYwBsAGUAYQBuACAAbABvAG8AawB1AHAAXABuACAAIAAgACAAbQB0AHgAUwB0AGEAcgBzACwAIABIAFMAVABBAEMASwAoAGEAcgByAFQAeQBwAGUAcwAsACAAYQByAHIAVABIAGkAZwBoACwAIABhAHIAcgBTAHAAYQBuACkALABcAG4AXABuACAAIAAgACAALwAvACAALQAtAC0AIABJAG4AcAB1AHQAIABuAG8AcgBtAGEAbABpAHoAYQB0AGkAbwBuACAAYQBuAGQAIABwAGEAcgBzAGkAbgBnACAALQAtAC0AXABuAFwAbgAgACAAIAAgAG4AbwBfAHMAcABhAGMAZQAsACAAUwBVAEIAUwBUAEkAVABVAFQARQAoAHMAdQBiAGMAbABhAHMAcwAsACAAXAAiACAAXAAiACwAIABcACIAXAAiACkALAAgACAAIAAgACAAIAAgACAAIAAgACAAIAAgACAAIAAgACAAIAAvAC8AIABUAHIAaQBtACAAdwBoAGkAdABlAHMAcABhAGMAZQBcAG4AIAAgACAAIABkAG8AdABfAHAAbwBzACwAIABGAEkATgBEACgAXAAiAC4AXAAiACwAIABuAG8AXwBzAHAAYQBjAGUAIAAmACAAXAAiAC4AMABcACIAKQAsACAAIAAgACAAIAAgACAAIAAgACAAIAAgACAAIAAgACAAIAAgACAAIAAgACAALwAvACAARQBuAHMAdQByAGUAIABmAHIAYQBjAHQAaQBvAG4AYQBsACAAcABhAHIAdAAgAGkAcwAgAGQAZQB0AGUAYwB0AGUAZAAgAGUAdgBlAG4AIABmAG8AcgAgAHcAaABvAGwAZQAgAHMAdQBiAGMAbABhAHMAcwBlAHMAXABuACAAIAAgACAAYgBhAHMAZQAsACAATABFAEYAVAAoAG4AbwBfAHMAcABhAGMAZQAsACAAZABvAHQAXwBwAG8AcwAgAC0AIAAxACkALAAgACAAIAAgACAAIAAgACAAIAAgACAAIAAgACAAIAAgACAAIAAgACAAIAAgACAAIAAvAC8AIABFAHgAdAByAGEAYwB0ACAAcgBvAG8AdAAgAHMAdQBiAGMAbABhAHMAcwAsACAAZQAuAGcALgAsACAAXAAiAEcANwBcACIAIABmAHIAbwBtACAAXAAiAEcANwAuADMAXAAiAFwAbgAgACAAIAAgAGYALAAgAFYAQQBMAFUARQAoAFwAIgAwAC4AXAAiACAAJgAgAE0ASQBEACgAbgBvAF8AcwBwAGEAYwBlACwAIABkAG8AdABfAHAAbwBzACAAKwAgADEALAAgAEwARQBOACgAbgBvAF8AcwBwAGEAYwBlACkAKQApACwAIAAvAC8AIABDAG8AbgB2AGUAcgB0ACAAZABlAGMAaQBtAGEAbAAgAHMAdAByAGkAbgBnACAAdABvACAAbgB1AG0AZQByAGkAYwAgACgAZQAuAGcALgAsACAAMAAuADMAKQBcAG4AXABuACAAIAAgACAALwAvACAALQAtAC0AIABMAG8AbwBrAHUAcAAgAGgAaQBnAGgAIAB0AGUAbQBwACAAYQBuAGQAIABzAHAAYQBuACAAZgByAG8AbQAgAG0AYQB0AHIAaQB4ACAALQAtAC0AXABuAFwAbgAgACAAIAAgAFQAXwBoAGkAZwBoACwAIABYAEwATwBPAEsAVQBQACgAYgBhAHMAZQAsACAASQBOAEQARQBYACgAbQB0AHgAUwB0AGEAcgBzACwALAAxACkALAAgAEkATgBEAEUAWAAoAG0AdAB4AFMAdABhAHIAcwAsACwAMgApACkALAAgAC8ALwAgAGUALgBnAC4AIAA1ADUANQAwACAAZgBvAHIAIABcACIARwA3AFwAIgBcAG4AIAAgACAAIABzAHAAYQBuACwAIAAgACAAWABMAE8ATwBLAFUAUAAoAGIAYQBzAGUALAAgAEkATgBEAEUAWAAoAG0AdAB4AFMAdABhAHIAcwAsACwAMQApACwAIABJAE4ARABFAFgAKABtAHQAeABTAHQAYQByAHMALAAsADMAKQApACwAIAAvAC8AIABlAC4AZwAuACAANwAwACAAZgBvAHIAIABcACIARwA3AFwAIgBcAG4AXABuACAAIAAgACAALwAvACAALQAtAC0AIABJAG4AdABlAHIAcABvAGwAYQB0AGkAbwBuADoAIABUACAAPQAgAFQAXwBoAGkAZwBoACAALQAgAGYAIAAqACAAcwBwAGEAbgAgAC0ALQAtAFwAbgBcAG4AIAAgACAAIAByAGUAcwB1AGwAdAAsACAAVABfAGgAaQBnAGgAIAAtACAAKABmACAAKgAgAHMAcABhAG4AKQAsAFwAbgBcAG4AIAAgACAAIAByAGUAcwB1AGwAdABcAG4AIAAgACkAXABuACkAOwBcAG4AXABuAFwAbgBBAFMAVABSAE8AXwBUAFkAUABFAF8ARgBSAE8ATQBfAFQARQBNAFAAIAA9ACAATABBAE0AQgBEAEEAKAB0AGUAbQBwACwAIABbAGQAZQBjAGkAbQBhAGwAcwBdACwAXABuACAAIABMAEUAVAAoAFwAbgAgACAAIAAgAC8ALwAgAC0ALQAtACAASABhAHIAZABjAG8AZABlAGQAIABzAHAAZQBjAHQAcgBhAGwAIABzAHUAYgBjAGwAYQBzAHMAIABkAGEAdABhACAALQAtAC0AXABuACAAIAAgACAAYQByAHIAVAB5AHAAZQBzACwAIAB7AFwAbgAgACAAIAAgACAAIABcACIATwAzAFwAIgA7ACAAXAAiAE8ANABcACIAOwAgAFwAIgBPADUAXAAiADsAIABcACIATwA2AFwAIgA7ACAAXAAiAE8ANwBcACIAOwAgAFwAIgBPADgAXAAiADsAIABcACIATwA5AFwAIgA7AFwAbgAgACAAIAAgACAAIABcACIAQgAwAFwAIgA7ACAAXAAiAEIAMQBcACIAOwAgAFwAIgBCADIAXAAiADsAIABcACIAQgAzAFwAIgA7ACAAXAAiAEIANABcACIAOwAgAFwAIgBCADUAXAAiADsAIABcACIAQgA2AFwAIgA7ACAAXAAiAEIANwBcACIAOwAgAFwAIgBCADgAXAAiADsAIABcACIAQgA5AFwAIgA7AFwAbgAgACAAIAAgACAAIABcACIAQQAwAFwAIgA7ACAAXAAiAEEAMQBcACIAOwAgAFwAIgBBADIAXAAiADsAIABcACIAQQAzAFwAIgA7ACAAXAAiAEEANABcACIAOwAgAFwAIgBBADUAXAAiADsAIABcACIAQQA2AFwAIgA7ACAAXAAiAEEANwBcACIAOwAgAFwAIgBBADgAXAAiADsAIABcACIAQQA5AFwAIgA7AFwAbgAgACAAIAAgACAAIABcACIARgAwAFwAIgA7ACAAXAAiAEYAMQBcACIAOwAgAFwAIgBGADIAXAAiADsAIABcACIARgAzAFwAIgA7ACAAXAAiAEYANABcACIAOwAgAFwAIgBGADUAXAAiADsAIABcACIARgA2AFwAIgA7ACAAXAAiAEYANwBcACIAOwAgAFwAIgBGADgAXAAiADsAIABcACIARgA5AFwAIgA7AFwAbgAgACAAIAAgACAAIABcACIARwAwAFwAIgA7ACAAXAAiAEcAMQBcACIAOwAgAFwAIgBHADIAXAAiADsAIABcACIARwAzAFwAIgA7ACAAXAAiAEcANABcACIAOwAgAFwAIgBHADUAXAAiADsAIABcACIARwA2AFwAIgA7ACAAXAAiAEcANwBcACIAOwAgAFwAIgBHADgAXAAiADsAIABcACIARwA5AFwAIgA7AFwAbgAgACAAIAAgACAAIABcACIASwAwAFwAIgA7ACAAXAAiAEsAMQBcACIAOwAgAFwAIgBLADIAXAAiADsAIABcACIASwAzAFwAIgA7ACAAXAAiAEsANABcACIAOwAgAFwAIgBLADUAXAAiADsAIABcACIASwA2AFwAIgA7ACAAXAAiAEsANwBcACIAOwAgAFwAIgBLADgAXAAiADsAIABcACIASwA5AFwAIgA7AFwAbgAgACAAIAAgACAAIABcACIATQAwAFwAIgA7ACAAXAAiAE0AMQBcACIAOwAgAFwAIgBNADIAXAAiADsAIABcACIATQAzAFwAIgA7ACAAXAAiAE0ANABcACIAOwAgAFwAIgBNADUAXAAiADsAIABcACIATQA2AFwAIgA7ACAAXAAiAE0ANwBcACIAOwAgAFwAIgBNADgAXAAiADsAIABcACIATQA5AFwAIgBcAG4AIAAgACAAIAB9ACwAXABuAFwAbgAgACAAIAAgAGEAcgByAFQASABpAGcAaAAsACAAewBcAG4AIAAgACAAIAAgACAANAA0ADkAMAAwADsAIAA0ADIAOQAwADAAOwAgADQAMQA0ADAAMAA7ACAAMwA5ADUAMAAwADsAIAAzADcAMQAwADAAOwAgADMANQAxADAAMAA7ACAAMwAzADMAMAAwADsAXABuACAAIAAgACAAIAAgADMAMQA0ADAAMAA7ACAAMgA2ADAAMAAwADsAIAAyADAANgAwADAAOwAgADEANwAwADAAMAA7ACAAMQA2ADQAMAAwADsAIAAxADUANwAwADAAOwAgADEANAA1ADAAMAA7ACAAMQA0ADAAMAAwADsAIAAxADIAMwAwADAAOwAgADEAMAA3ADAAMAA7AFwAbgAgACAAIAAgACAAIAA5ADcAMAAwADsAIAA5ADMAMAAwADsAIAA4ADgAMAAwADsAIAA4ADYAMAAwADsAIAA4ADIANQAwADsAIAA4ADEAMAAwADsAIAA3ADkAMQAwADsAIAA3ADcANgAwADsAIAA3ADUAOQAwADsAIAA3ADQAMAAwADsAXABuACAAIAAgACAAIAAgADcAMgAyADAAOwAgADcAMAAyADAAOwAgADYAOAAyADAAOwAgADYANwA1ADAAOwAgADYANgA3ADAAOwAgADYANQA1ADAAOwAgADYAMwA1ADAAOwAgADYAMgA4ADAAOwAgADYAMQA4ADAAOwBcAG4AIAAgACAAIAAgACAANgAwADUAMAA7ACAANQA5ADMAMAA7ACAANQA4ADYAMAA7ACAANQA3ADcAMAA7ACAANQA3ADIAMAA7ACAANQA2ADgAMAA7ACAANQA2ADYAMAA7ACAANQA2ADAAMAA7ACAANQA1ADUAMAA7ACAANQA0ADgAMAA7AFwAbgAgACAAIAAgACAAIAA1ADMAOAAwADsAIAA1ADIANwAwADsAIAA1ADEANwAwADsAIAA1ADEAMAAwADsAIAA0ADgAMwAwADsAIAA0ADYAMAAwADsAIAA0ADQANAAwADsAIAA0ADMAMAAwADsAIAA0ADEAMAAwADsAIAAzADkAOQAwADsAXABuACAAIAAgACAAIAAgADMAOQAzADAAOwAgADMAOAA1ADAAOwAgADMANgA2ADAAOwAgADMANQA2ADAAOwAgADMANAAzADAAOwAgADMAMgAxADAAOwAgADMAMAA2ADAAOwAgADIAOAAxADAAOwAgADIANgA4ADAAOwAgADIANQA3ADAAOwAgADIAMwA4ADAAXABuACAAIAAgACAAfQAsAFwAbgBcAG4AIAAgACAAIABhAHIAcgBTAHAAYQBuACwAIAB7AFwAbgAgACAAIAAgACAAIAAyADAAMAAwADsAIAAxADUAMAAwADsAIAAxADkAMAAwADsAIAAyADQAMAAwADsAIAAyADAAMAAwADsAIAAxADgAMAAwADsAIAAxADkAMAAwADsAXABuACAAIAAgACAAIAAgADUANAAwADAAOwAgADUANAAwADAAOwAgADMANgAwADAAOwAgADYAMAAwADsAIAA3ADAAMAA7ACAAMQAyADAAMAA7ACAANQAwADAAOwAgADEANwAwADAAOwAgADEANgAwADAAOwAgADEAMAAwADAAOwBcAG4AIAAgACAAIAAgACAANAAwADAAOwAgADUAMAAwADsAIAAyADAAMAA7ACAAMwA1ADAAOwAgADEANQAwADsAIAAxADkAMAA7ACAAMQA1ADAAOwAgADEANwAwADsAIAAxADkAMAA7ACAAMQA4ADAAOwBcAG4AIAAgACAAIAAgACAAMgAwADAAOwAgADIAMAAwADsAIAA3ADAAOwAgADgAMAA7ACAAMQAyADAAOwAgADIAMAAwADsAIAA3ADAAOwAgADEAMAAwADsAIAAxADMAMAA7AFwAbgAgACAAIAAgACAAIAAxADIAMAA7ACAANwAwADsAIAA5ADAAOwAgADUAMAA7ACAANAAwADsAIAAyADAAOwAgADYAMAA7ACAANQAwADsAIAA3ADAAOwAgADEAMAAwADsAXABuACAAIAAgACAAIAAgADEAMQAwADsAIAAxADAAMAA7ACAANwAwADsAIAAyADcAMAA7ACAAMgAzADAAOwAgADEANgAwADsAIAAxADQAMAA7ACAAMgAwADAAOwAgADEAMQAwADsAIAA2ADAAOwBcAG4AIAAgACAAIAAgACAAOAAwADsAIAAxADkAMAA7ACAAMQAwADAAOwAgADEAMwAwADsAIAAyADIAMAA7ACAAMQA1ADAAOwAgADIANQAwADsAIAAxADMAMAA7ACAAMQAxADAAOwAgADEAOQAwADsAIAAyADgAMABcAG4AIAAgACAAIAB9ACwAXABuAFwAbgAgACAAIAAgAC8ALwAgAC0ALQAtACAARABlAHQAZQByAG0AaQBuAGUAIABtAGEAdABjAGgAIABpAG4AZABlAHgAIAAtAC0ALQBcAG4AIAAgACAAIAB0AGUAbQBwAF8AaQBuAF8AcgBhAG4AZwBlACwAXABuACAAIAAgACAAIAAgAE0AQQBQACgAUwBFAFEAVQBFAE4AQwBFACgAUgBPAFcAUwAoAGEAcgByAFQASABpAGcAaAApACkALABcAG4AIAAgACAAIAAgACAAIAAgAEwAQQBNAEIARABBACgAaQAsAFwAbgAgACAAIAAgACAAIAAgACAAIAAgAEEATgBEACgAXABuACAAIAAgACAAIAAgACAAIAAgACAAIAAgAEkATgBEAEUAWAAoAGEAcgByAFQASABpAGcAaAAsACAAaQApACAAPgA9ACAAdABlAG0AcAAsAFwAbgAgACAAIAAgACAAIAAgACAAIAAgACAAIAB0AGUAbQBwACAAPgAgAEkATgBEAEUAWAAoAGEAcgByAFQASABpAGcAaAAsACAAaQApACAALQAgAEkATgBEAEUAWAAoAGEAcgByAFMAcABhAG4ALAAgAGkAKQBcAG4AIAAgACAAIAAgACAAIAAgACAAIAApAFwAbgAgACAAIAAgACAAIAAgACAAKQBcAG4AIAAgACAAIAAgACAAKQAsAFwAbgAgACAAIAAgAGkAZAB4ACwAIABYAE0AQQBUAEMASAAoAFQAUgBVAEUALAAgAHQAZQBtAHAAXwBpAG4AXwByAGEAbgBnAGUAKQAsAFwAbgBcAG4AIAAgACAAIAAvAC8AIAAtAC0ALQAgAEwAbwBvAGsAdQBwACAAdAB5AHAAZQAgAGEAbgBkACAAYwBvAG0AcAB1AHQAZQAgAGYAcgBhAGMAdABpAG8AbgAgAC0ALQAtAFwAbgAgACAAIAAgAGYAdQBsAGwAXwB0AHkAcABlACwAIABJAE4ARABFAFgAKABhAHIAcgBUAHkAcABlAHMALAAgAGkAZAB4ACkALABcAG4AIAAgACAAIABUAF8AaABpAGcAaAAsACAASQBOAEQARQBYACgAYQByAHIAVABIAGkAZwBoACwAIABpAGQAeAApACwAXABuACAAIAAgACAAcwBwAGEAbgAsACAASQBOAEQARQBYACgAYQByAHIAUwBwAGEAbgAsACAAaQBkAHgAKQAsAFwAbgAgACAAIAAgAGYALAAgACgAVABfAGgAaQBnAGgAIAAtACAAdABlAG0AcAApACAALwAgAHMAcABhAG4ALABcAG4AXABuACAAIAAgACAALwAvACAALQAtAC0AIABGAG8AcgBtAGEAdAAgAGYAcgBhAGMAdABpAG8AbgBhAGwAIABwAGEAcgB0ACAALQAtAC0AXABuACAAIAAgACAAZABlAGMALAAgAEkARgAoAEkAUwBPAE0ASQBUAFQARQBEACgAZABlAGMAaQBtAGEAbABzACkALAAgADMALAAgAGQAZQBjAGkAbQBhAGwAcwApACwAXABuACAAIAAgACAAZgBvAHIAbQBhAHQAXwBzAHQAcgBpAG4AZwAsACAAXAAiAC4AXAAiACAAJgAgAFIARQBQAFQAKABcACIAMABcACIALAAgAGQAZQBjACkALABcAG4AIAAgACAAIABzAHUAYgBjAGwAYQBzAHMALAAgAGYAdQBsAGwAXwB0AHkAcABlACAAJgAgAFQARQBYAFQAKABmACwAIABmAG8AcgBtAGEAdABfAHMAdAByAGkAbgBnACkALABcAG4AXABuACAAIAAgACAAcwB1AGIAYwBsAGEAcwBzAFwAbgAgACAAKQBcAG4AKQA7AFwAbgBcAG4AXABuAFwAbgBcAG4AXABuAEEAUwBUAFIATwBfAEQASQBTAFAATABBAFkAXwBTAFAARQBDAFQAUgBBAEwAIAA9ACAATABBAE0AQgBEAEEAKABbAHQAeQBwAGUAXQAsAFwAbgAgACAATABFAFQAKABcAG4AIAAgACAAIAAvAC8AIAAtAC0ALQAgAEQAZQBmAGkAbgBlACAAcwBwAGUAYwB0AHIAYQBsACAAdAB5AHAAZQBzACAAYQBuAGQAIABiAHUAaQBsAGQAIABoAGUAbABwAGUAcgBzACAALQAtAC0AXABuACAAIAAgACAAVAB5AHAAZQBzACwAIAB7AFwAIgBPAFwAIgA7AFwAIgBCAFwAIgA7AFwAIgBBAFwAIgA7AFwAIgBGAFwAIgA7AFwAIgBHAFwAIgA7AFwAIgBLAFwAIgA7AFwAIgBNAFwAIgB9ACwAXABuACAAIAAgACAASABlAGEAZABlAHIAcwAsACAAVABSAEEATgBTAFAATwBTAEUAKABWAFMAVABBAEMASwAoAFwAIgAgAFwAIgAsACAAVAB5AHAAZQBzACkAKQAsAFwAbgAgACAAIAAgAEYAaQBuAGQAQwBvAGwALAAgAE0AQQBLAEUAQQBSAFIAQQBZACgAQwBPAFUATgBUAEEAKABUAHkAcABlAHMAKQAsACAAMgAsACAATABBAE0AQgBEAEEAKAByACwAIABjACwAIABJAEYAKABjACAAPQAgADEALAAgAEkATgBEAEUAWAAoAFQAeQBwAGUAcwAsACAAcgApACwAIAByACkAKQApACwAXABuAFwAbgAgACAAIAAgAC8ALwAgAC0ALQAtACAAUgBhAHcAIABzAHQAYQByACAAcwB1AGIAYwBsAGEAcwBzACAAZABhAHQAYQAgAC0ALQAtAFwAbgAgACAAIAAgAGEAcgByAFQAeQBwAGUAcwAsACAAewBcAG4AIAAgACAAIAAgACAAXAAiAE8AXAAiADsAIABcACIATwBcACIAOwAgAFwAIgBPAFwAIgA7ACAAXAAiAE8AMwBcACIAOwAgAFwAIgBPADQAXAAiADsAIABcACIATwA1AFwAIgA7ACAAXAAiAE8ANgBcACIAOwAgAFwAIgBPADcAXAAiADsAIABcACIATwA4AFwAIgA7ACAAXAAiAE8AOQBcACIAOwBcAG4AIAAgACAAIAAgACAAXAAiAEIAMABcACIAOwAgAFwAIgBCADEAXAAiADsAIABcACIAQgAyAFwAIgA7ACAAXAAiAEIAMwBcACIAOwAgAFwAIgBCADQAXAAiADsAIABcACIAQgA1AFwAIgA7ACAAXAAiAEIANgBcACIAOwAgAFwAIgBCADcAXAAiADsAIABcACIAQgA4AFwAIgA7ACAAXAAiAEIAOQBcACIAOwBcAG4AIAAgACAAIAAgACAAXAAiAEEAMABcACIAOwAgAFwAIgBBADEAXAAiADsAIABcACIAQQAyAFwAIgA7ACAAXAAiAEEAMwBcACIAOwAgAFwAIgBBADQAXAAiADsAIABcACIAQQA1AFwAIgA7ACAAXAAiAEEANgBcACIAOwAgAFwAIgBBADcAXAAiADsAIABcACIAQQA4AFwAIgA7ACAAXAAiAEEAOQBcACIAOwBcAG4AIAAgACAAIAAgACAAXAAiAEYAMABcACIAOwAgAFwAIgBGADEAXAAiADsAIABcACIARgAyAFwAIgA7ACAAXAAiAEYAMwBcACIAOwAgAFwAIgBGADQAXAAiADsAIABcACIARgA1AFwAIgA7ACAAXAAiAEYANgBcACIAOwAgAFwAIgBGADcAXAAiADsAIABcACIARgA4AFwAIgA7ACAAXAAiAEYAOQBcACIAOwBcAG4AIAAgACAAIAAgACAAXAAiAEcAMABcACIAOwAgAFwAIgBHADEAXAAiADsAIABcACIARwAyAFwAIgA7ACAAXAAiAEcAMwBcACIAOwAgAFwAIgBHADQAXAAiADsAIABcACIARwA1AFwAIgA7ACAAXAAiAEcANgBcACIAOwAgAFwAIgBHADcAXAAiADsAIABcACIARwA4AFwAIgA7ACAAXAAiAEcAOQBcACIAOwBcAG4AIAAgACAAIAAgACAAXAAiAEsAMABcACIAOwAgAFwAIgBLADEAXAAiADsAIABcACIASwAyAFwAIgA7ACAAXAAiAEsAMwBcACIAOwAgAFwAIgBLADQAXAAiADsAIABcACIASwA1AFwAIgA7ACAAXAAiAEsANgBcACIAOwAgAFwAIgBLADcAXAAiADsAIABcACIASwA4AFwAIgA7ACAAXAAiAEsAOQBcACIAOwBcAG4AIAAgACAAIAAgACAAXAAiAE0AMABcACIAOwAgAFwAIgBNADEAXAAiADsAIABcACIATQAyAFwAIgA7ACAAXAAiAE0AMwBcACIAOwAgAFwAIgBNADQAXAAiADsAIABcACIATQA1AFwAIgA7ACAAXAAiAE0ANgBcACIAOwAgAFwAIgBNADcAXAAiADsAIABcACIATQA4AFwAIgA7ACAAXAAiAE0AOQBcACIAXABuACAAIAAgACAAfQAsAFwAbgBcAG4AIAAgACAAIABhAHIAcgBUAEgAaQBnAGgALAAgAHsAXABuACAAIAAgACAAIAAgAFwAIgBcACIAOwAgAFwAIgBcACIAOwAgAFwAIgBcACIAOwAgADQANAA5ADAAMAA7ACAANAAyADkAMAAwADsAIAA0ADEANAAwADAAOwAgADMAOQA1ADAAMAA7ACAAMwA3ADEAMAAwADsAIAAzADUAMQAwADAAOwAgADMAMwAzADAAMAA7AFwAbgAgACAAIAAgACAAIAAzADEANAAwADAAOwAgADIANgAwADAAMAA7ACAAMgAwADYAMAAwADsAIAAxADcAMAAwADAAOwAgADEANgA0ADAAMAA7ACAAMQA1ADcAMAAwADsAIAAxADQANQAwADAAOwAgADEANAAwADAAMAA7ACAAMQAyADMAMAAwADsAIAAxADAANwAwADAAOwBcAG4AIAAgACAAIAAgACAAOQA3ADAAMAA7ACAAOQAzADAAMAA7ACAAOAA4ADAAMAA7ACAAOAA2ADAAMAA7ACAAOAAyADUAMAA7ACAAOAAxADAAMAA7ACAANwA5ADEAMAA7ACAANwA3ADYAMAA7ACAANwA1ADkAMAA7ACAANwA0ADAAMAA7AFwAbgAgACAAIAAgACAAIAA3ADIAMgAwADsAIAA3ADAAMgAwADsAIAA2ADgAMgAwADsAIAA2ADcANQAwADsAIAA2ADYANwAwADsAIAA2ADUANQAwADsAIAA2ADMANQAwADsAIAA2ADIAOAAwADsAIAA2ADEAOAAwADsAXABuACAAIAAgACAAIAAgADYAMAA1ADAAOwAgADUAOQAzADAAOwAgADUAOAA2ADAAOwAgADUANwA3ADAAOwAgADUANwAyADAAOwAgADUANgA4ADAAOwAgADUANgA2ADAAOwAgADUANgAwADAAOwAgADUANQA1ADAAOwAgADUANAA4ADAAOwBcAG4AIAAgACAAIAAgACAANQAzADgAMAA7ACAANQAyADcAMAA7ACAANQAxADcAMAA7ACAANQAxADAAMAA7ACAANAA4ADMAMAA7ACAANAA2ADAAMAA7ACAANAA0ADQAMAA7ACAANAAzADAAMAA7ACAANAAxADAAMAA7ACAAMwA5ADkAMAA7AFwAbgAgACAAIAAgACAAIAAzADkAMwAwADsAIAAzADgANQAwADsAIAAzADYANgAwADsAIAAzADUANgAwADsAIAAzADQAMwAwADsAIAAzADIAMQAwADsAIAAzADAANgAwADsAIAAyADgAMQAwADsAIAAyADYAOAAwADsAIAAyADUANwAwADsAIAAyADMAOAAwAFwAbgAgACAAIAAgAH0ALABcAG4AXABuACAAIAAgACAAYQByAHIAUwBwAGEAbgAsACAAewBcAG4AIAAgACAAIAAgACAAXAAiAFwAIgA7ACAAXAAiAFwAIgA7ACAAXAAiAFwAIgA7ACAAMgAwADAAMAA7ACAAMQA1ADAAMAA7ACAAMQA5ADAAMAA7ACAAMgA0ADAAMAA7ACAAMgAwADAAMAA7ACAAMQA4ADAAMAA7ACAAMQA5ADAAMAA7AFwAbgAgACAAIAAgACAAIAA1ADQAMAAwADsAIAA1ADQAMAAwADsAIAAzADYAMAAwADsAIAA2ADAAMAA7ACAANwAwADAAOwAgADEAMgAwADAAOwAgADUAMAAwADsAIAAxADcAMAAwADsAIAAxADYAMAAwADsAIAAxADAAMAAwADsAXABuACAAIAAgACAAIAAgADQAMAAwADsAIAA1ADAAMAA7ACAAMgAwADAAOwAgADMANQAwADsAIAAxADUAMAA7ACAAMQA5ADAAOwAgADEANQAwADsAIAAxADcAMAA7ACAAMQA5ADAAOwAgADEAOAAwADsAXABuACAAIAAgACAAIAAgADIAMAAwADsAIAAyADAAMAA7ACAANwAwADsAIAA4ADAAOwAgADEAMgAwADsAIAAyADAAMAA7ACAANwAwADsAIAAxADAAMAA7ACAAMQAzADAAOwBcAG4AIAAgACAAIAAgACAAMQAyADAAOwAgADcAMAA7ACAAOQAwADsAIAA1ADAAOwAgADQAMAA7ACAAMgAwADsAIAA2ADAAOwAgADUAMAA7ACAANwAwADsAIAAxADAAMAA7AFwAbgAgACAAIAAgACAAIAAxADEAMAA7ACAAMQAwADAAOwAgADcAMAA7ACAAMgA3ADAAOwAgADIAMwAwADsAIAAxADYAMAA7ACAAMQA0ADAAOwAgADIAMAAwADsAIAAxADEAMAA7ACAANgAwADsAXABuACAAIAAgACAAIAAgADgAMAA7ACAAMQA5ADAAOwAgADEAMAAwADsAIAAxADMAMAA7ACAAMgAyADAAOwAgADEANQAwADsAIAAyADUAMAA7ACAAMQAzADAAOwAgADEAMQAwADsAIAAxADkAMAA7ACAAMgA4ADAAXABuACAAIAAgACAAfQAsAFwAbgBcAG4AIAAgACAAIAAvAC8AIAAtAC0ALQAgAEkAZgAgAG4AbwAgAHQAeQBwAGUAIABpAHMAIABzAHAAZQBjAGkAZgBpAGUAZAAsACAAZABpAHMAcABsAGEAeQAgAGYAdQBsAGwAIAB0AGEAYgBsAGUAIAAtAC0ALQBcAG4AIAAgACAAIABmAG8AcgBtAGEAdAB0AGUAZABEAGEAdABhACwAIABCAFkAUgBPAFcAKABIAFMAVABBAEMASwAoAGEAcgByAFQAeQBwAGUAcwAsACAAYQByAHIAVABIAGkAZwBoACwAIABhAHIAcgBTAHAAYQBuACkALABcAG4AIAAgACAAIAAgACAATABBAE0AQgBEAEEAKAByAG8AdwAsACAAVABFAFgAVABKAE8ASQBOACgAXAAiADsAIABcACIALAAgAFQAUgBVAEUALAAgAFQARQBYAFQAKABJAE4ARABFAFgAKAByAG8AdwAsACAAMgApACwAIABcACIAMABcACIAKQAsACAAVABFAFgAVAAoAEkATgBEAEUAWAAoAHIAbwB3ACwAIAAzACkALAAgAFwAIgAwAFwAIgApACkAKQBcAG4AIAAgACAAIAApACwAXABuAFwAbgAgACAAIAAgAE4AdQBtAGIAZQByAHMALAAgAFMARQBRAFUARQBOAEMARQAoADEAMAAsADEALAAwACwAMQApACwAXABuACAAIAAgACAATwBfAFMAdABhAHIAcwAsACAARgBJAEwAVABFAFIAKABmAG8AcgBtAGEAdAB0AGUAZABEAGEAdABhACwAIABMAEUARgBUACgAYQByAHIAVAB5AHAAZQBzACwAMQApAD0AXAAiAE8AXAAiACkALABcAG4AIAAgACAAIABCAF8AUwB0AGEAcgBzACwAIABGAEkATABUAEUAUgAoAGYAbwByAG0AYQB0AHQAZQBkAEQAYQB0AGEALAAgAEwARQBGAFQAKABhAHIAcgBUAHkAcABlAHMALAAxACkAPQBcACIAQgBcACIAKQAsAFwAbgAgACAAIAAgAEEAXwBTAHQAYQByAHMALAAgAEYASQBMAFQARQBSACgAZgBvAHIAbQBhAHQAdABlAGQARABhAHQAYQAsACAATABFAEYAVAAoAGEAcgByAFQAeQBwAGUAcwAsADEAKQA9AFwAIgBBAFwAIgApACwAXABuACAAIAAgACAARgBfAFMAdABhAHIAcwAsACAARgBJAEwAVABFAFIAKABmAG8AcgBtAGEAdAB0AGUAZABEAGEAdABhACwAIABMAEUARgBUACgAYQByAHIAVAB5AHAAZQBzACwAMQApAD0AXAAiAEYAXAAiACkALABcAG4AIAAgACAAIABHAF8AUwB0AGEAcgBzACwAIABGAEkATABUAEUAUgAoAGYAbwByAG0AYQB0AHQAZQBkAEQAYQB0AGEALAAgAEwARQBGAFQAKABhAHIAcgBUAHkAcABlAHMALAAxACkAPQBcACIARwBcACIAKQAsAFwAbgAgACAAIAAgAEsAXwBTAHQAYQByAHMALAAgAEYASQBMAFQARQBSACgAZgBvAHIAbQBhAHQAdABlAGQARABhAHQAYQAsACAATABFAEYAVAAoAGEAcgByAFQAeQBwAGUAcwAsADEAKQA9AFwAIgBLAFwAIgApACwAXABuACAAIAAgACAATQBfAFMAdABhAHIAcwAsACAARgBJAEwAVABFAFIAKABmAG8AcgBtAGEAdAB0AGUAZABEAGEAdABhACwAIABMAEUARgBUACgAYQByAHIAVAB5AHAAZQBzACwAMQApAD0AXAAiAE0AXAAiACkALABcAG4AXABuACAAIAAgACAAZgB1AGwAbABUAGEAYgBsAGUALAAgAFYAUwBUAEEAQwBLACgASABlAGEAZABlAHIAcwAsACAASABTAFQAQQBDAEsAKABOAHUAbQBiAGUAcgBzACwATwBfAFMAdABhAHIAcwAsACAAQgBfAFMAdABhAHIAcwAsACAAQQBfAFMAdABhAHIAcwAsACAARgBfAFMAdABhAHIAcwAsACAARwBfAFMAdABhAHIAcwAsACAASwBfAFMAdABhAHIAcwAsACAATQBfAFMAdABhAHIAcwApACkALABcAG4AXABuACAAIAAgACAALwAvACAALQAtAC0AIABJAGYAIAB0AHkAcABlACAAaQBzACAAcwBwAGUAYwBpAGYAaQBlAGQALAAgAGoAdQBzAHQAIAByAGUAdAB1AHIAbgAgAHQAdwBvAC0AYwBvAGwAdQBtAG4AIABiAHIAZQBhAGsAZABvAHcAbgAgAC0ALQAtAFwAbgAgACAAIAAgAHQAZQBtAHAAcwAsACAARgBJAEwAVABFAFIAKABhAHIAcgBUAEgAaQBnAGgALAAgAEwARQBGAFQAKABhAHIAcgBUAHkAcABlAHMALAAgADEAKQAgAD0AIAB0AHkAcABlACkALABcAG4AIAAgACAAIABzAHAAYQBuAHMALAAgAEYASQBMAFQARQBSACgAYQByAHIAUwBwAGEAbgAsACAATABFAEYAVAAoAGEAcgByAFQAeQBwAGUAcwAsACAAMQApACAAPQAgAHQAeQBwAGUAKQAsAFwAbgAgACAAIAAgAHQAeQBwAGUASABlAGEAZAAsACAASABTAFQAQQBDAEsAKAB0AHkAcABlACwAIABcACIAcwBwAGEAbgBcACIAKQAsAFwAbgAgACAAIAAgAHMAbABpAG0AVABhAGIAbABlACwAIABWAFMAVABBAEMASwAoAHQAeQBwAGUASABlAGEAZAAsACAASABTAFQAQQBDAEsAKAB0AGUAbQBwAHMALAAgAHMAcABhAG4AcwApACkALABcAG4AXABuACAAIAAgACAALwAvACAALQAtAC0AIABGAGkAbgBhAGwAIABvAHUAdABwAHUAdAA6ACAAZgB1AGwAbAAgAHQAYQBiAGwAZQAgAG8AcgAgAGYAaQBsAHQAZQByAGUAZAAgAGMAbwBsAHUAbQBuAHMAXABuACAAIAAgACAAcgBlAHMAdQBsAHQALAAgAEkARgAoAEkAUwBCAEwAQQBOAEsAKAB0AHkAcABlACkALAAgAGYAdQBsAGwAVABhAGIAbABlACwAIABzAGwAaQBtAFQAYQBiAGwAZQApACwAXABuAFwAbgAgACAAIAAgAHIAZQBzAHUAbAB0AFwAbgAgACAAKQBcAG4AKQA7AFwAbgBcAG4AXABuAFwAbgAvACoAIABTAFQAQQBSAF8AUwBDAEEATABFAF8AVABFAE0AUABcAG4AXABuAFIAZQB0AHUAcgBuAHMAIABzAHQAYQByACAAYQB0AHQAcgBpAGIAdQB0AGUAcwAgAGMAYQBsAGMAdQBsAGEAdABlAGQAIABmAHIAbwBtACAAcwBvAGwAYQByACAAdABlAG0AcABcAG4AKgAvAFwAbgBTAFQAQQBSAF8AUwBDAEEATABFAF8AVABFAE0AUAAgAD0AIABMAEEATQBCAEQAQQAoAHQAZQBtAHAALAAgAFsAcAByAGUAYwBpAHMAaQBvAG4AXQAsAFwAbgAgACAAIAAgAEwARQBUACgAXABuACAAIAAgACAAIAAgACAAIABwAHIAZQBjAGkAcwBpAG8AbgAsACAASQBGACgASQBTAE8ATQBJAFQAVABFAEQAKABwAHIAZQBjAGkAcwBpAG8AbgApACwAIAA2ACwAIABwAHIAZQBjAGkAcwBpAG8AbgApACwAXABuACAAIAAgACAAIAAgACAAIAB0AF8AdABlAG0AcAAsACAAXAAiAFQALQA+ACAAXAAiACAAJgAgAFIATwBVAE4ARAAoAHQAZQBtAHAALAAgAHAAcgBlAGMAaQBzAGkAbwBuACkALABcAG4AIAAgACAAIAAgACAAIAAgAGsAZQBsAHYAaQBuACwAIABcACIASwA6ACAAXAAiACAAJgAgAFIATwBVAE4ARAAoAHQAZQBtAHAAIAAqACAANQA4ADAAMAAsACAAcAByAGUAYwBpAHMAaQBvAG4AKQAsAFwAbgAgACAAIAAgACAAIAAgACAAcgBhAGQAaQB1AHMALAAgAFwAIgBSADoAIABcACIAIAAmACAAUgBPAFUATgBEACgAdABlAG0AcAAgAF4AIAAxAC4AOAAsACAAcAByAGUAYwBpAHMAaQBvAG4AKQAsAFwAbgAgACAAIAAgACAAIAAgACAAbAB1AG0AaQBuAG8AcwBpAHQAeQAsACAAXAAiAEwAOgAgAFwAIgAgACYAIABSAE8AVQBOAEQAKAB0AGUAbQBwACAAXgAgADcALgA1ADcANwA4ACwAIABwAHIAZQBjAGkAcwBpAG8AbgApACwAXABuACAAIAAgACAAIAAgACAAIABtAGEAcwBzACwAIABcACIATQA6ACAAXAAiACAAJgAgAFIATwBVAE4ARAAoAHQAZQBtAHAAIABeACAAMgAsACAAcAByAGUAYwBpAHMAaQBvAG4AKQAsAFwAbgAgACAAIAAgACAAIAAgACAAbABpAGYAZQB0AGkAbQBlACwAIABcACIAVgA6ACAAXAAiACAAJgAgAFIATwBVAE4ARAAoAHQAZQBtAHAAIABeACAALQA1ACwAIABwAHIAZQBjAGkAcwBpAG8AbgApACwAXABuACAAIAAgACAAIAAgACAAIABsAGkAcwB0ACwAIABUAEUAWABUAEoATwBJAE4AKABcACIAfABcACIALAAgACwAIABrAGUAbAB2AGkAbgAsACAAdABfAHQAZQBtAHAALAAgAG0AYQBzAHMALAAgAHIAYQBkAGkAdQBzACwAIABsAHUAbQBpAG4AbwBzAGkAdAB5ACwAIABsAGkAZgBlAHQAaQBtAGUAKQAsAFwAbgAgACAAIAAgACAAIAAgACAAVABPAEMATwBMACgAVABFAFgAVABTAFAATABJAFQAKABsAGkAcwB0ACwAIABcACIAfABcACIAKQApAFwAbgAgACAAIAAgACkAXABuACkAOwBcAG4AXABuAFMAVABBAFIAXwBTAEMAQQBMAEUAXwBLAFQARQBNAFAAIAA9ACAATABBAE0AQgBEAEEAKABrAGUAbAB2AGkAbgAsACAAWwBwAHIAZQBjAGkAcwBpAG8AbgBdACwAXABuACAAIAAgACAATABFAFQAKABcAG4AIAAgACAAIAAgACAAIAAgAHAAcgBlAGMAaQBzAGkAbwBuACwAIABJAEYAKABJAFMATwBNAEkAVABUAEUARAAoAHAAcgBlAGMAaQBzAGkAbwBuACkALAAgADYALAAgAHAAcgBlAGMAaQBzAGkAbwBuACkALABcAG4AIAAgACAAIAAgACAAIAAgAGsAXwB0AGUAbQBwACwAIABcACIASwAtAD4AIABcACIAIAAmACAAUgBPAFUATgBEACgAawBlAGwAdgBpAG4ALAAgAHAAcgBlAGMAaQBzAGkAbwBuACkALABcAG4AIAAgACAAIAAgACAAIAAgAHQAZQBtAHAALAAgAGsAZQBsAHYAaQBuACAALwAgADUAOAAwADAALABcAG4AIAAgACAAIAAgACAAIAAgAHMAbwBsAGEAcgAsACAAXAAiAFQAOgAgAFwAIgAgACYAIABSAE8AVQBOAEQAKAB0AGUAbQBwACwAIABwAHIAZQBjAGkAcwBpAG8AbgApACwAXABuACAAIAAgACAAIAAgACAAIAByAGEAZABpAHUAcwAsACAAXAAiAFIAOgAgAFwAIgAgACYAIABSAE8AVQBOAEQAKAB0AGUAbQBwACAAXgAgADEALgA4ACwAIABwAHIAZQBjAGkAcwBpAG8AbgApACwAXABuACAAIAAgACAAIAAgACAAIABsAHUAbQBpAG4AbwBzAGkAdAB5ACwAIABcACIATAA6ACAAXAAiACAAJgAgAFIATwBVAE4ARAAoAHQAZQBtAHAAIABeACAANwAuADUANwA3ADgALAAgAHAAcgBlAGMAaQBzAGkAbwBuACkALABcAG4AIAAgACAAIAAgACAAIAAgAG0AYQBzAHMALAAgAFwAIgBNADoAIABcACIAIAAmACAAUgBPAFUATgBEACgAdABlAG0AcAAgAF4AIAAyACwAIABwAHIAZQBjAGkAcwBpAG8AbgApACwAXABuACAAIAAgACAAIAAgACAAIABsAGkAZgBlAHQAaQBtAGUALAAgAFwAIgBWADoAIABcACIAIAAmACAAUgBPAFUATgBEACgAdABlAG0AcAAgAF4AIAAtADUALAAgAHAAcgBlAGMAaQBzAGkAbwBuACkALABcAG4AIAAgACAAIAAgACAAIAAgAGwAaQBzAHQALAAgAFQARQBYAFQASgBPAEkATgAoAFwAIgB8AFwAIgAsACAALAAgAGsAXwB0AGUAbQBwACwAIABzAG8AbABhAHIALAAgAG0AYQBzAHMALAAgAHIAYQBkAGkAdQBzACwAIABsAHUAbQBpAG4AbwBzAGkAdAB5ACwAIABsAGkAZgBlAHQAaQBtAGUAKQAsAFwAbgAgACAAIAAgACAAIAAgACAAVABPAEMATwBMACgAVABFAFgAVABTAFAATABJAFQAKABsAGkAcwB0ACwAIABcACIAfABcACIAKQApAFwAbgAgACAAIAAgACkAXABuACkAOwBcAG4AXABuAFMAVABBAFIAXwBNAEEAUwBTACAAPQAgAEwAQQBNAEIARABBACgAbQBhAHMAcwAsACAAWwBwAHIAZQBjAGkAcwBpAG8AbgBdACwAXABuACAAIAAgACAATABFAFQAKABcAG4AIAAgACAAIAAgACAAIAAgAHAAcgBlAGMAaQBzAGkAbwBuACwAIABJAEYAKABJAFMATwBNAEkAVABUAEUARAAoAHAAcgBlAGMAaQBzAGkAbwBuACkALAAgADYALAAgAHAAcgBlAGMAaQBzAGkAbwBuACkALABcAG4AIAAgACAAIAAgACAAIAAgAHMAXwBtAGEAcwBzACwAIABcACIATQAtAD4AIABcACIAIAAmACAAUgBPAFUATgBEACgAbQBhAHMAcwAsACAAcAByAGUAYwBpAHMAaQBvAG4AKQAsAFwAbgAgACAAIAAgACAAIAAgACAAdABlAG0AcABlAHIAYQB0AHUAcgBlACwAIABcACIAVAA6ACAAXAAiACAAJgAgAFIATwBVAE4ARAAoAFMAUQBSAFQAKABtAGEAcwBzACkALAAgAHAAcgBlAGMAaQBzAGkAbwBuACkALABcAG4AIAAgACAAIAAgACAAIAAgAHMAbwBsAGEAcgAsACAAUwBRAFIAVAAoAG0AYQBzAHMAKQAgACoAIAA1ADgAMAAwACwAXABuACAAIAAgACAAIAAgACAAIABrAGUAbAB2AGkAbgAsACAAXAAiAEsAOgAgAFwAIgAgACYAIABSAE8AVQBOAEQAKABzAG8AbABhAHIALAAgAHAAcgBlAGMAaQBzAGkAbwBuACkALABcAG4AIAAgACAAIAAgACAAIAAgAHIAYQBkAGkAdQBzACwAIABcACIAUgA6ACAAXAAiACAAJgAgAFIATwBVAE4ARAAoAG0AYQBzAHMAIABeACAAMAAuADkALAAgAHAAcgBlAGMAaQBzAGkAbwBuACkALABcAG4AIAAgACAAIAAgACAAIAAgAGwAdQBtAGkAbgBvAHMAaQB0AHkALAAgAFwAIgBMADoAIABcACIAIAAmACAAUgBPAFUATgBEACgAbQBhAHMAcwAgAF4AIAAzAC4ANwA4ADgAOQAsACAAcAByAGUAYwBpAHMAaQBvAG4AKQAsAFwAbgAgACAAIAAgACAAIAAgACAAbABpAGYAZQB0AGkAbQBlACwAIABcACIAVgA6ACAAXAAiACAAJgAgAFIATwBVAE4ARAAoAFMAUQBSAFQAKABtAGEAcwBzACkAIABeACAALQA1ACwAIABwAHIAZQBjAGkAcwBpAG8AbgApACwAXABuACAAIAAgACAAIAAgACAAIABsAGkAcwB0ACwAIABUAEUAWABUAEoATwBJAE4AKABcACIAfABcACIALAAgACwAIABrAGUAbAB2AGkAbgAsACAAdABlAG0AcABlAHIAYQB0AHUAcgBlACwAIABzAF8AbQBhAHMAcwAsACAAcgBhAGQAaQB1AHMALAAgAGwAdQBtAGkAbgBvAHMAaQB0AHkALAAgAGwAaQBmAGUAdABpAG0AZQApACwAXABuACAAIAAgACAAIAAgACAAIABUAE8AQwBPAEwAKABUAEUAWABUAFMAUABMAEkAVAAoAGwAaQBzAHQALAAgAFwAIgB8AFwAIgApACkAXABuACAAIAAgACAAKQBcAG4AKQA7AFwAbgBcAG4AXABuAFMAVABBAFIAXwBSAEEARABTACAAPQAgAEwAQQBNAEIARABBACgAcgBhAGQAaQB1AHMALAAgAFsAcAByAGUAYwBpAHMAaQBvAG4AXQAsAFwAbgAgACAAIAAgAEwARQBUACgAXABuACAAIAAgACAAIAAgACAAIABwAHIAZQBjAGkAcwBpAG8AbgAsACAASQBGACgASQBTAE8ATQBJAFQAVABFAEQAKABwAHIAZQBjAGkAcwBpAG8AbgApACwAIAA2ACwAIABwAHIAZQBjAGkAcwBpAG8AbgApACwAXABuACAAIAAgACAAIAAgACAAIABzAG8AbABhAHIALAAgAFwAIgBSAC0APgAgAFwAIgAgACYAIABSAE8AVQBOAEQAKAByAGEAZABpAHUAcwAsACAAcAByAGUAYwBpAHMAaQBvAG4AKQAsAFwAbgAgACAAIAAgACAAIAAgACAAdABlAG0AcABlAHIAYQB0AHUAcgBlACwAIABcACIAVAA6ACAAXAAiACAAJgAgAFIATwBVAE4ARAAoAHIAYQBkAGkAdQBzACAAXgAgACgAMQAgAC8AIAAxAC4AOAApACwAIABwAHIAZQBjAGkAcwBpAG8AbgApACwAXABuACAAIAAgACAAIAAgACAAIABrAGUAbAB2AGkAbgAsACAAXAAiAEsAOgAgAFwAIgAgACYAIABSAE8AVQBOAEQAKAAoAHIAYQBkAGkAdQBzACAAXgAgACgAMQAgAC8AIAAxAC4AOAApACkAIAAqACAANQA4ADAAMAAsACAAcAByAGUAYwBpAHMAaQBvAG4AKQAsAFwAbgAgACAAIAAgACAAIAAgACAAbAB1AG0AaQBuAG8AcwBpAHQAeQAsACAAXAAiAEwAOgAgAFwAIgAgACYAIABSAE8AVQBOAEQAKAByAGEAZABpAHUAcwAgAF4AIAA0AC4AMgAyACwAIABwAHIAZQBjAGkAcwBpAG8AbgApACwAXABuACAAIAAgACAAIAAgACAAIABtAGEAcwBzACwAIABcACIATQA6ACAAXAAiACAAJgAgAFIATwBVAE4ARAAoAHIAYQBkAGkAdQBzACAAXgAgADEALgAxADEANAAyADcAMAAwADEANwA3ADcANwA3ADgAMAAsACAAcAByAGUAYwBpAHMAaQBvAG4AKQAsAFwAbgAgACAAIAAgACAAIAAgACAAbABpAGYAZQB0AGkAbQBlACwAIABcACIAVgA6ACAAXAAiACAAJgAgAFIATwBVAE4ARAAoAHIAYQBkAGkAdQBzACAAXgAgACgAMQAgAC8AIAAtADAALgAzADYAKQAsACAAcAByAGUAYwBpAHMAaQBvAG4AKQAsAFwAbgAgACAAIAAgACAAIAAgACAAbABpAHMAdAAsACAAVABFAFgAVABKAE8ASQBOACgAXAAiAHwAXAAiACwAIAAsACAAawBlAGwAdgBpAG4ALAAgAHQAZQBtAHAAZQByAGEAdAB1AHIAZQAsACAAbQBhAHMAcwAsACAAcwBvAGwAYQByACwAIABsAHUAbQBpAG4AbwBzAGkAdAB5ACwAIABsAGkAZgBlAHQAaQBtAGUAKQAsAFwAbgAgACAAIAAgACAAIAAgACAAVABPAEMATwBMACgAVABFAFgAVABTAFAATABJAFQAKABsAGkAcwB0ACwAIABcACIAfABcACIAKQApAFwAbgAgACAAIAAgACkAXABuACkAOwBcAG4AXABuAFwAbgBTAFQAQQBSAF8ATABVAE0AUwAgAD0AIABMAEEATQBCAEQAQQAoAGwAdQBtAGkAbgBvAHMAaQB0AHkALAAgAFsAcAByAGUAYwBpAHMAaQBvAG4AXQAsAFwAbgAgACAAIAAgAEwARQBUACgAXABuACAAIAAgACAAIAAgACAAIABwAHIAZQBjAGkAcwBpAG8AbgAsACAASQBGACgASQBTAE8ATQBJAFQAVABFAEQAKABwAHIAZQBjAGkAcwBpAG8AbgApACwAIAA2ACwAIABwAHIAZQBjAGkAcwBpAG8AbgApACwAXABuACAAIAAgACAAIAAgACAAIAB0AGUAbQBwAGUAcgBhAHQAdQByAGUALAAgAFwAIgBUADoAIABcACIAIAAmACAAUgBPAFUATgBEACgAbAB1AG0AaQBuAG8AcwBpAHQAeQAgAF4AIAAoADEAIAAvACAANwAuADYAKQAsACAAcAByAGUAYwBpAHMAaQBvAG4AKQAsAFwAbgAgACAAIAAgACAAIAAgACAAawBlAGwAdgBpAG4ALAAgAFwAIgBLADoAIABcACIAIAAmACAAUgBPAFUATgBEACgAKABsAHUAbQBpAG4AbwBzAGkAdAB5ACAAXgAgACgAMQAgAC8AIAA3AC4ANQA3ADcAOAApACkAIAAqACAANQA4ADAAMAAsACAAcAByAGUAYwBpAHMAaQBvAG4AKQAsAFwAbgAgACAAIAAgACAAIAAgACAAcwBfAGwAdQBtACwAIABcACIATAAtAD4AIABcACIAIAAmACAAUgBPAFUATgBEACgAbAB1AG0AaQBuAG8AcwBpAHQAeQAsACAAcAByAGUAYwBpAHMAaQBvAG4AKQAsAFwAbgAgACAAIAAgACAAIAAgACAAcgBhAGQAaQB1AHMALAAgAFwAIgBSADoAIABcACIAIAAmACAAUgBPAFUATgBEACgAbAB1AG0AaQBuAG8AcwBpAHQAeQAgAF4AIAAoADEAIAAvACAANAAuADIAMgApACwAIABwAHIAZQBjAGkAcwBpAG8AbgApACwAXABuACAAIAAgACAAIAAgACAAIABtAGEAcwBzACwAIABcACIATQA6ACAAXAAiACAAJgAgAFIATwBVAE4ARAAoAGwAdQBtAGkAbgBvAHMAaQB0AHkAIABeACAAKAAxACAALwAgADMALgA3ADgAOAA5ACkALAAgAHAAcgBlAGMAaQBzAGkAbwBuACkALABcAG4AIAAgACAAIAAgACAAIAAgAGwAaQBmAGUAdABpAG0AZQAsACAAXAAiAFYAOgAgAFwAIgAgACYAIABSAE8AVQBOAEQAKABsAHUAbQBpAG4AbwBzAGkAdAB5ACAAXgAgACgAMQAgAC8AIAAtADEALgA1ADIAKQAsACAAcAByAGUAYwBpAHMAaQBvAG4AKQAsAFwAbgAgACAAIAAgACAAIAAgACAAbABpAHMAdAAsACAAVABFAFgAVABKAE8ASQBOACgAXAAiAHwAXAAiACwAIAAsACAAawBlAGwAdgBpAG4ALAAgAHQAZQBtAHAAZQByAGEAdAB1AHIAZQAsACAAbQBhAHMAcwAsACAAcgBhAGQAaQB1AHMALAAgAHMAXwBsAHUAbQAsACAAbABpAGYAZQB0AGkAbQBlACkALABcAG4AIAAgACAAIAAgACAAIAAgAFQATwBDAE8ATAAoAFQARQBYAFQAUwBQAEwASQBUACgAbABpAHMAdAAsACAAXAAiAHwAXAAiACkAKQBcAG4AIAAgACAAIAApAFwAbgApADsAXABuAFwAbgBTAFQAQQBSAEwAVQBNAFMAIAA9ACAATABBAE0AQgBEAEEAKABsAHUAbQBpAG4AbwBzAGkAdAB5ACwAIABbAHAAcgBlAGMAaQBzAGkAbwBuAF0ALABcAG4AIAAgACAAIABMAEUAVAAoAFwAbgAgACAAIAAgACAAIAAgACAAcAByAGUAYwBpAHMAaQBvAG4ALAAgAEkARgAoAEkAUwBPAE0ASQBUAFQARQBEACgAcAByAGUAYwBpAHMAaQBvAG4AKQAsACAANgAsACAAcAByAGUAYwBpAHMAaQBvAG4AKQAsAFwAbgAgACAAIAAgACAAIAAgACAAbABhAGIAZQBsAHMALAAgAFQAUgBBAE4AUwBQAE8AUwBFACgAewBcACIASwA6AFwAIgAsACAAXAAiAFQAOgBcACIALAAgAFwAIgBNADoAXAAiACwAIABcACIAUgA6AFwAIgAsACAAXAAiAEwAfQBcACIALAAgAFwAIgBWADoAXAAiAH0AKQAsAFwAbgAgACAAIAAgACAAIAAgACAAVAAsACAAUgBPAFUATgBEACgAbAB1AG0AaQBuAG8AcwBpAHQAeQAgAF4AIAAoADEAIAAvACAANwAuADUANwA3ADgAKQAsACAAcAByAGUAYwBpAHMAaQBvAG4AKQAsAFwAbgAgACAAIAAgACAAIAAgACAASwAsACAAUgBPAFUATgBEACgAKABsAHUAbQBpAG4AbwBzAGkAdAB5ACAAXgAgACgAMQAgAC8AIAA3AC4ANQA3ADcAOAApACkAIAAqACAANQA4ADAAMAAsACAAcAByAGUAYwBpAHMAaQBvAG4AKQAsAFwAbgAgACAAIAAgACAAIAAgACAATAAsACAAUgBPAFUATgBEACgAbAB1AG0AaQBuAG8AcwBpAHQAeQAsACAAcAByAGUAYwBpAHMAaQBvAG4AKQAsAFwAbgAgACAAIAAgACAAIAAgACAAUgAsACAAUgBPAFUATgBEACgAbAB1AG0AaQBuAG8AcwBpAHQAeQAgAF4AIAAoADEAIAAvACAANAAuADIAMgApACwAIABwAHIAZQBjAGkAcwBpAG8AbgApACwAXABuACAAIAAgACAAIAAgACAAIABNACwAIABSAE8AVQBOAEQAKABsAHUAbQBpAG4AbwBzAGkAdAB5ACAAXgAgACgAMQAgAC8AIAAzAC4ANwA4ADgAOQApACwAIABwAHIAZQBjAGkAcwBpAG8AbgApACwAXABuACAAIAAgACAAIAAgACAAIABWACwAIABSAE8AVQBOAEQAKABsAHUAbQBpAG4AbwBzAGkAdAB5ACAAXgAgACgAMQAgAC8AIAAtADEALgA1ADIAKQAsACAAcAByAGUAYwBpAHMAaQBvAG4AKQAsAFwAbgAgACAAIAAgACAAIAAgACAAYQB0AHQAcgBpAGIAcwAsACAAVABFAFgAVABKAE8ASQBOACgAXAAiACwAXAAiACwAIAAsACAASwAsACAAVAAsACAATQAsACAAUgAsACAATAAsACAAVgApACwAXABuACAAIAAgACAAIAAgACAAIAB2AGEAbAB1AGUAcwAsACAAVABSAEEATgBTAFAATwBTAEUAKABUAEUAWABUAFMAUABMAEkAVAAoAGEAdAB0AHIAaQBiAHMALAAgAFwAIgAsAFwAIgApACkALABcAG4AIAAgACAAIAAgACAAIAAgAEMASABPAE8AUwBFACgAewAxACwAIAAyAH0ALAAgAGwAYQBiAGUAbABzACwAIAB2AGEAbAB1AGUAcwApAFwAbgAgACAAIAAgACkAXABuACkAOwBcAG4AXABuAFwAbgBTAFQAQQBSAF8ATABJAEYARQAgAD0AIABMAEEATQBCAEQAQQAoAGwAaQBmAGUAdABpAG0AZQAsACAAWwBwAHIAZQBjAGkAcwBpAG8AbgBdACwAXABuACAAIAAgACAATABFAFQAKABcAG4AIAAgACAAIAAgACAAIAAgAHAAcgBlAGMAaQBzAGkAbwBuACwAIABJAEYAKABJAFMATwBNAEkAVABUAEUARAAoAHAAcgBlAGMAaQBzAGkAbwBuACkALAAgADYALAAgAHAAcgBlAGMAaQBzAGkAbwBuACkALABcAG4AIAAgACAAIAAgACAAIAAgAHMAbwBsAGEAcgAsACAAXAAiAFYALQA+ACAAXAAiACAAJgAgAFIATwBVAE4ARAAoAGwAaQBmAGUAdABpAG0AZQAsACAAcAByAGUAYwBpAHMAaQBvAG4AKQAsAFwAbgAgACAAIAAgACAAIAAgACAAdABlAG0AcABlAHIAYQB0AHUAcgBlACwAIABcACIAVAA6ACAAXAAiACAAJgAgAFIATwBVAE4ARAAoAGwAaQBmAGUAdABpAG0AZQAgAF4AIAAoADEAIAAvACAALQA1ACkALAAgAHAAcgBlAGMAaQBzAGkAbwBuACkALABcAG4AIAAgACAAIAAgACAAIAAgAGsAZQBsAHYAaQBuACwAIABcACIASwA6ACAAXAAiACAAJgAgAFIATwBVAE4ARAAoACgAbABpAGYAZQB0AGkAbQBlACAAXgAgACgAMQAgAC8AIAAtADUAKQApACAAKgAgADUAOAAwADAALAAgAHAAcgBlAGMAaQBzAGkAbwBuACkALABcAG4AIAAgACAAIAAgACAAIAAgAHIAYQBkAGkAdQBzACwAIABcACIAUgA6ACAAXAAiACAAJgAgAFIATwBVAE4ARAAoAGwAaQBmAGUAdABpAG0AZQAgAF4AIAAoAC0AMAAuADMANgApACwAIABwAHIAZQBjAGkAcwBpAG8AbgApACwAXABuACAAIAAgACAAIAAgACAAIABtAGEAcwBzACwAIABcACIATQA6ACAAXAAiACAAJgAgAFIATwBVAE4ARAAoAGwAaQBmAGUAdABpAG0AZQAgAF4AIAAoADEAIAAvACAALQAyAC4ANQApACwAIABwAHIAZQBjAGkAcwBpAG8AbgApACwAXABuACAAIAAgACAAIAAgACAAIABsAHUAbQBpAG4AbwBzAGkAdAB5ACwAIABcACIATAA6ACAAXAAiACAAJgAgAFIATwBVAE4ARAAoAGwAaQBmAGUAdABpAG0AZQAgAF4AIAAtADEALgA1ADIALAAgAHAAcgBlAGMAaQBzAGkAbwBuACkALABcAG4AIAAgACAAIAAgACAAIAAgAGwAaQBzAHQALAAgAFQARQBYAFQASgBPAEkATgAoAFwAIgB8AFwAIgAsACAALAAgAGsAZQBsAHYAaQBuACwAIAB0AGUAbQBwAGUAcgBhAHQAdQByAGUALAAgAG0AYQBzAHMALAAgAHIAYQBkAGkAdQBzACwAIABsAHUAbQBpAG4AbwBzAGkAdAB5ACwAIABzAG8AbABhAHIAKQAsAFwAbgAgACAAIAAgACAAIAAgACAAVABPAEMATwBMACgAVABFAFgAVABTAFAATABJAFQAKABsAGkAcwB0ACwAIABcACIAfABcACIAKQApAFwAbgAgACAAIAAgACkAXABuACkAOwBcAG4AXABuAFwAbgBUAFkAUABFAF8ARgBSAE8ATQBfAFQARQBNAFAAIAA9ACAATABBAE0AQgBEAEEAKAB0AGUAbQBwACwAIABbAG0AbwBkAGUAXQAsACAAWwBwAHIAZQBjAF0ALABcAG4AIAAgACAAIABMAEUAVAAoAFwAbgAgACAAIAAgACAAIAAgACAAdABlAG0AcAAsACAAaQBmAHMAKAB0AGUAbQBwADwANgAwADAALAA2ADAAMAAsAFwAbgAgACAAIAAgACAAIAAgACAAIAAgACAAIAAgACAAIAAgAHQAZQBtAHAAPgA1ADUAMAAwADAALAA1ADUAMAAwADAALABcAG4AIAAgACAAIAAgACAAIAAgACAAIAAgACAAIAAgACAAIABUAFIAVQBFACwAIAB0AGUAbQBwACkALABcAG4AIAAgACAAIAAgACAAIAAgAG0AbwBkAGUALAAgAEkARgAoAE8AUgAoAEkAUwBPAE0ASQBUAFQARQBEACgAbQBvAGQAZQApACwAIABtAG8AZABlACAAPgAgADEAKQAsACAAMAAsACAAbQBvAGQAZQApACwAXABuACAAIAAgACAAIAAgACAAIABwAHIAZQBjACwAIABJAEYAKABPAFIAKABJAFMATwBNAEkAVABUAEUARAAoAHAAcgBlAGMAKQAsACAAcAByAGUAYwAgADwAIAAwACkALAAgADMALAAgAHAAcgBlAGMAKQAsAFwAbgAgACAAIAAgACAAIAAgACAAdABoAHIAZQBzAGgAbwBsAGQAcwAsACAAewA1ADUAMAAwADAALAAgADIANQAwADAAMAAsACAAMQAwADAAMAAwACwAIAA3ADUAMAAwACwAIAA2ADAAMAAwACwAIAA1ADAAMAAwACwAIAAzADUAMAAwACwAIAAyADQAMAAwACwAIAAxADMAMAAwACwAIAA2ADAAMAAsACAAMwAwADAAfQAsAFwAbgAgACAAIAAgACAAIAAgACAAYwBsAGEAcwBzAGkAZgBpAGMAYQB0AGkAbwBuAHMALAAgAHsAXAAiAE8AXAAiACwAIABcACIAQgBcACIALAAgAFwAIgBBAFwAIgAsACAAXAAiAEYAXAAiACwAIABcACIARwBcACIALAAgAFwAIgBLAFwAIgAsACAAXAAiAE0AXAAiACwAIABcACIATABcACIALAAgAFwAIgBUAFwAIgAsACAAXAAiAFkAXAAiAH0ALABcAG4AIAAgACAAIAAgACAAIAAgAHEAXwB2AGEAbABzACwAIAB7ADMAMAAwADAALAAgADEANQAwADAALAAgADIANQAwACwAIAAxADUAMAAsACAAMQAwADAALAAgADEANQAwACwAIAAxADEAMAAsACAAMQAxADAALAAgADcAMAAsACAAMwAwAH0ALABcAG4AIAAgACAAIAAgACAAIAAgAGkAbgBkAGUAeAAsACAATQBBAFQAQwBIACgAVABSAFUARQAsACAAdABlAG0AcAAgAD4AIAB0AGgAcgBlAHMAaABvAGwAZABzACwAIAAwACkAIAAtACAAMQAsAFwAbgAgACAAIAAgACAAIAAgACAAcwBfAHQAeQBwAGUALAAgAEkATgBEAEUAWAAoAGMAbABhAHMAcwBpAGYAaQBjAGEAdABpAG8AbgBzACwAIABpAG4AZABlAHgAKQAsAFwAbgAgACAAIAAgACAAIAAgACAAawBfAG0AYQB4ACwAIABJAE4ARABFAFgAKAB0AGgAcgBlAHMAaABvAGwAZABzACwAIABpAG4AZABlAHgAKQAsAFwAbgAgACAAIAAgACAAIAAgACAAcQBfAHYAYQBsACwAIABJAE4ARABFAFgAKABxAF8AdgBhAGwAcwAsACAAaQBuAGQAZQB4ACkALABcAG4AIAAgACAAIAAgACAAIAAgAGMAbABhAHMAcwBfAG4AdQBtACwAIAAoAGsAXwBtAGEAeAAgAC0AIAB0AGUAbQBwACkAIAAvACAAcQBfAHYAYQBsACwAXABuACAAIAAgACAAIAAgACAAIABzAF8AYwBsAGEAcwBzACwAIABJAEYAKABjAGwAYQBzAHMAXwBuAHUAbQAgAD0AIAAxADAALAAgADkALgA5ADkAOQAsACAAYwBsAGEAcwBzAF8AbgB1AG0AKQAsAFwAbgAgACAAIAAgACAAIAAgACAAbwB1AHQAcAB1AHQALAAgAFMAVwBJAFQAQwBIACgAbQBvAGQAZQAsAFwAbgAgACAAIAAgACAAIAAgACAAIAAgACAAIAAwACwAIABzAF8AdAB5AHAAZQAgACYAIABcACIAIABcACIAIAAmACAARgBJAFgARQBEACgAcwBfAGMAbABhAHMAcwAsACAAcAByAGUAYwApACwAXABuACAAIAAgACAAIAAgACAAIAAgACAAIAAgADEALAAgAHQAZQBtAHAAIAAmACAAXAAiACAAPQAgAFwAIgAgACYAIABzAF8AdAB5AHAAZQAgACYAIABGAEkAWABFAEQAKABzAF8AYwBsAGEAcwBzACwAIABwAHIAZQBjACkALAAgACkALABcAG4AIAAgACAAIAAgACAAIAAgAG8AdQB0AHAAdQB0AFwAbgAgACAAIAAgACkAXABuACkAOwBcAG4AXABuAFQARQBNAFAAXwBGAFIATwBNAF8AVABZAFAARQAgAD0AIABMAEEATQBCAEQAQQAoAGkAbgAsACAAWwBtAG8AZABlAF0ALABcAG4AIAAgACAAIABMAEUAVAAoAFwAbgAgACAAIAAgACAAIAAgACAAbQBvAGQAZQAsACAASQBGACgATwBSACgASQBTAE8ATQBJAFQAVABFAEQAKABtAG8AZABlACkALAAgAG0AbwBkAGUAIAA+ACAAMQApACwAIAAwACwAIABtAG8AZABlACkALABcAG4AIAAgACAAIAAgACAAIAAgAGkAbgBwAHUAdAAsACAAUwBVAEIAUwBUAEkAVABVAFQARQAoAGkAbgAsACAAXAAiACAAXAAiACwAIABcACIAXAAiACkALABcAG4AIAAgACAAIAAgACAAIAAgAGMAbABhAHMAcwAsACAATABFAEYAVAAoAGkAbgBwAHUAdAAsACAAMQApACwAXABuACAAIAAgACAAIAAgACAAIABzAHUAYgAsACAAUgBJAEcASABUACgAaQBuAHAAdQB0ACwAIABMAEUATgAoAGkAbgBwAHUAdAApACAALQAgADEAKQAsAFwAbgAgACAAIAAgACAAIAAgACAAdABoAHIAZQBzAGgAbwBsAGQAcwAsACAAewA1ADUAMAAwADAALAAgADIANQAwADAAMAAsACAAMQAwADAAMAAwACwAIAA3ADUAMAAwACwAIAA2ADAAMAAwACwAIAA1ADAAMAAwACwAIAAzADUAMAAwACwAIAAyADQAMAAwACwAIAAxADMAMAAwACwAIAA2ADAAMAB9ACwAXABuACAAIAAgACAAIAAgACAAIABjAGwAYQBzAHMAaQBmAGkAYwBhAHQAaQBvAG4AcwAsACAAewBcACIATwBcACIALAAgAFwAIgBCAFwAIgAsACAAXAAiAEEAXAAiACwAIABcACIARgBcACIALAAgAFwAIgBHAFwAIgAsACAAXAAiAEsAXAAiACwAIABcACIATQBcACIALAAgAFwAIgBMAFwAIgAsACAAXAAiAFQAXAAiACwAIABcACIAWQBcACIAfQAsAFwAbgAgACAAIAAgACAAIAAgACAAcQBfAHYAYQBsAHMALAAgAHsAMwAwADAAMAAsACAAMQA1ADAAMAAsACAAMgA1ADAALAAgADEANQAwACwAIAAxADAAMAAsACAAMQA1ADAALAAgADEAMQAwACwAIAAxADEAMAAsACAANwAwACwAIAAzADAAfQAsAFwAbgAgACAAIAAgACAAIAAgACAAbQBhAHgAXwB0AGUAbQBwACwAIABYAEwATwBPAEsAVQBQACgAYwBsAGEAcwBzACwAIABjAGwAYQBzAHMAaQBmAGkAYwBhAHQAaQBvAG4AcwAsACAAdABoAHIAZQBzAGgAbwBsAGQAcwApACwAXABuACAAIAAgACAAIAAgACAAIABxAF8AZgBhAGMAdABvAHIALAAgAFgATABPAE8ASwBVAFAAKABjAGwAYQBzAHMALAAgAGMAbABhAHMAcwBpAGYAaQBjAGEAdABpAG8AbgBzACwAIABxAF8AdgBhAGwAcwApACwAXABuACAAIAAgACAAIAAgACAAIABrAF8AdABlAG0AcAAsACAAbQBhAHgAXwB0AGUAbQBwACAALQAgACgAcwB1AGIAIAAqACAAcQBfAGYAYQBjAHQAbwByACkALABcAG4AIAAgACAAIAAgACAAIAAgAFMAVwBJAFQAQwBIACgAbQBvAGQAZQAsACAAMAAsACAAawBfAHQAZQBtAHAALAAgADEALAAgAGkAbgBwAHUAdAAgACYAIABcACIAIAA9ACAAXAAiACAAJgAgAGsAXwB0AGUAbQBwACkAXABuACAAIAAgACAAKQBcAG4AKQA7AFwAbgBcAG4AUwBQAEUAQwBUAFIAQQBMAF8AQwBMAEEAUwBTAF8ARABBAFQAQQAgAD0AIABMAEEATQBCAEQAQQAoAFsAbgB1AGwAbABdACwAXABuACAAIAAgACAATABFAFQAKABcAG4AIAAgACAAIAAgACAAIAAgAGgAZQBhAGQAZQByAHMALAAgAHsAXAAiAFQAeQBwAGUAXAAiADsAIABcACIATQBpAG4AXAAiADsAIABcACIATQBhAHgAXAAiADsAIABcACIAUwBwAGEAbgBcACIAOwAgAFwAIgBxAFwAIgB9ACwAXABuACAAIAAgACAAIAAgACAAIAB0AHkAcABlAHMALAAgAFYAUwBUAEEAQwBLACgASQBOAEQARQBYACgAaABlAGEAZABlAHIAcwAsACAAMQApACwAIAB7AFwAIgBPAFwAIgA7ACAAXAAiAEIAXAAiADsAIABcACIAQQBcACIAOwAgAFwAIgBGAFwAIgA7ACAAXAAiAEcAXAAiADsAIABcACIASwBcACIAOwAgAFwAIgBNAFwAIgA7ACAAXAAiAEwAXAAiADsAIABcACIAVABcACIAOwAgAFwAIgBZAFwAIgB9ACkALABcAG4AIAAgACAAIAAgACAAIAAgAG0AaQBuACwAIABWAFMAVABBAEMASwAoAEkATgBEAEUAWAAoAGgAZQBhAGQAZQByAHMALAAgADIAKQAsACAAewAyADUAMAAwADAAOwAgADEAMAAwADAAMAA7ACAANwA1ADAAMAA7ACAANgAwADAAMAA7ACAANQAwADAAMAA7ACAAMwA1ADAAMAA7ACAAMgA0ADAAMAA7ACAAMQAzADAAMAA7ACAANgAwADAAOwAgADMAMAAwAH0AKQAsAFwAbgAgACAAIAAgACAAIAAgACAAbQBhAHgALAAgAFYAUwBUAEEAQwBLACgASQBOAEQARQBYACgAaABlAGEAZABlAHIAcwAsACAAMwApACwAIAB7ADUANQAwADAAMAA7ACAAMgA1ADAAMAAwADsAIAAxADAAMAAwADAAOwAgADcANQAwADAAOwAgADYAMAAwADAAOwAgADUAMAAwADAAOwAgADMANQAwADAAOwAgADIANAAwADAAOwAgADEAMwAwADAAOwAgADYAMAAwAH0AKQAsAFwAbgAgACAAIAAgACAAIAAgACAAcQBfAHYAYQBsAHMALAAgAFYAUwBUAEEAQwBLACgASQBOAEQARQBYACgAaABlAGEAZABlAHIAcwAsACAANQApACwAIAB7ADMAMAAwADAAOwAgADEANQAwADAAOwAgADIANQAwADsAIAAxADUAMAA7ACAAMQAwADAAOwAgADEANQAwADsAIAAxADEAMAA7ACAAMQAxADAAOwAgADcAMAA7ACAAMwAwAH0AKQAsAFwAbgAgACAAIAAgACAAIAAgACAAcgBhAG4AZwBlAHMALAAgAHsAMwAwADAAMAAwADsAIAAxADUAMAAwADAAOwAgADIANQAwADAAOwAgADEANQAwADAAOwAgADEAMAAwADAAOwAgADEANQAwADAAOwAgADEAMQAwADAAOwAgADEAMQAwADAAOwAgADcAMAAwADsAIAAzADAAMAB9ACwAXABuACAAIAAgACAAIAAgACAAIABzAHAAYQBuACwAIABWAFMAVABBAEMASwAoAEkATgBEAEUAWAAoAGgAZQBhAGQAZQByAHMALAAgADQAKQAsACAAcgBhAG4AZwBlAHMAKQAsAFwAbgAgACAAIAAgACAAIAAgACAAQwBIAE8ATwBTAEUAKAB7ADEALAAgADIALAAgADMALAAgADQALAAgADUAfQAsACAAdAB5AHAAZQBzACwAIABtAGkAbgAsACAAbQBhAHgALAAgAHMAcABhAG4ALAAgAHEAXwB2AGEAbABzACkAXABuACAAIAAgACAAKQBcAG4AKQA7AFwAbgBcAG4AUwBQAEUAQwBfAEwASQBTAFQAIAA9ACAATABBAE0AQgBEAEEAKABbAG4AdQBsAGwAXQAsAFwAbgAgACAAIAAgAEwARQBUACgAXABuACAAIAAgACAAIAAgACAAIABjAGwAYQBzAHMAaQBmAGkAYwBhAHQAaQBvAG4AcwAsACAAewBcAG4AIAAgACAAIAAgACAAIAAgACAAIAAgACAAXAAiAE8AOgAgADIANQAwADAAMAAgAC0AIAA1ADUAMAAwADAAXAAiADsAXABuACAAIAAgACAAIAAgACAAIAAgACAAIAAgAFwAIgBCADoAIAAxADAAMAAwADAAIAAtACAAMgA1ADAAMAAwAFwAIgA7AFwAbgAgACAAIAAgACAAIAAgACAAIAAgACAAIABcACIAQQA6ACAANwA1ADAAMAAgAC0AIAAxADAAMAAwADAAXAAiADsAXABuACAAIAAgACAAIAAgACAAIAAgACAAIAAgAFwAIgBGADoAIAA2ADAAMAAwACAALQAgADcANQAwADAAXAAiADsAXABuACAAIAAgACAAIAAgACAAIAAgACAAIAAgAFwAIgBHADoAIAA1ADAAMAAwACAALQAgADYAMAAwADAAXAAiADsAXABuACAAIAAgACAAIAAgACAAIAAgACAAIAAgAFwAIgBLADoAIAAzADUAMAAwACAALQAgADUAMAAwADAAXAAiADsAXABuACAAIAAgACAAIAAgACAAIAAgACAAIAAgAFwAIgBNADoAIAAyADQAMAAwACAALQAgADMANQAwADAAXAAiADsAXABuACAAIAAgACAAIAAgACAAIAAgACAAIAAgAFwAIgBMADoAIAAxADMAMAAwACAALQAgADIANAAwADAAXAAiADsAXABuACAAIAAgACAAIAAgACAAIAAgACAAIAAgAFwAIgBUADoAIAA2ADAAMAAgAC0AIAAxADMAMAAwAFwAIgA7AFwAbgAgACAAIAAgACAAIAAgACAAIAAgACAAIABcACIAWQA6ACAAMwAwADAAIAAtACAANgAwADAAXAAiAFwAbgAgACAAIAAgACAAIAAgACAAfQAsAFwAbgAgACAAIAAgACAAIAAgACAAYwBsAGEAcwBzAGkAZgBpAGMAYQB0AGkAbwBuAHMAXABuACAAIAAgACAAKQBcAG4AKQA7AFwAbgBcAG4ASABBAEIASQBUAEEAQgBMAEUAXwBaAE8ATgBFAFMAXwBUAEEAQgBMAEUAIAA9ACAATABBAE0AQgBEAEEAKABbAG4AdQBsAGwAXQAsAFwAbgAgACAAIAAgAEwARQBUACgAXABuACAAIAAgACAAIAAgACAAIABkAGUAYwAsACAAMwAsAFwAbgAgACAAIAAgACAAIAAgACAAaABlAGEAZABlAHIAcwAsACAAewBcACIAWgBvAG4AZQBcACIAOwAgAFwAIgBJAG4AbgBlAHIAXAAiADsAIABcACIATwB1AHQAZQByAFwAIgA7ACAAXAAiAEEAdgBlAHIAYQBnAGUAXAAiADsAIABcACIAUwBwAGEAbgBcACIAfQAsAFwAbgAgACAAIAAgACAAIAAgACAAbABhAGIAZQBsAHMALAAgAHsAXAAiAFoAMAAgACgASQBnAG4AaQBvAC0AKQBcACIAOwAgAFwAIgBaADEAIAAoAEMAYQBsAG8AcgBvAC0AKQBcACIAOwAgAFwAIgBaADIAIAAoAEgAZQBsAGkAbwAtACkAXAAiADsAIABcACIAWgAzACAAKABTAG8AbABhAHIAYQAtACkAXAAiADsAIABcACIAWgA0ACAAKABTAHUAcgB5AGEALQApAFwAIgA7ACAAXAAiAFoANQAgACgARgByAGkAbwAtACkAXAAiAH0ALABcAG4AIAAgACAAIAAgACAAIAAgAGkAbgBuAGUAcgAsACAAewAwADsAIAAwAC4ANQA7ACAAMAAuADcANQA7ACAAMAAuADkANQA7ACAAMQAuADMAOAA1ADsAIAAxAC4ANwA3AH0ALABcAG4AIAAgACAAIAAgACAAIAAgAG8AdQB0AGUAcgAsACAAewAwAC4ANQA7ACAAMAAuADcANQA7ACAAMAAuADkANQA7ACAAMQAuADMAOAA1ADsAIAAxAC4ANwA3ADsAIAA0AC4AOAA1AH0ALABcAG4AIAAgACAAIAAgACAAIAAgAGEAdgBlAHIAYQBnAGUALAAgAHsAMAAuADIANQA7ACAAMAAuADYAMgA1ADsAIAAwAC4AOAA1ADsAIAAxAC4AMQA2ADcANQA7ACAAMQAuADUANwA3ADUAOwAgADMALgAzADEAfQAsAFwAbgAgACAAIAAgACAAIAAgACAAcwBwAGEAbgAsACAAewAwAC4ANQA7ACAAMAAuADIANQA7ACAAMAAuADIAOwAgADAALgA0ADMANQA7ACAAMAAuADMAOAA1ADsAIAAzAC4AMAA4AH0ALABcAG4AIAAgACAAIAAgACAAIAAgAGMAbwBsAF8AMQAsACAAVgBTAFQAQQBDAEsAKABJAE4ARABFAFgAKABoAGUAYQBkAGUAcgBzACwAIAAxACkALAAgAGwAYQBiAGUAbABzACkALABcAG4AIAAgACAAIAAgACAAIAAgAGMAbwBsAF8AMgAsACAAVgBTAFQAQQBDAEsAKABJAE4ARABFAFgAKABoAGUAYQBkAGUAcgBzACwAIAAyACkALAAgAFIATwBVAE4ARAAoAGkAbgBuAGUAcgAsACAAZABlAGMAKQApACwAXABuACAAIAAgACAAIAAgACAAIABjAG8AbABfADMALAAgAFYAUwBUAEEAQwBLACgASQBOAEQARQBYACgAaABlAGEAZABlAHIAcwAsACAAMwApACwAIABSAE8AVQBOAEQAKABvAHUAdABlAHIALAAgAGQAZQBjACkAKQAsAFwAbgAgACAAIAAgACAAIAAgACAAYwBvAGwAXwA0ACwAIABWAFMAVABBAEMASwAoAEkATgBEAEUAWAAoAGgAZQBhAGQAZQByAHMALAAgADQAKQAsACAAUgBPAFUATgBEACgAYQB2AGUAcgBhAGcAZQAsACAAZABlAGMAKQApACwAXABuACAAIAAgACAAIAAgACAAIABjAG8AbABfADUALAAgAFYAUwBUAEEAQwBLACgASQBOAEQARQBYACgAaABlAGEAZABlAHIAcwAsACAANQApACwAIABSAE8AVQBOAEQAKABzAHAAYQBuACwAIABkAGUAYwApACkALABcAG4AIAAgACAAIAAgACAAIAAgAEMASABPAE8AUwBFACgAewAxACwAIAAyACwAIAAzACwAIAA0ACwAIAA1AH0ALAAgAGMAbwBsAF8AMQAsACAAYwBvAGwAXwAyACwAIABjAG8AbABfADMALAAgAGMAbwBsAF8ANAAsACAAYwBvAGwAXwA1ACkAXABuACAAIAAgACAAKQBcAG4AKQA7AFwAbgBcAG4ASABBAEIAWgBPAE4ARQBTACAAPQAgAEwAQQBNAEIARABBACgAbAB1AG0ALAAgAFsAcAByAGUAYwBpAHMAaQBvAG4AXQAsAFwAbgAgACAAIAAgAEwARQBUACgAXABuACAAIAAgACAAIAAgACAAIABwAHIAZQBjAGkAcwBpAG8AbgAsACAASQBGACgASQBTAE8ATQBJAFQAVABFAEQAKABwAHIAZQBjAGkAcwBpAG8AbgApACwAIAAzACwAIABwAHIAZQBjAGkAcwBpAG8AbgApACwAXABuACAAIAAgACAAIAAgACAAIABuAHUAYwBsAGUAYQBsACwAIABSAE8AVQBOAEQAKABTAFEAUgBUACgAbAB1AG0AKQAsACAAcAByAGUAYwBpAHMAaQBvAG4AKQAsAFwAbgAgACAAIAAgACAAIAAgACAATgAsACAAXAAiAE4ALQA+ACAAXAAiACAAJgAgAFIATwBVAE4ARAAoAFMAUQBSAFQAKABsAHUAbQApACwAIABwAHIAZQBjAGkAcwBpAG8AbgApACwAXABuACAAIAAgACAAIAAgACAAIABaAG8AbgBlADAALAAgAFwAIgAwADoAIABcACIAIAAmACAAUgBPAFUATgBEACgAMAAuADUAIAAqACAAbgB1AGMAbABlAGEAbAAsACAAcAByAGUAYwBpAHMAaQBvAG4AKQAsAFwAbgAgACAAIAAgACAAIAAgACAAWgBvAG4AZQAxACwAIABcACIAMQA6ACAAXAAiACAAJgAgAFIATwBVAE4ARAAoADAALgA3ADUAIAAqACAAbgB1AGMAbABlAGEAbAAsACAAcAByAGUAYwBpAHMAaQBvAG4AKQAsAFwAbgAgACAAIAAgACAAIAAgACAAWgBvAG4AZQAyACwAIABcACIAMgA6ACAAXAAiACAAJgAgAFIATwBVAE4ARAAoADAALgA5ADUAIAAqACAAbgB1AGMAbABlAGEAbAAsACAAcAByAGUAYwBpAHMAaQBvAG4AKQAsAFwAbgAgACAAIAAgACAAIAAgACAAWgBvAG4AZQAzACwAIABcACIAMwA6ACAAXAAiACAAJgAgAFIATwBVAE4ARAAoADEALgAzADgANQAgACoAIABuAHUAYwBsAGUAYQBsACwAIABwAHIAZQBjAGkAcwBpAG8AbgApACwAXABuACAAIAAgACAAIAAgACAAIABaAG8AbgBlADQALAAgAFwAIgA0ADoAIABcACIAIAAmACAAUgBPAFUATgBEACgAMQAuADcANwAgACoAIABuAHUAYwBsAGUAYQBsACwAIABwAHIAZQBjAGkAcwBpAG8AbgApACwAXABuACAAIAAgACAAIAAgACAAIABaAG8AbgBlADUALAAgAFwAIgA1ADoAIABcACIAIAAmACAAUgBPAFUATgBEACgANAAuADgANQAgACoAIABuAHUAYwBsAGUAYQBsACwAIABwAHIAZQBjAGkAcwBpAG8AbgApACwAXABuACAAIAAgACAAIAAgACAAIABsAGkAcwB0ACwAIABUAEUAWABUAEoATwBJAE4AKABcACIAfABcACIALAAgACwAIABaAG8AbgBlADAALAAgAFoAbwBuAGUAMQAsACAAWgBvAG4AZQAyACwAIABOACwAIABaAG8AbgBlADMALAAgAFoAbwBuAGUANAAsACAAWgBvAG4AZQA1ACkALABcAG4AIAAgACAAIAAgACAAIAAgAFQATwBDAE8ATAAoAFQARQBYAFQAUwBQAEwASQBUACgAbABpAHMAdAAsACAAXAAiAHwAXAAiACkAKQBcAG4AIAAgACAAIAApAFwAbgApADsAXABuAFwAbgBIAEEAQgBfAFoATwBOAEUAUwAgAD0AIABMAEEATQBCAEQAQQAoAGwAdQBtACwAIABbAHAAcgBlAGMAaQBzAGkAbwBuAF0ALABcAG4AIAAgACAAIABMAEUAVAAoAFwAbgAgACAAIAAgACAAIAAgACAAbABhAGIAZQBsAHMALAAgAHsAXAAiADAAOgAgAFwAIgAsACAAXAAiADEAOgAgAFwAIgAsACAAXAAiADIAOgAgAFwAIgAsACAAXAAiAE4ALQA+ACAAXAAiACwAIABcACIAMwA6ACAAXAAiACwAIABcACIANAA6ACAAXAAiACwAIABcACIANQA6ACAAXAAiAH0ALABcAG4AIAAgACAAIAAgACAAIAAgAHAAcgBlAGMAaQBzAGkAbwBuACwAIABJAEYAKABJAFMATwBNAEkAVABUAEUARAAoAHAAcgBlAGMAaQBzAGkAbwBuACkALAAgADMALAAgAHAAcgBlAGMAaQBzAGkAbwBuACkALABcAG4AIAAgACAAIAAgACAAIAAgAG4AdQBjAGwAZQBhAGwALAAgAFIATwBVAE4ARAAoAFMAUQBSAFQAKABsAHUAbQApACwAIABwAHIAZQBjAGkAcwBpAG8AbgApACwAXABuACAAIAAgACAAIAAgACAAIABaAF8AMAAsACAAUgBPAFUATgBEACgAMAAuADUAIAAqACAAbgB1AGMAbABlAGEAbAAsACAAcAByAGUAYwBpAHMAaQBvAG4AKQAsAFwAbgAgACAAIAAgACAAIAAgACAAWgBfADEALAAgAFIATwBVAE4ARAAoADAALgA3ADUAIAAqACAAbgB1AGMAbABlAGEAbAAsACAAcAByAGUAYwBpAHMAaQBvAG4AKQAsAFwAbgAgACAAIAAgACAAIAAgACAAWgBfADIALAAgAFIATwBVAE4ARAAoADAALgA5ADUAIAAqACAAbgB1AGMAbABlAGEAbAAsACAAcAByAGUAYwBpAHMAaQBvAG4AKQAsAFwAbgAgACAAIAAgACAAIAAgACAAWgBfAE4ALAAgAG4AdQBjAGwAZQBhAGwALABcAG4AIAAgACAAIAAgACAAIAAgAFoAXwAzACwAIABSAE8AVQBOAEQAKAAxAC4AMwA4ADUAIAAqACAAbgB1AGMAbABlAGEAbAAsACAAcAByAGUAYwBpAHMAaQBvAG4AKQAsAFwAbgAgACAAIAAgACAAIAAgACAAWgBfADQALAAgAFIATwBVAE4ARAAoADEALgA3ADcAIAAqACAAbgB1AGMAbABlAGEAbAAsACAAcAByAGUAYwBpAHMAaQBvAG4AKQAsAFwAbgAgACAAIAAgACAAIAAgACAAWgBfADUALAAgAFIATwBVAE4ARAAoADQALgA4ADUAIAAqACAAbgB1AGMAbABlAGEAbAAsACAAcAByAGUAYwBpAHMAaQBvAG4AKQAsAFwAbgAgACAAIAAgACAAIAAgACAAWgBvAG4AZQAwACwAIABWAFMAVABBAEMASwAoAEkATgBEAEUAWAAoAGwAYQBiAGUAbABzACwAIAAxACkALAAgAFoAXwAwACkALABcAG4AIAAgACAAIAAgACAAIAAgAFoAbwBuAGUAMQAsACAAVgBTAFQAQQBDAEsAKABJAE4ARABFAFgAKABsAGEAYgBlAGwAcwAsACAAMgApACwAIABaAF8AMQApACwAXABuACAAIAAgACAAIAAgACAAIABaAG8AbgBlADIALAAgAFYAUwBUAEEAQwBLACgASQBOAEQARQBYACgAbABhAGIAZQBsAHMALAAgADMAKQAsACAAWgBfADIAKQAsAFwAbgAgACAAIAAgACAAIAAgACAAWgBvAG4AZQBOACwAIABWAFMAVABBAEMASwAoAEkATgBEAEUAWAAoAGwAYQBiAGUAbABzACwAIAA0ACkALAAgAFoAXwBOACkALABcAG4AIAAgACAAIAAgACAAIAAgAFoAbwBuAGUAMwAsACAAVgBTAFQAQQBDAEsAKABJAE4ARABFAFgAKABsAGEAYgBlAGwAcwAsACAANQApACwAIABaAF8AMwApACwAXABuACAAIAAgACAAIAAgACAAIABaAG8AbgBlADQALAAgAFYAUwBUAEEAQwBLACgASQBOAEQARQBYACgAbABhAGIAZQBsAHMALAAgADYAKQAsACAAWgBfADQAKQAsAFwAbgAgACAAIAAgACAAIAAgACAAWgBvAG4AZQA1ACwAIABWAFMAVABBAEMASwAoAEkATgBEAEUAWAAoAGwAYQBiAGUAbABzACwAIAA3ACkALAAgAFoAXwA1ACkALABcAG4AIAAgACAAIAAgACAAIAAgAFQAUgBBAE4AUwBQAE8AUwBFACgAQwBIAE8ATwBTAEUAKAB7ADEALAAgADIALAAgADMALAAgADQALAAgADUALAAgADYALAAgADcAfQAsACAAWgBvAG4AZQAwACwAIABaAG8AbgBlADEALAAgAFoAbwBuAGUAMgAsACAAWgBvAG4AZQBOACwAIABaAG8AbgBlADMALAAgAFoAbwBuAGUANAAsACAAWgBvAG4AZQA1ACkAKQBcAG4AIAAgACAAIAApAFwAbgApADsAXABuAFwAbgBTAFQAQQBSAFMAXwBQAEUAUgBfAEMAVQBCAEkAQwBfAFYATwBMACAAPQAgAEwAQQBNAEIARABBACgAaQBuAHAAdQB0ACwAIABbAHAAcgBlAGMAXQAsACAAWwBtAG8AZABlAF0ALABcAG4AXABuAEwARQBUACgAXABuACAAIAAgACAAbQBvAGQAZQAsACAAaQBmACgAXABuACAAIAAgACAAIAAgACAAIAAoAGkAcwBvAG0AaQB0AHQAZQBkACgAbQBvAGQAZQApACkAKwBcAG4AIAAgACAAIAAgACAAIAAgACgAbQBvAGQAZQA8ADAAKQArAFwAbgAgACAAIAAgACAAIAAgACAAKABtAG8AZABlAD4AMQApACwAXABuACAAIAAgACAAIAAgACAAIAAwACwAXABuACAAIAAgACAAIAAgACAAIABtAG8AZABlACkALABcAG4AIAAgACAAIABwAHIAZQBjACwAIABpAGYAKABcAG4AIAAgACAAIAAgACAAIAAgACgAaQBzAG8AbQBpAHQAdABlAGQAKABwAHIAZQBjACkAKQArAFwAbgAgACAAIAAgACAAIAAgACAAKABwAHIAZQBjADwAMAApACwAXABuACAAIAAgACAAIAAgACAAIAAzACwAXABuACAAIAAgACAAIAAgACAAIABwAHIAZQBjACkALABcAG4AIAAgACAAIAB2AG8AbAB1AG0AZQAsACAAcwB3AGkAdABjAGgAKABtAG8AZABlACwAXABuACAAIAAgACAAIAAgACAAIAAwACwAIABpAG4AcAB1AHQALABcAG4AIAAgACAAIAAgACAAIAAgADEALAAgACgANAAvADMAKQAqAHAAaQAoACkAKgBpAG4AcAB1AHQAXgAzAFwAbgAgACAAIAAgACAAIAAgACAAKQAsAFwAbgAgACAAIAAgAHIAYQBkAGkAdQBzACwAIABzAHcAaQB0AGMAaAAoAG0AbwBkAGUALABcAG4AIAAgACAAIAAgACAAIAAgADAALAAgAHIAbwB1AG4AZAAoAHAAbwB3AGUAcgAoACgAdgBvAGwAdQBtAGUAKgAzACkALwAoADQAKgBwAGkAKAApACkALAAxAC8AMwApACwAIABwAHIAZQBjACkALABcAG4AIAAgACAAIAAgACAAIAAgADEALAAgAGkAbgBwAHUAdABcAG4AIAAgACAAIAAgACAAIAAgACkALABcAG4AIAAgACAAIABzAHQAYQByAHMALAAgAHIAbwB1AG4AZAAoAHYAbwBsAHUAbQBlAC8AMgA1ADAALAAgAHAAcgBlAGMAKQAsAFwAbgAgACAAIAAgAG8AdQB0AHAAdQB0ACwAIABzAHcAaQB0AGMAaAAoAG0AbwBkAGUALABcAG4AIAAgACAAIAAgACAAIAAgADAALAAgAHQAbwBjAG8AbAAoAHQAZQB4AHQAcwBwAGwAaQB0ACgAdABlAHgAdABqAG8AaQBuACgAXAAiADsAIABcACIALAAsACAAcwB0AGEAcgBzACwAIAByAGEAZABpAHUAcwApACwAXAAiADsAIABcACIAKQApACwAXABuACAAIAAgACAAIAAgACAAIAAxACwAIAB0AG8AYwBvAGwAKAB0AGUAeAB0AHMAcABsAGkAdAAoAHQAZQB4AHQAagBvAGkAbgAoAFwAIgA7ACAAXAAiACwALAAgAHIAbwB1AG4AZAAoAHMAdABhAHIAcwAsADAAKQAsACAAcgBvAHUAbgBkACgAdgBvAGwAdQBtAGUALAAwACkAKQAsAFwAIgA7ACAAXAAiACkAKQBcAG4AIAAgACAAIAAgACAAIAAgACkALABcAG4AIAAgACAAIABvAHUAdABwAHUAdABcAG4AIAAgACAAIAApAFwAbgApADsAXABuAFwAbgBcAG4AQwBVAEIASQBDAF8AVgBPAEwAVQBNAEUAXwBQAEUAUgBfAFMAVABBAFIAUwAgAD0AIABMAEEATQBCAEQAQQAoAHMAdABhAHIAcwAsACAAWwBwAHIAZQBjAF0ALAAgAFsAbQBvAGQAZQBdACwAXABuAFwAbgBMAEUAVAAoAFwAbgAgACAAIAAgAG0AbwBkAGUALAAgAGkAZgAoAFwAbgAgACAAIAAgACAAIAAgACAAKABpAHMAbwBtAGkAdAB0AGUAZAAoAG0AbwBkAGUAKQApACsAXABuACAAIAAgACAAIAAgACAAIAAoAG0AbwBkAGUAPAAwACkAKwBcAG4AIAAgACAAIAAgACAAIAAgACgAbQBvAGQAZQA+ADIAKQAsAFwAbgAgACAAIAAgACAAIAAgACAAMAAsAFwAbgAgACAAIAAgACAAIAAgACAAbQBvAGQAZQApACwAXABuACAAIAAgACAAcAByAGUAYwAsACAAaQBmACgAXABuACAAIAAgACAAIAAgACAAIAAoAGkAcwBvAG0AaQB0AHQAZQBkACgAcAByAGUAYwApACkAKwBcAG4AIAAgACAAIAAgACAAIAAgACgAcAByAGUAYwA8ADAAKQAsAFwAbgAgACAAIAAgACAAIAAgACAAMwAsAFwAbgAgACAAIAAgACAAIAAgACAAcAByAGUAYwApACwAXABuACAAIAAgACAAdgBvAGwAdQBtAGUALAAgAHIAbwB1AG4AZAAoAHMAdABhAHIAcwAqADIANQAwACwAIABwAHIAZQBjACkALABcAG4AIAAgACAAIABzAGkAZABlACwAIAByAG8AdQBuAGQAKABwAG8AdwBlAHIAKAB2AG8AbAB1AG0AZQAsADEALwAzACkALAAgAHAAcgBlAGMAKQAsAFwAbgAgACAAIAAgAHIAYQBkAGkAdQBzACwAIAByAG8AdQBuAGQAKABwAG8AdwBlAHIAKAAoAHYAbwBsAHUAbQBlACoAMwApAC8AKAA0ACoAcABpACgAKQApACwAMQAvADMAKQAsACAAcAByAGUAYwApACwAXABuACAAIAAgACAAbwB1AHQAcAB1AHQALAAgAHMAdwBpAHQAYwBoACgAbQBvAGQAZQAsAFwAbgAgACAAIAAgACAAIAAgACAAMAAsACAAdgBvAGwAdQBtAGUALABcAG4AIAAgACAAIAAgACAAIAAgADEALAAgAHQAbwBjAG8AbAAoAHQAZQB4AHQAcwBwAGwAaQB0ACgAdABlAHgAdABqAG8AaQBuACgAXAAiADsAIABcACIALAAsACAAdgBvAGwAdQBtAGUALAAgAHMAaQBkAGUAKQAsAFwAIgA7ACAAXAAiACkAKQAsAFwAbgAgACAAIAAgACAAIAAgACAAMgAsACAAdABvAGMAbwBsACgAdABlAHgAdABzAHAAbABpAHQAKAB0AGUAeAB0AGoAbwBpAG4AKABcACIAOwAgAFwAIgAsACwAIAB2AG8AbAB1AG0AZQAsACAAcwBpAGQAZQAsACAAcgBhAGQAaQB1AHMAKQAsAFwAIgA7ACAAXAAiACkAKQBcAG4AIAAgACAAIAAgACAAIAAgACkALABcAG4AIAAgACAAIABvAHUAdABwAHUAdABcAG4AIAAgACAAIAApAFwAbgApADsAXABuAFwAbgBQAEwAQQBOAEUAVABfAEEAUwBUAFIATwBNAEUAVABSAEkAQwBTACAAPQAgAEwAQQBNAEIARABBACgAZgBpAHIAcwB0ACwAIABzAGUAYwBvAG4AZAAsACAAWwBtAG8AZABlAF0ALAAgAFsAcAByAGUAYwBdACwAXABuAFwAbgAvACoAIABNAE8ARABFAFMAXABuAFwAbgAgACAAIAAgADAAOgAgAG0ALAAgAGQAXABuACAAIAAgACAAMQA6ACAAbQAsACAAcgBcAG4AIAAgACAAIAAyADoAIABtACwAIABnAFwAbgAgACAAIAAgADMAOgAgAHIALAAgAGQAXABuACAAIAAgACAANAA6ACAAcgAsACAAZwBcAG4AIAAgACAAIAA1ADoAIABkACwAIABnAFwAbgAgACAAIAAgADYAOgAgAGQALAAgAHYAXABuACAAIAAgACAANwA6ACAAZwAsACAAdgBcAG4AIAAgACAAIAA4ADoAIABtACwAIAB2AFwAbgAgACAAIAAgADkAOgAgAHIALAAgAHYAXABuAFwAbgAqAC8AXABuAEwARQBUACgAXABuACAAIAAgACAAcAByAGUAYwAsACAAaQBmACgAXABuACAAIAAgACAAIAAgACAAIAAoAGkAcwBvAG0AaQB0AHQAZQBkACgAcAByAGUAYwApACkAKwBcAG4AIAAgACAAIAAgACAAIAAgACgAcAByAGUAYwA8ADAAKQAsAFwAbgAgACAAIAAgACAAIAAgACAANQAsAFwAbgAgACAAIAAgACAAIAAgACAAcAByAGUAYwBcAG4AIAAgACAAIAAgACAAIAAgACkALABcAG4AIAAgACAAIABtAG8AZABlACwAIABpAGYAKABcAG4AIAAgACAAIAAgACAAIAAgACgAaQBzAG8AbQBpAHQAdABlAGQAKABtAG8AZABlACkAKwBcAG4AIAAgACAAIAAgACAAIAAgACgAbQBvAGQAZQA8ADAAKQArAFwAbgAgACAAIAAgACAAIAAgACAAKABtAG8AZABlAD4AOQApACkALABcAG4AIAAgACAAIAAgACAAIAAgADAALABcAG4AIAAgACAAIAAgACAAIAAgAG0AbwBkAGUAXABuACAAIAAgACAAIAAgACAAIAApACwAIABcAG4AIAAgACAAIABsAGEAYgBlAGwAcwAsACAAcwB3AGkAdABjAGgAKABtAG8AZABlACwAIABcAG4AIAAgACAAIAAgACAAIAAgADAALAAgAFwAIgBNAD4AOwBSADoAOwBkAD4AOwBnADoAOwB2ADoAXAAiACwAXABuACAAIAAgACAAIAAgACAAIAAxACwAIABcACIATQA+ADsAUgA+ADsAZAA6ADsAZwA6ADsAdgA6AFwAIgAsAFwAbgAgACAAIAAgACAAIAAgACAAMgAsACAAXAAiAE0APgA7AFIAOgA7AGQAOgA7AGcAPgA7AHYAOgBcACIALABcAG4AIAAgACAAIAAgACAAIAAgADMALAAgAFwAIgBNADoAOwBSAD4AOwBkAD4AOwBnADoAOwB2ADoAXAAiACwAXABuACAAIAAgACAAIAAgACAAIAA0ACwAIABcACIATQA6ADsAUgA+ADsAZAA6ADsAZwA+ADsAdgA6AFwAIgAsAFwAbgAgACAAIAAgACAAIAAgACAANQAsACAAXAAiAE0AOgA7AFIAOgA7AGQAPgA7AGcAPgA7AHYAOgBcACIALABcAG4AIAAgACAAIAAgACAAIAAgADYALAAgAFwAIgBNADoAOwBSADoAOwBkAD4AOwBnADoAOwB2AD4AXAAiACwAXABuACAAIAAgACAAIAAgACAAIAA3ACwAIABcACIATQA6ADsAUgA6ADsAZAA6ADsAZwA+ADsAdgA+AFwAIgAsAFwAbgAgACAAIAAgACAAIAAgACAAOAAsACAAXAAiAE0APgA7AFIAOgA7AGQAOgA7AGcAOgA7AHYAPgBcACIALABcAG4AIAAgACAAIAAgACAAIAAgADkALAAgAFwAIgBNADoAOwBSAD4AOwBkADoAOwBnADoAOwB2AD4AXAAiAFwAbgAgACAAIAAgACAAIAAgACAAKQAsAFwAbgAgACAAIAAgAG8AdQB0AHAAdQB0ACwAIABzAHcAaQB0AGMAaAAoAG0AbwBkAGUALABcAG4AIAAgACAAIAAgACAAIAAgADAALAAgAEwARQBUACgAXABuACAAIAAgACAAIAAgACAAIAAgACAAIAAgAG0AYQBzAHMALAAgAGYAaQByAHMAdAAsAFwAbgAgACAAIAAgACAAIAAgACAAIAAgACAAIABkAGUAbgBzAGkAdAB5ACwAIABzAGUAYwBvAG4AZAAsAFwAbgAgACAAIAAgACAAIAAgACAAIAAgACAAIAByAGEAZABpAHUAcwAsACAAcABvAHcAZQByACgAbQBhAHMAcwAvAGQAZQBuAHMAaQB0AHkALAAzAF4ALQAxACkALABcAG4AIAAgACAAIAAgACAAIAAgACAAIAAgACAAZwByAGEAdgBpAHQAeQAsACAAcABvAHcAZQByACgAbQBhAHMAcwAqAGQAZQBuAHMAaQB0AHkAXgAyACwAMwBeAC0AMQApACwAXABuACAAIAAgACAAIAAgACAAIAAgACAAIAAgAGUAcwBjAGEAcABlACwAIABwAG8AdwBlAHIAKABtAGEAcwBzACoAcwBxAHIAdAAoAGQAZQBuAHMAaQB0AHkAKQAsADMAXgAtADEAKQAsAFwAbgAgACAAIAAgACAAIAAgACAAIAAgACAAIAB0AGUAeAB0AGoAbwBpAG4AKABcACIAOwBcACIALAAsAG0AYQBzAHMALAAgAHIAYQBkAGkAdQBzACwAIABkAGUAbgBzAGkAdAB5ACwAIABnAHIAYQB2AGkAdAB5ACwAIABlAHMAYwBhAHAAZQApAFwAbgAgACAAIAAgACAAIAAgACAAIAAgACAAIAApACwAXABuACAAIAAgACAAIAAgACAAIAAxACwAIABMAEUAVAAoAFwAbgAgACAAIAAgACAAIAAgACAAIAAgACAAIABtAGEAcwBzACwAIABmAGkAcgBzAHQALABcAG4AIAAgACAAIAAgACAAIAAgACAAIAAgACAAcgBhAGQAaQB1AHMALAAgAHMAZQBjAG8AbgBkACwAXABuACAAIAAgACAAIAAgACAAIAAgACAAIAAgAGQAZQBuAHMAaQB0AHkALAAgAG0AYQBzAHMALwByAGEAZABpAHUAcwBeADMALABcAG4AIAAgACAAIAAgACAAIAAgACAAIAAgACAAZwByAGEAdgBpAHQAeQAsACAAbQBhAHMAcwAvAHIAYQBkAGkAdQBzAF4AMgAsAFwAbgAgACAAIAAgACAAIAAgACAAIAAgACAAIABlAHMAYwBhAHAAZQAsACAAcwBxAHIAdAAoAG0AYQBzAHMALwByAGEAZABpAHUAcwApACwAXABuACAAIAAgACAAIAAgACAAIAAgACAAIAAgAHQAZQB4AHQAagBvAGkAbgAoAFwAIgA7AFwAIgAsACwAbQBhAHMAcwAsACAAcgBhAGQAaQB1AHMALAAgAGQAZQBuAHMAaQB0AHkALAAgAGcAcgBhAHYAaQB0AHkALAAgAGUAcwBjAGEAcABlACkAXABuACAAIAAgACAAIAAgACAAIAAgACAAIAAgACkALABcAG4AIAAgACAAIAAgACAAIAAgADIALAAgAEwARQBUACgAXABuACAAIAAgACAAIAAgACAAIAAgACAAIAAgAG0AYQBzAHMALAAgAGYAaQByAHMAdAAsAFwAbgAgACAAIAAgACAAIAAgACAAIAAgACAAIABnAHIAYQB2AGkAdAB5ACwAIABzAGUAYwBvAG4AZAAsAFwAbgAgACAAIAAgACAAIAAgACAAIAAgACAAIAByAGEAZABpAHUAcwAsACAAcwBxAHIAdAAoAG0AYQBzAHMALwBnAHIAYQB2AGkAdAB5ACkALABcAG4AIAAgACAAIAAgACAAIAAgACAAIAAgACAAZABlAG4AcwBpAHQAeQAsACAAcwBxAHIAdAAoAGcAcgBhAHYAaQB0AHkAXgAzAC8AbQBhAHMAcwApACwAXABuACAAIAAgACAAIAAgACAAIAAgACAAIAAgAGUAcwBjAGEAcABlACwAIABwAG8AdwBlAHIAKABtAGEAcwBzACoAZwByAGEAdgBpAHQAeQAsADQAXgAtADEAKQAsAFwAbgAgACAAIAAgACAAIAAgACAAIAAgACAAIAB0AGUAeAB0AGoAbwBpAG4AKABcACIAOwBcACIALAAsAG0AYQBzAHMALAAgAHIAYQBkAGkAdQBzACwAIABkAGUAbgBzAGkAdAB5ACwAIABnAHIAYQB2AGkAdAB5ACwAIABlAHMAYwBhAHAAZQApAFwAbgAgACAAIAAgACAAIAAgACAAIAAgACAAIAApACwAXABuACAAIAAgACAAIAAgACAAIAAzACwAIABMAEUAVAAoAFwAbgAgACAAIAAgACAAIAAgACAAIAAgACAAIAByAGEAZABpAHUAcwAsACAAZgBpAHIAcwB0ACwAXABuACAAIAAgACAAIAAgACAAIAAgACAAIAAgAGQAZQBuAHMAaQB0AHkALAAgAHMAZQBjAG8AbgBkACwAXABuACAAIAAgACAAIAAgACAAIAAgACAAIAAgAGcAcgBhAHYAaQB0AHkALAAgAHIAYQBkAGkAdQBzACoAZABlAG4AcwBpAHQAeQAsAFwAbgAgACAAIAAgACAAIAAgACAAIAAgACAAIABtAGEAcwBzACwAIABkAGUAbgBzAGkAdAB5ACoAcgBhAGQAaQB1AHMAXgAzACwAXABuACAAIAAgACAAIAAgACAAIAAgACAAIAAgAGUAcwBjAGEAcABlACwAIAByAGEAZABpAHUAcwAqAHMAcQByAHQAKABkAGUAbgBzAGkAdAB5ACkALABcAG4AIAAgACAAIAAgACAAIAAgACAAIAAgACAAdABlAHgAdABqAG8AaQBuACgAXAAiADsAXAAiACwALABtAGEAcwBzACwAIAByAGEAZABpAHUAcwAsACAAZABlAG4AcwBpAHQAeQAsACAAZwByAGEAdgBpAHQAeQAsACAAZQBzAGMAYQBwAGUAKQBcAG4AIAAgACAAIAAgACAAIAAgACAAIAAgACAAKQAsAFwAbgAgACAAIAAgACAAIAAgACAANAAsACAATABFAFQAKABcAG4AIAAgACAAIAAgACAAIAAgACAAIAAgACAAcgBhAGQAaQB1AHMALAAgAGYAaQByAHMAdAAsAFwAbgAgACAAIAAgACAAIAAgACAAIAAgACAAIABnAHIAYQB2AGkAdAB5ACwAIABzAGUAYwBvAG4AZAAsAFwAbgAgACAAIAAgACAAIAAgACAAIAAgACAAIABkAGUAbgBzAGkAdAB5ACwAIABnAHIAYQB2AGkAdAB5AC8AcgBhAGQAaQB1AHMALABcAG4AIAAgACAAIAAgACAAIAAgACAAIAAgACAAbQBhAHMAcwAsACAAZwByAGEAdgBpAHQAeQAqAHIAYQBkAGkAdQBzAF4AMgAsAFwAbgAgACAAIAAgACAAIAAgACAAIAAgACAAIABlAHMAYwBhAHAAZQAsACAAcwBxAHIAdAAoAGcAcgBhAHYAaQB0AHkAKgByAGEAZABpAHUAcwApACwAXABuACAAIAAgACAAIAAgACAAIAAgACAAIAAgAHQAZQB4AHQAagBvAGkAbgAoAFwAIgA7AFwAIgAsACwAbQBhAHMAcwAsACAAcgBhAGQAaQB1AHMALAAgAGQAZQBuAHMAaQB0AHkALAAgAGcAcgBhAHYAaQB0AHkALAAgAGUAcwBjAGEAcABlACkAXABuACAAIAAgACAAIAAgACAAIAAgACAAIAAgACkALABcAG4AIAAgACAAIAAgACAAIAAgADUALAAgAEwARQBUACgAXABuACAAIAAgACAAIAAgACAAIAAgACAAIAAgAGQAZQBuAHMAaQB0AHkALAAgAGYAaQByAHMAdAAsAFwAbgAgACAAIAAgACAAIAAgACAAIAAgACAAIABnAHIAYQB2AGkAdAB5ACwAIABzAGUAYwBvAG4AZAAsAFwAbgAgACAAIAAgACAAIAAgACAAIAAgACAAIAByAGEAZABpAHUAcwAsACAAZwByAGEAdgBpAHQAeQAvAGQAZQBuAHMAaQB0AHkALABcAG4AIAAgACAAIAAgACAAIAAgACAAIAAgACAAbQBhAHMAcwAsACAAZwByAGEAdgBpAHQAeQBeADMALwBkAGUAbgBzAGkAdAB5AF4AMgAsAFwAbgAgACAAIAAgACAAIAAgACAAIAAgACAAIABlAHMAYwBhAHAAZQAsACAAZwByAGEAdgBpAHQAeQAvAHMAcQByAHQAKABkAGUAbgBzAGkAdAB5ACkALABcAG4AIAAgACAAIAAgACAAIAAgACAAIAAgACAAdABlAHgAdABqAG8AaQBuACgAXAAiADsAXAAiACwALABtAGEAcwBzACwAIAByAGEAZABpAHUAcwAsACAAZABlAG4AcwBpAHQAeQAsACAAZwByAGEAdgBpAHQAeQAsACAAZQBzAGMAYQBwAGUAKQBcAG4AIAAgACAAIAAgACAAIAAgACAAIAAgACAAKQAsAFwAbgAgACAAIAAgACAAIAAgACAANgAsACAATABFAFQAKABcAG4AIAAgACAAIAAgACAAIAAgACAAIAAgACAAZABlAG4AcwBpAHQAeQAsACAAZgBpAHIAcwB0ACwAXABuACAAIAAgACAAIAAgACAAIAAgACAAIAAgAGUAcwBjAGEAcABlACwAIABzAGUAYwBvAG4AZAAsAFwAbgAgACAAIAAgACAAIAAgACAAIAAgACAAIABtAGEAcwBzACwAIABlAHMAYwBhAHAAZQBeADMALwBzAHEAcgB0ACgAZABlAG4AcwBpAHQAeQApACwAXABuACAAIAAgACAAIAAgACAAIAAgACAAIAAgAHIAYQBkAGkAdQBzACwAIABlAHMAYwBhAHAAZQAvAHMAcQByAHQAKABkAGUAbgBzAGkAdAB5ACkALABcAG4AIAAgACAAIAAgACAAIAAgACAAIAAgACAAZwByAGEAdgBpAHQAeQAsACAAZQBzAGMAYQBwAGUAKgBzAHEAcgB0ACgAZABlAG4AcwBpAHQAeQApACwAXABuACAAIAAgACAAIAAgACAAIAAgACAAIAAgAHQAZQB4AHQAagBvAGkAbgAoAFwAIgA7AFwAIgAsACwAbQBhAHMAcwAsACAAcgBhAGQAaQB1AHMALAAgAGQAZQBuAHMAaQB0AHkALAAgAGcAcgBhAHYAaQB0AHkALAAgAGUAcwBjAGEAcABlACkAXABuACAAIAAgACAAIAAgACAAIAAgACAAIAAgACkALABcAG4AIAAgACAAIAAgACAAIAAgADcALAAgAEwARQBUACgAXABuACAAIAAgACAAIAAgACAAIAAgACAAIAAgAGcAcgBhAHYAaQB0AHkALAAgAGYAaQByAHMAdAAsAFwAbgAgACAAIAAgACAAIAAgACAAIAAgACAAIABlAHMAYwBhAHAAZQAsACAAcwBlAGMAbwBuAGQALABcAG4AIAAgACAAIAAgACAAIAAgACAAIAAgACAAbQBhAHMAcwAsACAAZQBzAGMAYQBwAGUAXgA0AC8AZwByAGEAdgBpAHQAeQAsAFwAbgAgACAAIAAgACAAIAAgACAAIAAgACAAIAByAGEAZABpAHUAcwAsACAAZQBzAGMAYQBwAGUAXgAyAC8AZwByAGEAdgBpAHQAeQAsAFwAbgAgACAAIAAgACAAIAAgACAAIAAgACAAIABkAGUAbgBzAGkAdAB5ACwAIAAoAGcAcgBhAHYAaQB0AHkALwBlAHMAYwBhAHAAZQApAF4AMgAsAFwAbgAgACAAIAAgACAAIAAgACAAIAAgACAAIAB0AGUAeAB0AGoAbwBpAG4AKABcACIAOwBcACIALAAsAG0AYQBzAHMALAAgAHIAYQBkAGkAdQBzACwAIABkAGUAbgBzAGkAdAB5ACwAIABnAHIAYQB2AGkAdAB5ACwAIABlAHMAYwBhAHAAZQApAFwAbgAgACAAIAAgACAAIAAgACAAIAAgACAAIAApACwAXABuACAAIAAgACAAIAAgACAAIAA4ACwAIABMAEUAVAAoAFwAbgAgACAAIAAgACAAIAAgACAAIAAgACAAIABtAGEAcwBzACwAIABmAGkAcgBzAHQALABcAG4AIAAgACAAIAAgACAAIAAgACAAIAAgACAAZQBzAGMAYQBwAGUALAAgAHMAZQBjAG8AbgBkACwAXABuACAAIAAgACAAIAAgACAAIAAgACAAIAAgAGcAcgBhAHYAaQB0AHkALAAgAGUAcwBjAGEAcABlAF4ANAAvAG0AYQBzAHMALABcAG4AIAAgACAAIAAgACAAIAAgACAAIAAgACAAcgBhAGQAaQB1AHMALAAgAG0AYQBzAHMALwBlAHMAYwBhAHAAZQBeADIALABcAG4AIAAgACAAIAAgACAAIAAgACAAIAAgACAAZABlAG4AcwBpAHQAeQAsACAAZQBzAGMAYQBwAGUAXgA2AC8AbQBhAHMAcwBeADIALABcAG4AIAAgACAAIAAgACAAIAAgACAAIAAgACAAdABlAHgAdABqAG8AaQBuACgAXAAiADsAXAAiACwALABtAGEAcwBzACwAIAByAGEAZABpAHUAcwAsACAAZABlAG4AcwBpAHQAeQAsACAAZwByAGEAdgBpAHQAeQAsACAAZQBzAGMAYQBwAGUAKQBcAG4AIAAgACAAIAAgACAAIAAgACAAIAAgACAAKQAsAFwAbgAgACAAIAAgACAAIAAgACAAOQAsACAATABFAFQAKABcAG4AIAAgACAAIAAgACAAIAAgACAAIAAgACAAcgBhAGQAaQB1AHMALAAgAGYAaQByAHMAdAAsAFwAbgAgACAAIAAgACAAIAAgACAAIAAgACAAIABlAHMAYwBhAHAAZQAsACAAcwBlAGMAbwBuAGQALABcAG4AIAAgACAAIAAgACAAIAAgACAAIAAgACAAZwByAGEAdgBpAHQAeQAsACAAZQBzAGMAYQBwAGUAXgAyAC8AcgBhAGQAaQB1AHMALABcAG4AIAAgACAAIAAgACAAIAAgACAAIAAgACAAbQBhAHMAcwAsACAAcgBhAGQAaQB1AHMAKgBlAHMAYwBhAHAAZQBeADIALABcAG4AIAAgACAAIAAgACAAIAAgACAAIAAgACAAZABlAG4AcwBpAHQAeQAsACAAKABlAHMAYwBhAHAAZQAvAHIAYQBkAGkAdQBzACkAXgAyACwAXABuACAAIAAgACAAIAAgACAAIAAgACAAIAAgAHQAZQB4AHQAagBvAGkAbgAoAFwAIgA7AFwAIgAsACwAbQBhAHMAcwAsACAAcgBhAGQAaQB1AHMALAAgAGQAZQBuAHMAaQB0AHkALAAgAGcAcgBhAHYAaQB0AHkALAAgAGUAcwBjAGEAcABlACkAXABuACAAIAAgACAAIAAgACAAIAAgACAAIAAgACkALAAgACAAIAAgACAAIAAgACAAIAAgACAAIAAgACAAIAAgACAAIAAgACAAIAAgACAAIAAgACAAIAAgACAAIAAgACAAIAAgACAAIAAgACAAIAAgACAAIAAgACAAIAAgACAAIAAgACAAIAAgACAAIAAgACAAIAAgACAAIAAgACAAIAAgACAAIAAgACAAIAAgACAAIAAgACAAIAAgAFwAbgAgACAAIAAgACAAIAAgACAAKQAsAFwAbgAgACAAIAAgAGwAYQBiAGUAbABfAGwAaQBzAHQALAAgAHQAcgBhAG4AcwBwAG8AcwBlACgAdABlAHgAdABzAHAAbABpAHQAKABsAGEAYgBlAGwAcwAsAFwAIgA7AFwAIgApACkALABcAG4AIAAgACAAIAB2AGEAbAB1AGUAXwBsAGkAcwB0ACwAIAB0AHIAYQBuAHMAcABvAHMAZQAoAHQAZQB4AHQAcwBwAGwAaQB0ACgAbwB1AHQAcAB1AHQALAAgAFwAIgA7AFwAIgApACkALABcAG4AIAAgACAAIAAvAC8AdgBhAGwAdQBlAF8AbABpAHMAdABcAG4AIAAgACAAIABjAGgAbwBvAHMAZQAoAHsAMQAsADIAfQAsACAAbABhAGIAZQBsAF8AbABpAHMAdAAsACAAcgBvAHUAbgBkACgAdgBhAGwAdQBlACgAdgBhAGwAdQBlAF8AbABpAHMAdAApACwAcAByAGUAYwApACkAXABuACAAIAAgACAAKQBcAG4AKQA7AFwAbgBcAG4AXABuAFMAWQBOAE8ARABJAEMAIAA9ACAATABBAE0AQgBEAEEAKABwACwAIABxACwAXABuAFwAbgAgACAAIAAgACgAcAAgACoAIABxACkAIAAvACAAQQBCAFMAKABwACAALQAgAHEAKQBcAG4AIAAgACAAIABcAG4AKQA7AFwAbgBcAG4AUwBNAEEATABMAEEATgBHAEwARQAgAD0AIABMAEEATQBCAEQAQQAoAGQAaQBhAG0AZQB0AGUAcgAsACAAZABpAHMAdABhAG4AYwBlACwAXABuAFwAbgAgACAAIAAgADAALgA1ADMAMgA5ADAANAAyADkANAAgACoAIAAoAGQAaQBhAG0AZQB0AGUAcgAgAC8AIABkAGkAcwB0AGEAbgBjAGUAKQBcAG4AIAAgACAAIABcAG4AKQA7AFwAbgBcAG4ATwBSAEIAXwBBAFgASQBTACAAPQAgAEwAQQBNAEIARABBACgAbQBhAHMAcwAxACwAIABtAGEAcwBzADIALAAgAHAAZQByAGkAbwBkACwAXABuAFwAbgBMAEUAVAAoAFwAbgAgACAAIAAgAG0AYQBzAHMAMgAsACAASQBGACgAKABJAFMATwBNAEkAVABUAEUARAAoAG0AYQBzAHMAMgApACkAKwAoAG0AYQBzAHMAMgAgAD0AIAAxACkALAAgADAALAAgAG0AYQBzAHMAMgAqADMALgAwADAAMwBFAC0ANgApACwAXABuACAAIAAgACAAYQB4AGkAcwAsACAAUABPAFcARQBSACgAKABQAE8AVwBFAFIAKABwAGUAcgBpAG8AZAAsACAAMgApACAAKgAgACgAbQBhAHMAcwAxACAAKwAgAG0AYQBzAHMAMgApACkALAAgADEAIAAvACAAMwApACwAXABuACAAIAAgACAAYQB4AGkAcwBcAG4AIAAgACAAIAApAFwAbgApADsAXABuAFwAbgBPAFIAQgBfAFAARQBSAEkATwBEACAAPQAgAEwAQQBNAEIARABBACgAbQBhAHMAcwAxACwAIABtAGEAcwBzADIALAAgAGEAeABpAHMALABcAG4AXABuAEwARQBUACgAXABuACAAIAAgACAAbQBhAHMAcwAyACwAIABJAEYAKAAoAEkAUwBPAE0ASQBUAFQARQBEACgAbQBhAHMAcwAyACkAKQArACgAbQBhAHMAcwAyACAAPQAgADEAKQAsACAAMAAsACAAKABtAGEAcwBzADIAIAAqACAAMwAuADAAMAAyADcAMwBlAC0ANgApACkALABcAG4AIAAgACAAIABwAGUAcgBpAG8AZAAsACAAUwBRAFIAVAAoAFAATwBXAEUAUgAoAGEAeABpAHMALAAgADMAKQAgAC8AIAAoAG0AYQBzAHMAMQAgACsAIABtAGEAcwBzADIAKQApACwAXABuACAAIAAgACAAcABlAHIAaQBvAGQAXABuACAAIAAgACAAKQBcAG4AKQA7AFwAbgBcAG4AQwBSAE8AUwBTAEkATgBHAF8ATwBSAEIASQBUAF8AUABBAFIAQQBNAEUAVABFAFIAIAA9ACAATABBAE0AQgBEAEEAKABtAGEAcwBzADEALAAgAG0AYQBzAHMAMgAsAFwAbgBcAG4AQQBCAFMAKABtAGEAcwBzADEAIAAtACAAbQBhAHMAcwAyACkALwBBAEIAUwAoAG0AYQBzAHMAMQAgACsAbQBhAHMAcwAyACkAXABuAFwAbgApADsAXABuAFwAbgBcAG4AXABuAFAARQBSAEkATwBEAF8AQQBYAEkAUwAgAD0AIABMAEEATQBCAEQAQQAoAGkAbgBwAHUAdAAsAFwAbgBcAG4AIAAgACAAIABQAE8AVwBFAFIAKABQAE8AVwBFAFIAKABpAG4AcAB1AHQALAAgADIAKQAsACAAKAAxACAALwAgADMAKQApAFwAbgBcAG4AKQA7AFwAbgBcAG4ATwBSAEIAXwBTAFUATQBfAE0AQQBTAFMARQBTACAAPQAgAEwAQQBNAEIARABBACgAYQB4AGkAcwAsACAAcABlAHIAaQBvAGQALABcAG4AXABuAFAATwBXAEUAUgAoAGEAeABpAHMALAAgADMAKQAgAC8AIABQAE8AVwBFAFIAKABwAGUAcgBpAG8AZAAsACAAMgApAFwAbgApADsAXABuAFwAbgBTAFAASABFAFIASQBDAEEATABfAFQATwBfAEMAQQBSAFQARQBTAEkAQQBOACAAPQAgAEwAQQBNAEIARABBACgAcABoAGkALAAgAHQAaABlAHQAYQAsACAAcgAsACAAWwBwAHIAZQBjAF0ALABcAG4AXABuAEwARQBUACgAXABuACAAIAAgAHAAcgBlAGMALAAgAGkAZgAoAFwAbgAgACAAIAAgACAAIAAgACAAKABpAHMAbwBtAGkAdAB0AGUAZAAoAHAAcgBlAGMAKQApACsAXABuACAAIAAgACAAIAAgACAAIAAoAHAAcgBlAGMAPAAwACkALABcAG4AIAAgACAAIAAgACAAIAAgADMALABcAG4AIAAgACAAIAAgACAAIAAgAHAAcgBlAGMAKQAsACAAIAAgACAAXABuACAAIAAgACAAegBfAG0AbwBkACwAIABzAGkAZwBuACgAdABoAGUAdABhACkALABcAG4AIAAgACAAIAB5AF8AbQBvAGQALAAgAHMAaQBnAG4AKABwAGgAaQApACwAXABuACAAIAAgACAAeABfAG0AbwBkACwAIABpAGYAKABhAGIAcwAoAHAAaABpACkAPAA5ADAALAAgADEALAAgAC0AMQApACwAXABuACAAIAAgACAALwAvAHgAXwBtAG8AZABcAG4AIAAgACAAIAAvAC8AdABlAHgAdABqAG8AaQBuACgAXAAiACwAXAAiACwALAB4AF8AbQBvAGQALAAgAHkAXwBtAG8AZAAsACAAegBfAG0AbwBkACkAXABuACAAIAAgACAAYQBuAGcAXwB4ACwAIAByAGEAZABpAGEAbgBzACgAbQBvAGQAKABwAGgAaQAsADkAMAApACkALABcAG4AIAAgACAAIABhAG4AZwBfAHoALAAgAHIAYQBkAGkAYQBuAHMAKABhAGIAcwAoAHQAaABlAHQAYQApACkALABcAG4AIAAgACAAIABkACwAIABjAG8AcwAoAGEAbgBnAF8AegApACoAcgAsAFwAbgAgACAAIAAgAHgALAAgAHIAbwB1AG4AZAAoAGMAbwBzACgAYQBuAGcAXwB4ACkAKgBkACoAeABfAG0AbwBkACwAIABwAHIAZQBjACkALABcAG4AIAAgACAAIAB5ACwAIAByAG8AdQBuAGQAKABzAGkAbgAoAGEAbgBnAF8AeAApACoAZAAqAHkAXwBtAG8AZAAsACAAcAByAGUAYwApACwAXABuACAAIAAgACAAegAsACAAcgBvAHUAbgBkACgAcwBpAG4AKABhAG4AZwBfAHoAKQAqAHIAKgB6AF8AbQBvAGQALAAgAHAAcgBlAGMAKQAsAFwAbgAgACAAIAAgAHIAZQBzAHUAbAB0ACwAIAB0AGUAeAB0AGoAbwBpAG4AKABcACIAfABcACIALAAsAHgALAAgAHkALAAgAHoAKQAsAFwAbgAgACAAIAAgAC8ALwByAGUAcwB1AGwAdABcAG4AIAAgACAAIAB0AG8AcgBvAHcAKAB0AGUAeAB0AHMAcABsAGkAdAAoAHIAZQBzAHUAbAB0ACwAXAAiAHwAXAAiACkAKQBcAG4AKQBcAG4AXABuACkAOwBcAG4AXABuAEQARQBHAF8ARABFAEMAXwBEAE0AUwAgAD0AIABMAEEATQBCAEQAQQAoAEQAZQBjAGkAbQBhAGwARABlAGcAcgBlAGUAcwAsAFwAbgAgACAAIAAgAEwARQBUACgAXABuACAAIAAgACAAIAAgACAAIABEAGUAZwAsACAAVABSAFUATgBDACgARABlAGMAaQBtAGEAbABEAGUAZwByAGUAZQBzACkALABcAG4AIAAgACAAIAAgACAAIAAgAEYAcgBhAGMAUABvAHIAdABpAG8AbgAsACAAQQBCAFMAKABEAGUAYwBpAG0AYQBsAEQAZQBnAHIAZQBlAHMAIAAtACAARABlAGcAKQAsAFwAbgAgACAAIAAgACAAIAAgACAATQBpAG4AdQB0AGUAcwAsACAARgByAGEAYwBQAG8AcgB0AGkAbwBuACAAKgAgADYAMAAsAFwAbgAgACAAIAAgACAAIAAgACAATQBpAG4AXwBwAGEAcgB0ACwAIABUAFIAVQBOAEMAKABNAGkAbgB1AHQAZQBzACkAIAAvACAAMQAwADAALABcAG4AIAAgACAAIAAgACAAIAAgAEkAbgB0AE0AaQBuACwAIABJAE4AVAAoAE0AaQBuAHUAdABlAHMAKQAsAFwAbgAgACAAIAAgACAAIAAgACAARgByAGEAYwBNAGkAbgAsACAAQQBCAFMAKABNAGkAbgB1AHQAZQBzACAALQAgAEkAbgB0AE0AaQBuACkALABcAG4AIAAgACAAIAAgACAAIAAgAFMAZQBjAG8AbgBkAHMALAAgAEYAcgBhAGMATQBpAG4AIAAqACAANgAwACwAXABuACAAIAAgACAAIAAgACAAIABzAGUAYwBfAHAAYQByAHQALAAgAFMAZQBjAG8AbgBkAHMAIAAvACAAMQAwADAAMAAwACwAXABuACAAIAAgACAAIAAgACAAIABvAHUAdABwAHUAdAAsACAARABlAGcAIAArACAATQBpAG4AXwBwAGEAcgB0ACAAKwAgAHMAZQBjAF8AcABhAHIAdAAsAFwAbgAgACAAIAAgACAAIAAgACAARgBJAFgARQBEACgAbwB1AHQAcAB1AHQALAAgADcAKQBcAG4AIAAgACAAIAApAFwAbgApADsAXABuAFwAbgBEAEUARwBfAEQATQBTACAAPQAgAEwAQQBNAEIARABBACgARABlAGMAaQBtAGEAbABEAGUAZwByAGUAZQBzACwAIABbAHAAcgBlAGMAaQBzAGkAbwBuAF0ALABcAG4AXABuAEwARQBUACgAXABuACAAIAAgACAAZABlAGMAcAByAGUAYwAsACAASQBGACgASQBTAE8ATQBJAFQAVABFAEQAKABQAHIAZQBjAGkAcwBpAG8AbgApACwAIAAzACwAIABQAHIAZQBjAGkAcwBpAG8AbgApACwAXABuACAAIAAgACAARABlAGcALAAgAFQAUgBVAE4AQwAoAEQAZQBjAGkAbQBhAGwARABlAGcAcgBlAGUAcwApACwAXABuACAAIAAgACAARgByAGEAYwBQAG8AcgB0AGkAbwBuACwAIABBAEIAUwAoAEQAZQBjAGkAbQBhAGwARABlAGcAcgBlAGUAcwAgAC0AIABEAGUAZwApACwAXABuACAAIAAgACAATQBpAG4AdQB0AGUAcwAsACAARgByAGEAYwBQAG8AcgB0AGkAbwBuACAAKgAgADYAMAAsAFwAbgAgACAAIAAgAEkAbgB0AE0AaQBuACwAIABJAE4AVAAoAE0AaQBuAHUAdABlAHMAKQAsAFwAbgAgACAAIAAgAEYAcgBhAGMATQBpAG4ALAAgAEEAQgBTACgATQBpAG4AdQB0AGUAcwAgAC0AIABJAG4AdABNAGkAbgApACwAXABuACAAIAAgACAAUwBlAGMAbwBuAGQAcwAsACAARgByAGEAYwBNAGkAbgAgACoAIAA2ADAALABcAG4AIAAgACAAIABEAGUAZwAgACYAIABcACIAsAAgAFwAIgAgACYAIABJAG4AdABNAGkAbgAgACYAIABDAEgAQQBSACgAMwA5ACkAIAAmACAAQwBIAEEAUgAoADMAMgApACAAJgAgAEYASQBYAEUARAAoAFMAZQBjAG8AbgBkAHMALAAgAGQAZQBjAHAAcgBlAGMAKQAgACYAIABDAEgAQQBSACgAMwA0ACkAXABuACkAXABuACkAOwBcAG4AXABuAEQARQBHAF8ARABNAFMAXwBEAEUAQwAgAD0AIABMAEEATQBCAEQAQQAoAGkAbgBwAHUAdAAsAFwAbgAgACAAIAAgAEwARQBUACgAXABuACAAIAAgACAAIAAgACAAIABkAGUAZwByAGUAZQBzACwAIABUAFIAVQBOAEMAKABpAG4AcAB1AHQAKQAsAFwAbgAgACAAIAAgACAAIAAgACAAbQBpAG4AdQB0AGUAcwAsACAAVABSAFUATgBDACgAKABpAG4AcAB1AHQAIAAtACAAZABlAGcAcgBlAGUAcwApACAAKgAgADEAMAAwACkALABcAG4AIAAgACAAIAAgACAAIAAgAGYAcgBhAGMAdABpAG8AbgBhAGwAXwBzAGUAYwBvAG4AZABzACwAIAAoACgAaQBuAHAAdQB0ACAAKgAgADEAMAAwACkAIAAtACAAVABSAFUATgBDACgAaQBuAHAAdQB0ACAAKgAgADEAMAAwACkAKQAgAC8AIAAwAC4ANgAsAFwAbgAgACAAIAAgACAAIAAgACAALwAqACAAIAAqAC8AXABuACAAIAAgACAAIAAgACAAIAByAGUAcwB1AGwAdAAsACAAZABlAGcAcgBlAGUAcwAgACsAIAAoACgAbQBpAG4AdQB0AGUAcwAgACsAIABmAHIAYQBjAHQAaQBvAG4AYQBsAF8AcwBlAGMAbwBuAGQAcwApACAALwAgADYAMAApACwAXABuACAAIAAgACAAIAAgACAAIAByAGUAcwB1AGwAdABcAG4AIAAgACAAIAApAFwAbgApADsAXABuAFwAbgBBAFgASQBTAF8AUABFAFIASQBPAEQAIAA9ACAATABBAE0AQgBEAEEAKABpAG4AcAB1AHQALABcAG4AXABuACAAIAAgACAAUwBRAFIAVAAoAFAATwBXAEUAUgAoAGkAbgBwAHUAdAAsACAAMwApACkAXABuACAAIAAgACAAXABuACkAOwBcAG4AXABuACIAfQAsAHsAIgBwAGEAdABoACIAOgAiAC8AcAByAG8AagBlAGMAdABzAC8ARwBlAG4AZQByAGEAbAAiACwAIgB0AGUAeAB0ACIAOgAiAC8AKgAgAFIARQBDAEkAUAA6AFwAbgAgACAAIABQAHUAcgBwAG8AcwBlADoAXABuACAAIAAgAFIAZQB0AHUAcgBuAHMAIAB0AGgAZQAgAHIAZQBjAGkAcAByAG8AYwBhAGwAIAAoAG0AdQBsAHQAaQBwAGwAaQBjAGEAdABpAHYAZQAgAGkAbgB2AGUAcgBzAGUAKQAgAG8AZgAgAGEAIABuAHUAbQBiAGUAcgAuAFwAbgBcAG4AIAAgACAAUgBlAHQAdQByAG4AcwA6AFwAbgAgACAAIABBACAAcwBpAG4AZwBsAGUAIABkAGUAYwBpAG0AYQBsACAAdgBhAGwAdQBlACAAZQBxAHUAYQBsACAAdABvACAAMQAgAGQAaQB2AGkAZABlAGQAIABiAHkAIAB0AGgAZQAgAGkAbgBwAHUAdAAuAFwAbgBcAG4AIAAgACAAUABhAHIAYQBtAGUAdABlAHIAcwA6AFwAbgAgACAAIAAtACAAaQBuAHAAdQB0ACAAKAByAGUAcQB1AGkAcgBlAGQAKQA6ACAAQQBuAHkAIABuAG8AbgB6AGUAcgBvACAAbgB1AG0AZQByAGkAYwAgAHYAYQBsAHUAZQAuAFwAbgBcAG4AIAAgACAATgBvAHQAZQBzADoAXABuACAAIAAgAC0AIABSAGUAdAB1AHIAbgBzACAAYAAjAEQASQBWAC8AMAAhAGAAIABpAGYAIABpAG4AcAB1AHQAIABpAHMAIAB6AGUAcgBvAC4AXABuACAAIAAgAC0AIABVAHMAZQBmAHUAbAAgAGYAbwByACAAZgBsAGkAcABwAGkAbgBnACAAZgByAGEAYwB0AGkAbwBuAHMALAAgAGMAbwBuAHYAZQByAHQAaQBuAGcAIAByAGEAdABlAHMAIAAoAGUALgBnAC4ALAAgAEgAegAgAJQhIABzAGUAYwBvAG4AZABzACkALAAgAG8AcgAgAGkAbgB2AGUAcgB0AGkAbgBnACAAcgBhAHQAaQBvAHMALgBcAG4AXABuACAAIAAgAEUAeABhAG0AcABsAGUAOgBcAG4AIAAgACAAIAAgAFIARQBDAEkAUAAoADQAKQAgAJIhIAAwAC4AMgA1AFwAbgAgACAAIAAgACAAUgBFAEMASQBQACgAMAAuADIAKQAgAJIhIAA1AFwAbgAqAC8AXABuAFwAbgBcAG4AUgBFAEMASQBQACAAPQAgAEwAQQBNAEIARABBACgAaQBuAHAAdQB0ACwAIAAxACAALwAgAGkAbgBwAHUAdAApADsAXABuAFwAbgAvACoAIABGAFIAQQBDADoAXABuACAAIAAgAFAAdQByAHAAbwBzAGUAOgBcAG4AIAAgACAAUgBlAHQAdQByAG4AcwAgAHQAaABlACAAZgByAGEAYwB0AGkAbwBuAGEAbAAgACgAbgBvAG4ALQBpAG4AdABlAGcAZQByACkAIABwAGEAcgB0ACAAbwBmACAAYQAgAG4AdQBtAGIAZQByAC4AXABuAFwAbgAgACAAIABSAGUAdAB1AHIAbgBzADoAXABuACAAIAAgAEEAIABzAGMAYQBsAGEAcgAgAGQAZQBjAGkAbQBhAGwAIABiAGUAdAB3AGUAZQBuACAAMAAgAGEAbgBkACAAMQAgACgAbwByACAALQAxACAAYQBuAGQAIAAwACAAaQBmACAAcwBpAGcAbgAgAGkAcwAgAHAAcgBlAHMAZQByAHYAZQBkACkALgBcAG4AXABuACAAIAAgAFAAYQByAGEAbQBlAHQAZQByAHMAOgBcAG4AIAAgACAALQAgAGkAbgBwAHUAdAAgACgAcgBlAHEAdQBpAHIAZQBkACkAOgAgAFQAaABlACAAbgB1AG0AYgBlAHIAIAB0AG8AIABlAHgAdAByAGEAYwB0ACAAdABoAGUAIABmAHIAYQBjAHQAaQBvAG4AYQBsACAAcABhAHIAdAAgAGYAcgBvAG0ALgBcAG4AIAAgACAALQAgAG0AbwBkAGUAIAAoAG8AcAB0AGkAbwBuAGEAbAApADoAIABPAHUAdABwAHUAdAAgAG0AbwBkAGUAIAAoAGQAZQBmAGEAdQBsAHQAIAA9ACAAMAApAFwAbgAgACAAIAAgACAAIAAgAC0AIAAwADoAIABBAGwAdwBhAHkAcwAgAHIAZQB0AHUAcgBuACAAcABvAHMAaQB0AGkAdgBlACAAZgByAGEAYwB0AGkAbwBuAGEAbAAgAHAAYQByAHQAXABuACAAIAAgACAAIAAgACAALQAgADEAOgAgAFAAcgBlAHMAZQByAHYAZQAgAHMAaQBnAG4AIABvAGYAIABpAG4AcAB1AHQAIAAoAGUALgBnAC4ALAAgAC0AMwAuADIANQAgAJIhIAAtADAALgAyADUAKQBcAG4AXABuACAAIAAgAE4AbwB0AGUAcwA6AFwAbgAgACAAIAAtACAAQwBvAG0AcABsAGUAbQBlAG4AdABzACAARQB4AGMAZQBsABkgcwAgAFQAUgBVAE4AQwAgAGEAbgBkACAAUQBVAE8AVABJAEUATgBUACAAZgB1AG4AYwB0AGkAbwBuAHMALgBcAG4AIAAgACAALQAgAFUAcwBlAGYAdQBsACAAZgBvAHIAIABkAGUAdABlAGMAdABpAG4AZwAgAGQAZQBjAGkAbQBhAGwAIAByAGUAbQBhAGkAbgBkAGUAcgBzACAAYQBuAGQAIABhAG4AYQBsAHkAegBpAG4AZwAgAG8AZgBmAHMAZQB0AHMAIABmAHIAbwBtACAAdwBoAG8AbABlACAAdgBhAGwAdQBlAHMALgBcAG4AIAAgACAALQAgAFMAaQBnAG4ALQBwAHIAZQBzAGUAcgB2AGkAbgBnACAAbQBvAGQAZQAgAGMAYQBuACAAaQBuAGQAaQBjAGEAdABlACAAdwBoAGUAdABoAGUAcgAgAGEAIAB2AGEAbAB1AGUAIABpAHMAIABqAHUAcwB0ACAAYQBiAG8AdgBlACAAbwByACAAagB1AHMAdAAgAGIAZQBsAG8AdwAgAGEAbgAgAGkAbgB0AGUAZwBlAHIALgBcAG4AXABuACAAIAAgAEUAeABhAG0AcABsAGUAcwA6AFwAbgAgACAAIABGAFIAQQBDACgALQAzAC4AMgA1ACkAIAAgACAAIAAgACAAIACSISAAMAAuADIANQAgACAAXABuACAAIAAgAEYAUgBBAEMAKAAtADMALgAyADUALAAgADEAKQAgACAAIAAgAJIhIAAtADAALgAyADUAXABuACoALwBcAG4AXABuAFwAbgBGAFIAQQBDACAAPQAgAEwAQQBNAEIARABBACgAaQBuAHAAdQB0ACwAIABbAG0AbwBkAGUAXQAsAFwAbgAgACAAIAAgAEwARQBUACgAXABuACAAIAAgACAAIAAgACAAIAAvAC8AIABEAGUAZgBhAHUAbAB0ACAAbQBvAGQAZQAgAHQAbwAgADAAIABpAGYAIABvAG0AaQB0AHQAZQBkACAAbwByACAAaQBuAHYAYQBsAGkAZABcAG4AIAAgACAAIAAgACAAIAAgAG0AbwBkAGUALAAgAEkARgAoAE8AUgAoAEkAUwBPAE0ASQBUAFQARQBEACgAbQBvAGQAZQApACwAIABtAG8AZABlACAAPgAgADEAKQAsACAAMAAsACAAbQBvAGQAZQApACwAXABuAFwAbgAgACAAIAAgACAAIAAgACAALwAvACAAQwBvAG0AcAB1AHQAZQAgAGYAcgBhAGMAdABpAG8AbgBhAGwAIABwAGEAcgB0ACAAYgB5ACAAcwB1AGIAdAByAGEAYwB0AGkAbgBnACAAaQBuAHQAZQBnAGUAcgAgAHAAbwByAHQAaQBvAG4AXABuACAAIAAgACAAIAAgACAAIABmAHIAYQBjAF8AcABhAHIAdAAsACAAaQBuAHAAdQB0ACAALQAgAFQAUgBVAE4AQwAoAGkAbgBwAHUAdAApACwAXABuAFwAbgAgACAAIAAgACAAIAAgACAALwAvACAAUgBlAHQAdQByAG4AIABzAGkAZwBuAGUAZAAgAG8AcgAgAGEAYgBzAG8AbAB1AHQAZQAgAHYAYQBsAHUAZQAgAGQAZQBwAGUAbgBkAGkAbgBnACAAbwBuACAAbQBvAGQAZQBcAG4AIAAgACAAIAAgACAAIAAgAEkARgAoAG0AbwBkAGUAIAA9ACAAMQAsACAAZgByAGEAYwBfAHAAYQByAHQALAAgAEEAQgBTACgAZgByAGEAYwBfAHAAYQByAHQAKQApAFwAbgAgACAAIAAgACkAXABuACkAOwBcAG4AXABuAC8AKgAgAFIATwBPAFQAOgBcAG4AIAAgACAAUAB1AHIAcABvAHMAZQA6AFwAbgAgACAAIABSAGUAdAB1AHIAbgBzACAAdABoAGUAIAB4AC0AdABoACAAcgBvAG8AdAAgAG8AZgAgAGEAIABuAHUAbQBiAGUAcgAgACgAbwByACAAcwBxAHUAYQByAGUAIAByAG8AbwB0ACAAaQBmACAAbgBvACAAZABlAGcAcgBlAGUAIABpAHMAIABzAHAAZQBjAGkAZgBpAGUAZAApAC4AXABuAFwAbgAgACAAIABSAGUAdAB1AHIAbgBzADoAXABuACAAIAAgAEEAIAByAGUAYQBsACAAZABlAGMAaQBtAGEAbAAgAG4AdQBtAGIAZQByACAAcgBlAHAAcgBlAHMAZQBuAHQAaQBuAGcAIAB0AGgAZQAgAHIAbwBvAHQAIABvAGYAIABgAG4AY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4AXABuAFwAbgAgACAAIABOAG8AdABlAHMAOgBcAG4AIAAgACAALQAgAFIAZQBqAGUAYwB0AHMAIABhAGwAbAAgAG4AZQBnAGEAdABpAHYAZQAgAGkAbgBwAHUAdAAgAHYAYQBsAHUAZQBzACAAZgBvAHIAIABgAG4AYAAsACAAcgBlAGcAYQByAGQAbABlAHMAcwAgAG8AZgAgAHIAbwBvAHQALgBcAG4AIAAgACAALQAgAE0AaQBtAGkAYwBzACAARQB4AGMAZQBsACcAcwAgAGIAZQBoAGEAdgBpAG8AcgAgACgAcgBlAHQAdQByAG4AcwAgACMATgBVAE0AIQAgAGkAZgAgAHIAbwBvAHQAIAB3AG8AdQBsAGQAIABiAGUAIABjAG8AbQBwAGwAZQB4ACkALgBcAG4AIAAgACAALQAgAFUAcwBlACAARQB4AGMAZQBsABkgcwAgAGAASQBNAFAATwBXAEUAUgBgACAAbwByACAAYABJAE0AUwBRAFIAVABgACAAZgBvAHIAIABjAG8AbQBwAGwAZQB4ACAAbgB1AG0AYgBlAHIAIABzAHUAcABwAG8AcgB0AC4AXABuAFwAbgAgACAAIABFAHgAYQBtAHAAbABlAHMAOgBcAG4AIAAgACAAUgBPAE8AVAAoADEANgApACAAIAAgACAAIAAgACAAkiEgADQAXABuACAAIAAgAFIATwBPAFQAKAAyADcALAAgADMAKQAgACAAIAAgAJIhIAAzAFwAbgAgACAAIABSAE8ATwBUACgAOQAsACAAMAAuADUAKQAgACAAIACSISAAOAAxAFwAbgAgACAAIABSAE8ATwBUACgALQA1ACwAIAAzACkAIAAgACAAIACSISAAIwBOAFUATQAhAFwAbgAqAC8AXABuAFwAbgBSAE8ATwBUACAAPQAgAEwAQQBNAEIARABBACgAbgAsACAAWwB4AF0ALABcAG4AIAAgACAAIABMAEUAVAAoAFwAbgAgACAAIAAgACAAIAAgACAAcgBvAG8AdABfAGQAZQBnAHIAZQBlACwAIABJAEYAKABJAFMATwBNAEkAVABUAEUARAAoAHgAKQAsACAAMgAsACAAeAApACwAXABuACAAIAAgACAAIAAgACAAIABJAEYAKABuACAAPAAgADAALABcAG4AIAAgACAAIAAgACAAIAAgACAAIAAgACAAUwBRAFIAVAAoAC0AMQApACwAIAAgAC8ALwAgAFQAcgBpAGcAZwBlAHIAcwAgACMATgBVAE0AIQAgAGUAcgByAG8AcgAgAGYAbwByACAAbgBlAGcAYQB0AGkAdgBlACAAYgBhAHMAZQBcAG4AIAAgACAAIAAgACAAIAAgACAAIAAgACAAbgAgAF4AIAAoADEAIAAvACAAcgBvAG8AdABfAGQAZQBnAHIAZQBlACkAXABuACAAIAAgACAAIAAgACAAIAApAFwAbgAgACAAIAAgACkAXABuACkAOwBcAG4AXABuAC8AKgAgAEYATwBSAE0AVQBMAEEAXwBUAEUAWABUAFwAbgAgACAAIAAtAC0ALQAtAC0ALQAtAC0ALQAtAC0ALQAtAC0ALQAtAC0ALQAtAC0ALQAtAC0ALQAtAC0AXABuACAAIAAgAFIAZQB0AHUAcgBuAHMAIABhACAAbwBuAGUALQBsAGkAbgBlACwAIABsAGEAYgBlAGwAZQBkACAAdgBlAHIAcwBpAG8AbgAgAG8AZgAgAHQAaABlACAAZgBvAHIAbQB1AGwAYQAgAGkAbgAgAHQAaABlACAAZwBpAHYAZQBuACAAYwBlAGwAbAAsAFwAbgAgACAAIABvAG0AaQB0AHQAaQBuAGcAIAB0AGgAZQAgAGwAZQBhAGQAaQBuAGcAIABlAHEAdQBhAGwAIABzAGkAZwBuACAAYQBuAGQAIABwAHIAZQBwAGUAbgBkAGkAbgBnACAAdABoAGUAIABjAGUAbABsACAAcgBlAGYAZQByAGUAbgBjAGUALgBcAG4AXABuACAAIAAgAFMAeQBuAHQAYQB4ADoAXABuACAAIAAgACAAIABGAE8AUgBNAFUATABBAF8AVABFAFgAVAAoAGMAZQBsAGwAKQBcAG4AXABuACAAIAAgAFAAYQByAGEAbQBlAHQAZQByAHMAOgBcAG4AIAAgACAAIAAgAGMAZQBsAGwAIAA6ACAAQQAgAHIAZQBmAGUAcgBlAG4AYwBlACAAdABvACAAYQAgAGMAZQBsAGwAIABjAG8AbgB0AGEAaQBuAGkAbgBnACAAYQAgAGYAbwByAG0AdQBsAGEALgBcAG4AXABuACAAIAAgAFIAZQB0AHUAcgBuAHMAOgBcAG4AIAAgACAAIAAgAEEAIABzAGkAbgBnAGwAZQAtAGwAaQBuAGUAIABzAHQAcgBpAG4AZwAgAGkAbgAgAHQAaABlACAAZgBvAHIAbQBhAHQAIABcACIAQQAxADoAPQAgAEYATwBSAE0AVQBMAEEAKAAuAC4ALgApAFwAIgBcAG4AIAAgACAAIAAgAFUAcwBlAGYAdQBsACAAZgBvAHIAIABhAHUAZABpAHQAaQBuAGcALAAgAGQAbwBjAHUAbQBlAG4AdABhAHQAaQBvAG4ALAAgAGQAYQBzAGgAYgBvAGEAcgBkAHMALAAgAG8AcgAgAHQAZQBhAGMAaABpAG4AZwAgAHQAbwBvAGwAcwAuAFwAbgBcAG4AIAAgACAARQB4AGEAbQBwAGwAZQBzADoAXABuACAAIAAgACAAIABGAE8AUgBNAFUATABBAF8AVABFAFgAVAAoAEIAMwApACAAIACSISAAXAAiAEIAMwA6AD0AIABSAEUAQwBJAFAAKABSAE8ATwBUACgAUABJACgAKQAsADMAKQApAFwAIgBcAG4AIAAgACAAIAAgAEYATwBSAE0AVQBMAEEAXwBUAEUAWABUACgAQwA1ACkAIAAgAJIhIABcACIAQwA1ADoAPQAgAFIATwBVAE4ARABfAEYASQBYACgAUABJACgAKQAsADMAKQBcACIAXABuAFwAbgAgACAAIABOAG8AdABlAHMAOgBcAG4AIAAgACAAIAAgAC0AIABUAGgAZQAgAHIAZQBzAHUAbAB0ACAAaQBzACAAZQBxAHUAaQB2AGEAbABlAG4AdAAgAHQAbwA6ACAAQwBFAEwATAAoAFwAIgBhAGQAZAByAGUAcwBzAFwAIgAsACAAYwBlAGwAbAApACAAJgAgAFwAIgA6AD0AIABcACIAIAAmACAAVABFAFgAVABBAEYAVABFAFIAKABGAE8AUgBNAFUATABBAFQARQBYAFQAKABjAGUAbABsACkALAAgAFwAIgA9AFwAIgApAFwAbgAgACAAIAAgACAALQAgAEkAZgAgAHQAaABlACAAcgBlAGYAZQByAGUAbgBjAGUAZAAgAGMAZQBsAGwAIABkAG8AZQBzACAAbgBvAHQAIABjAG8AbgB0AGEAaQBuACAAYQAgAGYAbwByAG0AdQBsAGEALAAgAGEAbgAgAGUAcgByAG8AcgAgAHcAaQBsAGwAIABvAGMAYwB1AHIALgBcAG4AIAAgACAAIAAgAC0AIABUAGgAaQBzACAAZgB1AG4AYwB0AGkAbwBuACAAZABvAGUAcwAgAG4AbwB0ACAAZQB2AGEAbAB1AGEAdABlACAAbwByACAAYQBsAHQAZQByACAAdABoAGUAIABmAG8AcgBtAHUAbABhABQgbwBuAGwAeQAgAGYAbwByAG0AYQB0AHMAIABpAHQAIABmAG8AcgAgAGQAaQBzAHAAbABhAHkALgBcAG4AKgAvAFwAbgBcAG4ARgBPAFIATQBVAEwAQQBfAFQARQBYAFQAPQBMAEEATQBCAEQAQQAoAFwAbgAgACAAZgBvAHIAbQB1AGwAYQBfAGMAZQBsAGwALAAgACAALwAvACAAQQAgAHIAZQBmAGUAcgBlAG4AYwBlACAAdABvACAAYQAgAGMAZQBsAGwAIABjAG8AbgB0AGEAaQBuAGkAbgBnACAAYQAgAGYAbwByAG0AdQBsAGEAXABuAFwAbgAgACAATABFAFQAKABcAG4AIAAgACAAIAByAGEAdwAsACAARgBPAFIATQBVAEwAQQBUAEUAWABUACgAZgBvAHIAbQB1AGwAYQBfAGMAZQBsAGwAKQAsACAAIAAgACAAIAAgACAAIAAgACAAIAAgACAAIAAgACAAIAAgACAAIAAgACAAIAAgAC8ALwAgAFwAIgA9AFIARQBDAEkAUAAoAFIATwBPAFQAKABQAEkAKAApACwAMwApACkAXAAiAFwAbgAgACAAIAAgAGMAbABlAGEAbgAsACAAVABFAFgAVABBAEYAVABFAFIAKAByAGEAdwAsACAAXAAiAD0AXAAiACkALAAgACAAIAAgACAAIAAgACAAIAAgACAAIAAgACAAIAAgACAAIAAgACAAIAAgACAAIAAgACAAIAAgAC8ALwAgAFwAIgBSAEUAQwBJAFAAKABSAE8ATwBUACgAUABJACgAKQAsADMAKQApAFwAIgBcAG4AIAAgACAAIABsAGEAYgBlAGwALAAgAFMAVQBCAFMAVABJAFQAVQBUAEUAKABDAEUATABMACgAXAAiAGEAZABkAHIAZQBzAHMAXAAiACwAIABmAG8AcgBtAHUAbABhAF8AYwBlAGwAbAApACwAIABcACIAJABcACIALAAgAFwAIgBcACIAKQAgACYAIABcACIAOgA9ACAAXAAiACwAXABuACAAIAAgACAAbABhAGIAZQBsACAAJgAgAGMAbABlAGEAbgBcAG4AIAAgACkAXABuACkAOwBcAG4AXABuAFwAbgAvACoAIABSAE8AVQBOAEQAXwBGAEkAWABcAG4AIAAgACAALQAtAC0ALQAtAC0ALQAtAC0ALQAtAC0ALQAtAC0ALQAtAC0ALQAtAC0ALQAtAC0ALQAtAFwAbgAgACAAIABSAG8AdQBuAGQAcwAgAG8AcgAgAHQAcgB1AG4AYwBhAHQAZQBzACAAYQAgAG4AdQBtAGIAZQByACAAdABvACAAYQAgAHMAcABlAGMAaQBmAGkAZQBkACAAbgB1AG0AYgBlAHIAIABvAGYAIABkAGUAYwBpAG0AYQBsACAAcABsAGEAYwBlAHMALgBcAG4AIAAgACAATwBwAHQAaQBvAG4AYQBsAGwAeQAgAHIAZQB0AHUAcgBuAHMAIAB0AGgAZQAgAHIAZQBzAHUAbAB0ACAAYQBzACAAYQAgAGYAaQB4AGUAZAAtAHcAaQBkAHQAaAAgAHQAZQB4AHQAIABzAHQAcgBpAG4AZwAsACAAcAByAGUAcwBlAHIAdgBpAG4AZwAgAHQAcgBhAGkAbABpAG4AZwAgAHoAZQByAG8AcwAuAFwAbgBcAG4AIAAgACAAUwB5AG4AdABhAHgAOgBcAG4AIAAgACAAIAAgAFIATwBVAE4ARABfAEYASQBYACgAbgB1AG0AYgBlAHIALAAgAHAAbABhAGMAZQBzACwAIABbAGEAcwBfAHQAZQB4AHQAXQAsACAAWwB1AHMAZQBfAHIAbwB1AG4AZABdACkAXABuAFwAbgAgACAAIABQAGEAcgBhAG0AZQB0AGUAcgBzADoAXABuACAAIAAgACAAIABuAHUAbQBiAGUAcgAgACAAIAAgACAAIAA6ACAAVABoAGUAIABuAHUAbQBlAHIAaQBjACAAdgBhAGwAdQBlACAAdABvACAAcAByAG8AYwBlAHMAcwAuAFwAbgAgACAAIAAgACAAcABsAGEAYwBlAHMAIAAgACAAIAAgACAAOgAgAE4AdQBtAGIAZQByACAAbwBmACAAZABlAGMAaQBtAGEAbAAgAHAAbABhAGMAZQBzACAAdABvACAAcgBlAHQAYQBpAG4ALgBcAG4AIAAgACAAIAAgAGEAcwBfAHQAZQB4AHQAIAAgACAAIAAgADoAIABPAHAAdABpAG8AbgBhAGwAIAAoAGQAZQBmAGEAdQBsAHQAIAA9ACAARgBBAEwAUwBFACkALgAgAEkAZgAgAFQAUgBVAEUALAAgAHIAZQB0AHUAcgBuAHMAIABvAHUAdABwAHUAdAAgAGEAcwAgAHQAZQB4AHQAIAAoAGUALgBnAC4ALAAgAFwAIgAzAC4AMQA0ADAAXAAiACkALgBcAG4AIAAgACAAIAAgAHUAcwBlAF8AcgBvAHUAbgBkACAAIAAgADoAIABPAHAAdABpAG8AbgBhAGwAIAAoAGQAZQBmAGEAdQBsAHQAIAA9ACAARgBBAEwAUwBFACkALgAgAEkAZgAgAFQAUgBVAEUALAAgAGEAcABwAGwAaQBlAHMAIAByAG8AdQBuAGQAaQBuAGcALgAgAE8AdABoAGUAcgB3AGkAcwBlACwAIAB0AHIAdQBuAGMAYQB0AGUAcwAuAFwAbgBcAG4AIAAgACAAUgBlAHQAdQByAG4AcwA6AFwAbgAgACAAIAAgACAAQQAgAG4AdQBtAGIAZQByACAAbwByACAAdABlAHgAdAAgAHMAdAByAGkAbgBnACAAcgBlAHAAcgBlAHMAZQBuAHQAaQBuAGcAIAB0AGgAZQAgAHIAbwB1AG4AZABlAGQAIABvAHIAIAB0AHIAdQBuAGMAYQB0AGUAZAAgAHYAYQBsAHUAZQAgAHQAbwAgAGYAaQB4AGUAZAAgAGQAZQBjAGkAbQBhAGwAIABwAGwAYQBjAGUAcwAuAFwAbgBcAG4AIAAgACAARQB4AGEAbQBwAGwAZQBzADoAXABuACAAIAAgACAAIABSAE8AVQBOAEQAXwBGAEkAWAAoAFAASQAoACkALAAgADIAKQAgACAAIAAgACAAIAAgACAAIAAgACAAIAAgACAAIAAgACAAIAAgACAAIACSISAAMwAuADEANABcAG4AIAAgACAAIAAgAFIATwBVAE4ARABfAEYASQBYACgAUABJACgAKQAsACAAMwAsACAAVABSAFUARQApACAAIAAgACAAIAAgACAAIAAgACAAIAAgACAAIAAgAJIhIABcACIAMwAuADEANAAxAFwAIgBcAG4AIAAgACAAIAAgAFIATwBVAE4ARABfAEYASQBYACgAUABJACgAKQAsACAANAAsACAAVABSAFUARQAsACAARgBBAEwAUwBFACkAIAAgACAAIAAgACAAIAAgAJIhIABcACIAMwAuADEANAAxADUAXAAiAFwAbgAgACAAIAAgACAAUgBPAFUATgBEAF8ARgBJAFgAKABQAEkAKAApACwAIAAxADIALAAgAEYAQQBMAFMARQApACAAIAAgACAAIAAgACAAIAAgACAAIAAgACAAkiEgADMALgAxADQAMQA1ADkAMgA2ADUANAAgACAAIAAoAGMAYQBwAHAAZQBkACAAdABvACAAOQAgAGQAZQBjAGkAbQBhAGwAcwApAFwAbgAgACAAIAAgACAAUgBPAFUATgBEAF8ARgBJAFgAKABQAEkAKAApACwAIAAxADIALAAgAFQAUgBVAEUAKQAgACAAIAAgACAAIAAgACAAIAAgACAAIAAgACAAkiEgAFwAIgAzAC4AMQA0ADEANQA5ADIANgA1ADMANQA5ADAAXAAiAFwAbgBcAG4AIAAgACAATgBvAHQAZQBzADoAXABuACAAIAAgACAAIAAtACAARQB4AGMAZQBsACAAbABpAG0AaQB0AHMAIABuAHUAbQBlAHIAaQBjACAAZABpAHMAcABsAGEAeQAgAHAAcgBlAGMAaQBzAGkAbwBuACAAdABvACAAfgA5ACAAZABlAGMAaQBtAGEAbAAgAHAAbABhAGMAZQBzAC4AIABXAGgAZQBuACAAYQBzAF8AdABlAHgAdAAgAD0AIABGAEEATABTAEUALABcAG4AIAAgACAAIAAgACAAIABvAHUAdABwAHUAdAAgAGkAcwAgAGMAYQBwAHAAZQBkACAAYQB0ACAAOQAgAGQAaQBnAGkAdABzACAAZgBvAHIAIABjAG8AbgBzAGkAcwB0AGUAbgBjAHkALgBcAG4AIAAgACAAIAAgAC0AIABUAG8AIABkAGkAcwBwAGwAYQB5ACAAZgB1AGwAbAAgAHAAcgBlAGMAaQBzAGkAbwBuACAAbwByACAAcAByAGUAcwBlAHIAdgBlACAAdAByAGEAaQBsAGkAbgBnACAAegBlAHIAbwBzACwAIABzAGUAdAAgAGEAcwBfAHQAZQB4AHQAIAA9ACAAVABSAFUARQAuAFwAbgAgACAAIAAgACAALQAgAFMAdQBwAHAAbwByAHQAcwAgAGIAbwB0AGgAIAByAG8AdQBuAGQAaQBuAGcAIABhAG4AZAAgAHQAcgB1AG4AYwBhAHQAaQBvAG4AIABtAG8AZABlAHMALgBcAG4AIAAgACAAIAAgAC0AIABJAGQAZQBhAGwAIABmAG8AcgAgAGYAbwByAG0AYQB0AHQAaQBuAGcAIABjAG8AbgBzAHQAYQBuAHQAcwAsACAAdgBpAHMAdQBhAGwAIABkAGkAcwBwAGwAYQB5ACAAYwBvAG4AdAByAG8AbAAsACAAbwByACAAZQBuAHMAdQByAGkAbgBnACAAYwBsAGUAYQBuACAAbwB1AHQAcAB1AHQAcwAgAGkAbgAgAHIAZQBwAG8AcgB0AHMALgBcAG4AKgAvAFwAbgBcAG4AXABuAFIATwBVAE4ARABfAEYASQBYAD0ATABBAE0AQgBEAEEAKABcAG4AIAAgAG4AdQBtAGIAZQByACwAIAAgACAAIAAgACAAIAAgACAALwAvACAAUgBlAHEAdQBpAHIAZQBkADoAIAB0AGgAZQAgAG4AdQBtAGIAZQByACAAdABvACAAcgBvAHUAbgBkACAAbwByACAAdAByAHUAbgBjAGEAdABlAFwAbgAgACAAcABsAGEAYwBlAHMALAAgACAAIAAgACAAIAAgACAAIAAvAC8AIABSAGUAcQB1AGkAcgBlAGQAOgAgAG4AdQBtAGIAZQByACAAbwBmACAAZABlAGMAaQBtAGEAbAAgAHAAbABhAGMAZQBzACAAdABvACAAcgBlAHQAYQBpAG4AXABuACAAIABbAGEAcwBfAHQAZQB4AHQAXQAsACAAIAAgACAAIAAgAC8ALwAgAE8AcAB0AGkAbwBuAGEAbAA6ACAAaQBmACAAVABSAFUARQAsACAAcgBlAHQAdQByAG4AIAByAGUAcwB1AGwAdAAgAGEAcwAgAHQAZQB4AHQAIAB3AGkAdABoACAAZgBpAHgAZQBkACAAZABlAGMAaQBtAGEAbAAgAHAAbABhAGMAZQBzAFwAbgAgACAAWwB1AHMAZQBfAHIAbwB1AG4AZABdACwAIAAgACAAIAAvAC8AIABPAHAAdABpAG8AbgBhAGwAOgAgAGkAZgAgAFQAUgBVAEUALAAgAHIAbwB1AG4AZAA7ACAAaQBmACAARgBBAEwAUwBFACAAbwByACAAbwBtAGkAdAB0AGUAZAAsACAAdAByAHUAbgBjAGEAdABlAFwAbgBcAG4AIAAgAEwARQBUACgAXABuACAAIAAgACAAbgAsACAATgAoAG4AdQBtAGIAZQByACkALAAgACAAIAAgACAAIAAgACAAIAAgACAAIAAgACAAIAAgACAAIAAgACAAIAAgACAAIAAvAC8AIABFAG4AcwB1AHIAZQAgAG4AdQBtAGUAcgBpAGMAIABpAG4AcAB1AHQAXABuACAAIAAgACAAcgBhAHcAXwBwACwAIABOACgAcABsAGEAYwBlAHMAKQAsACAAIAAgACAAIAAgACAAIAAgACAAIAAgACAAIAAgACAAIAAgACAALwAvACAAUgBhAHcAIABpAG4AcAB1AHQAIABmAG8AcgAgAHAAbABhAGMAZQBzAFwAbgAgACAAIAAgAHIAbwB1AG4AZABfAGYAbABhAGcALAAgAEkARgAoAEkAUwBCAEwAQQBOAEsAKAB1AHMAZQBfAHIAbwB1AG4AZAApACwAIABGAEEATABTAEUALAAgAHUAcwBlAF8AcgBvAHUAbgBkACkALABcAG4AIAAgACAAIAByAGUAdAB1AHIAbgBfAHQAZQB4AHQALAAgAEkARgAoAEkAUwBCAEwAQQBOAEsAKABhAHMAXwB0AGUAeAB0ACkALAAgAEYAQQBMAFMARQAsACAAYQBzAF8AdABlAHgAdAApACwAXABuAFwAbgAgACAAIAAgAC8ALwAgAEUAeABjAGUAbAAgAG8AbgBsAHkAIAByAGUAbABpAGEAYgBsAHkAIABkAGkAcwBwAGwAYQB5AHMAIAB1AHAAIAB0AG8AIAA5ACAAZABlAGMAaQBtAGEAbABzACAAYQBzACAAbgB1AG0AZQByAGkAYwBcAG4AIAAgACAAIABtAGEAeABfAHAAbABhAGMAZQBzACwAIABJAEYAKAByAGUAdAB1AHIAbgBfAHQAZQB4AHQALAAgAHIAYQB3AF8AcAAsACAATQBJAE4AKAByAGEAdwBfAHAALAAgADkAKQApACwAXABuAFwAbgAgACAAIAAgAHAAdwByAF8AMQAwACwAIAAxADAAIABeACAAbQBhAHgAXwBwAGwAYQBjAGUAcwAsACAAIAAgACAAIAAgACAAIAAgACAAIAAgACAALwAvACAAUABvAHcAZQByACAAbwBmACAAMQAwACAAZgBvAHIAIAByAG8AdQBuAGQAaQBuAGcALwB0AHIAdQBuAGMAYQB0AGkAbwBuAFwAbgBcAG4AIAAgACAAIAAvAC8AIABQAGUAcgBmAG8AcgBtACAAcgBvAHUAbgBkAGkAbgBnACAAbwByACAAdAByAHUAbgBjAGEAdABpAG8AbgBcAG4AIAAgACAAIAByAGUAcwB1AGwAdAAsAFwAbgAgACAAIAAgACAAIABJAEYAKAByAG8AdQBuAGQAXwBmAGwAYQBnACwAXABuACAAIAAgACAAIAAgACAAIABSAE8AVQBOAEQAKABuACwAIABtAGEAeABfAHAAbABhAGMAZQBzACkALABcAG4AIAAgACAAIAAgACAAIAAgAFQAUgBVAE4AQwAoAG4AIAAqACAAcAB3AHIAXwAxADAAKQAgAC8AIABwAHcAcgBfADEAMABcAG4AIAAgACAAIAAgACAAKQAsAFwAbgBcAG4AIAAgACAAIAAvAC8AIABPAHAAdABpAG8AbgBhAGwAbAB5ACAAZgBvAHIAbQBhAHQAIABhAHMAIABmAGkAeABlAGQALQBsAGUAbgBnAHQAaAAgAHMAdAByAGkAbgBnAFwAbgAgACAAIAAgAGYAaQBuAGEAbAAsAFwAbgAgACAAIAAgACAAIABJAEYAKAByAGUAdAB1AHIAbgBfAHQAZQB4AHQALABcAG4AIAAgACAAIAAgACAAIAAgAFQARQBYAFQAKAByAGUAcwB1AGwAdAAsACAAXAAiADAALgBcACIAIAAmACAAUgBFAFAAVAAoAFwAIgAwAFwAIgAsACAAbQBhAHgAXwBwAGwAYQBjAGUAcwApACkALABcAG4AIAAgACAAIAAgACAAIAAgAHIAZQBzAHUAbAB0AFwAbgAgACAAIAAgACAAIAApACwAXABuAFwAbgAgACAAIAAgAGYAaQBuAGEAbABcAG4AIAAgACkAXABuACkAOwBcAG4AXABuACIAfQBdACwAIgBwAHIAbwBqAGUAYwB0AE4AYQBtAGUAcwAiADoAWwAiAEEAUwBUAFIATwBfAEgAQQBCAF8ASQBOAEQARQBYACIALAAiAEEAUwBUAFIATwBfAFMAUABFAEMAVABSAEEATABfAEQASQBTAFQAUgBJAEIAVQBUAEkATwBOACIALAAiAFMAVABBAFIAXwBDAEwAQQBTAFMAXwBTAFQAQQBUAFMAIgAsACIAQQBTAFQAUgBPAF8AQwBBAEwAQwBfAFQARQBNAFAAIgAsACIAQQBTAFQAUgBPAF8AVABZAFAARQBfAEYAUgBPAE0AXwBUAEUATQBQACIALAAiAEEAUwBUAFIATwBfAEQASQBTAFAATABBAFkAXwBTAFAARQBDAFQAUgBBAEwAIgAsACIAUwBUAEEAUgBfAFMAQwBBAEwARQBfAFQARQBNAFAAIgAsACIAUwBUAEEAUgBfAFMAQwBBAEwARQBfAEsAVABFAE0AUAAiACwAIgBTAFQAQQBSAF8ATQBBAFMAUwAiACwAIgBTAFQAQQBSAF8AUgBBAEQAUwAiACwAIgBTAFQAQQBSAF8ATABVAE0AUwAiACwAIgBTAFQAQQBSAEwAVQBNAFMAIgAsACIAUwBUAEEAUgBfAEwASQBGAEUAIgAsACIAVABZAFAARQBfAEYAUgBPAE0AXwBUAEUATQBQACIALAAiAFQARQBNAFAAXwBGAFIATwBNAF8AVABZAFAARQAiACwAIgBTAFAARQBDAFQAUgBBAEwAXwBDAEwAQQBTAFMAXwBEAEEAVABBACIALAAiAFMAUABFAEMAXwBMAEkAUwBUACIALAAiAEgAQQBCAEkAVABBAEIATABFAF8AWgBPAE4ARQBTAF8AVABBAEIATABFACIALAAiAEgAQQBCAFoATwBOAEUAUwAiACwAIgBIAEEAQgBfAFoATwBOAEUAUwAiACwAIgBTAFQAQQBSAFMAXwBQAEUAUgBfAEMAVQBCAEkAQwBfAFYATwBMACIALAAiAEMAVQBCAEkAQwBfAFYATwBMAFUATQBFAF8AUABFAFIAXwBTAFQAQQBSAFMAIgAsACIAUABMAEEATgBFAFQAXwBBAFMAVABSAE8ATQBFAFQAUgBJAEMAUwAiACwAIgBTAFkATgBPAEQASQBDACIALAAiAFMATQBBAEwATABBAE4ARwBMAEUAIgAsACIATwBSAEIAXwBBAFgASQBTACIALAAiAE8AUgBCAF8AUABFAFIASQBPAEQAIgAsACIAQwBSAE8AUwBTAEkATgBHAF8ATwBSAEIASQBUAF8AUABBAFIAQQBNAEUAVABFAFIAIgAsACIAUABFAFIASQBPAEQAXwBBAFgASQBTACIALAAiAE8AUgBCAF8AUwBVAE0AXwBNAEEAUwBTAEUAUwAiACwAIgBTAFAASABFAFIASQBDAEEATABfAFQATwBfAEMAQQBSAFQARQBTAEkAQQBOACIALAAiAEQARQBHAF8ARABFAEMAXwBEAE0AUwAiACwAIgBEAEUARwBfAEQATQBTACIALAAiAEQARQBHAF8ARABNAFMAXwBEAEUAQwAiACwAIgBBAFgASQBTAF8AUABFAFIASQBPAEQAIgAsACIARwBlAG4AZQByAGEAbAAuAFIARQBDAEkAUAAiACwAIgBHAGUAbgBlAHIAYQBsAC4ARgBSAEEAQwAiACwAIgBHAGUAbgBlAHIAYQBsAC4AUgBPAE8AVAAiACwAIgBHAGUAbgBlAHIAYQBsAC4ARgBPAFIATQBVAEwAQQBfAFQARQBYAFQAIgAsACIARwBlAG4AZQByAGEAbAAuAFIATwBVAE4ARABfAEYASQBY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2025-04-12T22:27:47Z</dcterms:modified>
</cp:coreProperties>
</file>