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Lambda-Development\Statistical Functions\"/>
    </mc:Choice>
  </mc:AlternateContent>
  <xr:revisionPtr revIDLastSave="0" documentId="13_ncr:1_{614FCA07-4AB3-474B-96BE-9FE12E0A0BD4}" xr6:coauthVersionLast="47" xr6:coauthVersionMax="47" xr10:uidLastSave="{00000000-0000-0000-0000-000000000000}"/>
  <bookViews>
    <workbookView xWindow="630" yWindow="1035" windowWidth="26370" windowHeight="14970" xr2:uid="{DB19F158-AACD-4F51-ACA6-D90EFF05B59D}"/>
  </bookViews>
  <sheets>
    <sheet name="Sheet1" sheetId="1" r:id="rId1"/>
  </sheets>
  <definedNames>
    <definedName name="STAT_BENFORD_DIST">_xlfn.LAMBDA(_xlop.null, _xlfn.LET(_xlpm.list, _xlfn.TOCOL({1,2,3,4,5,6,7,8,9}), _xlpm.output, _xlfn.BYROW(_xlpm.list, _xlfn.LAMBDA(_xlpm.x, LOG(1 + (1 / MOD(_xlpm.x, 10))))), _xlpm.output))</definedName>
    <definedName name="STAT_FREQ_TABLE">_xlfn.LAMBDA(_xlpm.range,_xlop.mode, _xlfn.LET(_xlpm.mode, IF(_xlfn.ISOMITTED(_xlpm.mode), "", UPPER(_xlpm.mode)), _xlpm.u_vals, _xlfn._xlws.SORT(_xlfn.UNIQUE(_xlpm.range)), _xlpm.weights, _xlfn.BYROW(_xlpm.u_vals, _xlfn.LAMBDA(_xlpm.a, COUNTIF(_xlpm.range, _xlpm.a))), _xlpm.products, _xlpm.u_vals * _xlpm.weights, _xlpm.values_col, IF(_xlpm.mode = "LBL", _xlfn.VSTACK("Value", _xlpm.u_vals), _xlpm.u_vals), _xlpm.weights_col, IF(_xlpm.mode = "LBL", _xlfn.VSTACK("Weight", _xlpm.weights), _xlpm.weights), _xlpm.products_col, IF(_xlpm.mode = "LBL", _xlfn.VSTACK("Product", _xlpm.products), _xlpm.products), _xlfn.HSTACK(_xlpm.values_col, _xlpm.weights_col, _xlpm.products_col)))</definedName>
    <definedName name="STAT_GEO5">_xlfn.LAMBDA(_xlpm.range,_xlop.label,_xlop.prec, _xlfn.LET(_xlpm.label, IF(_xlfn.ISOMITTED(_xlpm.label), "", UPPER(_xlpm.label)), _xlpm.prec, IF(_xlfn.ISOMITTED(_xlpm.prec), 3, _xlpm.prec), _xlpm.min_val, MIN(_xlpm.range), _xlpm.max_val, MAX(_xlpm.range), _xlpm.midrange, (_xlpm.min_val + _xlpm.max_val) / 2, _xlpm.lower_mid, (_xlpm.min_val + _xlpm.midrange) / 2, _xlpm.upper_mid, (_xlpm.midrange + _xlpm.max_val) / 2, _xlpm.raw_vals, _xlfn.VSTACK(_xlpm.min_val, _xlpm.lower_mid, _xlpm.midrange, _xlpm.upper_mid, _xlpm.max_val), _xlpm.rounded_vals, ROUND(_xlpm.raw_vals, _xlpm.prec), _xlpm.labels, _xlfn.VSTACK("Min", "Lower Mid", "Midrange", "Upper Mid", "Max"), _xlpm.output, IF(_xlpm.label = "LBL", _xlfn.HSTACK(_xlpm.labels, _xlpm.rounded_vals), _xlpm.rounded_vals), _xlpm.output))</definedName>
    <definedName name="STAT_MIDRANGE">_xlfn.LAMBDA(_xlpm.array,_xlop.prec, _xlfn.LET(_xlpm.prec, IF(_xlfn.ISOMITTED(_xlpm.prec), 3, _xlpm.prec), _xlpm.count_val, COUNT(_xlpm.array), _xlpm.midrange, IF(_xlpm.count_val = 0, NA(), AVERAGE(MIN(_xlpm.array), MAX(_xlpm.array))), ROUND(_xlpm.midrange, _xlpm.prec)))</definedName>
    <definedName name="STAT_MINMAX">_xlfn.LAMBDA(_xlpm.array,_xlop.prec,_xlop.label,_xlop.layout, _xlfn.LET(_xlpm.prec, IF(_xlfn.ISOMITTED(_xlpm.prec), 3, _xlpm.prec), _xlpm.label, IF(_xlfn.ISOMITTED(_xlpm.label), "", UPPER(_xlpm.label)), _xlpm.layout, IF(_xlfn.ISOMITTED(_xlpm.layout), "V", UPPER(_xlpm.layout)), _xlpm.min_val, ROUND(MIN(_xlpm.array), _xlpm.prec), _xlpm.max_val, ROUND(MAX(_xlpm.array), _xlpm.prec), _xlpm.result_lbl, _xlfn.VSTACK(_xlfn.HSTACK("Min", _xlpm.min_val), _xlfn.HSTACK("Max", _xlpm.max_val)), _xlpm.result_raw, IF(_xlpm.layout = "H", _xlfn.HSTACK(_xlpm.min_val, _xlpm.max_val), _xlfn.VSTACK(_xlpm.min_val, _xlpm.max_val)), IF(_xlpm.label = "LBL", _xlpm.result_lbl, _xlpm.result_raw)))</definedName>
    <definedName name="STAT_QNTILES">_xlfn.LAMBDA(_xlpm.range,_xlop.divisions,_xlop.mode,_xlop.style,_xlop.precision, _xlfn.LET(_xlpm.divisions, IF(_xlfn.ISOMITTED(_xlpm.divisions), 10, _xlpm.divisions), _xlpm.mode, IF(_xlfn.ISOMITTED(_xlpm.mode), "", UPPER(_xlpm.mode)), _xlpm.style, IF(_xlfn.ISOMITTED(_xlpm.style), "ALL", UPPER(_xlpm.style)), _xlpm.precision, IF(_xlfn.ISOMITTED(_xlpm.precision), 3, _xlpm.precision), _xlpm.countVals, COUNT(_xlpm.range), _xlpm.isValid, ISNUMBER(_xlpm.divisions) * ISNUMBER(_xlpm.precision), IF(_xlpm.countVals = 0, SQRT("a"), IF(OR(NOT(_xlpm.isValid), _xlpm.divisions &lt; 1), SQRT(-1), _xlfn.LET(_xlpm.pctiles, _xlfn.SWITCH(_xlpm.style, "BIN", _xlfn.SEQUENCE(_xlpm.divisions - 1, 1, 1) / _xlpm.divisions, _xlfn.SEQUENCE(_xlpm.divisions + 1, 1, 0) / _xlpm.divisions), _xlpm.pct_labels, TEXT(_xlpm.pctiles, "0%"), _xlpm.pct_vals, ROUND(_xlfn.PERCENTILE.INC(_xlpm.range, _xlpm.pctiles), _xlpm.precision), IF(_xlpm.mode = "LBL", CHOOSE({1,2}, _xlpm.pct_labels, VALUE(_xlpm.pct_vals)), _xlfn.TOCOL(_xlpm.pct_vals)))))))</definedName>
    <definedName name="STAT_RANGE_VALUE_OF_PERCENT">_xlfn.LAMBDA(_xlpm.min,_xlpm.max,_xlpm.pct,_xlop.decprec, _xlfn.LET(_xlpm.decprec, IF(_xlfn.ISOMITTED(_xlpm.decprec), 15, _xlpm.decprec), _xlpm.calc, _xlpm.pct * (_xlpm.max - _xlpm.min) + _xlpm.min, ROUND(_xlpm.calc, _xlpm.decprec)))</definedName>
    <definedName name="STAT_RND_BENFORD">_xlfn.LAMBDA(_xlop.digits, _xlfn.LET(_xlpm.digits, IF(_xlfn.ISOMITTED(_xlpm.digits), 3, _xlpm.digits), _xlpm.numlist, _xlfn.SEQUENCE(9, 1, 1, 1), _xlpm.problist, {0.301,0.477,0.602,0.699,0.778,0.845,0.903,0.954,1}, _xlpm.random_numbers, _xlfn.RANDARRAY(_xlpm.digits, 1), _xlpm.generated_digits, INDEX(_xlpm.numlist, MATCH(_xlfn.XLOOKUP(_xlpm.random_numbers, _xlpm.problist, _xlpm.problist, , 1), _xlpm.problist, 1)), _xlpm.generated_number, _xlfn.TEXTJOIN("", TRUE, _xlpm.generated_digits), VALUE(_xlpm.generated_number)))</definedName>
    <definedName name="STAT_RND_BENFORD_SINGLE">_xlfn.LAMBDA(_xlop.null, _xlfn.LET(_xlpm.numlist, _xlfn.SEQUENCE(9, , 1, 1), _xlpm.problist, {0.301,0.477,0.602,0.699,0.778,0.845,0.903,0.954,1}, _xlpm.prob, _xlfn.XLOOKUP(RAND(), _xlpm.problist, _xlpm.problist, , 1), _xlpm.prob_index, MATCH(_xlpm.prob, _xlpm.problist, 0), _xlpm.digit, INDEX(_xlpm.numlist, _xlpm.prob_index), VALUE(_xlpm.digit)))</definedName>
    <definedName name="STAT_SELF_WT_AVG">_xlfn.LAMBDA(_xlpm.range, SUMPRODUCT(_xlpm.range, _xlpm.range) / SUM(_xlpm.range))</definedName>
    <definedName name="STAT_SHAPE">_xlfn.LAMBDA(_xlpm.range,_xlop.label,_xlop.prec, _xlfn.LET(_xlpm.label, IF(_xlfn.ISOMITTED(_xlpm.label), "", UPPER(_xlpm.label)), _xlpm.prec, IF(_xlfn.ISOMITTED(_xlpm.prec), 3, _xlpm.prec), _xlpm.count_val, COUNT(_xlpm.range), _xlpm.μ, IF(_xlpm.count_val &gt; 0, AVERAGE(_xlpm.range), NA()), _xlpm.med, IF(_xlpm.count_val &gt; 0, MEDIAN(_xlpm.range), NA()), _xlpm.skew, IF(_xlpm.count_val &gt; 2, _xlfn.SKEW.P(_xlpm.range), NA()), _xlpm.kurt, IF(_xlpm.count_val &gt; 3, KURT(_xlpm.range), NA()), _xlpm.raw_vals, _xlfn.VSTACK(_xlpm.μ, _xlpm.med, _xlpm.skew, _xlpm.kurt), _xlpm.rounded_vals, ROUND(_xlpm.raw_vals, _xlpm.prec), _xlpm.labels, _xlfn.VSTACK("Mean (μ)", "Median", "Skew (P)", "Kurtosis (P)"), _xlpm.output, IF(_xlpm.label = "LBL", _xlfn.HSTACK(_xlpm.labels, _xlpm.rounded_vals), _xlpm.rounded_vals), _xlpm.output))</definedName>
    <definedName name="STAT_STAT_RANGE_PERCENT_OF_VALU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STAT_STAT_RANGE_PERCENT_TRANSFER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STAT_STDERR">_xlfn.LAMBDA(_xlpm.array,_xlop.mode,_xlop.label,_xlop.precision, _xlfn.LET(_xlpm.precision, IF(_xlfn.ISOMITTED(_xlpm.precision), 3, _xlpm.precision), _xlpm.label, IF(_xlfn.ISOMITTED(_xlpm.label), "", _xlpm.label), _xlpm.mode, IF(_xlfn.ISOMITTED(_xlpm.mode), "pop", LOWER(_xlpm.mode)), _xlpm.stderr, _xlfn.SWITCH(_xlpm.mode, "pop", _xlfn.STDEV.P(_xlpm.array) / SQRT(COUNTA(_xlpm.array)), "samp", _xlfn.STDEV.S(_xlpm.array) / SQRT(COUNTA(_xlpm.array)), _xlfn.STDEV.P(_xlpm.array) / SQRT(COUNTA(_xlpm.array))), _xlpm.result, ROUND(_xlpm.stderr, _xlpm.precision), IF(_xlpm.label = "lbl", "Standard Error: " &amp; _xlpm.result, _xlpm.result)))</definedName>
    <definedName name="STAT_SUMMARY">_xlfn.LAMBDA(_xlpm.range,_xlop.mode,_xlop.label,_xlop.prec, _xlfn.LET(_xlpm.raw_mode, IF(_xlfn.ISOMITTED(_xlpm.mode), "SPAN", UPPER(_xlpm.mode)), _xlpm.mode, IF(OR(_xlpm.raw_mode = "SMRY", _xlpm.raw_mode = "SPAN"), _xlpm.raw_mode, 1 / 0), _xlpm.label, IF(_xlfn.ISOMITTED(_xlpm.label), "", UPPER(_xlpm.label)), _xlpm.prec, IF(_xlfn.ISOMITTED(_xlpm.prec), 3, _xlpm.prec), _xlpm.μ, AVERAGE(_xlpm.range), _xlpm.σ, _xlfn.STDEV.P(_xlpm.range), _xlpm.min_val, MIN(_xlpm.range), _xlpm.max_val, MAX(_xlpm.range), _xlpm.med_val, MEDIAN(_xlpm.range), _xlpm.μ_minus_σ, _xlpm.μ - _xlpm.σ, _xlpm.μ_plus_σ, _xlpm.μ + _xlpm.σ, _xlpm.smry_vals, _xlfn.VSTACK(_xlpm.min_val, _xlpm.μ, _xlpm.med_val, _xlpm.max_val, _xlpm.σ), _xlpm.smry_labels, _xlfn.VSTACK("Min", "Mean (μ)", "Median", "Max", "Stdev (σ)"), _xlpm.span_vals, _xlfn.VSTACK(_xlpm.min_val, _xlpm.μ_minus_σ, _xlpm.μ, _xlpm.μ_plus_σ, _xlpm.max_val, _xlpm.σ), _xlpm.span_labels, _xlfn.VSTACK("Min", "μ − σ", "Mean (μ)", "μ + σ", "Max", "Stdev (σ)"), _xlpm.selected_vals, IF(_xlpm.mode = "SPAN", _xlpm.span_vals, _xlpm.smry_vals), _xlpm.selected_labels, IF(_xlpm.mode = "SPAN", _xlpm.span_labels, _xlpm.smry_labels), _xlpm.rounded_vals, ROUND(_xlpm.selected_vals, _xlpm.prec), _xlpm.result, IF(_xlpm.label = "LBL", _xlfn.HSTACK(_xlpm.selected_labels, _xlpm.rounded_vals), _xlpm.rounded_vals), _xlpm.result))</definedName>
    <definedName name="STAT_VOLUME">_xlfn.LAMBDA(_xlpm.range,_xlop.label,_xlop.prec, _xlfn.LET(_xlpm.label, IF(_xlfn.ISOMITTED(_xlpm.label), "", UPPER(_xlpm.label)), _xlpm.prec, IF(_xlfn.ISOMITTED(_xlpm.prec), 3, _xlpm.prec), _xlpm.count_val, COUNT(_xlpm.range), _xlpm.sum_val, SUM(_xlpm.range), _xlpm.mean_val, IF(_xlpm.count_val &gt; 0, AVERAGE(_xlpm.range), NA()), _xlpm.raw_vals, _xlfn.VSTACK(_xlpm.count_val, _xlpm.sum_val, _xlpm.mean_val), _xlpm.rounded_vals, ROUND(_xlpm.raw_vals, _xlpm.prec), _xlpm.labels, _xlfn.VSTACK("Count", "Sum", "Mean (μ)"), _xlpm.output, IF(_xlpm.label = "LBL", _xlfn.HSTACK(_xlpm.labels, _xlpm.rounded_vals), _xlpm.rounded_vals), _xlpm.output))</definedName>
    <definedName name="STAT_WTD_AVG">_xlfn.LAMBDA(_xlpm.wts,_xlpm.values, _xlfn.LET(_xlpm.len_match, COUNTA(_xlpm.wts) = COUNTA(_xlpm.values), _xlpm.total_wt, SUM(_xlpm.wts), _xlpm.result, IF(NOT(_xlpm.len_match) + (_xlpm.total_wt = 0), NA(), SUMPRODUCT(_xlpm.wts, _xlpm.values) / _xlpm.total_wt),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 a="1"/>
  <c r="I35" i="1" s="1"/>
  <c r="I32" i="1" a="1"/>
  <c r="I32" i="1" s="1"/>
  <c r="K30" i="1" a="1"/>
  <c r="K30" i="1" s="1"/>
  <c r="K26" i="1" a="1"/>
  <c r="K26" i="1" s="1"/>
  <c r="I26" i="1" a="1"/>
  <c r="I26" i="1" s="1"/>
  <c r="H26" i="1" a="1"/>
  <c r="H26" i="1" s="1"/>
  <c r="J18" i="1" a="1"/>
  <c r="J18" i="1" s="1"/>
  <c r="L18" i="1" a="1"/>
  <c r="L18" i="1" s="1"/>
  <c r="H18" i="1" a="1"/>
  <c r="H18" i="1" s="1"/>
  <c r="J15" i="1" a="1"/>
  <c r="J15" i="1" s="1"/>
  <c r="J12" i="1" a="1"/>
  <c r="J12" i="1" s="1"/>
  <c r="F3" i="1" a="1"/>
  <c r="F3" i="1" s="1"/>
  <c r="E29" i="1" a="1"/>
  <c r="E29" i="1" s="1"/>
  <c r="E16" i="1" a="1"/>
  <c r="E16" i="1" s="1"/>
  <c r="E3" i="1" a="1"/>
  <c r="E3" i="1" s="1"/>
  <c r="H3" i="1" l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9D2F19-A17B-4871-B68B-4AF9F5ACE1D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32A4B66E-DE3A-472D-87B7-BCB7AE7DEE3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C852-05ED-40A6-B28F-BD288E4DFB1C}">
  <dimension ref="B3:M39"/>
  <sheetViews>
    <sheetView tabSelected="1" topLeftCell="A9" workbookViewId="0">
      <selection activeCell="I36" sqref="I36"/>
    </sheetView>
  </sheetViews>
  <sheetFormatPr defaultRowHeight="15" x14ac:dyDescent="0.25"/>
  <cols>
    <col min="9" max="9" width="10" bestFit="1" customWidth="1"/>
    <col min="10" max="10" width="18.42578125" customWidth="1"/>
    <col min="11" max="11" width="11.28515625" bestFit="1" customWidth="1"/>
  </cols>
  <sheetData>
    <row r="3" spans="2:11" x14ac:dyDescent="0.25">
      <c r="B3">
        <v>1</v>
      </c>
      <c r="E3" cm="1">
        <f t="array" ref="E3:E13">STAT_QNTILES(B3:B12)</f>
        <v>1</v>
      </c>
      <c r="F3" t="str" cm="1">
        <f t="array" ref="F3:G8">STAT_QNTILES(B3:B12,5,"LBL")</f>
        <v>0%</v>
      </c>
      <c r="G3">
        <v>1</v>
      </c>
      <c r="H3" cm="1">
        <f t="array" ref="H3:H13">STAT_QNTILES(G3:G11)</f>
        <v>1</v>
      </c>
    </row>
    <row r="4" spans="2:11" x14ac:dyDescent="0.25">
      <c r="B4">
        <v>2</v>
      </c>
      <c r="E4">
        <v>1.9</v>
      </c>
      <c r="F4" t="str">
        <v>20%</v>
      </c>
      <c r="G4">
        <v>2.8</v>
      </c>
      <c r="H4">
        <v>1.9</v>
      </c>
    </row>
    <row r="5" spans="2:11" x14ac:dyDescent="0.25">
      <c r="B5">
        <v>3</v>
      </c>
      <c r="E5">
        <v>2.8</v>
      </c>
      <c r="F5" t="str">
        <v>40%</v>
      </c>
      <c r="G5">
        <v>4.5999999999999996</v>
      </c>
      <c r="H5">
        <v>2.8</v>
      </c>
    </row>
    <row r="6" spans="2:11" x14ac:dyDescent="0.25">
      <c r="B6">
        <v>4</v>
      </c>
      <c r="E6">
        <v>3.7</v>
      </c>
      <c r="F6" t="str">
        <v>60%</v>
      </c>
      <c r="G6">
        <v>6.4</v>
      </c>
      <c r="H6">
        <v>3.7</v>
      </c>
    </row>
    <row r="7" spans="2:11" x14ac:dyDescent="0.25">
      <c r="B7">
        <v>5</v>
      </c>
      <c r="E7">
        <v>4.5999999999999996</v>
      </c>
      <c r="F7" t="str">
        <v>80%</v>
      </c>
      <c r="G7">
        <v>8.1999999999999993</v>
      </c>
      <c r="H7">
        <v>4.5999999999999996</v>
      </c>
    </row>
    <row r="8" spans="2:11" x14ac:dyDescent="0.25">
      <c r="B8">
        <v>6</v>
      </c>
      <c r="E8">
        <v>5.5</v>
      </c>
      <c r="F8" t="str">
        <v>100%</v>
      </c>
      <c r="G8">
        <v>10</v>
      </c>
      <c r="H8">
        <v>5.5</v>
      </c>
    </row>
    <row r="9" spans="2:11" x14ac:dyDescent="0.25">
      <c r="B9">
        <v>7</v>
      </c>
      <c r="E9">
        <v>6.4</v>
      </c>
      <c r="H9">
        <v>6.4</v>
      </c>
    </row>
    <row r="10" spans="2:11" x14ac:dyDescent="0.25">
      <c r="B10">
        <v>8</v>
      </c>
      <c r="E10">
        <v>7.3</v>
      </c>
      <c r="H10">
        <v>7.3</v>
      </c>
    </row>
    <row r="11" spans="2:11" x14ac:dyDescent="0.25">
      <c r="B11">
        <v>9</v>
      </c>
      <c r="E11">
        <v>8.1999999999999993</v>
      </c>
      <c r="H11">
        <v>8.1999999999999993</v>
      </c>
    </row>
    <row r="12" spans="2:11" x14ac:dyDescent="0.25">
      <c r="B12">
        <v>10</v>
      </c>
      <c r="E12">
        <v>9.1</v>
      </c>
      <c r="H12">
        <v>9.1</v>
      </c>
      <c r="J12" t="str" cm="1">
        <f t="array" ref="J12">STAT_STDERR(B3:B12,"samp","lbl")</f>
        <v>Standard Error: 0.957</v>
      </c>
    </row>
    <row r="13" spans="2:11" x14ac:dyDescent="0.25">
      <c r="E13">
        <v>10</v>
      </c>
      <c r="H13">
        <v>10</v>
      </c>
    </row>
    <row r="15" spans="2:11" x14ac:dyDescent="0.25">
      <c r="J15" t="str" cm="1">
        <f t="array" ref="J15:K16">STAT_MINMAX(B23:B30,,"lbl")</f>
        <v>Min</v>
      </c>
      <c r="K15">
        <v>1</v>
      </c>
    </row>
    <row r="16" spans="2:11" x14ac:dyDescent="0.25">
      <c r="B16">
        <v>10</v>
      </c>
      <c r="E16" cm="1">
        <f t="array" ref="E16:E26">STAT_QNTILES(B16:B20)</f>
        <v>10</v>
      </c>
      <c r="J16" t="str">
        <v>Max</v>
      </c>
      <c r="K16">
        <v>5</v>
      </c>
    </row>
    <row r="17" spans="2:13" x14ac:dyDescent="0.25">
      <c r="B17">
        <v>10</v>
      </c>
      <c r="E17">
        <v>10</v>
      </c>
    </row>
    <row r="18" spans="2:13" x14ac:dyDescent="0.25">
      <c r="B18">
        <v>10</v>
      </c>
      <c r="E18">
        <v>10</v>
      </c>
      <c r="H18" t="str" cm="1">
        <f t="array" ref="H18:I22">STAT_SUMMARY(B3:B12,"SMRY","LBL")</f>
        <v>Min</v>
      </c>
      <c r="I18">
        <v>1</v>
      </c>
      <c r="J18" t="str" cm="1">
        <f t="array" ref="J18:K23">STAT_SUMMARY(B3:B12,,"LBL")</f>
        <v>Min</v>
      </c>
      <c r="K18">
        <v>1</v>
      </c>
      <c r="L18" t="str" cm="1">
        <f t="array" ref="L18:M23">STAT_SUMMARY(B3:B12,"SPAN","LBL")</f>
        <v>Min</v>
      </c>
      <c r="M18">
        <v>1</v>
      </c>
    </row>
    <row r="19" spans="2:13" x14ac:dyDescent="0.25">
      <c r="B19">
        <v>10</v>
      </c>
      <c r="E19">
        <v>10</v>
      </c>
      <c r="H19" t="str">
        <v>Mean (μ)</v>
      </c>
      <c r="I19">
        <v>5.5</v>
      </c>
      <c r="J19" t="str">
        <v>μ − σ</v>
      </c>
      <c r="K19">
        <v>2.6280000000000001</v>
      </c>
      <c r="L19" t="str">
        <v>μ − σ</v>
      </c>
      <c r="M19">
        <v>2.6280000000000001</v>
      </c>
    </row>
    <row r="20" spans="2:13" x14ac:dyDescent="0.25">
      <c r="B20">
        <v>10</v>
      </c>
      <c r="E20">
        <v>10</v>
      </c>
      <c r="H20" t="str">
        <v>Median</v>
      </c>
      <c r="I20">
        <v>5.5</v>
      </c>
      <c r="J20" t="str">
        <v>Mean (μ)</v>
      </c>
      <c r="K20">
        <v>5.5</v>
      </c>
      <c r="L20" t="str">
        <v>Mean (μ)</v>
      </c>
      <c r="M20">
        <v>5.5</v>
      </c>
    </row>
    <row r="21" spans="2:13" x14ac:dyDescent="0.25">
      <c r="E21">
        <v>10</v>
      </c>
      <c r="H21" t="str">
        <v>Max</v>
      </c>
      <c r="I21">
        <v>10</v>
      </c>
      <c r="J21" t="str">
        <v>μ + σ</v>
      </c>
      <c r="K21">
        <v>8.3719999999999999</v>
      </c>
      <c r="L21" t="str">
        <v>μ + σ</v>
      </c>
      <c r="M21">
        <v>8.3719999999999999</v>
      </c>
    </row>
    <row r="22" spans="2:13" x14ac:dyDescent="0.25">
      <c r="E22">
        <v>10</v>
      </c>
      <c r="H22" t="str">
        <v>Stdev (σ)</v>
      </c>
      <c r="I22">
        <v>2.8719999999999999</v>
      </c>
      <c r="J22" t="str">
        <v>Max</v>
      </c>
      <c r="K22">
        <v>10</v>
      </c>
      <c r="L22" t="str">
        <v>Max</v>
      </c>
      <c r="M22">
        <v>10</v>
      </c>
    </row>
    <row r="23" spans="2:13" x14ac:dyDescent="0.25">
      <c r="B23">
        <v>1</v>
      </c>
      <c r="E23">
        <v>10</v>
      </c>
      <c r="J23" t="str">
        <v>Stdev (σ)</v>
      </c>
      <c r="K23">
        <v>2.8719999999999999</v>
      </c>
      <c r="L23" t="str">
        <v>Stdev (σ)</v>
      </c>
      <c r="M23">
        <v>2.8719999999999999</v>
      </c>
    </row>
    <row r="24" spans="2:13" x14ac:dyDescent="0.25">
      <c r="B24">
        <v>2</v>
      </c>
      <c r="E24">
        <v>10</v>
      </c>
    </row>
    <row r="25" spans="2:13" x14ac:dyDescent="0.25">
      <c r="B25">
        <v>3</v>
      </c>
      <c r="E25">
        <v>10</v>
      </c>
    </row>
    <row r="26" spans="2:13" x14ac:dyDescent="0.25">
      <c r="B26">
        <v>3</v>
      </c>
      <c r="E26">
        <v>10</v>
      </c>
      <c r="H26" cm="1">
        <f t="array" ref="H26:H30">STAT_GEO5(B3:B12)</f>
        <v>1</v>
      </c>
      <c r="I26" t="str" cm="1">
        <f t="array" ref="I26:J30">STAT_GEO5(B16:B20,"lbl")</f>
        <v>Min</v>
      </c>
      <c r="J26">
        <v>10</v>
      </c>
      <c r="K26" t="str" cm="1">
        <f t="array" ref="K26:L28">STAT_VOLUME(B3:B12,"lbl")</f>
        <v>Count</v>
      </c>
      <c r="L26">
        <v>10</v>
      </c>
    </row>
    <row r="27" spans="2:13" x14ac:dyDescent="0.25">
      <c r="B27">
        <v>3</v>
      </c>
      <c r="H27">
        <v>3.25</v>
      </c>
      <c r="I27" t="str">
        <v>Lower Mid</v>
      </c>
      <c r="J27">
        <v>10</v>
      </c>
      <c r="K27" t="str">
        <v>Sum</v>
      </c>
      <c r="L27">
        <v>55</v>
      </c>
    </row>
    <row r="28" spans="2:13" x14ac:dyDescent="0.25">
      <c r="B28">
        <v>3</v>
      </c>
      <c r="H28">
        <v>5.5</v>
      </c>
      <c r="I28" t="str">
        <v>Midrange</v>
      </c>
      <c r="J28">
        <v>10</v>
      </c>
      <c r="K28" t="str">
        <v>Mean (μ)</v>
      </c>
      <c r="L28">
        <v>5.5</v>
      </c>
    </row>
    <row r="29" spans="2:13" x14ac:dyDescent="0.25">
      <c r="B29">
        <v>4</v>
      </c>
      <c r="E29" cm="1">
        <f t="array" ref="E29:E39">STAT_QNTILES(B23:B30)</f>
        <v>1</v>
      </c>
      <c r="H29">
        <v>7.75</v>
      </c>
      <c r="I29" t="str">
        <v>Upper Mid</v>
      </c>
      <c r="J29">
        <v>10</v>
      </c>
    </row>
    <row r="30" spans="2:13" x14ac:dyDescent="0.25">
      <c r="B30">
        <v>5</v>
      </c>
      <c r="E30">
        <v>1.7</v>
      </c>
      <c r="H30">
        <v>10</v>
      </c>
      <c r="I30" t="str">
        <v>Max</v>
      </c>
      <c r="J30">
        <v>10</v>
      </c>
      <c r="K30" t="str" cm="1">
        <f t="array" ref="K30:L33">STAT_SHAPE(B3:B12,"lbl")</f>
        <v>Mean (μ)</v>
      </c>
      <c r="L30">
        <v>5.5</v>
      </c>
    </row>
    <row r="31" spans="2:13" x14ac:dyDescent="0.25">
      <c r="E31">
        <v>2.4</v>
      </c>
      <c r="K31" t="str">
        <v>Median</v>
      </c>
      <c r="L31">
        <v>5.5</v>
      </c>
    </row>
    <row r="32" spans="2:13" x14ac:dyDescent="0.25">
      <c r="E32">
        <v>3</v>
      </c>
      <c r="I32" cm="1">
        <f t="array" ref="I32">STAT_MIDRANGE(B3:B12)</f>
        <v>5.5</v>
      </c>
      <c r="K32" t="str">
        <v>Skew (P)</v>
      </c>
      <c r="L32">
        <v>0</v>
      </c>
    </row>
    <row r="33" spans="5:12" x14ac:dyDescent="0.25">
      <c r="E33">
        <v>3</v>
      </c>
      <c r="K33" t="str">
        <v>Kurtosis (P)</v>
      </c>
      <c r="L33">
        <v>-1.2</v>
      </c>
    </row>
    <row r="34" spans="5:12" x14ac:dyDescent="0.25">
      <c r="E34">
        <v>3</v>
      </c>
    </row>
    <row r="35" spans="5:12" x14ac:dyDescent="0.25">
      <c r="E35">
        <v>3</v>
      </c>
      <c r="I35" cm="1">
        <f t="array" ref="I35:K39">STAT_FREQ_TABLE(B23:B30)</f>
        <v>1</v>
      </c>
      <c r="J35">
        <v>1</v>
      </c>
      <c r="K35">
        <v>1</v>
      </c>
    </row>
    <row r="36" spans="5:12" x14ac:dyDescent="0.25">
      <c r="E36">
        <v>3</v>
      </c>
      <c r="I36">
        <v>2</v>
      </c>
      <c r="J36">
        <v>1</v>
      </c>
      <c r="K36">
        <v>2</v>
      </c>
    </row>
    <row r="37" spans="5:12" x14ac:dyDescent="0.25">
      <c r="E37">
        <v>3.6</v>
      </c>
      <c r="I37">
        <v>3</v>
      </c>
      <c r="J37">
        <v>4</v>
      </c>
      <c r="K37">
        <v>12</v>
      </c>
    </row>
    <row r="38" spans="5:12" x14ac:dyDescent="0.25">
      <c r="E38">
        <v>4.3</v>
      </c>
      <c r="I38">
        <v>4</v>
      </c>
      <c r="J38">
        <v>1</v>
      </c>
      <c r="K38">
        <v>4</v>
      </c>
    </row>
    <row r="39" spans="5:12" x14ac:dyDescent="0.25">
      <c r="E39">
        <v>5</v>
      </c>
      <c r="I39">
        <v>5</v>
      </c>
      <c r="J39">
        <v>1</v>
      </c>
      <c r="K39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XABuAFMAVABBAFQAXwBRAE4AVABJAEwARQBTAFwAbgBSAGUAdAB1AHIAbgBzACAAZQBxAHUAYQBsAGwAeQAgAHMAcABhAGMAZQBkACAAcQB1AGEAbgB0AGkAbABlAHMAIABmAHIAbwBtACAAYQAgAG4AdQBtAGUAcgBpAGMAIAByAGEAbgBnAGUALAAgAHcAaQB0AGgAIABvAHAAdABpAG8AbgBhAGwAIABsAGEAYgBlAGwAcwAgAGEAbgBkACAAYgBpAG4ALQBzAHQAeQBsAGUAIABzAGwAaQBjAGkAbgBnAC4AXABuAFwAbgBBAHIAZwB1AG0AZQBuAHQAcwA6AFwAbgAtACAAcgBhAG4AZwBlACAAIAAgACAAIAAgACAAFCAgAE4AdQBtAGUAcgBpAGMAIABpAG4AcAB1AHQAIAByAGEAbgBnAGUAIAAoAGUALgBnAC4ALAAgAEEAMQA6AEEAMQAwADAAKQBcAG4ALQAgAFsAZABpAHYAaQBzAGkAbwBuAHMAXQAgABQgIAAoAG8AcAB0AGkAbwBuAGEAbAApACAATgB1AG0AYgBlAHIAIABvAGYAIABxAHUAYQBuAHQAaQBsAGUAIABpAG4AdABlAHIAdgBhAGwAcwAgACgAZABlAGYAYQB1AGwAdAAgAD0AIAAxADAAKQBcAG4ALQAgAFsAbQBvAGQAZQBdACAAIAAgACAAIAAgABQgIAAoAG8AcAB0AGkAbwBuAGEAbAApACAAVQBzAGUAIABcACIATABCAEwAXAAiACAAdABvACAAcgBlAHQAdQByAG4AIABsAGEAYgBlAGwAZQBkACAAMgAtAGMAbwBsAHUAbQBuACAAbwB1AHQAcAB1AHQAIAAoAGQAZQBmAGEAdQBsAHQAIAA9ACAAdgBhAGwAdQBlAHMAIABvAG4AbAB5ACkAXABuAC0AIABbAHMAdAB5AGwAZQBdACAAIAAgACAAIAAUICAAKABvAHAAdABpAG8AbgBhAGwAKQAgAFwAIgBBAEwATABcACIAIAAoAGQAZQBmAGEAdQBsAHQAKQAgAGkAbgBjAGwAdQBkAGUAcwAgADAAJQAgAGEAbgBkACAAMQAwADAAJQA7ACAAXAAiAEIASQBOAFwAIgAgAGUAeABjAGwAdQBkAGUAcwAgAGIAbwB0AGgAIABiAG8AdQBuAGQAYQByAGkAZQBzAFwAbgAtACAAWwBwAHIAZQBjAGkAcwBpAG8AbgBdACAAFCAgACgAbwBwAHQAaQBvAG4AYQBsACkAIABEAGUAYwBpAG0AYQBsACAAcgBvAHUAbgBkAGkAbgBnACAAcAByAGUAYwBpAHMAaQBvAG4AIAAoAGQAZQBmAGEAdQBsAHQAIAA9ACAAMwApAFwAbgBcAG4AUgBlAHQAdQByAG4AcwA6AFwAbgAtACAAQQAgAHYAZQByAHQAaQBjAGEAbAAgAGwAaQBzAHQAIABvAGYAIABxAHUAYQBuAHQAaQBsAGUAIAB2AGEAbAB1AGUAcwAsACAAbwByACAAYQAgADIALQBjAG8AbAB1AG0AbgAgAGwAYQBiAGUAbABlAGQAIABhAHIAcgBhAHkALAAgAGQAZQBwAGUAbgBkAGkAbgBnACAAbwBuACAAbQBvAGQAZQAuAFwAbgBcAG4ARQB4AGEAbQBwAGwAZQBzADoAXABuAC0AIABTAFQAQQBUAF8AUQBOAFQASQBMAEUAUwAoAEEAMQA6AEEAMQAwADAAKQAgACAAIAAgACAAIAAgACAAIAAgACAAIAAgACAAIAAgACAAIAAgACAAIACSISAARABlAGMAaQBsAGUAcwBcAG4ALQAgAFMAVABBAFQAXwBRAE4AVABJAEwARQBTACgAQQAxADoAQQAxADAAMAAsACAANAAsACAAXAAiAEwAQgBMAFwAIgApACAAIAAgACAAIAAgACAAIAAgACAAIACSISAAUQB1AGEAcgB0AGkAbABlAHMAIAB3AGkAdABoACAAbABhAGIAZQBsAHMAXABuAC0AIABTAFQAQQBUAF8AUQBOAFQASQBMAEUAUwAoAEEAMQA6AEEAMQAwADAALAAgADEAMAAsACAALAAgAFwAIgBCAEkATgBcACIAKQAgACAAIAAgACAAIAAgACAAkiEgAEkAbgB0AGUAcgBuAGEAbAAgAGIAaQBuACAAYgBvAHUAbgBkAGEAcgBpAGUAcwAgACgAMQAwAC0AdABpAGwAZQBzACkAXABuAC0AIABTAFQAQQBUAF8AUQBOAFQASQBMAEUAUwAoAEEAMQA6AEEAMQAwADAALAAgADIAMAAsACAAXAAiAEwAQgBMAFwAIgAsACAAXAAiAEIASQBOAFwAIgAsACAAMgApACAAkiEgAEwAYQBiAGUAbABlAGQAIABiAGkAbgAgAGMAdQB0AHMAIAB3AGkAdABoACAAMgAtAGQAaQBnAGkAdAAgAHIAbwB1AG4AZABpAG4AZwBcAG4AKgAvAFwAbgBcAG4AUwBUAEEAVABfAFEATgBUAEkATABFAFMAIAA9ACAATABBAE0AQgBEAEEAKAByAGEAbgBnAGUALAAgAFsAZABpAHYAaQBzAGkAbwBuAHMAXQAsACAAWwBtAG8AZABlAF0ALAAgAFsAcwB0AHkAbABlAF0ALAAgAFsAcAByAGUAYwBpAHMAaQBvAG4AXQAsAFwAbgAgACAAIAAgAEwARQBUACgAXABuACAAIAAgACAAIAAgACAAIAAvAC8AIABOAG8AcgBtAGEAbABpAHoAZQAgAG8AcAB0AGkAbwBuAGEAbAAgAGEAcgBnAHUAbQBlAG4AdABzAFwAbgAgACAAIAAgACAAIAAgACAAZABpAHYAaQBzAGkAbwBuAHMALAAgAEkARgAoAEkAUwBPAE0ASQBUAFQARQBEACgAZABpAHYAaQBzAGkAbwBuAHMAKQAsACAAMQAwACwAIABkAGkAdgBpAHMAaQBvAG4AcwApACwAXABuACAAIAAgACAAIAAgACAAIABtAG8AZABlACwAIABJAEYAKABJAFMATwBNAEkAVABUAEUARAAoAG0AbwBkAGUAKQAsACAAXAAiAFwAIgAsACAAVQBQAFAARQBSACgAbQBvAGQAZQApACkALABcAG4AIAAgACAAIAAgACAAIAAgAHMAdAB5AGwAZQAsACAASQBGACgASQBTAE8ATQBJAFQAVABFAEQAKABzAHQAeQBsAGUAKQAsACAAXAAiAEEATABMAFwAIgAsACAAVQBQAFAARQBSACgAcwB0AHkAbABlACkAKQAsAFwAbgAgACAAIAAgACAAIAAgACAAcAByAGUAYwBpAHMAaQBvAG4ALAAgAEkARgAoAEkAUwBPAE0ASQBUAFQARQBEACgAcAByAGUAYwBpAHMAaQBvAG4AKQAsACAAMwAsACAAcAByAGUAYwBpAHMAaQBvAG4AKQAsAFwAbgBcAG4AIAAgACAAIAAgACAAIAAgAC8ALwAgAFYAYQBsAGkAZABhAHQAaQBvAG4AXABuACAAIAAgACAAIAAgACAAIABjAG8AdQBuAHQAVgBhAGwAcwAsACAAQwBPAFUATgBUACgAcgBhAG4AZwBlACkALABcAG4AIAAgACAAIAAgACAAIAAgAGkAcwBWAGEAbABpAGQALAAgAEkAUwBOAFUATQBCAEUAUgAoAGQAaQB2AGkAcwBpAG8AbgBzACkAIAAqACAASQBTAE4AVQBNAEIARQBSACgAcAByAGUAYwBpAHMAaQBvAG4AKQAsAFwAbgBcAG4AIAAgACAAIAAgACAAIAAgAEkARgAoAGMAbwB1AG4AdABWAGEAbABzACAAPQAgADAALAAgAFMAUQBSAFQAKABcACIAYQBcACIAKQAsAFwAbgAgACAAIAAgACAAIAAgACAAIAAgACAAIABJAEYAKABPAFIAKABOAE8AVAAoAGkAcwBWAGEAbABpAGQAKQAsACAAZABpAHYAaQBzAGkAbwBuAHMAIAA8ACAAMQApACwAIABTAFEAUgBUACgALQAxACkALABcAG4AXABuACAAIAAgACAAIAAgACAAIAAgACAAIAAgACAAIAAgACAATABFAFQAKABcAG4AIAAgACAAIAAgACAAIAAgACAAIAAgACAAIAAgACAAIAAgACAAIAAgAC8ALwAgAFAAZQByAGMAZQBuAHQAaQBsAGUAIABjAHUAdAAgAHAAbwBpAG4AdABzACAAYgBhAHMAZQBkACAAbwBuACAAcwB0AHkAbABlAFwAbgAgACAAIAAgACAAIAAgACAAIAAgACAAIAAgACAAIAAgACAAIAAgACAAcABjAHQAaQBsAGUAcwAsACAAUwBXAEkAVABDAEgAKABcAG4AIAAgACAAIAAgACAAIAAgACAAIAAgACAAIAAgACAAIAAgACAAIAAgACAAIAAgACAAcwB0AHkAbABlACwAXABuACAAIAAgACAAIAAgACAAIAAgACAAIAAgACAAIAAgACAAIAAgACAAIAAgACAAIAAgAFwAIgBCAEkATgBcACIALAAgAFMARQBRAFUARQBOAEMARQAoAGQAaQB2AGkAcwBpAG8AbgBzACAALQAgADEALAAgADEALAAgADEAKQAgAC8AIABkAGkAdgBpAHMAaQBvAG4AcwAsAFwAbgAgACAAIAAgACAAIAAgACAAIAAgACAAIAAgACAAIAAgACAAIAAgACAAIAAgACAAIABTAEUAUQBVAEUATgBDAEUAKABkAGkAdgBpAHMAaQBvAG4AcwAgACsAIAAxACwAIAAxACwAIAAwACkAIAAvACAAZABpAHYAaQBzAGkAbwBuAHMAIAAgAC8ALwAgAEQAZQBmAGEAdQBsAHQAIAA9ACAAQQBMAEwAXABuACAAIAAgACAAIAAgACAAIAAgACAAIAAgACAAIAAgACAAIAAgACAAIAApACwAXABuAFwAbgAgACAAIAAgACAAIAAgACAAIAAgACAAIAAgACAAIAAgACAAIAAgACAALwAvACAATABhAGIAZQBsACAAZgBvAHIAbQBhAHQAdABpAG4AZwBcAG4AIAAgACAAIAAgACAAIAAgACAAIAAgACAAIAAgACAAIAAgACAAIAAgAHAAYwB0AF8AbABhAGIAZQBsAHMALAAgAFQARQBYAFQAKABwAGMAdABpAGwAZQBzACwAIABcACIAMAAlAFwAIgApACwAXABuAFwAbgAgACAAIAAgACAAIAAgACAAIAAgACAAIAAgACAAIAAgACAAIAAgACAALwAvACAAQwBhAGwAYwB1AGwAYQB0AGUAIABxAHUAYQBuAHQAaQBsAGUAIAB2AGEAbAB1AGUAcwBcAG4AIAAgACAAIAAgACAAIAAgACAAIAAgACAAIAAgACAAIAAgACAAIAAgAHAAYwB0AF8AdgBhAGwAcwAsACAAUgBPAFUATgBEACgAUABFAFIAQwBFAE4AVABJAEwARQAuAEkATgBDACgAcgBhAG4AZwBlACwAIABwAGMAdABpAGwAZQBzACkALAAgAHAAcgBlAGMAaQBzAGkAbwBuACkALABcAG4AXABuACAAIAAgACAAIAAgACAAIAAgACAAIAAgACAAIAAgACAAIAAgACAAIAAvAC8AIABPAHUAdABwAHUAdAAgAGYAbwByAG0AYQB0AHQAaQBuAGcAXABuACAAIAAgACAAIAAgACAAIAAgACAAIAAgACAAIAAgACAAIAAgACAAIABJAEYAKABtAG8AZABlACAAPQAgAFwAIgBMAEIATABcACIALABcAG4AIAAgACAAIAAgACAAIAAgACAAIAAgACAAIAAgACAAIAAgACAAIAAgACAAIAAgACAAQwBIAE8ATwBTAEUAKAB7ADEALAAgADIAfQAsACAAcABjAHQAXwBsAGEAYgBlAGwAcwAsACAAVgBBAEwAVQBFACgAcABjAHQAXwB2AGEAbABzACkAKQAsAFwAbgAgACAAIAAgACAAIAAgACAAIAAgACAAIAAgACAAIAAgACAAIAAgACAAIAAgACAAIABUAE8AQwBPAEwAKABwAGMAdABfAHYAYQBsAHMAKQBcAG4AIAAgACAAIAAgACAAIAAgACAAIAAgACAAIAAgACAAIAAgACAAIAAgACkAXABuACAAIAAgACAAIAAgACAAIAAgACAAIAAgACAAIAAgACAAKQBcAG4AIAAgACAAIAAgACAAIAAgACAAIAAgACAAKQBcAG4AIAAgACAAIAAgACAAIAAgACkAXABuACAAIAAgACAAKQBcAG4AKQA7AFwAbgBcAG4AXABuAC8AKgAgAFMAVABBAFQAXwBTAFQARABFAFIAUgBcAG4AXABuAFIAZQB0AHUAcgBuAHMAIAB0AGgAZQAgAHMAdABhAG4AZABhAHIAZAAgAGUAcgByAG8AcgAgAG8AZgAgAHQAaABlACAAbQBlAGEAbgAgACgAUwBFAE0AKQAgAGYAbwByACAAYQAgAG4AdQBtAGUAcgBpAGMAIABhAHIAcgBhAHkALgBcAG4AXABuAEEAcgBnAHUAbQBlAG4AdABzADoAXABuAC0AIABhAHIAcgBhAHkAIAAgACAAIAAgAD0AIABUAGgAZQAgAGQAYQB0AGEAcwBlAHQAIAB0AG8AIABlAHYAYQBsAHUAYQB0AGUAXABuAC0AIABtAG8AZABlACAAIAAgACAAIAAgAD0AIABPAHAAdABpAG8AbgBhAGwAOwAgAFwAIgBwAG8AcABcACIAIABmAG8AcgAgAHAAbwBwAHUAbABhAHQAaQBvAG4AIAAoAGQAZQBmAGEAdQBsAHQAKQAsACAAXAAiAHMAYQBtAHAAXAAiACAAZgBvAHIAIABzAGEAbQBwAGwAZQBcAG4ALQAgAGwAYQBiAGUAbAAgACAAIAAgACAAPQAgAE8AcAB0AGkAbwBuAGEAbAA7ACAAXAAiAEwAQgBMAFwAIgAgAHQAbwAgAHIAZQB0AHUAcgBuACAAYQAgAGwAYQBiAGUAbABlAGQAIABzAHQAcgBpAG4AZwAsACAAbwB0AGgAZQByAHcAaQBzAGUAIAByAGUAdAB1AHIAbgBzACAAbgB1AG0AZQByAGkAYwBcAG4ALQAgAHAAcgBlAGMAaQBzAGkAbwBuACAAPQAgAE8AcAB0AGkAbwBuAGEAbAA7ACAAbgB1AG0AYgBlAHIAIABvAGYAIABkAGUAYwBpAG0AYQBsACAAcABsAGEAYwBlAHMAIAB0AG8AIAByAG8AdQBuAGQAIAByAGUAcwB1AGwAdAAgACgAZABlAGYAYQB1AGwAdAA6ACAAMwApAFwAbgBcAG4ATgBvAHQAZQBzADoAXABuAC0AIABTAHQAYQBuAGQAYQByAGQAIABlAHIAcgBvAHIAIAByAGUAZgBsAGUAYwB0AHMAIAB0AGgAZQAgAGUAeABwAGUAYwB0AGUAZAAgAHYAYQByAGkAYQBiAGkAbABpAHQAeQAgAG8AZgAgAHQAaABlACAAcwBhAG0AcABsAGUAIABtAGUAYQBuACwAIABhAHMAcwB1AG0AaQBuAGcAIAB0AGgAZQAgAGQAYQB0AGEAIAByAGUAcAByAGUAcwBlAG4AdABzACAAYQAgAHIAYQBuAGQAbwBtACAAcwBhAG0AcABsAGUALgBcAG4ALQAgAEkAZgAgAHQAaABlACAAZABhAHQAYQBzAGUAdAAgAHIAZQBwAHIAZQBzAGUAbgB0AHMAIAB0AGgAZQAgAGUAbgB0AGkAcgBlACAAcABvAHAAdQBsAGEAdABpAG8AbgAsACAAUwBFAE0AIABpAHMAIABtAGEAdABoAGUAbQBhAHQAaQBjAGEAbABsAHkAIAB2AGEAbABpAGQAIABiAHUAdAAgAG4AbwB0ACAAcAByAGEAYwB0AGkAYwBhAGwAbAB5ACAAbgBlAGMAZQBzAHMAYQByAHkAFCBpAHQAIABtAG8AZABlAGwAcwAgAGUAcgByAG8AcgAgAHQAaABhAHQAIABkAG8AZQBzAG4AGSB0ACAAZQB4AGkAcwB0AC4AXABuAFwAbgBFAHgAYQBtAHAAbABlADoAXABuAD0AUwBUAEEAVABfAFMAVABEAEUAUgBSACgAQQAxADoAQQAxADAAMAAsACAAXAAiAHMAYQBtAHAAXAAiACwAIABcACIATABCAEwAXAAiACwAIAAyACkAXABuAJIhIABcACIAUwB0AGEAbgBkAGEAcgBkACAARQByAHIAbwByADoAIAAxAC4AMgA3AFwAIgBcAG4AKgAvAFwAbgBcAG4AUwBUAEEAVABfAFMAVABEAEUAUgBSACAAPQAgAEwAQQBNAEIARABBACgAYQByAHIAYQB5ACwAIABbAG0AbwBkAGUAXQAsACAAWwBsAGEAYgBlAGwAXQAsACAAWwBwAHIAZQBjAGkAcwBpAG8AbgBdACwAXABuACAAIAAgACAATABFAFQAKABcAG4AIAAgACAAIAAgACAAIAAgAHAAcgBlAGMAaQBzAGkAbwBuACwAIABJAEYAKABJAFMATwBNAEkAVABUAEUARAAoAHAAcgBlAGMAaQBzAGkAbwBuACkALAAgADMALAAgAHAAcgBlAGMAaQBzAGkAbwBuACkALABcAG4AIAAgACAAIAAgACAAIAAgAGwAYQBiAGUAbAAsACAASQBGACgASQBTAE8ATQBJAFQAVABFAEQAKABsAGEAYgBlAGwAKQAsACAAXAAiAFwAIgAsACAAbABhAGIAZQBsACkALABcAG4AIAAgACAAIAAgACAAIAAgAG0AbwBkAGUALAAgAEkARgAoAEkAUwBPAE0ASQBUAFQARQBEACgAbQBvAGQAZQApACwAIABcACIAcABvAHAAXAAiACwAIABMAE8AVwBFAFIAKABtAG8AZABlACkAKQAsAFwAbgBcAG4AIAAgACAAIAAgACAAIAAgAC8ALwAgAEMAbwBtAHAAdQB0AGUAIABzAHQAYQBuAGQAYQByAGQAIABlAHIAcgBvAHIAIABiAGEAcwBlAGQAIABvAG4AIABtAG8AZABlAFwAbgAgACAAIAAgACAAIAAgACAAcwB0AGQAZQByAHIALAAgAFMAVwBJAFQAQwBIACgAXABuACAAIAAgACAAIAAgACAAIAAgACAAIAAgAG0AbwBkAGUALABcAG4AIAAgACAAIAAgACAAIAAgACAAIAAgACAAXAAiAHAAbwBwAFwAIgAsACAAUwBUAEQARQBWAC4AUAAoAGEAcgByAGEAeQApACAALwAgAFMAUQBSAFQAKABDAE8AVQBOAFQAQQAoAGEAcgByAGEAeQApACkALABcAG4AIAAgACAAIAAgACAAIAAgACAAIAAgACAAXAAiAHMAYQBtAHAAXAAiACwAIABTAFQARABFAFYALgBTACgAYQByAHIAYQB5ACkAIAAvACAAUwBRAFIAVAAoAEMATwBVAE4AVABBACgAYQByAHIAYQB5ACkAKQAsAFwAbgAgACAAIAAgACAAIAAgACAAIAAgACAAIABTAFQARABFAFYALgBQACgAYQByAHIAYQB5ACkAIAAvACAAUwBRAFIAVAAoAEMATwBVAE4AVABBACgAYQByAHIAYQB5ACkAKQAgACAALwAvACAAZgBhAGwAbABiAGEAYwBrAFwAbgAgACAAIAAgACAAIAAgACAAKQAsAFwAbgBcAG4AIAAgACAAIAAgACAAIAAgAHIAZQBzAHUAbAB0ACwAIABSAE8AVQBOAEQAKABzAHQAZABlAHIAcgAsACAAcAByAGUAYwBpAHMAaQBvAG4AKQAsAFwAbgBcAG4AIAAgACAAIAAgACAAIAAgAEkARgAoAGwAYQBiAGUAbAAgAD0AIABcACIAbABiAGwAXAAiACwAIABcACIAUwB0AGEAbgBkAGEAcgBkACAARQByAHIAbwByADoAIABcACIAIAAmACAAcgBlAHMAdQBsAHQALAAgAHIAZQBzAHUAbAB0ACkAXABuACAAIAAgACAAKQBcAG4AKQA7AFwAbgBcAG4AXABuAFwAbgAvACoAIABTAFQAQQBUAF8ATQBJAE4ATQBBAFgAXABuAFwAbgBSAGUAdAB1AHIAbgBzACAAdABoAGUAIABtAGkAbgBpAG0AdQBtACAAYQBuAGQAIABtAGEAeABpAG0AdQBtACAAbwBmACAAYQAgAG4AdQBtAGUAcgBpAGMAIABhAHIAcgBhAHkALAAgAG8AcAB0AGkAbwBuAGEAbABsAHkAIABsAGEAYgBlAGwAZQBkACAAYQBzACAAYQAgAHQAdwBvAC0AYwBvAGwAdQBtAG4AIABhAHIAcgBhAHkALgBcAG4AXABuAEEAcgBnAHUAbQBlAG4AdABzADoAXABuAC0AIABhAHIAcgBhAHkAIAAgAD0AIABUAGgAZQAgAGQAYQB0AGEAcwBlAHQAIAB0AG8AIABlAHYAYQBsAHUAYQB0AGUAXABuAC0AIABwAHIAZQBjACAAIAAgAD0AIABPAHAAdABpAG8AbgBhAGwAOwAgAG4AdQBtAGIAZQByACAAbwBmACAAZABlAGMAaQBtAGEAbAAgAHAAbABhAGMAZQBzACAAdABvACAAcgBvAHUAbgBkACAAcgBlAHMAdQBsAHQAIAAoAGQAZQBmAGEAdQBsAHQAOgAgADMAKQBcAG4ALQAgAGwAYQBiAGUAbAAgACAAPQAgAE8AcAB0AGkAbwBuAGEAbAA7ACAAXAAiAEwAQgBMAFwAIgAgAHIAZQB0AHUAcgBuAHMAIAB0AHcAbwAtAGMAbwBsAHUAbQBuACAAbwB1AHQAcAB1AHQAIAB3AGkAdABoACAAdABlAHgAdAAgAGEAbgBkACAAbgB1AG0AZQByAGkAYwAgAHYAYQBsAHUAZQBzAFwAbgAtACAAbABhAHkAbwB1AHQAIAA9ACAATwBwAHQAaQBvAG4AYQBsADsAIABcACIASABcACIAIABmAG8AcgAgAGgAbwByAGkAegBvAG4AdABhAGwALAAgAFwAIgBWAFwAIgAgAGYAbwByACAAdgBlAHIAdABpAGMAYQBsACAAKABkAGUAZgBhAHUAbAB0ADoAIABcACIAVgBcACIAKQBcAG4AXABuAFIAZQB0AHUAcgBuAHMAOgBcAG4ALQAgAEQAZQBmAGEAdQBsAHQAOgAgAHsAbQBpAG4AOwAgAG0AYQB4AH0AIABuAHUAbQBlAHIAaQBjACAAYQByAHIAYQB5AFwAbgAtACAASQBmACAAbABhAGIAZQBsACAAPQAgAFwAIgBMAEIATABcACIAOgAgAFwAbgAgACAAIAAgAE0AaQBuACAAIAAgACAAIAB8ACAAdgBhAGwAdQBlACAAIABcAG4AIAAgACAAIABNAGEAeAAgACAAIAAgACAAfAAgAHYAYQBsAHUAZQAgACAAXABuAC0AIABMAGEAeQBvAHUAdAAgAG0AbwBkAGUAIABhAGYAZgBlAGMAdABzACAAbwByAGkAZQBuAHQAYQB0AGkAbwBuACAAbwBuAGwAeQAgAGkAZgAgAGwAYQBiAGUAbAAgAGAiIABcACIATABCAEwAXAAiAFwAbgBcAG4AKgAvAFwAbgBcAG4AUwBUAEEAVABfAE0ASQBOAE0AQQBYACAAPQAgAEwAQQBNAEIARABBACgAYQByAHIAYQB5ACwAIABbAHAAcgBlAGMAXQAsACAAWwBsAGEAYgBlAGwAXQAsACAAWwBsAGEAeQBvAHUAdABdACwAXABuACAAIAAgACAATABFAFQAKABcAG4AIAAgACAAIAAgACAAIAAgAHAAcgBlAGMALAAgAEkARgAoAEkAUwBPAE0ASQBUAFQARQBEACgAcAByAGUAYwApACwAIAAzACwAIABwAHIAZQBjACkALABcAG4AIAAgACAAIAAgACAAIAAgAGwAYQBiAGUAbAAsACAASQBGACgASQBTAE8ATQBJAFQAVABFAEQAKABsAGEAYgBlAGwAKQAsACAAXAAiAFwAIgAsACAAVQBQAFAARQBSACgAbABhAGIAZQBsACkAKQAsAFwAbgAgACAAIAAgACAAIAAgACAAbABhAHkAbwB1AHQALAAgAEkARgAoAEkAUwBPAE0ASQBUAFQARQBEACgAbABhAHkAbwB1AHQAKQAsACAAXAAiAFYAXAAiACwAIABVAFAAUABFAFIAKABsAGEAeQBvAHUAdAApACkALABcAG4AXABuACAAIAAgACAAIAAgACAAIABtAGkAbgBfAHYAYQBsACwAIABSAE8AVQBOAEQAKABNAEkATgAoAGEAcgByAGEAeQApACwAIABwAHIAZQBjACkALABcAG4AIAAgACAAIAAgACAAIAAgAG0AYQB4AF8AdgBhAGwALAAgAFIATwBVAE4ARAAoAE0AQQBYACgAYQByAHIAYQB5ACkALAAgAHAAcgBlAGMAKQAsAFwAbgBcAG4AIAAgACAAIAAgACAAIAAgAHIAZQBzAHUAbAB0AF8AbABiAGwALAAgAFYAUwBUAEEAQwBLACgAXABuACAAIAAgACAAIAAgACAAIAAgACAAIAAgAEgAUwBUAEEAQwBLACgAXAAiAE0AaQBuAFwAIgAsACAAbQBpAG4AXwB2AGEAbAApACwAXABuACAAIAAgACAAIAAgACAAIAAgACAAIAAgAEgAUwBUAEEAQwBLACgAXAAiAE0AYQB4AFwAIgAsACAAbQBhAHgAXwB2AGEAbAApAFwAbgAgACAAIAAgACAAIAAgACAAKQAsAFwAbgBcAG4AIAAgACAAIAAgACAAIAAgAHIAZQBzAHUAbAB0AF8AcgBhAHcALAAgAEkARgAoAGwAYQB5AG8AdQB0ACAAPQAgAFwAIgBIAFwAIgAsAFwAbgAgACAAIAAgACAAIAAgACAAIAAgACAAIABIAFMAVABBAEMASwAoAG0AaQBuAF8AdgBhAGwALAAgAG0AYQB4AF8AdgBhAGwAKQAsAFwAbgAgACAAIAAgACAAIAAgACAAIAAgACAAIABWAFMAVABBAEMASwAoAG0AaQBuAF8AdgBhAGwALAAgAG0AYQB4AF8AdgBhAGwAKQBcAG4AIAAgACAAIAAgACAAIAAgACkALABcAG4AXABuACAAIAAgACAAIAAgACAAIABJAEYAKABsAGEAYgBlAGwAIAA9ACAAXAAiAEwAQgBMAFwAIgAsACAAcgBlAHMAdQBsAHQAXwBsAGIAbAAsACAAcgBlAHMAdQBsAHQAXwByAGEAdwApAFwAbgAgACAAIAAgACkAXABuACkAOwBcAG4AXABuAC8AKgAgAFMAVABBAFQAXwBTAFUATQBNAEEAUgBZAFwAbgBcAG4AUAByAG8AdgBpAGQAZQBzACAAYQAgAGMAbwBuAGMAaQBzAGUAIABzAHQAYQB0AGkAcwB0AGkAYwBhAGwAIABzAHUAbQBtAGEAcgB5ACAAZgBvAHIAIABhACAAbgB1AG0AZQByAGkAYwAgAGEAcgByAGEAeQAuAFwAbgBcAG4AQQByAGcAdQBtAGUAbgB0AHMAOgBcAG4ALQAgAHIAYQBuAGcAZQAgACAAPQAgAFQAaABlACAAZABhAHQAYQBzAGUAdAAgAHQAbwAgAGUAdgBhAGwAdQBhAHQAZQBcAG4ALQAgAG0AbwBkAGUAIAAgACAAPQAgAE8AcAB0AGkAbwBuAGEAbAA7ACAAXAAiAFMATQBSAFkAXAAiACAAbwByACAAXAAiAFMAUABBAE4AXAAiACAAKABkAGUAZgBhAHUAbAB0ADoAIABTAFAAQQBOACkAXABuACAAIAAgACAAIAAgACAAIAAgACAAIABTAE0AUgBZADoAIABNAGkAbgAsACAATQBlAGEAbgAsACAATQBlAGQAaQBhAG4ALAAgAE0AYQB4ACwAIABTAHQAZABlAHYAXABuACAAIAAgACAAIAAgACAAIAAgACAAIABTAFAAQQBOADoAIABNAGkAbgAsACAAvAMSIsMDLAAgAE0AZQBhAG4ALAAgALwDKwDDAywAIABNAGEAeAAsACAAUwB0AGQAZQB2AFwAbgAtACAAbABhAGIAZQBsACAAIAA9ACAATwBwAHQAaQBvAG4AYQBsADsAIABcACIATABCAEwAXAAiACAAcgBlAHQAdQByAG4AcwAgAGEAIAB0AHcAbwAtAGMAbwBsAHUAbQBuACAAbABhAGIAZQBsAGUAZAAgAGEAcgByAGEAeQBcAG4ALQAgAHAAcgBlAGMAIAAgACAAPQAgAE8AcAB0AGkAbwBuAGEAbAA7ACAAbgB1AG0AYgBlAHIAIABvAGYAIABkAGUAYwBpAG0AYQBsACAAcABsAGEAYwBlAHMAIAAoAGQAZQBmAGEAdQBsAHQAOgAgADMAKQBcAG4AXABuAFIAZQB0AHUAcgBuAHMAOgBcAG4ALQAgAEEAIAB2AGUAcgB0AGkAYwBhAGwAIABuAHUAbQBlAHIAaQBjACAAYQByAHIAYQB5ACAAbwByACAAbABhAGIAZQBsAGUAZAAgAG0AYQB0AHIAaQB4ACAAZABlAHAAZQBuAGQAaQBuAGcAIABvAG4AIABtAG8AZABlACAAYQBuAGQAIABsAGEAYgBlAGwAIABmAGwAYQBnAFwAbgBcAG4ATQBvAGQAZQAgAEQAZQBzAGMAcgBpAHAAdABpAG8AbgBzADoAXABuAC0AIABcACIAUwBNAFIAWQBcACIAOgAgAEIAYQBsAGEAbgBjAGUAZAAgAHMAbgBhAHAAcwBoAG8AdAAgAG8AZgAgAGMAZQBuAHQAZQByACAAYQBuAGQAIABzAHAAcgBlAGEAZABcAG4ALQAgAFwAIgBTAFAAQQBOAFwAIgA6ACAARQBtAHAAaABhAHMAaQB6AGUAcwAgAGQAaQBzAHQAcgBpAGIAdQB0AGkAbwBuACAAcwBoAGEAcABlACAAYQByAG8AdQBuAGQAIAB0AGgAZQAgAG0AZQBhAG4AIAAoALwDIACxACAAwwMpACwAXABuACAAIAAgACAAIAAgACAAIAAgACAAdwBpAHQAaAAgAGMAbABlAGEAcgAgAGwAYQBiAGUAbABpAG4AZwAgAG8AZgAgAE0AZQBhAG4AIAAoALwDKQAgAGEAbgBkACAAUwB0AGQAZQB2ACAAKADDAykAIABvAG4AbAB5AFwAbgBcAG4AKgAvAFwAbgBcAG4AUwBUAEEAVABfAFMAVQBNAE0AQQBSAFkAIAA9ACAATABBAE0AQgBEAEEAKAByAGEAbgBnAGUALAAgAFsAbQBvAGQAZQBdACwAIABbAGwAYQBiAGUAbABdACwAIABbAHAAcgBlAGMAXQAsAFwAbgAgACAAIAAgAEwARQBUACgAXABuACAAIAAgACAAIAAgACAAIAByAGEAdwBfAG0AbwBkAGUALAAgAEkARgAoAEkAUwBPAE0ASQBUAFQARQBEACgAbQBvAGQAZQApACwAIABcACIAUwBQAEEATgBcACIALAAgAFUAUABQAEUAUgAoAG0AbwBkAGUAKQApACwAXABuACAAIAAgACAAIAAgACAAIABtAG8AZABlACwAIABJAEYAKABPAFIAKAByAGEAdwBfAG0AbwBkAGUAIAA9ACAAXAAiAFMATQBSAFkAXAAiACwAIAByAGEAdwBfAG0AbwBkAGUAIAA9ACAAXAAiAFMAUABBAE4AXAAiACkALAAgAHIAYQB3AF8AbQBvAGQAZQAsACAAMQAvADAAKQAsAFwAbg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LwDLAAgAEEAVgBFAFIAQQBHAEUAKAByAGEAbgBnAGUAKQAsAFwAbgAgACAAIAAgACAAIAAgACAAwwMsACAAUwBUAEQARQBWAC4AUAAoAHIAYQBuAGcAZQApACwAXABuACAAIAAgACAAIAAgACAAIABtAGkAbgBfAHYAYQBsACwAIABNAEkATgAoAHIAYQBuAGcAZQApACwAXABuACAAIAAgACAAIAAgACAAIABtAGEAeABfAHYAYQBsACwAIABNAEEAWAAoAHIAYQBuAGcAZQApACwAXABuACAAIAAgACAAIAAgACAAIABtAGUAZABfAHYAYQBsACwAIABNAEUARABJAEEATgAoAHIAYQBuAGcAZQApACwAXABuACAAIAAgACAAIAAgACAAIAC8A18AbQBpAG4AdQBzAF8AwwMsACAAvAMgAC0AIADDAywAXABuACAAIAAgACAAIAAgACAAIAC8A18AcABsAHUAcwBfAMMDLAAgALwDIAArACAAwwMsAFwAbgBcAG4AIAAgACAAIAAgACAAIAAgAC8ALwAgAFMAdQBtAG0AYQByAHkAIABtAG8AZABlADoAIABNAGkAbgAsACAATQBlAGEAbgAsACAATQBlAGQAaQBhAG4ALAAgAE0AYQB4ACwAIABTAHQAZABlAHYAXABuACAAIAAgACAAIAAgACAAIABzAG0AcgB5AF8AdgBhAGwAcwAsACAAVgBTAFQAQQBDAEsAKABcAG4AIAAgACAAIAAgACAAIAAgACAAIAAgACAAbQBpAG4AXwB2AGEAbAAsAFwAbgAgACAAIAAgACAAIAAgACAAIAAgACAAIAC8AywAXABuACAAIAAgACAAIAAgACAAIAAgACAAIAAgAG0AZQBkAF8AdgBhAGwALABcAG4AIAAgACAAIAAgACAAIAAgACAAIAAgACAAbQBhAHgAXwB2AGEAbAAsAFwAbgAgACAAIAAgACAAIAAgACAAIAAgACAAIADDA1wAbgAgACAAIAAgACAAIAAgACAAKQAsAFwAbgAgACAAIAAgACAAIAAgACAAcwBtAHIAeQBfAGwAYQBiAGUAbABzACwAIABWAFMAVABBAEMASwAoAFwAIgBNAGkAbgBcACIALAAgAFwAIgBNAGUAYQBuACAAKAC8AykAXAAiACwAIABcACIATQBlAGQAaQBhAG4AXAAiACwAIABcACIATQBhAHgAXAAiACwAIABcACIAUwB0AGQAZQB2ACAAKADDAykAXAAiACkALABcAG4AXABuACAAIAAgACAAIAAgACAAIAAvAC8AIABTAHAAYQBuACAAbQBvAGQAZQA6ACAATQBpAG4ALAAgALwDEiLDAywAIABNAGUAYQBuACwAIAC8AysAwwMsACAATQBhAHgALAAgAMMDXABuACAAIAAgACAAIAAgACAAIABzAHAAYQBuAF8AdgBhAGwAcwAsACAAVgBTAFQAQQBDAEsAKABcAG4AIAAgACAAIAAgACAAIAAgACAAIAAgACAAbQBpAG4AXwB2AGEAbAAsAFwAbgAgACAAIAAgACAAIAAgACAAIAAgACAAIAC8A18AbQBpAG4AdQBzAF8AwwMsAFwAbgAgACAAIAAgACAAIAAgACAAIAAgACAAIAC8AywAXABuACAAIAAgACAAIAAgACAAIAAgACAAIAAgALwDXwBwAGwAdQBzAF8AwwMsAFwAbgAgACAAIAAgACAAIAAgACAAIAAgACAAIABtAGEAeABfAHYAYQBsACwAXABuACAAIAAgACAAIAAgACAAIAAgACAAIAAgAMMDXABuACAAIAAgACAAIAAgACAAIAApACwAXABuACAAIAAgACAAIAAgACAAIABzAHAAYQBuAF8AbABhAGIAZQBsAHMALAAgAFYAUwBUAEEAQwBLACgAXAAiAE0AaQBuAFwAIgAsACAAXAAiALwDIAASIiAAwwNcACIALAAgAFwAIgBNAGUAYQBuACAAKAC8AykAXAAiACwAIABcACIAvAMgACsAIADDA1wAIgAsACAAXAAiAE0AYQB4AFwAIgAsACAAXAAiAFMAdABkAGUAdgAgACgAwwMpAFwAIgApACwAXABuAFwAbgAgACAAIAAgACAAIAAgACAAcwBlAGwAZQBjAHQAZQBkAF8AdgBhAGwAcwAsACAASQBGACgAbQBvAGQAZQAgAD0AIABcACIAUwBQAEEATgBcACIALAAgAHMAcABhAG4AXwB2AGEAbABzACwAIABzAG0AcgB5AF8AdgBhAGwAcwApACwAXABuACAAIAAgACAAIAAgACAAIABzAGUAbABlAGMAdABlAGQAXwBsAGEAYgBlAGwAcwAsACAASQBGACgAbQBvAGQAZQAgAD0AIABcACIAUwBQAEEATgBcACIALAAgAHMAcABhAG4AXwBsAGEAYgBlAGwAcwAsACAAcwBtAHIAeQBfAGwAYQBiAGUAbABzACkALABcAG4AXABuACAAIAAgACAAIAAgACAAIAByAG8AdQBuAGQAZQBkAF8AdgBhAGwAcwAsACAAUgBPAFUATgBEACgAcwBlAGwAZQBjAHQAZQBkAF8AdgBhAGwAcwAsACAAcAByAGUAYwApACwAXABuAFwAbgAgACAAIAAgACAAIAAgACAAcgBlAHMAdQBsAHQALAAgAEkARgAoAGwAYQBiAGUAbAAgAD0AIABcACIATABCAEwAXAAiACwAXABuACAAIAAgACAAIAAgACAAIAAgACAAIAAgAEgAUwBUAEEAQwBLACgAcwBlAGwAZQBjAHQAZQBkAF8AbABhAGIAZQBsAHMALAAgAHIAbwB1AG4AZABlAGQAXwB2AGEAbABzACkALABcAG4AIAAgACAAIAAgACAAIAAgACAAIAAgACAAcgBvAHUAbgBkAGUAZABfAHYAYQBsAHMAXABuACAAIAAgACAAIAAgACAAIAApACwAXABuAFwAbgAgACAAIAAgACAAIAAgACAAcgBlAHMAdQBsAHQAXABuACAAIAAgACAAKQBcAG4AKQA7AFwAbgBcAG4ALwAqACAAUwBUAEEAVABfAEcARQBPADUAXABuAFwAbgBSAGUAdAB1AHIAbgBzACAAYQAgAGcAZQBvAG0AZQB0AHIAaQBjACAAZgBpAHYAZQAtAHAAbwBpAG4AdAAgAHMAdQBtAG0AYQByAHkAIABvAGYAIABhACAAbgB1AG0AZQByAGkAYwAgAHIAYQBuAGcAZQAuAFwAbgBcAG4AVABoAGkAcwAgAGkAcwAgAE4ATwBUACAAYQAgAHAAZQByAGMAZQBuAHQAaQBsAGUALQBiAGEAcwBlAGQAIABzAHUAbQBtAGEAcgB5ACAAKABsAGkAawBlACAAcQB1AGEAcgB0AGkAbABlAHMAKQAsAFwAbgBiAHUAdAAgAGEAIABzAHkAbQBtAGUAdAByAGkAYwAgAHAAbwBzAGkAdABpAG8AbgBhAGwAIABzAGMAYQBmAGYAbwBsAGQAIABhAGMAcgBvAHMAcwAgAHQAaABlACAATQBpAG4AEyBNAGEAeAAgAHMAcABhAG4ALgBcAG4AXABuAEEAcgBnAHUAbQBlAG4AdABzADoAXABuAC0AIAByAGEAbgBnAGUAIAAgACAAOgAgAFIAZQBxAHUAaQByAGUAZAAgAGEAcgByAGEAeQAgAG8AZgAgAG4AdQBtAGUAcgBpAGMAIAB2AGEAbAB1AGUAcwBcAG4ALQAgAGwAYQBiAGUAbAAgACAAIAA6ACAATwBwAHQAaQBvAG4AYQBsADsAIAB1AHMAZQAgAFwAIgBMAEIATABcACIAIABmAG8AcgAgAGwAYQBiAGUAbABlAGQAIAAyAC0AYwBvAGwAdQBtAG4AIABvAHUAdABwAHUAdAAgACgAZABlAGYAYQB1AGwAdAA6ACAAdQBuAGwAYQBiAGUAbABlAGQAKQBcAG4ALQAgAHAAcgBlAGMAIAAgACAAIAA6ACAATwBwAHQAaQBvAG4AYQBsADsAIABuAHUAbQBiAGUAcgAgAG8AZgAgAGQAZQBjAGkAbQBhAGwAIABwAGwAYQBjAGUAcwAgACgAZABlAGYAYQB1AGwAdAA6ACAAMwApAFwAbgBcAG4AUgBlAHQAdQByAG4AcwA6AFwAbgAtACAAQQAgAHYAZQByAHQAaQBjAGEAbAAgAG4AdQBtAGUAcgBpAGMAIABhAHIAcgBhAHkAIABvAHIAIABsAGEAYgBlAGwAZQBkACAAbQBhAHQAcgBpAHgAIABpAG4AYwBsAHUAZABpAG4AZwA6AFwAbgAgACAAewBNAGkAbgAsACAATABvAHcAZQByACAATQBpAGQALAAgAE0AaQBkAHIAYQBuAGcAZQAsACAAVQBwAHAAZQByACAATQBpAGQALAAgAE0AYQB4AH0AXABuAFwAbgBGAG8AcgBtAHUAbABhAHMAOgBcAG4ALQAgAE0AaQBuACAAIAAgACAAIAAgACAAIAAgAD0AIABNAEkATgAoAHIAYQBuAGcAZQApAFwAbgAtACAATQBpAGQAcgBhAG4AZwBlACAAIAAgACAAPQAgACgATQBJAE4AIAArACAATQBBAFgAKQAgAC8AIAAyAFwAbgAtACAATABvAHcAZQByACAATQBpAGQAIAAgACAAPQAgACgATQBJAE4AIAArACAATQBpAGQAcgBhAG4AZwBlACkAIAAvACAAMgBcAG4ALQAgAFUAcABwAGUAcgAgAE0AaQBkACAAIAAgAD0AIAAoAE0AaQBkAHIAYQBuAGcAZQAgACsAIABNAEEAWAApACAALwAgADIAXABuAC0AIABNAGEAeAAgACAAIAAgACAAIAAgACAAIAA9ACAATQBBAFgAKAByAGEAbgBnAGUAKQBcAG4AXABuAE4AbwB0AGUAOgBcAG4ALQAgAFQAaABpAHMAIABmAHUAbgBjAHQAaQBvAG4AIABpAHMAIAAqACoAZABpAHMAdAByAGkAYgB1AHQAaQBvAG4ALQBhAGcAbgBvAHMAdABpAGMAKgAqAC4AIABJAHQAIAByAGUAcABvAHIAdABzACAAbgB1AG0AZQByAGkAYwAgAHAAbwBzAGkAdABpAG8AbgAgAG8AbgBsAHkALAAgAFwAbgAgACAAdwBpAHQAaABvAHUAdAAgAHIAZQBnAGEAcgBkACAAdABvACAAdABoAGUAIABmAHIAZQBxAHUAZQBuAGMAeQAgAG8AcgAgAGMAbAB1AHMAdABlAHIAaQBuAGcAIABvAGYAIAB2AGEAbAB1AGUAcwAuACAAVABoAGEAdAAgAG0AZQBhAG4AcwAgAGQAYQB0AGEAcwBlAHQAcwAgAFwAbgAgACAAdwBpAHQAaAAgAGgAaQBnAGgAbAB5ACAAcwBrAGUAdwBlAGQAIABvAHIAIAByAGUAcABlAHQAaQB0AGkAdgBlACAAdgBhAGwAdQBlAHMAIABtAGEAeQAgAHMAdABpAGwAbAAgAHkAaQBlAGwAZAAgAGUAdgBlAG4AbAB5ACAAcwBwAGEAYwBlAGQAIAByAGUAcwB1AGwAdABzACAAXABuACAAIABpAGYAIABNAGkAbgAgAGEAbgBkACAATQBhAHgAIAByAGUAbQBhAGkAbgAgAHQAaABlACAAcwBhAG0AZQAuACAASQB0ACAAaQBzACAAYgBlAHMAdAAgAHUAbgBkAGUAcgBzAHQAbwBvAGQAIABhAHMAIABhACAAKgBzAHkAbQBtAGUAdAByAHkAIABzAGMAYQBmAGYAbwBsAGQAKgAsACAAXABuACAAIABuAG8AdAAgAGEAIABkAGkAcwB0AHIAaQBiAHUAdABpAG8AbgBhAGwAIABhAG4AYQBsAHkAcwBpAHMALgBcAG4AXABuACoALwBcAG4AXABuAFMAVABBAFQAXwBHAEUATwA1ACAAPQAgAEwAQQBNAEIARABBACgAcgBhAG4AZwBlACwAIABbAGwAYQBiAGUAbABdACwAIABbAHAAcgBlAGMAXQAsAFwAbgAgACAAIAAgAEwARQBUACgAXABuACAAIAAgACAAIAAgACAAIABsAGEAYgBlAGwALAAgAEkARgAoAEkAUwBPAE0ASQBUAFQARQBEACgAbABhAGIAZQBsACkALAAgAFwAIgBcACIALAAgAFUAUABQAEUAUgAoAGwAYQBiAGUAbAApACkALABcAG4AIAAgACAAIAAgACAAIAAgAHAAcgBlAGMALAAgAEkARgAoAEkAUwBPAE0ASQBUAFQARQBEACgAcAByAGUAYwApACwAIAAzACwAIABwAHIAZQBjACkALABcAG4AXABuACAAIAAgACAAIAAgACAAIABtAGkAbgBfAHYAYQBsACwAIABNAEkATgAoAHIAYQBuAGcAZQApACwAXABuACAAIAAgACAAIAAgACAAIABtAGEAeABfAHYAYQBsACwAIABNAEEAWAAoAHIAYQBuAGcAZQApACwAXABuACAAIAAgACAAIAAgACAAIABtAGkAZAByAGEAbgBnAGUALAAgACgAbQBpAG4AXwB2AGEAbAAgACsAIABtAGEAeABfAHYAYQBsACkAIAAvACAAMgAsAFwAbgAgACAAIAAgACAAIAAgACAAbABvAHcAZQByAF8AbQBpAGQALAAgACgAbQBpAG4AXwB2AGEAbAAgACsAIABtAGkAZAByAGEAbgBnAGUAKQAgAC8AIAAyACwAXABuACAAIAAgACAAIAAgACAAIAB1AHAAcABlAHIAXwBtAGkAZAAsACAAKABtAGkAZAByAGEAbgBnAGUAIAArACAAbQBhAHgAXwB2AGEAbAApACAALwAgADIALABcAG4AXABuACAAIAAgACAAIAAgACAAIAByAGEAdwBfAHYAYQBsAHMALAAgAFYAUwBUAEEAQwBLACgAbQBpAG4AXwB2AGEAbAAsACAAbABvAHcAZQByAF8AbQBpAGQALAAgAG0AaQBkAHIAYQBuAGcAZQAsACAAdQBwAHAAZQByAF8AbQBpAGQALAAgAG0AYQB4AF8AdgBhAGwAKQAsAFwAbgAgACAAIAAgACAAIAAgACAAcgBvAHUAbgBkAGUAZABfAHYAYQBsAHMALAAgAFIATwBVAE4ARAAoAHIAYQB3AF8AdgBhAGwAcwAsACAAcAByAGUAYwApACwAXABuAFwAbgAgACAAIAAgACAAIAAgACAAbABhAGIAZQBsAHMALAAgAFYAUwBUAEEAQwBLACgAXAAiAE0AaQBuAFwAIgAsACAAXAAiAEwAbwB3AGUAcgAgAE0AaQBkAFwAIgAsACAAXAAiAE0AaQBkAHIAYQBuAGcAZQBcACIALAAgAFwAIgBVAHAAcABlAHIAIABNAGkAZABcACIALAAgAFwAIgBNAGEAeABcACIAKQAsAFwAbgBcAG4AIAAgACAAIAAgACAAIAAgAG8AdQB0AHAAdQB0ACwAIABJAEYAKABsAGEAYgBlAGwAIAA9ACAAXAAiAEwAQgBMAFwAIgAsACAASABTAFQAQQBDAEsAKABsAGEAYgBlAGwAcwAsACAAcgBvAHUAbgBkAGUAZABfAHYAYQBsAHMAKQAsACAAcgBvAHUAbgBkAGUAZABfAHYAYQBsAHMAKQAsAFwAbgBcAG4AIAAgACAAIAAgACAAIAAgAG8AdQB0AHAAdQB0AFwAbgAgACAAIAAgACkAXABuACkAOwBcAG4AXABuAC8AKgAgAFMAVABBAFQAXwBWAE8ATABVAE0ARQBcAG4AXABuAFIAZQB0AHUAcgBuAHMAIABiAGEAcwBpAGMAIAB2AG8AbAB1AG0AZQB0AHIAaQBjACAAcwB0AGEAdABzACAAZgBvAHIAIABhACAAbgB1AG0AZQByAGkAYwAgAHIAYQBuAGcAZQAuAFwAbgBcAG4AQQByAGcAdQBtAGUAbgB0AHMAOgBcAG4ALQAgAHIAYQBuAGcAZQAgACAAIAA6ACAAUgBlAHEAdQBpAHIAZQBkACAAbgB1AG0AZQByAGkAYwAgAGEAcgByAGEAeQBcAG4ALQAgAGwAYQBiAGUAbAAgACAAIAA6ACAATwBwAHQAaQBvAG4AYQBsADsAIAB1AHMAZQAgAFwAIgBMAEIATABcACIAIABmAG8AcgAgAGwAYQBiAGUAbABlAGQAIAAyAC0AYwBvAGwAdQBtAG4AIABvAHUAdABwAHUAdABcAG4ALQAgAHAAcgBlAGMAIAAgACAAIAA6ACAATwBwAHQAaQBvAG4AYQBsADsAIABuAHUAbQBiAGUAcgAgAG8AZgAgAGQAZQBjAGkAbQBhAGwAIABwAGwAYQBjAGUAcwAgACgAZABlAGYAYQB1AGwAdAA6ACAAMwApAFwAbgBcAG4AUgBlAHQAdQByAG4AcwA6AFwAbgAtACAAQwBvAHUAbgB0AFwAbgAtACAAUwB1AG0AXABuAC0AIABNAGUAYQBuACAAKAC8AykAXABuAFwAbgAqAC8AXABuAFwAbgBTAFQAQQBUAF8AVgBPAEwAVQBNAEUAIAA9ACAATABBAE0AQgBEAEEAKAByAGEAbgBnAGUALAAgAFsAbABhAGIAZQBsAF0ALAAgAFsAcAByAGUAYwBdACwAXABuACAAIAAgACAATABFAFQAKA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GMAbwB1AG4AdABfAHYAYQBsACwAIABDAE8AVQBOAFQAKAByAGEAbgBnAGUAKQAsAFwAbgAgACAAIAAgACAAIAAgACAAcwB1AG0AXwB2AGEAbAAsACAAUwBVAE0AKAByAGEAbgBnAGUAKQAsAFwAbgAgACAAIAAgACAAIAAgACAAbQBlAGEAbgBfAHYAYQBsACwAIABJAEYAKABjAG8AdQBuAHQAXwB2AGEAbAAgAD4AIAAwACwAIABBAFYARQBSAEEARwBFACgAcgBhAG4AZwBlACkALAAgAE4AQQAoACkAKQAsAFwAbgBcAG4AIAAgACAAIAAgACAAIAAgAHIAYQB3AF8AdgBhAGwAcwAsACAAVgBTAFQAQQBDAEsAKABjAG8AdQBuAHQAXwB2AGEAbAAsACAAcwB1AG0AXwB2AGEAbAAsACAAbQBlAGEAbgBfAHYAYQBsACkALABcAG4AIAAgACAAIAAgACAAIAAgAHIAbwB1AG4AZABlAGQAXwB2AGEAbABzACwAIABSAE8AVQBOAEQAKAByAGEAdwBfAHYAYQBsAHMALAAgAHAAcgBlAGMAKQAsAFwAbgBcAG4AIAAgACAAIAAgACAAIAAgAGwAYQBiAGUAbABzACwAIABWAFMAVABBAEMASwAoAFwAIgBDAG8AdQBuAHQAXAAiACwAIABcACIAUwB1AG0AXAAiACwAIABcACIATQBlAGEAbgAgACgAvAMpAFwAIgApACwAXABuAFwAbgAgACAAIAAgACAAIAAgACAAbwB1AHQAcAB1AHQALAAgAEkARgAoAGwAYQBiAGUAbAAgAD0AIABcACIATABCAEwAXAAiACwAIABIAFMAVABBAEMASwAoAGwAYQBiAGUAbABzACwAIAByAG8AdQBuAGQAZQBkAF8AdgBhAGwAcwApACwAIAByAG8AdQBuAGQAZQBkAF8AdgBhAGwAcwApACwAXABuAFwAbgAgACAAIAAgACAAIAAgACAAbwB1AHQAcAB1AHQAXABuACAAIAAgACAAKQBcAG4AKQA7AFwAbgBcAG4ALwAqACAAUwBUAEEAVABfAFMASABBAFAARQBcAG4AXABuAFIAZQB0AHUAcgBuAHMAIABjAGUAbgB0AHIAYQBsACAAdABlAG4AZABlAG4AYwB5ACAAYQBuAGQAIABzAGgAYQBwAGUAIABkAGUAcwBjAHIAaQBwAHQAbwByAHMAIABmAG8AcgAgAGEAIABuAHUAbQBlAHIAaQBjACAAYQByAHIAYQB5AC4AXABuAFwAbgBBAHIAZwB1AG0AZQBuAHQAcwA6AFwAbgAtACAAcgBhAG4AZwBlACAAIAAgADoAIABSAGUAcQB1AGkAcgBlAGQAIABuAHUAbQBlAHIAaQBjACAAYQByAHIAYQB5AFwAbgAtACAAbABhAGIAZQBsACAAIAAgADoAIABPAHAAdABpAG8AbgBhAGwAOwAgAHUAcwBlACAAXAAiAEwAQgBMAFwAIgAgAGYAbwByACAAbABhAGIAZQBsAGUAZAAgADIALQBjAG8AbAB1AG0AbgAgAG8AdQB0AHAAdQB0AFwAbgAtACAAcAByAGUAYwAgACAAIAAgADoAIABPAHAAdABpAG8AbgBhAGwAOwAgAG4AdQBtAGIAZQByACAAbwBmACAAZABlAGMAaQBtAGEAbAAgAHAAbABhAGMAZQBzACAAKABkAGUAZgBhAHUAbAB0ADoAIAAzACkAXABuAFwAbgBSAGUAdAB1AHIAbgBzADoAXABuAC0AIABNAGUAYQBuACAAKAC8AykAXABuAC0AIABNAGUAZABpAGEAbgBcAG4ALQAgAFMAawBlAHcALgBQAFwAbgAtACAASwB1AHIAdAAuAFAAXABuAFwAbgBOAG8AdABlADoAXABuAC0AIABSAGUAdAB1AHIAbgBzACAAIwBOAC8AQQAgAGYAbwByACAAUwBrAGUAdwAgAG8AcgAgAEsAdQByAHQAbwBzAGkAcwAgAGkAZgAgAGYAZQB3AGUAcgAgAHQAaABhAG4AIAAzACAAdgBhAGwAdQBlAHMAIABhAHIAZQAgAHAAcgBlAHMAZQBuAHQALgBcAG4AXABuACoALwBcAG4AXABuAFMAVABBAFQAXwBTAEgAQQBQAEUAIAA9ACAATABBAE0AQgBEAEEAKAByAGEAbgBnAGUALAAgAFsAbABhAGIAZQBsAF0ALAAgAFsAcAByAGUAYwBdACwAXABuACAAIAAgACAATABFAFQAKA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GMAbwB1AG4AdABfAHYAYQBsACwAIABDAE8AVQBOAFQAKAByAGEAbgBnAGUAKQAsAFwAbgBcAG4AIAAgACAAIAAgACAAIAAgALwDLAAgAEkARgAoAGMAbwB1AG4AdABfAHYAYQBsACAAPgAgADAALAAgAEEAVgBFAFIAQQBHAEUAKAByAGEAbgBnAGUAKQAsACAATgBBACgAKQApACwAXABuACAAIAAgACAAIAAgACAAIABtAGUAZAAsACAASQBGACgAYwBvAHUAbgB0AF8AdgBhAGwAIAA+ACAAMAAsACAATQBFAEQASQBBAE4AKAByAGEAbgBnAGUAKQAsACAATgBBACgAKQApACwAXABuACAAIAAgACAAIAAgACAAIABzAGsAZQB3ACwAIABJAEYAKABjAG8AdQBuAHQAXwB2AGEAbAAgAD4AIAAyACwAIABTAEsARQBXAC4AUAAoAHIAYQBuAGcAZQApACwAIABOAEEAKAApACkALABcAG4AIAAgACAAIAAgACAAIAAgAGsAdQByAHQALAAgAEkARgAoAGMAbwB1AG4AdABfAHYAYQBsACAAPgAgADMALAAgAEsAVQBSAFQAKAByAGEAbgBnAGUAKQAsACAATgBBACgAKQApACwAXABuAFwAbgAgACAAIAAgACAAIAAgACAAcgBhAHcAXwB2AGEAbABzACwAIABWAFMAVABBAEMASwAoALwDLAAgAG0AZQBkACwAIABzAGsAZQB3ACwAIABrAHUAcgB0ACkALABcAG4AIAAgACAAIAAgACAAIAAgAHIAbwB1AG4AZABlAGQAXwB2AGEAbABzACwAIABSAE8AVQBOAEQAKAByAGEAdwBfAHYAYQBsAHMALAAgAHAAcgBlAGMAKQAsAFwAbgBcAG4AIAAgACAAIAAgACAAIAAgAGwAYQBiAGUAbABzACwAIABWAFMAVABBAEMASwAoAFwAIgBNAGUAYQBuACAAKAC8AykAXAAiACwAIABcACIATQBlAGQAaQBhAG4AXAAiACwAIABcACIAUwBrAGUAdwAgACgAUAApAFwAIgAsACAAXAAiAEsAdQByAHQAbwBzAGkAcwAgACgAUAApAFwAIgApACwAXABuAFwAbgAgACAAIAAgACAAIAAgACAAbwB1AHQAcAB1AHQALAAgAEkARgAoAGwAYQBiAGUAbAAgAD0AIABcACIATABCAEwAXAAiACwAIABIAFMAVABBAEMASwAoAGwAYQBiAGUAbABzACwAIAByAG8AdQBuAGQAZQBkAF8AdgBhAGwAcwApACwAIAByAG8AdQBuAGQAZQBkAF8AdgBhAGwAcwApACwAXABuAFwAbgAgACAAIAAgACAAIAAgACAAbwB1AHQAcAB1AHQAXABuACAAIAAgACAAKQBcAG4AKQA7AFwAbgBcAG4AXABuAFwAbgBTAFQAQQBUAF8ATABJAFMAVAAoAE8ATABEACkAIAA9ACAATABBAE0AQgBEAEEAKAByAGEAbgBnAGUALAAgAFsAbQBvAGQAZQBdACwAIABbAHAAcgBlAGMAXQAsAFwAbgAgACAAIAAgAEwARQBUACgAXABuACAAIAAgACAAIAAgACAAIABtAG8AZABlACwAIABJAEYAKABPAFIAKABJAFMATwBNAEkAVABUAEUARAAoAG0AbwBkAGUAKQAsACAAbQBvAGQAZQAgAD4AIAA2ACkALAAgADAALAAgAG0AbwBkAGUAKQAsAFwAbgAgACAAIAAgACAAIAAgACAAcAByAGUAYwAsACAASQBGACgASQBTAE8ATQBJAFQAVABFAEQAKABwAHIAZQBjACkALAAgADMALAAgAHAAcgBlAGMAKQAsAFwAbgAgACAAIAAgACAAIAAgACAAbABhAGIAZQBsAF8AbABpAHMAdAAsACAAdAByAGEAbgBzAHAAbwBzAGUAKAB7AFwAIgBNAGkAbgBcACIALABcAG4AIAAgACAAIAAgACAAIAAgACAAIAAgACAAIAAgACAAIAAgACAAIAAgAFwAIgDCA3sgXAAiACwAXABuACAAIAAgACAAIAAgACAAIAAgACAAIAAgACAAIAAgACAAIAAgACAAIABcACIAvANcACIALABcAG4AIAAgACAAIAAgACAAIAAgACAAIAAgACAAIAAgACAAIAAgACAAIAAgAFwAIgDCA3ogXAAiACwAXABuACAAIAAgACAAIAAgACAAIAAgACAAIAAgACAAIAAgACAAIAAgACAAIABcACIATQBhAHgAXAAiACwAXABuACAAIAAgACAAIAAgACAAIAAgACAAIAAgACAAIAAgACAAIAAgACAAIABcACIAwwNcACIALABcAG4AIAAgACAAIAAgACAAIAAgACAAIAAgACAAIAAgACAAIAAgACAAIAAgAFwAIgBTAGsAZQB3AC4AUABcACIALABcAG4AIAAgACAAIAAgACAAIAAgACAAIAAgACAAIAAgACAAIAAgACAAIAAgAFwAIgBDAHQAXAAiACwAXABuACAAIAAgACAAIAAgACAAIAAgACAAIAAgACAAIAAgACAAIAAgACAAIABcACIAUgBhAG4AZwBlAFwAIgAsAFwAbgAgACAAIAAgACAAIAAgACAAIAAgACAAIAAgACAAIAAgACAAIAAgACAAXAAiAE0AaQBkAHIAYQBuAGcAZQBcACIALABcAG4AIAAgACAAIAAgACAAIAAgACAAIAAgACAAIAAgACAAIAAgACAAIAAgAFwAIgBTAHUAbQBcACIALABcAG4AIAAgACAAIAAgACAAIAAgACAAIAAgACAAIAAgACAAIAAgACAAIAAgAFwAIgCLHlwAIgB9ACkALABcAG4AIAAgACAAIAAgACAAIAAgAHMAdABhAHQAcwAsACAAVABSAEEATgBTAFAATwBTAEUAKABcAG4AIAAgACAAIAAgACAAIAAgACAAIAAgACAAIAAgACAAIAAgACAAIAAgAEMASABPAE8AUwBFACgAXABuACAAIAAgACAAIAAgACAAIAAgACAAIAAgACAAIAAgACAAIAAgACAAIAAgACAAIAAgAHsAMQAsACAAMgAsACAAMwAsACAANAAsACAANQAsACAANgAsACAANwAsACAAOAAsACAAOQAsACAAMQAwACwAIAAxADEALAAgADEAMgB9ACwAXABuACAAIAAgACAAIAAgACAAIAAgACAAIAAgACAAIAAgACAAIAAgACAAIAAgACAAIAAgAEYASQBYAEUARAAoAE0ASQBOACgAcgBhAG4AZwBlACkALAAgAHAAcgBlAGMAKQAsACAALwAvACAAbQBpAG4AXABuACAAIAAgACAAIAAgACAAIAAgACAAIAAgACAAIAAgACAAIAAgACAAIAAgACAAIAAgAEYASQBYAEUARAAoAFwAbgAgACAAIAAgACAAIAAgACAAIAAgACAAIAAgACAAIAAgACAAIAAgACAAIAAgACAAIAAgACAAIAAgAEEAVgBFAFIAQQBHAEUAKAByAGEAbgBnAGUAKQAgAC0AIABTAFQARABFAFYALgBQACgAcgBhAG4AZwBlACkALABcAG4AIAAgACAAIAAgACAAIAAgACAAIAAgACAAIAAgACAAIAAgACAAIAAgACAAIAAgACAAIAAgACAAIABwAHIAZQBjAFwAbgAgACAAIAAgACAAIAAgACAAIAAgACAAIAAgACAAIAAgACAAIAAgACAAIAAgACAAIAApACwAIAAvAC8AIAAtAHMAaQBnAG0AYQBcAG4AIAAgACAAIAAgACAAIAAgACAAIAAgACAAIAAgACAAIAAgACAAIAAgACAAIAAgACAARgBJAFgARQBEACgAQQBWAEUAUgBBAEcARQAoAHIAYQBuAGcAZQApACwAIABwAHIAZQBjACkALAAgAC8ALwAgAG0AZQBhAG4AXABuACAAIAAgACAAIAAgACAAIAAgACAAIAAgACAAIAAgACAAIAAgACAAIAAgACAAIAAgAEYASQBYAEUARAAoAFwAbgAgACAAIAAgACAAIAAgACAAIAAgACAAIAAgACAAIAAgACAAIAAgACAAIAAgACAAIAAgACAAIAAgAEEAVgBFAFIAQQBHAEUAKAByAGEAbgBnAGUAKQAgACsAIABTAFQARABFAFYALgBQACgAcgBhAG4AZwBlACkALABcAG4AIAAgACAAIAAgACAAIAAgACAAIAAgACAAIAAgACAAIAAgACAAIAAgACAAIAAgACAAIAAgACAAIABwAHIAZQBjAFwAbgAgACAAIAAgACAAIAAgACAAIAAgACAAIAAgACAAIAAgACAAIAAgACAAIAAgACAAIAApACwAIAAvAC8AIAArAHMAaQBnAG0AYQBcAG4AIAAgACAAIAAgACAAIAAgACAAIAAgACAAIAAgACAAIAAgACAAIAAgACAAIAAgACAARgBJAFgARQBEACgATQBBAFgAKAByAGEAbgBnAGUAKQAsACAAcAByAGUAYwApACwAIAAvAC8AIABtAGEAeABcAG4AIAAgACAAIAAgACAAIAAgACAAIAAgACAAIAAgACAAIAAgACAAIAAgACAAIAAgACAARgBJAFgARQBEACgAUwBUAEQARQBWAC4AUAAoAHIAYQBuAGcAZQApACwAIABwAHIAZQBjACkALAAgAC8ALwAgAHMAaQBnAG0AYQBcAG4AIAAgACAAIAAgACAAIAAgACAAIAAgACAAIAAgACAAIAAgACAAIAAgACAAIAAgACAARgBJAFgARQBEACgAUwBLAEUAVwAuAFAAKAByAGEAbgBnAGUAKQAsACAAcAByAGUAYwApACwAIAAvAC8AIABzAGsAZQB3AFwAbgAgACAAIAAgACAAIAAgACAAIAAgACAAIAAgACAAIAAgACAAIAAgACAAIAAgACAAIABGAEkAWABFAEQAKABDAE8AVQBOAFQAKAByAGEAbgBnAGUAKQAsACAAMAApACwAIAAvAC8AIABjAG8AdQBuAHQAXABuACAAIAAgACAAIAAgACAAIAAgACAAIAAgACAAIAAgACAAIAAgACAAIAAgACAAIAAgAEYASQBYAEUARAAoAE0AQQBYACgAcgBhAG4AZwBlACkAIAAtACAATQBJAE4AKAByAGEAbgBnAGUAKQAsACAAcAByAGUAYwApACwAIAAvAC8AIAByAGEAbgBnAGUAXABuACAAIAAgACAAIAAgACAAIAAgACAAIAAgACAAIAAgACAAIAAgACAAIAAgACAAIAAgAEYASQBYAEUARAAoAEEAVgBFAFIAQQBHAEUAKABNAEkATgAoAHIAYQBuAGcAZQApACwATQBBAFgAKAByAGEAbgBnAGUAKQApACwAcAByAGUAYwApACwAIAAvAC8AIABtAGkAZAByAGEAbgBnAGUAXABuACAAIAAgACAAIAAgACAAIAAgACAAIAAgACAAIAAgACAAIAAgACAAIAAgACAAIAAgAEYASQBYAEUARAAoAFMAVQBNACgAcgBhAG4AZwBlACkALAAgAHAAcgBlAGMAKQAsACAALwAvACAAcwB1AG0AXABuACAAIAAgACAAIAAgACAAIAAgACAAIAAgACAAIAAgACAAIAAgACAAIAAgACAAIAAgAEYASQBYAEUARAAoAG0AZQBkAGkAYQBuACgAcgBhAG4AZwBlACkALAAgAHAAcgBlAGMAKQAsACAALwAvACAAbQBlAGQAaQBhAG4AXABuACAAIAAgACAAIAAgACAAIAAgACAAIAAgACAAIAAgACAAIAAgACAAIAAgACAAIAAgAFwAbgAgACAAIAAgACAAIAAgACAAIAAgACAAIAAgACAAIAAgACAAIAAgACAAKQBcAG4AIAAgACAAIAAgACAAIAAgACAAIAAgACAAIAAgACAAIAApACwAXABuACAAIAAgACAAIAAgACAAIABvAHUAdABwAHUAdAAsACAAQwBIAE8ATwBTAEUAKAB7ADEALAAgADIAfQAsACAAbABhAGIAZQBsAF8AbABpAHMAdAAsACAAVgBBAEwAVQBFACgAcwB0AGEAdABzACkAKQAsAFwAbgAgACAAIAAgACAAIAAgACAAcgBlAHQAdQByAG4ALAAgAHMAdwBpAHQAYwBoACgAbQBvAGQAZQAsAFwAbgAgACAAIAAgACAAIAAgACAAIAAgACAAIAAwACwAIABvAHUAdABwAHUAdAAsAFwAbgAgACAAIAAgACAAIAAgACAAIAAgACAAIAAxACwAIABjAGgAbwBvAHMAZQByAG8AdwBzACgAbwB1AHQAcAB1AHQALAAgADEALAAgADUAKQAsAFwAbgAgACAAIAAgACAAIAAgACAAIAAgACAAIAAyACwAIABDAGgAbwBvAHMAZQByAG8AdwBzACgAbwB1AHQAcAB1AHQALAAgADEALAAgADMALAAgADUAKQAsAFwAbgAgACAAIAAgACAAIAAgACAAIAAgACAAIAAzACwAIABDAGgAbwBvAHMAZQByAG8AdwBzACgAbwB1AHQAcAB1AHQALAAgADEALAAgADIALAAgADMALAAgADQALAAgADUAKQAsAFwAbgAgACAAIAAgACAAIAAgACAAIAAgACAAIAA0ACwAIABDAGgAbwBvAHMAZQByAG8AdwBzACgAbwB1AHQAcAB1AHQALAAgADEALAAgADIALAAgADMALAAgADQALAAgADUALAAgADEAMQApACwAXABuACAAIAAgACAAIAAgACAAIAAgACAAIAAgADUALAAgAEMAaABvAG8AcwBlAHIAbwB3AHMAKABvAHUAdABwAHUAdAAsACAAMQAsACAAMgAsACAAMwAsACAANAAsACAANQAsACAANgApACwAXABuACAAIAAgACAAIAAgACAAIAAgACAAIAAgADYALAAgAEMAaABvAG8AcwBlAHIAbwB3AHMAKABvAHUAdABwAHUAdAAsACAAMQAsACAAMgAsACAAMwAsACAANAAsACAANQAsACAANgAsACAAMQAxACkAXABuACAAIAAgACAAIAAgACAAIAAgACAAIAAgACkALABcAG4AIAAgACAAIAAgACAAIAAgAHIAZQB0AHUAcgBuAFwAbgAgACAAIAAgACkAXABuAFwAbgApADsAXABuAFwAbgAvACoAIABTAFQAQQBUAF8ATQBJAEQAUgBBAE4ARwBFAFwAbgBcAG4AUgBlAHQAdQByAG4AcwAgAHQAaABlACAAbQBpAGQAcgBhAG4AZwBlACAAbwBmACAAYQAgAG4AdQBtAGUAcgBpAGMAIABhAHIAcgBhAHkAOgAgAHQAaABlACAAYQB2AGUAcgBhAGcAZQAgAG8AZgAgAGkAdABzACAATQBpAG4AIABhAG4AZAAgAE0AYQB4AC4AXABuAFwAbgBBAHIAZwB1AG0AZQBuAHQAcwA6AFwAbgAtACAAYQByAHIAYQB5ACAAOgAgAHIAZQBxAHUAaQByAGUAZAAgAG4AdQBtAGUAcgBpAGMAIAByAGEAbgBnAGUAXABuAC0AIABwAHIAZQBjACAAIAA6ACAAbwBwAHQAaQBvAG4AYQBsACAAbgB1AG0AYgBlAHIAIABvAGYAIABkAGUAYwBpAG0AYQBsACAAcABsAGEAYwBlAHMAIAAoAGQAZQBmAGEAdQBsAHQAIAA9ACAAMwApAFwAbgBcAG4AUgBlAHQAdQByAG4AcwA6AFwAbgAtACAAQQAgAHMAaQBuAGcAbABlACAAbgB1AG0AZQByAGkAYwAgAHYAYQBsAHUAZQA6ACAAKABNAEkATgAgACsAIABNAEEAWAApACAALwAgADIAXABuAFwAbgAqAC8AXABuAFwAbgBTAFQAQQBUAF8ATQBJAEQAUgBBAE4ARwBFACAAPQAgAEwAQQBNAEIARABBACgAYQByAHIAYQB5ACwAIABbAHAAcgBlAGMAXQAsAFwAbgAgACAAIAAgAEwARQBUACgAXABuACAAIAAgACAAIAAgACAAIABwAHIAZQBjACwAIABJAEYAKABJAFMATwBNAEkAVABUAEUARAAoAHAAcgBlAGMAKQAsACAAMwAsACAAcAByAGUAYwApACwAXABuACAAIAAgACAAIAAgACAAIABjAG8AdQBuAHQAXwB2AGEAbAAsACAAQwBPAFUATgBUACgAYQByAHIAYQB5ACkALABcAG4AIAAgACAAIAAgACAAIAAgAG0AaQBkAHIAYQBuAGcAZQAsACAASQBGACgAYwBvAHUAbgB0AF8AdgBhAGwAIAA9ACAAMAAsACAATgBBACgAKQAsACAAQQBWAEUAUgBBAEcARQAoAE0ASQBOACgAYQByAHIAYQB5ACkALAAgAE0AQQBYACgAYQByAHIAYQB5ACkAKQApACwAXABuACAAIAAgACAAIAAgACAAIABSAE8AVQBOAEQAKABtAGkAZAByAGEAbgBnAGUALAAgAHAAcgBlAGMAKQBcAG4AIAAgACAAIAApAFwAbgApADsAXABuAFwAbgBcAG4ALwAqACAAUwBUAEEAVABfAEYAUgBFAFEAXwBUAEEAQgBMAEUAXABuAFwAbgBHAGUAbgBlAHIAYQB0AGUAcwAgAGEAIABmAHIAZQBxAHUAZQBuAGMAeQAgAHQAYQBiAGwAZQAgAGYAcgBvAG0AIABhACAAbgB1AG0AZQByAGkAYwAgAHIAYQBuAGcAZQAuAFwAbgBcAG4AQQByAGcAdQBtAGUAbgB0AHMAOgBcAG4ALQAgAHIAYQBuAGcAZQAgADoAIAByAGUAcQB1AGkAcgBlAGQAIABuAHUAbQBlAHIAaQBjACAAaQBuAHAAdQB0AFwAbgAtACAAbQBvAGQAZQAgACAAOgAgAG8AcAB0AGkAbwBuAGEAbAAgAGsAZQB5AHcAbwByAGQAIAAoAFwAIgBMAEIATABcACIAIAB0AG8AIABpAG4AYwBsAHUAZABlACAAYwBvAGwAdQBtAG4AIABoAGUAYQBkAGUAcgBzADsAIABkAGUAZgBhAHUAbAB0ACAAPQAgAG4AbwAgAGgAZQBhAGQAZQByAHMAKQBcAG4AXABuAFIAZQB0AHUAcgBuAHMAOgBcAG4ALQAgAEEAIAAzAC0AYwBvAGwAdQBtAG4AIABzAHAAaQBsAGwAZQBkACAAYQByAHIAYQB5ADoAXABuACAAIAAgACAAIiAgAEMAbwBsAHUAbQBuACAAMQA6ACAAVQBuAGkAcQB1AGUAIAB2AGEAbAB1AGUAcwBcAG4AIAAgACAAIAAiICAAQwBvAGwAdQBtAG4AIAAyADoAIABGAHIAZQBxAHUAZQBuAGMAeQAgACgAYwBvAHUAbgB0ACkAXABuACAAIAAgACAAIiAgAEMAbwBsAHUAbQBuACAAMwA6ACAAVwBlAGkAZwBoAHQAZQBkACAAcAByAG8AZAB1AGMAdAAgACgAdgBhAGwAdQBlACAA1wAgAGMAbwB1AG4AdAApAFwAbgBcAG4ATgBvAHQAZQBzADoAXABuAC0AIABTAG8AcgB0AGUAZAAgAGkAbgAgAGEAcwBjAGUAbgBkAGkAbgBnACAAbwByAGQAZQByAFwAbgAtACAASQBuAGMAbAB1AGQAZQBzACAAaABlAGEAZABlAHIAcwAgAGkAZgAgAG0AbwBkAGUAIAA9ACAAXAAiAEwAQgBMAFwAIgBcAG4ALQAgAFUAcwBlAGYAdQBsACAAZgBvAHIAIABtAG8AZABlACAAYQBuAGEAbAB5AHMAaQBzACwAIAB3AGUAaQBnAGgAdABlAGQAIABtAGUAYQBuAHMALAAgAGEAbgBkACAAZABpAHMAdAByAGkAYgB1AHQAaQBvAG4AIABvAHYAZQByAHYAaQBlAHcAXABuAFwAbgAqAC8AXABuAFwAbgBTAFQAQQBUAF8ARgBSAEUAUQBfAFQAQQBCAEwARQAgAD0AIABMAEEATQBCAEQAQQAoAHIAYQBuAGcAZQAsACAAWwBtAG8AZABlAF0ALABcAG4AIAAgACAAIABMAEUAVAAoAFwAbgAgACAAIAAgACAAIAAgACAALwAvACAASABhAG4AZABsAGUAIABsAGEAYgBlAGwAIABtAG8AZABlAFwAbgAgACAAIAAgACAAIAAgACAAbQBvAGQAZQAsACAASQBGACgASQBTAE8ATQBJAFQAVABFAEQAKABtAG8AZABlACkALAAgAFwAIgBcACIALAAgAFUAUABQAEUAUgAoAG0AbwBkAGUAKQApACwAXABuAFwAbgAgACAAIAAgACAAIAAgACAALwAvACAAUAByAGUAcABhAHIAZQAgAHUAbgBpAHEAdQBlACAAdgBhAGwAdQBlAHMAIABpAG4AIABzAG8AcgB0AGUAZAAgAG8AcgBkAGUAcgBcAG4AIAAgACAAIAAgACAAIAAgAHUAXwB2AGEAbABzACwAIABTAE8AUgBUACgAVQBOAEkAUQBVAEUAKAByAGEAbgBnAGUAKQApACwAXABuAFwAbgAgACAAIAAgACAAIAAgACAALwAvACAARgByAGUAcQB1AGUAbgBjAHkAIABjAG8AdQBuAHQAcwAgAHAAZQByACAAdQBuAGkAcQB1AGUAIAB2AGEAbAB1AGUAXABuACAAIAAgACAAIAAgACAAIAB3AGUAaQBnAGgAdABzACwAIABCAFkAUgBPAFcAKAB1AF8AdgBhAGwAcwAsACAATABBAE0AQgBEAEEAKABhACwAIABDAE8AVQBOAFQASQBGACgAcgBhAG4AZwBlACwAIABhACkAKQApACwAXABuAFwAbgAgACAAIAAgACAAIAAgACAALwAvACAAVwBlAGkAZwBoAHQAZQBkACAAdgBhAGwAdQBlACAA1wAgAGYAcgBlAHEAdQBlAG4AYwB5AFwAbgAgACAAIAAgACAAIAAgACAAcAByAG8AZAB1AGMAdABzACwAIAB1AF8AdgBhAGwAcwAgACoAIAB3AGUAaQBnAGgAdABzACwAXABuAFwAbgAgACAAIAAgACAAIAAgACAALwAvACAAQQBkAGQAIABjAG8AbAB1AG0AbgAgAGgAZQBhAGQAZQByAHMAIABpAGYAIABcACIATABCAEwAXAAiACAAbQBvAGQAZQBcAG4AIAAgACAAIAAgACAAIAAgAHYAYQBsAHUAZQBzAF8AYwBvAGwALAAgAEkARgAoAG0AbwBkAGUAIAA9ACAAXAAiAEwAQgBMAFwAIgAsACAAVgBTAFQAQQBDAEsAKABcACIAVgBhAGwAdQBlAFwAIgAsACAAdQBfAHYAYQBsAHMAKQAsACAAdQBfAHYAYQBsAHMAKQAsAFwAbgAgACAAIAAgACAAIAAgACAAdwBlAGkAZwBoAHQAcwBfAGMAbwBsACwAIABJAEYAKABtAG8AZABlACAAPQAgAFwAIgBMAEIATABcACIALAAgAFYAUwBUAEEAQwBLACgAXAAiAFcAZQBpAGcAaAB0AFwAIgAsACAAdwBlAGkAZwBoAHQAcwApACwAIAB3AGUAaQBnAGgAdABzACkALABcAG4AIAAgACAAIAAgACAAIAAgAHAAcgBvAGQAdQBjAHQAcwBfAGMAbwBsACwAIABJAEYAKABtAG8AZABlACAAPQAgAFwAIgBMAEIATABcACIALAAgAFYAUwBUAEEAQwBLACgAXAAiAFAAcgBvAGQAdQBjAHQAXAAiACwAIABwAHIAbwBkAHUAYwB0AHMAKQAsACAAcAByAG8AZAB1AGMAdABzACkALABcAG4AXABuACAAIAAgACAAIAAgACAAIAAvAC8AIABGAGkAbgBhAGwAIABvAHUAdABwAHUAdABcAG4AIAAgACAAIAAgACAAIAAgAEgAUwBUAEEAQwBLACgAdgBhAGwAdQBlAHMAXwBjAG8AbAAsACAAdwBlAGkAZwBoAHQAcwBfAGMAbwBsACwAIABwAHIAbwBkAHUAYwB0AHMAXwBjAG8AbAApAFwAbgAgACAAIAAgACkAXABuACkAOwBcAG4AXABuAFwAbgAvACoAIABTAFQAQQBUAF8AVwBUAEQAXwBBAFYARwBcAG4AXABuAFIAZQB0AHUAcgBuAHMAIAB0AGgAZQAgAHcAZQBpAGcAaAB0AGUAZAAgAGEAdgBlAHIAYQBnAGUAIABvAGYAIABhACAAdgBhAGwAdQBlACAAcwBlAHQAIABiAGEAcwBlAGQAIABvAG4AIABhACAAbQBhAHQAYwBoAGkAbgBnACAAdwBlAGkAZwBoAHQAIABzAGUAdAAuAFwAbgBcAG4AQQByAGcAdQBtAGUAbgB0AHMAOgBcAG4ALQAgAHcAdABzACAAIAAgACAAOgAgAGEAcgByAGEAeQAgAG8AZgAgAHcAZQBpAGcAaAB0AHMAXABuAC0AIAB2AGEAbAB1AGUAcwAgADoAIABhAHIAcgBhAHkAIABvAGYAIAB2AGEAbAB1AGUAcwAgACgAcwBhAG0AZQAgAGwAZQBuAGcAdABoACAAYQBzACAAdwBlAGkAZwBoAHQAcwApAFwAbgBcAG4AUgBlAHQAdQByAG4AcwA6AFwAbgAtACAAVwBlAGkAZwBoAHQAZQBkACAAYQB2AGUAcgBhAGcAZQAgAD0AIABTAFUATQBQAFIATwBEAFUAQwBUACgAdwB0AHMALAAgAHYAYQBsAHUAZQBzACkAIAAvACAAUwBVAE0AKAB3AHQAcwApAFwAbgAtACAAUgBlAHQAdQByAG4AcwAgACMATgAvAEEAIABpAGYAIABpAG4AcAB1AHQAIABsAGUAbgBnAHQAaABzACAAbQBpAHMAbQBhAHQAYwBoACAAbwByACAAdwBlAGkAZwBoAHQAIABzAHUAbQAgAGkAcwAgAHoAZQByAG8AXABuAFwAbgAqAC8AXABuAFwAbgBTAFQAQQBUAF8AVwBUAEQAXwBBAFYARwAgAD0AIABMAEEATQBCAEQAQQAoAHcAdABzACwAIAB2AGEAbAB1AGUAcwAsAFwAbgAgACAAIAAgAEwARQBUACgAXABuACAAIAAgACAAIAAgACAAIABsAGUAbgBfAG0AYQB0AGMAaAAsACAAQwBPAFUATgBUAEEAKAB3AHQAcwApACAAPQAgAEMATwBVAE4AVABBACgAdgBhAGwAdQBlAHMAKQAsAFwAbgAgACAAIAAgACAAIAAgACAAdABvAHQAYQBsAF8AdwB0ACwAIABTAFUATQAoAHcAdABzACkALABcAG4AIAAgACAAIAAgACAAIAAgAHIAZQBzAHUAbAB0ACwAIABJAEYAKABcAG4AIAAgACAAIAAgACAAIAAgACAAIAAgACAATgBPAFQAKABsAGUAbgBfAG0AYQB0AGMAaAApACAAKwAgACgAdABvAHQAYQBsAF8AdwB0ACAAPQAgADAAKQAsAFwAbgAgACAAIAAgACAAIAAgACAAIAAgACAAIABOAEEAKAApACwAXABuACAAIAAgACAAIAAgACAAIAAgACAAIAAgAFMAVQBNAFAAUgBPAEQAVQBDAFQAKAB3AHQAcwAsACAAdgBhAGwAdQBlAHMAKQAgAC8AIAB0AG8AdABhAGwAXwB3AHQAXABuACAAIAAgACAAIAAgACAAIAApACwAXABuACAAIAAgACAAIAAgACAAIAByAGUAcwB1AGwAdABcAG4AIAAgACAAIAApAFwAbgApADsAXABuAFwAbgBcAG4AUwBUAEEAVABfAFMARQBMAEYAXwBXAFQAXwBBAFYARwAgAD0AIABMAEEATQBCAEQAQQAoAHIAYQBuAGcAZQAsAFwAbgAgACAAIAAgAFMAVQBNAFAAUgBPAEQAVQBDAFQAKAByAGEAbgBnAGUALAAgAHIAYQBuAGcAZQApACAALwAgAFMAVQBNACgAcgBhAG4AZwBlACkAXABuACkAOwBcAG4AXABuAC8AKgAgAFMAVABBAFQAXwBSAEEATgBHAEUAXwBQAEUAUgBDAEUATgBUAF8AVABSAEEATgBTAEYARQBSADoAXABuAFwAbgBUAHIAYQBuAHMAZgBlAHIAcwAgAGEAIABwAGUAcgBjAGUAbgB0AGEAZwBlACAAYgBlAHQAdwBlAGUAbgAgAHQAdwBvACAAcABhAGkAcgBzACAAbwBmACAAbgB1AG0AYgBlAHIAcwBcAG4AXABuAEUALgBnAC4AIABQAEUAUgBDAEUATgBUAF8ATwBGAF8ATABJAFMAVABfAFgARgBSACgAMwAsADEAMQAsADUALAAyACwAMQA5ACkAIAA9ACAANgAuADIANQAsACAAdwBoAGkAYwBoACAAaQBzADoAXABuACAAIAAgACAARgBpAG4AZAAgAHQAaABlACAAcABlAHIAYwBlAG4AdABhAGcAZQAgAHIAZQBwAHIAZQBzAGUAbgB0AGUAZAAgAGIAeQAgADUAIABiAGUAdAB3AGUAZQBuACAAMwAgAGEAbgBkACAAMQAxAFwAbgAgACAAIAAgAEYAaQBuAGQAIAB0AGgAZQAgAG4AdQBtAGIAZQByACAAYgBlAHQAdwBlAGUAbgAgADIAIABhAG4AZAAgADEAOQAgAHcAaABpAGMAaAAgAGMAbwByAHIAZQBzAHAAbwBuAGQAcwAgAHQAbwBcAG4AIAAgACAAIAAgACAAIAAgAHQAaABhAHQAIABzAGEAbQBlACAAcABlAHIAYwBlAG4AdABhAGcAZQAuAFwAbgBcAG4AIAAgACAAIAAgACAAIAAgAGkALgBlAC4AIAA1ACAAaQBzACAAMgA1ACUAIABvAGYAIAB0AGgAZQAgAHIAYQBuAGcAZQAgADMAIAB0AG8AIAAxADEAOwBcAG4AIAAgACAAIAAgACAAIAAgADYALgAyADUAIABpAHMAIAAyADUAJQAgAG8AZgAgAHQAaABlACAAcgBhAG4AZwBlACAAMgAgAHQAbwAgADEAOQBcAG4AKgAvAFwAbgBcAG4AUwBUAEEAVABfAFMAVABBAFQAXwBSAEEATgBHAEUAXwBQAEUAUgBDAEUATgBUAF8AVABSAEEATgBTAEYARQBSACAAPQAgAEwAQQBNAEIARABBACgAUwB0AGEAcgB0AE0AaQBuACwAIABTAHQAYQByAHQATQBhAHgALAAgAFQAYQByAGcAZQB0ACwAIABFAG4AZABNAGkAbgAsACAARQBuAGQATQBhAHgALAAgAFsAZABlAGMAcAByAGUAYwBdACwAXABuACAAIAAgACAATABFAFQAKABcAG4AIAAgACAAIAAgACAAIAAgAGQAZQBjAHAAcgBlAGMALAAgAEkARgAoAEkAUwBPAE0ASQBUAFQARQBEACgAZABlAGMAcAByAGUAYwApACwAIAAxADUALAAgAGQAZQBjAHAAcgBlAGMAKQAsAFwAbgAgACAAIAAgACAAIAAgACAAcABjAHQALAAgACgAVABhAHIAZwBlAHQAIAAtACAAUwB0AGEAcgB0AE0AaQBuACkAIAAvACAAKABTAHQAYQByAHQATQBhAHgAIAAtACAAUwB0AGEAcgB0AE0AaQBuACkALABcAG4AIAAgACAAIAAgACAAIAAgAGMAYQBsAGMALAAgAHAAYwB0ACAAKgAgACgARQBuAGQATQBhAHgAIAAtACAARQBuAGQATQBpAG4AKQAgACsAIABFAG4AZABNAGkAbgAsAFwAbgAgACAAIAAgACAAIAAgACAAcgBvAHUAbgBkACgAYwBhAGwAYwAsACAAZABlAGMAcAByAGUAYwApAFwAbgAgACAAIAAgACkAXABuACkAOwBcAG4AXABuAC8AKgAgAFMAVABBAFQAXwBSAEEATgBHAEUAXwBQAEUAUgBDAEUATgBUAF8ATwBGAF8AVgBBAEwAVQBFADoAXABuAFwAbgBSAGUAdAB1AHIAbgBzACAAdABoAGUAIABwAGUAcgBjAGUAbgB0AGEAZwBlACAAKABhAHMAIABhACAAZABlAGMAaQBtAGEAbAAgAGYAcgBhAGMAdABpAG8AbgApACAAYgBlAHQAdwBlAGUAbgAgAG0AaQBuACAAYQBuAGQAIABtAGEAeABcAG4AIAAgACAAIAB3AGgAaQBjAGgAIABpAHMAIAByAGUAcAByAGUAcwBlAG4AdABlAGQAIABiAHkAIABhACAAZwBpAHYAZQBuACAAdgBhAGwAdQBlAFwAbgBcAG4ARQAuAGcALgAgAFQAaABlACAAdgBhAGwAdQBlACAANwAgAHIAZQBwAHIAZQBzAGUAbgB0AHMAIAAwAC4ANAA0ADQANAA0AC4ALgAuACAAKAA0ADQALgA0ACUAKQAgAG8AZgAgAHQAaABlACAAcgBhAG4AZwBlACAAMwAgAHQAbwAgADEAMgBcAG4AKgAvAFwAbgBcAG4AUwBUAEEAVABfAFMAVABBAFQAXwBSAEEATgBHAEUAXwBQAEUAUgBDAEUATgBUAF8ATwBGAF8AVgBBAEwAVQBFACAAPQAgAEwAQQBNAEIARABBACgAbQBpAG4ALAAgAG0AYQB4ACwAIAB2AGEAbAB1AGUALAAgAFsAZABlAGMAcAByAGUAYwBdACwAXABuACAAIAAgACAATABFAFQAKABcAG4AIAAgACAAIAAgACAAIAAgAGQAZQBjAHAAcgBlAGMALAAgAEkARgAoAEkAUwBPAE0ASQBUAFQARQBEACgAZABlAGMAcAByAGUAYwApACwAIAAxADUALAAgAGQAZQBjAHAAcgBlAGMAKQAsAFwAbgAgACAAIAAgACAAIAAgACAAYwBhAGwAYwAsACAAKAB2AGEAbAB1AGUAIAAtACAAbQBpAG4AKQAgAC8AIAAoAG0AYQB4ACAALQAgAG0AaQBuACkALABcAG4AIAAgACAAIAAgACAAIAAgAHIAbwB1AG4AZAAoAGMAYQBsAGMALAAgAGQAZQBjAHAAcgBlAGMAKQBcAG4AIAAgACAAIAApAFwAbgApADsAXABuAFwAbgAvACoAIABTAFQAQQBUAF8AUgBBAE4ARwBFAF8AVgBBAEwAVQBFAF8ATwBGAF8AUABFAFIAQwBFAE4AVAA6AFwAbgBcAG4AUgBlAHQAdQByAG4AcwAgAHQAaABlACAAdgBhAGwAdQBlACAAdwBoAGkAYwBoACAAaQBzACAAdABoAGUAIABnAGkAdgBlAG4AIABwAGUAcgBjAGUAbgB0AGEAZwBlACAAYgBlAHQAdwBlAGUAbgAgAE0ASQBOACAAYQBuAGQAIABNAEEAWABcAG4AcABjAHQAIABpAHMAIABzAHUAcABwAGwAaQBlAGQAIABhAHMAIABhACAAZABlAGMAaQBtAGEAbAAgAG4AdQBtAGIAZQByACAAYgBlAHQAdwBlAGUAbgAgADAAIABhAG4AZAAgADEAMAAwAFwAbgAgACAAIAAgAGEAbgBkACAAYwBvAG4AdgBlAHIAdABlAGQAIABpAG4AdABlAHIAbgBhAGwAbAB5ACAAdABvACAAYQAgAGQAZQBjAGkAbQBhAGwAIABmAHIAYQBjAHQAaQBvAG4AXABuACAAIAAgACAAaQAuAGUALgAgAHAAYwB0ACAAPQAgADQAMAAuADYANQAgAC0APgAgADAALgA0ADAANgA1AFwAbgAqAC8AXABuAFwAbgBTAFQAQQBUAF8AUgBBAE4ARwBFAF8AVgBBAEwAVQBFAF8ATwBGAF8AUABFAFIAQwBFAE4AVAAgAD0AIABMAEEATQBCAEQAQQAoAG0AaQBuACwAIABtAGEAeAAsACAAcABjAHQALAAgAFsAZABlAGMAcAByAGUAYwBdACwAXABuACAAIAAgACAATABFAFQAKABcAG4AIAAgACAAIAAgACAAIAAgAGQAZQBjAHAAcgBlAGMALAAgAEkARgAoAEkAUwBPAE0ASQBUAFQARQBEACgAZABlAGMAcAByAGUAYwApACwAIAAxADUALAAgAGQAZQBjAHAAcgBlAGMAKQAsAFwAbgAgACAAIAAgACAAIAAgACAALwAvACAAcABjAHQALAAgAHAAYwB0ACAALwAgADEAMAAwACwAXABuACAAIAAgACAAIAAgACAAIABjAGEAbABjACwAIABwAGMAdAAgACoAIAAoAG0AYQB4ACAALQAgAG0AaQBuACkAIAArACAAbQBpAG4ALABcAG4AIAAgACAAIAAgACAAIAAgAHIAbwB1AG4AZAAoAGMAYQBsAGMALAAgAGQAZQBjAHAAcgBlAGMAKQBcAG4AIAAgACAAIAApAFwAbgApADsAXABuAFwAbgBTAFQAQQBUAF8AQgBFAE4ARgBPAFIARABfAEQASQBTAFQAIAA9ACAATABBAE0AQgBEAEEAKABbAG4AdQBsAGwAXQAsAFwAbgAgACAAIAAgAEwARQBUACgAXABuACAAIAAgACAAIAAgACAAIABsAGkAcwB0ACwAIABUAE8AQwBPAEwAKAB7ADEALAAgADIALAAgADMALAAgADQALAAgADUALAAgADYALAAgADcALAAgADgALAAgADkAfQApACwAXABuACAAIAAgACAAIAAgACAAIABvAHUAdABwAHUAdAAsACAAQgBZAFIATwBXACgAbABpAHMAdAAsACAATABBAE0AQgBEAEEAKAB4ACwAIABMAE8ARwAoADEAIAArACAAKAAxACAALwAgAE0ATwBEACgAeAAsACAAMQAwACkAKQApACkAKQAsAFwAbgAgACAAIAAgACAAIAAgACAAbwB1AHQAcAB1AHQAXABuACAAIAAgACAAKQBcAG4AKQA7AFwAbgBcAG4AUwBUAEEAVABfAFIATgBEAF8AQgBFAE4ARgBPAFIARABfAFMASQBOAEcATABFACAAPQAgAEwAQQBNAEIARABBACgAWwBuAHUAbABsAF0ALABcAG4AIAAgACAAIABcAG4AIAAgACAAIAAvAC8AIABnAGUAbgBlAHIAYQB0AGUAcwAgAGEAIABzAGkAbgBnAGwAZQAgAGQAaQBnAGkAdAAgAHcAaQB0AGgAIABhACAAcAByAG8AYgBhAGIAaQBsAGkAdAB5ACAAYgBhAHMAZQBkACAAbwBuACAAdABoAGUAIABCAGUAbgBmAG8AcgBkACAARABpAHMAdAByAGkAYgB1AHQAaQBvAG4AXABuACAAIAAgACAATABFAFQAKABcAG4AIAAgACAAIAAgACAAIAAgAG4AdQBtAGwAaQBzAHQALAAgAFMARQBRAFUARQBOAEMARQAoADkALAAgACwAIAAxACwAIAAxACkALABcAG4AIAAgACAAIAAgACAAIAAgAHAAcgBvAGIAbABpAHMAdAAsACAAewAwAC4AMwAwADEALAAgADAALgA0ADcANwAsACAAMAAuADYAMAAyACwAIAAwAC4ANgA5ADkALAAgADAALgA3ADcAOAAsACAAMAAuADgANAA1ACwAIAAwAC4AOQAwADMALAAgADAALgA5ADUANAAsACAAMQB9ACwAXABuACAAIAAgACAAIAAgACAAIABwAHIAbwBiACwAIABYAEwATwBPAEsAVQBQACgAUgBBAE4ARAAoACkALAAgAHAAcgBvAGIAbABpAHMAdAAsACAAcAByAG8AYgBsAGkAcwB0ACwAIAAsACAAMQApACwAXABuACAAIAAgACAAIAAgACAAIABwAHIAbwBiAF8AaQBuAGQAZQB4ACwAIABNAEEAVABDAEgAKABwAHIAbwBiACwAIABwAHIAbwBiAGwAaQBzAHQALAAgADAAKQAsAFwAbgAgACAAIAAgACAAIAAgACAAZABpAGcAaQB0ACwAIABJAE4ARABFAFgAKABuAHUAbQBsAGkAcwB0ACwAIABwAHIAbwBiAF8AaQBuAGQAZQB4ACkALABcAG4AIAAgACAAIAAgACAAIAAgAFYAQQBMAFUARQAoAGQAaQBnAGkAdAApAFwAbgAgACAAIAAgACkAXABuACkAOwBcAG4AXABuAFMAVABBAFQAXwBSAE4ARABfAEIARQBOAEYATwBSAEQAIAA9ACAATABBAE0AQgBEAEEAKABbAGQAaQBnAGkAdABzAF0ALABcAG4AIAAgACAAIABMAEUAVAAoAFwAbgAgACAAIAAgACAAIAAgACAAZABpAGcAaQB0AHMALAAgAEkARgAoAEkAUwBPAE0ASQBUAFQARQBEACgAZABpAGcAaQB0AHMAKQAsACAAMwAsACAAZABpAGcAaQB0AHMAKQAsAFwAbgAgACAAIAAgACAAIAAgACAAbgB1AG0AbABpAHMAdAAsACAAUwBFAFEAVQBFAE4AQwBFACgAOQAsACAAMQAsACAAMQAsACAAMQApACwAXABuACAAIAAgACAAIAAgACAAIABwAHIAbwBiAGwAaQBzAHQALAAgAHsAMAAuADMAMAAxACwAIAAwAC4ANAA3ADcALAAgADAALgA2ADAAMgAsACAAMAAuADYAOQA5ACwAIAAwAC4ANwA3ADgALAAgADAALgA4ADQANQAsACAAMAAuADkAMAAzACwAIAAwAC4AOQA1ADQALAAgADEAfQAsAFwAbgAgACAAIAAgACAAIAAgACAAcgBhAG4AZABvAG0AXwBuAHUAbQBiAGUAcgBzACwAIABSAEEATgBEAEEAUgBSAEEAWQAoAGQAaQBnAGkAdABzACwAIAAxACkALABcAG4AIAAgACAAIAAgACAAIAAgAGcAZQBuAGUAcgBhAHQAZQBkAF8AZABpAGcAaQB0AHMALAAgAEkATgBEAEUAWAAoAG4AdQBtAGwAaQBzAHQALAAgAE0AQQBUAEMASAAoAFgATABPAE8ASwBVAFAAKAByAGEAbgBkAG8AbQBfAG4AdQBtAGIAZQByAHMALAAgAHAAcgBvAGIAbABpAHMAdAAsACAAcAByAG8AYgBsAGkAcwB0ACwAIAAsACAAMQApACwAIABwAHIAbwBiAGwAaQBzAHQALAAgADEAKQApACwAXABuACAAIAAgACAAIAAgACAAIABnAGUAbgBlAHIAYQB0AGUAZABfAG4AdQBtAGIAZQByACwAIABUAEUAWABUAEoATwBJAE4AKABcACIAXAAiACwAIABUAFIAVQBFACwAIABnAGUAbgBlAHIAYQB0AGUAZABfAGQAaQBnAGkAdABzACkALABcAG4AIAAgACAAIAAgACAAIAAgAFYAQQBMAFUARQAoAGcAZQBuAGUAcgBhAHQAZQBkAF8AbgB1AG0AYgBlAHIAKQBcAG4AIAAgACAAIAApAFwAbgApADsAXABuAFwAbgBcAG4AXABuAFwAbgAvAC8AIABCAFIAQQBDAEsARQBUAFMAXwBUAEEAUgBHAEUAVAAgAD0AIABMAEEATQBCAEQAQQAoAFQAZQBzAHQAQQByAHIAYQB5ACwAIABUAGEAcgBnAGUAdAAsACAAWwBpAG4AYwBsAF0ALAAgAFsAbQBvAGQAZQBdACwAIABbAGQAZQBjAHAAcgBlAGMAXQAsAFwAbgAvAC8AIAAgACAAIAAgAEwARQBUACgAXABuAC8ALwAgACAAIAAgACAAIAAgACAAIABkAGUAYwBwAHIAZQBjACwAIABJAEYAKABJAFMATwBNAEkAVABUAEUARAAoAGQAZQBjAHAAcgBlAGMAKQAsACAAMwAsACAAZABlAGMAcAByAGUAYwApACwAXABuAC8ALwAgACAAIAAgACAAIAAgACAAIABtAG8AZABlACwAIABJAEYAKABPAFIAKABJAFMATwBNAEkAVABUAEUARAAoAG0AbwBkAGUAKQAsACAAbQBvAGQAZQAgAD4AIAAyACkALAAgADAALAAgAG0AbwBkAGUAKQAsAFwAbgAvAC8AIAAgACAAIAAgACAAIAAgACAAaQBuAGMAbAAsACAASQBGACgATwBSACgASQBTAE8ATQBJAFQAVABFAEQAKABpAG4AYwBsACkALAAgAGkAbgBjAGwAIAA+ACAAMQApACwAIAAwACwAIABpAG4AYwBsACkALABcAG4AXABuAC8ALwAgACAAIAAgACAAIAAgACAAIAAvAC8AIABDAG8AbQBwAHUAdABlACAAYgByAGEAYwBrAGUAdABpAG4AZwAgAHYAYQBsAHUAZQBzAFwAbgAvAC8AIAAgACAAIAAgACAAIAAgACAAbABvAHcAZQByACwAIABNAEEAWAAoAEYASQBMAFQARQBSACgAVABlAHMAdABBAHIAcgBhAHkALAAgAFQAZQBzAHQAQQByAHIAYQB5ACAAPAAgAFQAYQByAGcAZQB0ACkAKQAsAFwAbgAvAC8AIAAgACAAIAAgACAAIAAgACAAdQBwAHAAZQByACwAIABNAEkATgAoAEYASQBMAFQARQBSACgAVABlAHMAdABBAHIAcgBhAHkALAAgAFQAZQBzAHQAQQByAHIAYQB5ACAAPgAgAFQAYQByAGcAZQB0ACkAKQAsAFwAbgBcAG4ALwAvACAAIAAgACAAIAAgACAAIAAgAG8AdQB0AEwAaQBzAHQALAAgAEkARgAoAGkAbgBjAGwAIAA9ACAAMAAsACAAewBsAG8AdwBlAHIALAAgAFQAYQByAGcAZQB0ACwAIAB1AHAAcABlAHIAfQAsACAAewBsAG8AdwBlAHIALAAgAHUAcABwAGUAcgB9ACkALABcAG4AIAAgACAAIAAgACAAIAAgAFwAbgAvAC8AIAAgACAAIAAgACAAIAAgACAAbwB1AHQAcAB1AHQALAAgAFMAVwBJAFQAQwBIACgAXABuAC8ALwAgACAAIAAgACAAIAAgACAAIAAgACAAIAAgAG0AbwBkAGUALABcAG4ALwAvACAAIAAgACAAIAAgACAAIAAgACAAIAAgACAAMAAsACAAVABPAEMATwBMACgAUgBPAFUATgBEACgAbwB1AHQATABpAHMAdAAsACAAZABlAGMAcAByAGUAYwApACkALABcAG4ALwAvACAAIAAgACAAIAAgACAAIAAgACAAIAAgACAAMQAsACAAVABPAFIATwBXACgAUgBPAFUATgBEACgAbwB1AHQATABpAHMAdAAsACAAZABlAGMAcAByAGUAYwApACkALABcAG4ALwAvACAAIAAgACAAIAAgACAAIAAgACAAIAAgACAAMgAsACAAXAAiACgAXAAiACAAJgAgAFQARQBYAFQASgBPAEkATgAoAFwAIgAgADoAIABcACIALAAgACwAIABGAEkAWABFAEQAKABvAHUAdABMAGkAcwB0ACwAIABkAGUAYwBwAHIAZQBjACkAKQAgACYAIABcACIAKQBcACIAXABuAC8ALwAgACAAIAAgACAAIAAgACAAIAApACwAXABuAFwAbgAvAC8AIAAgACAAIAAgACAAIAAgACAAbwB1AHQAcAB1AHQAXABuAC8ALwAgACAAIAAgACAAKQBcAG4ALwAvACAAKQA7AFwAbgBcAG4ALwAvACAAQgBSAEEAQwBLAEUAVABTAF8AQQBSAFIAQQBZACAAPQAgAEwAQQBNAEIARABBACgATABvAG8AawB1AHAAQQByAHIAYQB5ACwAIABSAGUAdAB1AHIAbgBBAHIAcgBhAHkALAAgAFsATQBvAGQAZQBdACwAXABuAC8ALwAgACAAIAAgACAATABFAFQAKABcAG4ALwAvACAAIAAgACAAIAAgACAAIAAgAG0AbwBkAGUALAAgAEkARgAoAE8AUgAoAEkAUwBPAE0ASQBUAFQARQBEACgATQBvAGQAZQApACwAIABNAG8AZABlACAAPgAgADIAKQAsACAAMAAsACAATQBvAGQAZQApACwAXABuAC8ALwAgACAAIAAgACAAIAAgACAAIABBAHYAZwAsACAAQQBWAEUAUgBBAEcARQAoAEwAbwBvAGsAdQBwAEEAcgByAGEAeQApACwAXABuAC8ALwAgACAAIAAgACAAIAAgACAAIABMAGUAYQBzAHQALAAgAE0AQQBYACgARgBJAEwAVABFAFIAKABMAG8AbwBrAHUAcABBAHIAcgBhAHkALAAgAEwAbwBvAGsAdQBwAEEAcgByAGEAeQAgADwAIABBAHYAZwApACkALABcAG4ALwAvACAAIAAgACAAIAAgACAAIAAgAE0AbwBzAHQALAAgAE0ASQBOACgARgBJAEwAVABFAFIAKABMAG8AbwBrAHUAcABBAHIAcgBhAHkALAAgAEwAbwBvAGsAdQBwAEEAcgByAGEAeQAgAD4AIABBAHYAZwApACkALABcAG4ALwAvACAAIAAgACAAIAAgACAAIAAgAEwAZQBhAHMAdABfAGkAbgBkAGUAeAAsACAAWABMAE8ATwBLAFUAUAAoAEwAZQBhAHMAdAAsACAATABvAG8AawB1AHAAQQByAHIAYQB5ACwAIABSAGUAdAB1AHIAbgBBAHIAcgBhAHkAKQAsAFwAbgAvAC8AIAAgACAAIAAgACAAIAAgACAATQBvAHMAdABfAGkAbgBkAGUAeAAsACAAWABMAE8ATwBLAFUAUAAoAE0AbwBzAHQALAAgAEwAbwBvAGsAdQBwAEEAcgByAGEAeQAsACAAUgBlAHQAdQByAG4AQQByAHIAYQB5ACkALABcAG4ALwAvACAAIAAgACAAIAAgACAAIAAgAGwAaQBzAHQALAAgAFQARQBYAFQASgBPAEkATgAoAFwAIgAgAFwAIgAsACAALAAgAEwAZQBhAHMAdABfAGkAbgBkAGUAeAAsACAAQQB2AGcALAAgAE0AbwBzAHQAXwBpAG4AZABlAHgAKQAsAFwAbgAvAC8AIAAgACAAIAAgACAAIAAgACAAbwB1AHQAcAB1AHQALAAgAFMAVwBJAFQAQwBIACgAXABuAC8ALwAgACAAIAAgACAAIAAgACAAIAAgACAAIAAgAG0AbwBkAGUALABcAG4ALwAvACAAIAAgACAAIAAgACAAIAAgACAAIAAgACAAMAAsACAAVABPAEMATwBMACgAVABFAFgAVABTAFAATABJAFQAKABsAGkAcwB0ACwAIABcACIAIABcACIAKQApACwAXABuAC8ALwAgACAAIAAgACAAIAAgACAAIAAgACAAIAAgADEALAAgAFQATwBSAE8AVwAoAFQARQBYAFQAUwBQAEwASQBUACgAbABpAHMAdAAsACAAXAAiACAAXAAiACkAKQAsAFwAbgAvAC8AIAAgACAAIAAgACAAIAAgACAAIAAgACAAIAAyACwAIABDAE8ATgBDAEEAVAAoAFwAIgAoAFwAIgAsACAAVABFAFgAVABKAE8ASQBOACgAXAAiACAAOgAgAFwAIgAsACAALAAgAEYASQBYAEUARAAoAEwAZQBhAHMAdAAsACAAMwApACwAIABGAEkAWABFAEQAKABBAHYAZwAsACAAMwApACwAIABGAEkAWABFAEQAKABNAG8AcwB0ACwAIAAzACkAKQAsACAAXAAiACkAXAAiACkAXABuAC8ALwAgACAAIAAgACAAIAAgACAAIAApACwAXABuAC8ALwAgACAAIAAgACAAIAAgACAAIABvAHUAdABwAHUAdABcAG4ALwAvACAAIAAgACAAIAApAFwAbgAvAC8AIAApADsAIgB9AF0ALAAiAHAAcgBvAGoAZQBjAHQATgBhAG0AZQBzACIAOgBbACIAUwBUAEEAVABfAFEATgBUAEkATABFAFMAIgAsACIAUwBUAEEAVABfAFMAVABEAEUAUgBSACIALAAiAFMAVABBAFQAXwBNAEkATgBNAEEAWAAiACwAIgBTAFQAQQBUAF8AUwBVAE0ATQBBAFIAWQAiACwAIgBTAFQAQQBUAF8ARwBFAE8ANQAiACwAIgBTAFQAQQBUAF8AVgBPAEwAVQBNAEUAIgAsACIAUwBUAEEAVABfAFMASABBAFAARQAiACwAIgBTAFQAQQBUAF8ATQBJAEQAUgBBAE4ARwBFACIALAAiAFMAVABBAFQAXwBGAFIARQBRAF8AVABBAEIATABFACIALAAiAFMAVABBAFQAXwBXAFQARABfAEEAVgBHACIALAAiAFMAVABBAFQAXwBTAEUATABGAF8AVwBUAF8AQQBWAEcAIgAsACIAUwBUAEEAVABfAFMAVABBAFQAXwBSAEEATgBHAEUAXwBQAEUAUgBDAEUATgBUAF8AVABSAEEATgBTAEYARQBSACIALAAiAFMAVABBAFQAXwBTAFQAQQBUAF8AUgBBAE4ARwBFAF8AUABFAFIAQwBFAE4AVABfAE8ARgBfAFYAQQBMAFUARQAiACwAIgBTAFQAQQBUAF8AUgBBAE4ARwBFAF8AVgBBAEwAVQBFAF8ATwBGAF8AUABFAFIAQwBFAE4AVAAiACwAIgBTAFQAQQBUAF8AQgBFAE4ARgBPAFIARABfAEQASQBTAFQAIgAsACIAUwBUAEEAVABfAFIATgBEAF8AQgBFAE4ARgBPAFIARABfAFMASQBOAEcATABFACIALAAiAFMAVABBAFQAXwBSAE4ARABfAEIARQBOAEYATwBSAE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ZAE0ARA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32A4B66E-DE3A-472D-87B7-BCB7AE7DEE3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Conrad</dc:creator>
  <cp:lastModifiedBy>Martin Conrad</cp:lastModifiedBy>
  <dcterms:created xsi:type="dcterms:W3CDTF">2025-06-09T00:03:25Z</dcterms:created>
  <dcterms:modified xsi:type="dcterms:W3CDTF">2025-06-09T03:54:37Z</dcterms:modified>
</cp:coreProperties>
</file>