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ra\Documents\DOCUMENTOS 2024\ENTREGA RECTORIA\"/>
    </mc:Choice>
  </mc:AlternateContent>
  <bookViews>
    <workbookView xWindow="0" yWindow="0" windowWidth="28800" windowHeight="11985" activeTab="1"/>
  </bookViews>
  <sheets>
    <sheet name="RECOMENDACIONES ASCM" sheetId="1" r:id="rId1"/>
    <sheet name="RECOMENDACIONES ASF"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2" l="1"/>
  <c r="G10" i="2"/>
  <c r="D10" i="2"/>
  <c r="E10" i="2"/>
  <c r="C10" i="2"/>
  <c r="D9" i="2"/>
  <c r="F21" i="1" l="1"/>
  <c r="E21" i="1"/>
  <c r="D21" i="1"/>
  <c r="C21" i="1"/>
  <c r="F19" i="1"/>
  <c r="E19" i="1"/>
  <c r="D19" i="1"/>
  <c r="C19" i="1"/>
  <c r="F16" i="1"/>
  <c r="E16" i="1"/>
  <c r="D16" i="1"/>
  <c r="C16" i="1"/>
  <c r="F14" i="1"/>
  <c r="F22" i="1" s="1"/>
  <c r="E14" i="1"/>
  <c r="E22" i="1" s="1"/>
  <c r="D14" i="1"/>
  <c r="D22" i="1" s="1"/>
  <c r="C14" i="1"/>
  <c r="C22" i="1" s="1"/>
</calcChain>
</file>

<file path=xl/sharedStrings.xml><?xml version="1.0" encoding="utf-8"?>
<sst xmlns="http://schemas.openxmlformats.org/spreadsheetml/2006/main" count="58" uniqueCount="35">
  <si>
    <t>UNIVERSIDAD AUTÓNOMA DE LA CIUDAD DE MÉXICO</t>
  </si>
  <si>
    <t>RECTORIA 2020-2024</t>
  </si>
  <si>
    <t>EJERCICIO</t>
  </si>
  <si>
    <t>AUDITORíA</t>
  </si>
  <si>
    <t>NÚMERO DE 
 RECOMENDACIONES TOTALES</t>
  </si>
  <si>
    <t>SITUACIÓN A LA FECHA</t>
  </si>
  <si>
    <t>NOTAS</t>
  </si>
  <si>
    <t xml:space="preserve"> ATENDIDAS</t>
  </si>
  <si>
    <t>POR ATENDER</t>
  </si>
  <si>
    <t>ASCM/150/15</t>
  </si>
  <si>
    <t>DADAS POR ATENDIDAS EN SU TOTALIDAD</t>
  </si>
  <si>
    <t xml:space="preserve"> ASCM/138/16</t>
  </si>
  <si>
    <t xml:space="preserve"> ASCM/139/16</t>
  </si>
  <si>
    <t>ASCM/156/17</t>
  </si>
  <si>
    <t>ASCM/148/18</t>
  </si>
  <si>
    <t>ASCM/170/18</t>
  </si>
  <si>
    <t>ASCM/171/18</t>
  </si>
  <si>
    <t>ASCM/143/19</t>
  </si>
  <si>
    <t>SUBTOTAL</t>
  </si>
  <si>
    <t>ASCM/118/20</t>
  </si>
  <si>
    <t>ASCM/143/21</t>
  </si>
  <si>
    <t>ASCM/144/21</t>
  </si>
  <si>
    <t>ASCM/173/22</t>
  </si>
  <si>
    <t>SE ENVIO INFORMACIÓN A LA ASCM EL 9 DE ABRIL DE 2024 , SE ESTA EN ESPERA DE LA RESPUESTA.</t>
  </si>
  <si>
    <t>TOTAL</t>
  </si>
  <si>
    <t xml:space="preserve">NÚMERO DE 
 RECOMENDACIONES PENDIENTES DE EJERCICIOS ANTERIORES Y RECIBIDAS DURANTE LA  GESTIÓN </t>
  </si>
  <si>
    <t>SITUACION DE LAS RECOMENDACIONES DE LA AUDITORIA SUPERIOR DE LA CIUDAD DE MÉXICO  PENDIENTES AL INICIO DE LA GESTIÓN DE LA RECTORA Y SITUACION ACTUAL
AL 16 DE MAYO DE 2024</t>
  </si>
  <si>
    <t>692-DS-GF</t>
  </si>
  <si>
    <t>SITUACION DE LOS PLIEGOS DE OBSERVACIONES  DE LA AUDITORIA SUPERIOR DE LA FEDERACIÓN  PENDIENTES AL INICIO DE LA GESTIÓN DE LA RECTORA Y SITUACION ACTUAL
AL 16 DE MAYO DE 2024</t>
  </si>
  <si>
    <r>
      <t xml:space="preserve">SE REFIERE A LOS PLIEGOS DE OBSERVACIONES
</t>
    </r>
    <r>
      <rPr>
        <b/>
        <sz val="10"/>
        <color theme="1"/>
        <rFont val="Calibri"/>
        <family val="2"/>
        <scheme val="minor"/>
      </rPr>
      <t xml:space="preserve">2018-4-99491-19-0692-06-001 </t>
    </r>
    <r>
      <rPr>
        <sz val="10"/>
        <color theme="1"/>
        <rFont val="Calibri"/>
        <family val="2"/>
        <scheme val="minor"/>
      </rPr>
      <t xml:space="preserve"> .- Se presume  un probable  daño patrimonial </t>
    </r>
    <r>
      <rPr>
        <b/>
        <sz val="10"/>
        <color theme="1"/>
        <rFont val="Calibri"/>
        <family val="2"/>
        <scheme val="minor"/>
      </rPr>
      <t xml:space="preserve"> por un monto de $20,378,253.6</t>
    </r>
    <r>
      <rPr>
        <sz val="10"/>
        <color theme="1"/>
        <rFont val="Calibri"/>
        <family val="2"/>
        <scheme val="minor"/>
      </rPr>
      <t xml:space="preserve">2 más los intereses generados desde su disposicion hasta su reintegro a la TESOFE, por no proporcionar la documentacion justificativa y comprobatoria del movimiento bancario por concepto de traspaso entre cuentas.
</t>
    </r>
    <r>
      <rPr>
        <b/>
        <sz val="10"/>
        <color theme="1"/>
        <rFont val="Calibri"/>
        <family val="2"/>
        <scheme val="minor"/>
      </rPr>
      <t>2018-4-99491-19-0692-06-003</t>
    </r>
    <r>
      <rPr>
        <sz val="10"/>
        <color theme="1"/>
        <rFont val="Calibri"/>
        <family val="2"/>
        <scheme val="minor"/>
      </rPr>
      <t xml:space="preserve">. Se presume un probable  daño patrimonial </t>
    </r>
    <r>
      <rPr>
        <b/>
        <sz val="10"/>
        <color theme="1"/>
        <rFont val="Calibri"/>
        <family val="2"/>
        <scheme val="minor"/>
      </rPr>
      <t xml:space="preserve"> por un monto de $818,361.48</t>
    </r>
    <r>
      <rPr>
        <sz val="10"/>
        <color theme="1"/>
        <rFont val="Calibri"/>
        <family val="2"/>
        <scheme val="minor"/>
      </rPr>
      <t xml:space="preserve"> más los intereses generados desde su disposisicón y hasta su reintegro A LA TESOFE, por pagar a 12 empleados que carecieron del perfil  academico ....
</t>
    </r>
    <r>
      <rPr>
        <b/>
        <sz val="10"/>
        <color theme="1"/>
        <rFont val="Calibri"/>
        <family val="2"/>
        <scheme val="minor"/>
      </rPr>
      <t xml:space="preserve">
2018-4-99491-19-0692-06-002</t>
    </r>
    <r>
      <rPr>
        <sz val="10"/>
        <color theme="1"/>
        <rFont val="Calibri"/>
        <family val="2"/>
        <scheme val="minor"/>
      </rPr>
      <t xml:space="preserve">. se presume probable daño patrimonial por </t>
    </r>
    <r>
      <rPr>
        <b/>
        <sz val="10"/>
        <color theme="1"/>
        <rFont val="Calibri"/>
        <family val="2"/>
        <scheme val="minor"/>
      </rPr>
      <t>un monto de $2,062,542.</t>
    </r>
    <r>
      <rPr>
        <sz val="10"/>
        <color theme="1"/>
        <rFont val="Calibri"/>
        <family val="2"/>
        <scheme val="minor"/>
      </rPr>
      <t xml:space="preserve">00más los intereses generados desde su disposicion hasta su reintegro a la TESOFE
por destinar recursos del programa  Apoyos a Centros y organizaciones de Educación (U080) por concepto del 3% del Impuesto sobre nóminas.
Respecto del los pliegos </t>
    </r>
    <r>
      <rPr>
        <b/>
        <sz val="10"/>
        <color theme="1"/>
        <rFont val="Calibri"/>
        <family val="2"/>
        <scheme val="minor"/>
      </rPr>
      <t>2018-4-99491-19-0692-06-001 y 2018-4-99491-19-0692-06-003</t>
    </r>
    <r>
      <rPr>
        <sz val="10"/>
        <color theme="1"/>
        <rFont val="Calibri"/>
        <family val="2"/>
        <scheme val="minor"/>
      </rPr>
      <t xml:space="preserve">, derivado de una reunion gestionada por la Rectoria con personal de la ASF,  la Tesorería envío de manera económica ( vía correo electrónico ) información a la Auditoría Superior de la Federación para hacer las aclaraciones correspondientes. 
Respecto del Pliego de Observaciones  la Universidad reintegro los  el monto determinado como daño patrimonial  eintereses por $187,004.00  y la Tesoreria remitio igualmente información  via correo electrónico a la ASF. </t>
    </r>
  </si>
  <si>
    <t xml:space="preserve">NÚMERO DE 
 PLIEGOS DE OBSERVACIONES </t>
  </si>
  <si>
    <t>NÚMERO DE  PROMOCION DE RESPONSABILIDAD ADMINISTRATIVA SANCIONATORIA</t>
  </si>
  <si>
    <r>
      <rPr>
        <b/>
        <sz val="10"/>
        <color theme="1"/>
        <rFont val="Calibri"/>
        <family val="2"/>
        <scheme val="minor"/>
      </rPr>
      <t>La ASF emitió la PRAS</t>
    </r>
    <r>
      <rPr>
        <sz val="10"/>
        <color theme="1"/>
        <rFont val="Calibri"/>
        <family val="2"/>
        <scheme val="minor"/>
      </rPr>
      <t xml:space="preserve"> para que la Secretaría de la Contraloria General de la CDMX, o su equivalente realice las investigaciones pertinentes y en su caso, inicie el procedimiento administrativo correspondiente por las irregularidades de los servidores público  que en su gestpion no cancelaron con el sello de ioperado U080 la documentación justificativa y comprobatoria de las erogaciones con los recursos del programa Apoyos a Centros de organizaciones de Educación U080
</t>
    </r>
    <r>
      <rPr>
        <b/>
        <sz val="10"/>
        <color theme="1"/>
        <rFont val="Calibri"/>
        <family val="2"/>
        <scheme val="minor"/>
      </rPr>
      <t>el asunto se encuentra en la Contraloría General.</t>
    </r>
  </si>
  <si>
    <t>SE REFIERE A LA RECOMENDACION 143-19-14 RELATIVA A ESTABLECER MECANISMOS DE CONTROL DE LOS RECURSOS NO DEVENGADOS, SE ENVIO OFICIO A LA ASCM EN MARZO DE 2024, INDICANDO QUE SE ESTA TRABAJANDO EN ELLO.
EN ESPERA DE RESPUESTA POR PARTE DE LA ASCM
EL ASUNTO NO SE HA ATENDIDO POR PARTE DE LA TESORERÍA NI SE ESTA ATENDIENDO POR ALGUNA OTRA INSTANCIA</t>
  </si>
  <si>
    <r>
      <rPr>
        <b/>
        <sz val="10"/>
        <color theme="1"/>
        <rFont val="Calibri"/>
        <family val="2"/>
        <scheme val="minor"/>
      </rPr>
      <t>2018-4-99491-19-0692-06-002 para que la UACM elabore un Programa de trabajo</t>
    </r>
    <r>
      <rPr>
        <sz val="10"/>
        <color theme="1"/>
        <rFont val="Calibri"/>
        <family val="2"/>
        <scheme val="minor"/>
      </rPr>
      <t xml:space="preserve"> con responsables y fechas perentorias para atender las debilidades e insuficiencias determinadas en la evaluación de los componentes de control interno.., asimismo deberá informar a la Contraloria General los avances en la instrumentación de los mecanismos para fortalecer el Control interno</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</si>
</sst>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9" tint="0.59999389629810485"/>
        <bgColor indexed="64"/>
      </patternFill>
    </fill>
  </fills>
  <borders count="5">
    <border>
      <left/>
      <right/>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style="thin">
        <color theme="0" tint="-0.249977111117893"/>
      </left>
      <right/>
      <top/>
      <bottom/>
      <diagonal/>
    </border>
  </borders>
  <cellStyleXfs count="1">
    <xf numFmtId="0" fontId="0" fillId="0" borderId="0"/>
  </cellStyleXfs>
  <cellXfs count="37">
    <xf numFmtId="0" fontId="0" fillId="0" borderId="0" xfId="0"/>
    <xf numFmtId="0" fontId="1" fillId="0"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 fillId="3" borderId="2" xfId="0"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center"/>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0" fillId="0" borderId="2" xfId="0" applyBorder="1" applyAlignment="1">
      <alignment horizontal="center" vertical="center" wrapText="1"/>
    </xf>
    <xf numFmtId="0" fontId="0" fillId="0" borderId="2" xfId="0" applyFill="1" applyBorder="1" applyAlignment="1">
      <alignment horizontal="center" vertical="center"/>
    </xf>
    <xf numFmtId="0" fontId="1" fillId="0" borderId="2" xfId="0" applyFont="1" applyBorder="1" applyAlignment="1">
      <alignment horizontal="center" vertical="center"/>
    </xf>
    <xf numFmtId="0" fontId="1" fillId="4" borderId="2" xfId="0" applyFont="1" applyFill="1" applyBorder="1" applyAlignment="1">
      <alignment horizontal="center" vertical="center"/>
    </xf>
    <xf numFmtId="0" fontId="1" fillId="5" borderId="2" xfId="0" applyFont="1" applyFill="1" applyBorder="1" applyAlignment="1">
      <alignment horizontal="center"/>
    </xf>
    <xf numFmtId="0" fontId="1" fillId="5" borderId="2" xfId="0" applyFont="1" applyFill="1" applyBorder="1" applyAlignment="1">
      <alignment horizontal="center" vertical="center" wrapText="1"/>
    </xf>
    <xf numFmtId="0" fontId="0" fillId="5" borderId="2" xfId="0" applyFill="1" applyBorder="1" applyAlignment="1">
      <alignment wrapText="1"/>
    </xf>
    <xf numFmtId="0" fontId="0" fillId="0" borderId="2" xfId="0" applyBorder="1" applyAlignment="1">
      <alignment horizontal="center" vertical="center"/>
    </xf>
    <xf numFmtId="0" fontId="0" fillId="5" borderId="2" xfId="0" applyFill="1" applyBorder="1"/>
    <xf numFmtId="0" fontId="1" fillId="5" borderId="2" xfId="0" applyFont="1" applyFill="1" applyBorder="1" applyAlignment="1">
      <alignment horizontal="center" vertical="center"/>
    </xf>
    <xf numFmtId="0" fontId="1" fillId="3" borderId="1" xfId="0" applyFont="1" applyFill="1" applyBorder="1" applyAlignment="1">
      <alignment horizontal="center"/>
    </xf>
    <xf numFmtId="0" fontId="1" fillId="0" borderId="1" xfId="0" applyFont="1" applyFill="1" applyBorder="1" applyAlignment="1">
      <alignment horizontal="center" vertical="center"/>
    </xf>
    <xf numFmtId="0" fontId="0" fillId="0" borderId="0" xfId="0" applyFill="1" applyAlignment="1">
      <alignment horizontal="center" vertical="center"/>
    </xf>
    <xf numFmtId="0" fontId="0" fillId="5" borderId="0" xfId="0" applyFill="1"/>
    <xf numFmtId="0" fontId="1" fillId="5" borderId="0" xfId="0" applyFont="1" applyFill="1" applyAlignment="1">
      <alignment horizontal="center" vertical="center"/>
    </xf>
    <xf numFmtId="0" fontId="1"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1" fillId="5" borderId="3" xfId="0" applyFont="1" applyFill="1" applyBorder="1" applyAlignment="1">
      <alignment horizontal="center" vertical="center" wrapText="1"/>
    </xf>
    <xf numFmtId="0" fontId="1" fillId="2" borderId="2" xfId="0" applyFont="1" applyFill="1" applyBorder="1" applyAlignment="1">
      <alignment horizontal="center"/>
    </xf>
    <xf numFmtId="0" fontId="0" fillId="2" borderId="2" xfId="0" applyFill="1" applyBorder="1"/>
    <xf numFmtId="0" fontId="1" fillId="2" borderId="2" xfId="0" applyFont="1" applyFill="1" applyBorder="1" applyAlignment="1">
      <alignment horizontal="center" vertical="center"/>
    </xf>
    <xf numFmtId="0" fontId="2" fillId="4" borderId="2" xfId="0" applyFont="1" applyFill="1" applyBorder="1" applyAlignment="1">
      <alignment horizontal="left" vertical="top" wrapText="1"/>
    </xf>
    <xf numFmtId="0" fontId="1" fillId="2" borderId="2" xfId="0" applyFont="1" applyFill="1" applyBorder="1" applyAlignment="1">
      <alignment horizont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2" fillId="0"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zoomScaleNormal="100" workbookViewId="0">
      <selection activeCell="D26" sqref="D26"/>
    </sheetView>
  </sheetViews>
  <sheetFormatPr baseColWidth="10" defaultRowHeight="15" x14ac:dyDescent="0.25"/>
  <cols>
    <col min="1" max="1" width="14.5703125" customWidth="1"/>
    <col min="2" max="2" width="24" customWidth="1"/>
    <col min="3" max="3" width="20" customWidth="1"/>
    <col min="4" max="4" width="32.28515625" customWidth="1"/>
    <col min="5" max="5" width="17.140625" customWidth="1"/>
    <col min="6" max="6" width="15.42578125" customWidth="1"/>
    <col min="7" max="7" width="55.140625" customWidth="1"/>
  </cols>
  <sheetData>
    <row r="1" spans="1:7" x14ac:dyDescent="0.25">
      <c r="A1" s="31" t="s">
        <v>0</v>
      </c>
      <c r="B1" s="31"/>
      <c r="C1" s="31"/>
      <c r="D1" s="31"/>
      <c r="E1" s="31"/>
      <c r="F1" s="31"/>
      <c r="G1" s="31"/>
    </row>
    <row r="2" spans="1:7" x14ac:dyDescent="0.25">
      <c r="A2" s="31" t="s">
        <v>1</v>
      </c>
      <c r="B2" s="31"/>
      <c r="C2" s="31"/>
      <c r="D2" s="31"/>
      <c r="E2" s="31"/>
      <c r="F2" s="31"/>
      <c r="G2" s="31"/>
    </row>
    <row r="3" spans="1:7" s="3" customFormat="1" ht="24.75" customHeight="1" x14ac:dyDescent="0.25">
      <c r="A3" s="32" t="s">
        <v>26</v>
      </c>
      <c r="B3" s="33"/>
      <c r="C3" s="33"/>
      <c r="D3" s="33"/>
      <c r="E3" s="33"/>
      <c r="F3" s="33"/>
      <c r="G3" s="33"/>
    </row>
    <row r="4" spans="1:7" x14ac:dyDescent="0.25">
      <c r="A4" s="34" t="s">
        <v>2</v>
      </c>
      <c r="B4" s="34" t="s">
        <v>3</v>
      </c>
      <c r="C4" s="35" t="s">
        <v>4</v>
      </c>
      <c r="D4" s="35" t="s">
        <v>25</v>
      </c>
      <c r="E4" s="34" t="s">
        <v>5</v>
      </c>
      <c r="F4" s="34"/>
      <c r="G4" s="34" t="s">
        <v>6</v>
      </c>
    </row>
    <row r="5" spans="1:7" ht="43.5" customHeight="1" x14ac:dyDescent="0.25">
      <c r="A5" s="34"/>
      <c r="B5" s="34"/>
      <c r="C5" s="35"/>
      <c r="D5" s="35"/>
      <c r="E5" s="4" t="s">
        <v>7</v>
      </c>
      <c r="F5" s="5" t="s">
        <v>8</v>
      </c>
      <c r="G5" s="34"/>
    </row>
    <row r="6" spans="1:7" x14ac:dyDescent="0.25">
      <c r="A6" s="6">
        <v>2015</v>
      </c>
      <c r="B6" s="7" t="s">
        <v>9</v>
      </c>
      <c r="C6" s="7">
        <v>9</v>
      </c>
      <c r="D6" s="7">
        <v>1</v>
      </c>
      <c r="E6" s="7">
        <v>1</v>
      </c>
      <c r="F6" s="8">
        <v>0</v>
      </c>
      <c r="G6" s="9" t="s">
        <v>10</v>
      </c>
    </row>
    <row r="7" spans="1:7" x14ac:dyDescent="0.25">
      <c r="A7" s="6">
        <v>2016</v>
      </c>
      <c r="B7" s="7" t="s">
        <v>11</v>
      </c>
      <c r="C7" s="7">
        <v>9</v>
      </c>
      <c r="D7" s="7">
        <v>3</v>
      </c>
      <c r="E7" s="7">
        <v>3</v>
      </c>
      <c r="F7" s="10">
        <v>0</v>
      </c>
      <c r="G7" s="9" t="s">
        <v>10</v>
      </c>
    </row>
    <row r="8" spans="1:7" x14ac:dyDescent="0.25">
      <c r="A8" s="6">
        <v>2016</v>
      </c>
      <c r="B8" s="7" t="s">
        <v>12</v>
      </c>
      <c r="C8" s="7">
        <v>11</v>
      </c>
      <c r="D8" s="7">
        <v>3</v>
      </c>
      <c r="E8" s="7">
        <v>3</v>
      </c>
      <c r="F8" s="10">
        <v>0</v>
      </c>
      <c r="G8" s="9" t="s">
        <v>10</v>
      </c>
    </row>
    <row r="9" spans="1:7" x14ac:dyDescent="0.25">
      <c r="A9" s="6">
        <v>2017</v>
      </c>
      <c r="B9" s="7" t="s">
        <v>13</v>
      </c>
      <c r="C9" s="7">
        <v>14</v>
      </c>
      <c r="D9" s="7">
        <v>9</v>
      </c>
      <c r="E9" s="7">
        <v>9</v>
      </c>
      <c r="F9" s="8">
        <v>0</v>
      </c>
      <c r="G9" s="9" t="s">
        <v>10</v>
      </c>
    </row>
    <row r="10" spans="1:7" x14ac:dyDescent="0.25">
      <c r="A10" s="6">
        <v>2018</v>
      </c>
      <c r="B10" s="7" t="s">
        <v>14</v>
      </c>
      <c r="C10" s="7">
        <v>22</v>
      </c>
      <c r="D10" s="7">
        <v>22</v>
      </c>
      <c r="E10" s="7">
        <v>22</v>
      </c>
      <c r="F10" s="10">
        <v>0</v>
      </c>
      <c r="G10" s="9" t="s">
        <v>10</v>
      </c>
    </row>
    <row r="11" spans="1:7" x14ac:dyDescent="0.25">
      <c r="A11" s="6">
        <v>2018</v>
      </c>
      <c r="B11" s="7" t="s">
        <v>15</v>
      </c>
      <c r="C11" s="7">
        <v>8</v>
      </c>
      <c r="D11" s="7">
        <v>8</v>
      </c>
      <c r="E11" s="7">
        <v>8</v>
      </c>
      <c r="F11" s="10">
        <v>0</v>
      </c>
      <c r="G11" s="9" t="s">
        <v>10</v>
      </c>
    </row>
    <row r="12" spans="1:7" x14ac:dyDescent="0.25">
      <c r="A12" s="6">
        <v>2018</v>
      </c>
      <c r="B12" s="7" t="s">
        <v>16</v>
      </c>
      <c r="C12" s="7">
        <v>9</v>
      </c>
      <c r="D12" s="11">
        <v>9</v>
      </c>
      <c r="E12" s="11">
        <v>9</v>
      </c>
      <c r="F12" s="10">
        <v>0</v>
      </c>
      <c r="G12" s="9" t="s">
        <v>10</v>
      </c>
    </row>
    <row r="13" spans="1:7" ht="102" customHeight="1" x14ac:dyDescent="0.25">
      <c r="A13" s="6">
        <v>2019</v>
      </c>
      <c r="B13" s="7" t="s">
        <v>17</v>
      </c>
      <c r="C13" s="7">
        <v>16</v>
      </c>
      <c r="D13" s="11">
        <v>16</v>
      </c>
      <c r="E13" s="11">
        <v>15</v>
      </c>
      <c r="F13" s="12">
        <v>1</v>
      </c>
      <c r="G13" s="30" t="s">
        <v>33</v>
      </c>
    </row>
    <row r="14" spans="1:7" x14ac:dyDescent="0.25">
      <c r="A14" s="13" t="s">
        <v>18</v>
      </c>
      <c r="B14" s="14"/>
      <c r="C14" s="14">
        <f>SUM(C6:C13)</f>
        <v>98</v>
      </c>
      <c r="D14" s="14">
        <f>SUM(D6:D13)</f>
        <v>71</v>
      </c>
      <c r="E14" s="14">
        <f t="shared" ref="E14" si="0">SUM(E6:E13)</f>
        <v>70</v>
      </c>
      <c r="F14" s="14">
        <f>SUM(F6:F13)</f>
        <v>1</v>
      </c>
      <c r="G14" s="15"/>
    </row>
    <row r="15" spans="1:7" x14ac:dyDescent="0.25">
      <c r="A15" s="6">
        <v>2020</v>
      </c>
      <c r="B15" s="7" t="s">
        <v>19</v>
      </c>
      <c r="C15" s="7">
        <v>6</v>
      </c>
      <c r="D15" s="11">
        <v>6</v>
      </c>
      <c r="E15" s="11">
        <v>6</v>
      </c>
      <c r="F15" s="16">
        <v>0</v>
      </c>
      <c r="G15" s="9" t="s">
        <v>10</v>
      </c>
    </row>
    <row r="16" spans="1:7" x14ac:dyDescent="0.25">
      <c r="A16" s="13" t="s">
        <v>18</v>
      </c>
      <c r="B16" s="17"/>
      <c r="C16" s="18">
        <f>SUM(C15)</f>
        <v>6</v>
      </c>
      <c r="D16" s="18">
        <f>SUM(D15)</f>
        <v>6</v>
      </c>
      <c r="E16" s="18">
        <f>SUM(E15)</f>
        <v>6</v>
      </c>
      <c r="F16" s="18">
        <f>SUM(F15)</f>
        <v>0</v>
      </c>
      <c r="G16" s="17"/>
    </row>
    <row r="17" spans="1:7" x14ac:dyDescent="0.25">
      <c r="A17" s="19">
        <v>2021</v>
      </c>
      <c r="B17" s="7" t="s">
        <v>20</v>
      </c>
      <c r="C17" s="1">
        <v>12</v>
      </c>
      <c r="D17" s="20">
        <v>12</v>
      </c>
      <c r="E17" s="20">
        <v>12</v>
      </c>
      <c r="F17" s="21">
        <v>0</v>
      </c>
      <c r="G17" s="9" t="s">
        <v>10</v>
      </c>
    </row>
    <row r="18" spans="1:7" x14ac:dyDescent="0.25">
      <c r="A18" s="19">
        <v>2021</v>
      </c>
      <c r="B18" s="7" t="s">
        <v>21</v>
      </c>
      <c r="C18" s="1">
        <v>9</v>
      </c>
      <c r="D18" s="20">
        <v>9</v>
      </c>
      <c r="E18" s="20">
        <v>9</v>
      </c>
      <c r="F18" s="2">
        <v>0</v>
      </c>
      <c r="G18" s="9" t="s">
        <v>10</v>
      </c>
    </row>
    <row r="19" spans="1:7" x14ac:dyDescent="0.25">
      <c r="A19" s="13" t="s">
        <v>18</v>
      </c>
      <c r="B19" s="22"/>
      <c r="C19" s="23">
        <f>SUM(C17:C18)</f>
        <v>21</v>
      </c>
      <c r="D19" s="14">
        <f>SUM(D17:D18)</f>
        <v>21</v>
      </c>
      <c r="E19" s="14">
        <f t="shared" ref="E19:F19" si="1">SUM(E17:E18)</f>
        <v>21</v>
      </c>
      <c r="F19" s="14">
        <f t="shared" si="1"/>
        <v>0</v>
      </c>
      <c r="G19" s="22"/>
    </row>
    <row r="20" spans="1:7" ht="30" x14ac:dyDescent="0.25">
      <c r="A20" s="19">
        <v>2022</v>
      </c>
      <c r="B20" s="7" t="s">
        <v>22</v>
      </c>
      <c r="C20" s="24">
        <v>5</v>
      </c>
      <c r="D20" s="20">
        <v>5</v>
      </c>
      <c r="E20" s="20">
        <v>0</v>
      </c>
      <c r="F20" s="2">
        <v>5</v>
      </c>
      <c r="G20" s="25" t="s">
        <v>23</v>
      </c>
    </row>
    <row r="21" spans="1:7" x14ac:dyDescent="0.25">
      <c r="A21" s="13" t="s">
        <v>18</v>
      </c>
      <c r="B21" s="22"/>
      <c r="C21" s="26">
        <f>C20</f>
        <v>5</v>
      </c>
      <c r="D21" s="26">
        <f t="shared" ref="D21:F21" si="2">D20</f>
        <v>5</v>
      </c>
      <c r="E21" s="26">
        <f t="shared" si="2"/>
        <v>0</v>
      </c>
      <c r="F21" s="26">
        <f t="shared" si="2"/>
        <v>5</v>
      </c>
      <c r="G21" s="22"/>
    </row>
    <row r="22" spans="1:7" x14ac:dyDescent="0.25">
      <c r="A22" s="27" t="s">
        <v>24</v>
      </c>
      <c r="B22" s="28"/>
      <c r="C22" s="29">
        <f>C14+C16+C19+C21</f>
        <v>130</v>
      </c>
      <c r="D22" s="29">
        <f t="shared" ref="D22:F22" si="3">D14+D16+D19+D21</f>
        <v>103</v>
      </c>
      <c r="E22" s="29">
        <f t="shared" si="3"/>
        <v>97</v>
      </c>
      <c r="F22" s="29">
        <f t="shared" si="3"/>
        <v>6</v>
      </c>
      <c r="G22" s="28"/>
    </row>
  </sheetData>
  <mergeCells count="9">
    <mergeCell ref="A1:G1"/>
    <mergeCell ref="A2:G2"/>
    <mergeCell ref="A3:G3"/>
    <mergeCell ref="A4:A5"/>
    <mergeCell ref="B4:B5"/>
    <mergeCell ref="C4:C5"/>
    <mergeCell ref="D4:D5"/>
    <mergeCell ref="E4:F4"/>
    <mergeCell ref="G4:G5"/>
  </mergeCells>
  <pageMargins left="0.25" right="0.25" top="0.75" bottom="0.75" header="0.3" footer="0.3"/>
  <pageSetup paperSize="9" scale="79"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tabSelected="1" topLeftCell="A6" zoomScaleNormal="100" workbookViewId="0">
      <selection activeCell="K7" sqref="K7"/>
    </sheetView>
  </sheetViews>
  <sheetFormatPr baseColWidth="10" defaultRowHeight="15" x14ac:dyDescent="0.25"/>
  <cols>
    <col min="1" max="1" width="14.5703125" customWidth="1"/>
    <col min="2" max="2" width="16.85546875" customWidth="1"/>
    <col min="3" max="3" width="20" customWidth="1"/>
    <col min="4" max="6" width="17.140625" customWidth="1"/>
    <col min="7" max="7" width="15.42578125" customWidth="1"/>
    <col min="8" max="8" width="66.85546875" customWidth="1"/>
  </cols>
  <sheetData>
    <row r="1" spans="1:8" x14ac:dyDescent="0.25">
      <c r="A1" s="31" t="s">
        <v>0</v>
      </c>
      <c r="B1" s="31"/>
      <c r="C1" s="31"/>
      <c r="D1" s="31"/>
      <c r="E1" s="31"/>
      <c r="F1" s="31"/>
      <c r="G1" s="31"/>
      <c r="H1" s="31"/>
    </row>
    <row r="2" spans="1:8" x14ac:dyDescent="0.25">
      <c r="A2" s="31" t="s">
        <v>1</v>
      </c>
      <c r="B2" s="31"/>
      <c r="C2" s="31"/>
      <c r="D2" s="31"/>
      <c r="E2" s="31"/>
      <c r="F2" s="31"/>
      <c r="G2" s="31"/>
      <c r="H2" s="31"/>
    </row>
    <row r="3" spans="1:8" s="3" customFormat="1" ht="24.75" customHeight="1" x14ac:dyDescent="0.25">
      <c r="A3" s="32" t="s">
        <v>28</v>
      </c>
      <c r="B3" s="33"/>
      <c r="C3" s="33"/>
      <c r="D3" s="33"/>
      <c r="E3" s="33"/>
      <c r="F3" s="33"/>
      <c r="G3" s="33"/>
      <c r="H3" s="33"/>
    </row>
    <row r="4" spans="1:8" x14ac:dyDescent="0.25">
      <c r="A4" s="34" t="s">
        <v>2</v>
      </c>
      <c r="B4" s="34" t="s">
        <v>3</v>
      </c>
      <c r="C4" s="35" t="s">
        <v>4</v>
      </c>
      <c r="D4" s="35" t="s">
        <v>30</v>
      </c>
      <c r="E4" s="35" t="s">
        <v>31</v>
      </c>
      <c r="F4" s="34" t="s">
        <v>5</v>
      </c>
      <c r="G4" s="34"/>
      <c r="H4" s="34" t="s">
        <v>6</v>
      </c>
    </row>
    <row r="5" spans="1:8" ht="63.75" customHeight="1" x14ac:dyDescent="0.25">
      <c r="A5" s="34"/>
      <c r="B5" s="34"/>
      <c r="C5" s="35"/>
      <c r="D5" s="35"/>
      <c r="E5" s="35"/>
      <c r="F5" s="4" t="s">
        <v>7</v>
      </c>
      <c r="G5" s="5" t="s">
        <v>8</v>
      </c>
      <c r="H5" s="34"/>
    </row>
    <row r="6" spans="1:8" ht="319.5" customHeight="1" x14ac:dyDescent="0.25">
      <c r="A6" s="4">
        <v>2018</v>
      </c>
      <c r="B6" s="7" t="s">
        <v>27</v>
      </c>
      <c r="C6" s="7"/>
      <c r="D6" s="11">
        <v>3</v>
      </c>
      <c r="E6" s="11"/>
      <c r="F6" s="11">
        <v>0</v>
      </c>
      <c r="G6" s="8">
        <v>3</v>
      </c>
      <c r="H6" s="36" t="s">
        <v>29</v>
      </c>
    </row>
    <row r="7" spans="1:8" ht="74.25" customHeight="1" x14ac:dyDescent="0.25">
      <c r="A7" s="4"/>
      <c r="B7" s="7"/>
      <c r="C7" s="7">
        <v>1</v>
      </c>
      <c r="D7" s="11"/>
      <c r="E7" s="11"/>
      <c r="F7" s="11">
        <v>0</v>
      </c>
      <c r="G7" s="8">
        <v>1</v>
      </c>
      <c r="H7" s="36" t="s">
        <v>34</v>
      </c>
    </row>
    <row r="8" spans="1:8" ht="120" customHeight="1" x14ac:dyDescent="0.25">
      <c r="A8" s="4"/>
      <c r="B8" s="7"/>
      <c r="C8" s="7"/>
      <c r="D8" s="11"/>
      <c r="E8" s="11">
        <v>1</v>
      </c>
      <c r="F8" s="11">
        <v>0</v>
      </c>
      <c r="G8" s="8">
        <v>1</v>
      </c>
      <c r="H8" s="36" t="s">
        <v>32</v>
      </c>
    </row>
    <row r="9" spans="1:8" x14ac:dyDescent="0.25">
      <c r="A9" s="13" t="s">
        <v>18</v>
      </c>
      <c r="B9" s="14"/>
      <c r="C9" s="14">
        <v>1</v>
      </c>
      <c r="D9" s="14">
        <f>SUM(D6:D6)</f>
        <v>3</v>
      </c>
      <c r="E9" s="14">
        <v>1</v>
      </c>
      <c r="F9" s="14">
        <v>0</v>
      </c>
      <c r="G9" s="14">
        <v>5</v>
      </c>
      <c r="H9" s="15"/>
    </row>
    <row r="10" spans="1:8" x14ac:dyDescent="0.25">
      <c r="A10" s="27" t="s">
        <v>24</v>
      </c>
      <c r="B10" s="28"/>
      <c r="C10" s="29">
        <f>C9</f>
        <v>1</v>
      </c>
      <c r="D10" s="29">
        <f t="shared" ref="D10:G10" si="0">D9</f>
        <v>3</v>
      </c>
      <c r="E10" s="29">
        <f t="shared" si="0"/>
        <v>1</v>
      </c>
      <c r="F10" s="29">
        <f>F9</f>
        <v>0</v>
      </c>
      <c r="G10" s="29">
        <f t="shared" ref="G10" si="1">G9</f>
        <v>5</v>
      </c>
      <c r="H10" s="28"/>
    </row>
  </sheetData>
  <mergeCells count="10">
    <mergeCell ref="A1:H1"/>
    <mergeCell ref="A2:H2"/>
    <mergeCell ref="A3:H3"/>
    <mergeCell ref="A4:A5"/>
    <mergeCell ref="B4:B5"/>
    <mergeCell ref="C4:C5"/>
    <mergeCell ref="D4:D5"/>
    <mergeCell ref="F4:G4"/>
    <mergeCell ref="H4:H5"/>
    <mergeCell ref="E4:E5"/>
  </mergeCells>
  <pageMargins left="0.25" right="0.25" top="0.75" bottom="0.75" header="0.3" footer="0.3"/>
  <pageSetup paperSize="9" scale="7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RECOMENDACIONES ASCM</vt:lpstr>
      <vt:lpstr>RECOMENDACIONES ASF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Retana</dc:creator>
  <cp:lastModifiedBy>Sara</cp:lastModifiedBy>
  <cp:lastPrinted>2024-04-11T19:46:26Z</cp:lastPrinted>
  <dcterms:created xsi:type="dcterms:W3CDTF">2024-04-11T19:39:14Z</dcterms:created>
  <dcterms:modified xsi:type="dcterms:W3CDTF">2024-05-17T17:44:38Z</dcterms:modified>
</cp:coreProperties>
</file>