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ctroria/Documents/GitHub/EntregaRectoria/"/>
    </mc:Choice>
  </mc:AlternateContent>
  <xr:revisionPtr revIDLastSave="0" documentId="13_ncr:1_{F518C6B1-A21C-8745-A5E9-FE49DFB68637}" xr6:coauthVersionLast="47" xr6:coauthVersionMax="47" xr10:uidLastSave="{00000000-0000-0000-0000-000000000000}"/>
  <bookViews>
    <workbookView xWindow="4180" yWindow="500" windowWidth="29420" windowHeight="18780" activeTab="1" xr2:uid="{3A5F54E7-E8AD-2942-B7F9-17626260BC85}"/>
  </bookViews>
  <sheets>
    <sheet name="ListaTemas" sheetId="3" r:id="rId1"/>
    <sheet name="Hoja1" sheetId="1" r:id="rId2"/>
    <sheet name="Hoja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I18" i="2"/>
  <c r="I15" i="2"/>
  <c r="I13" i="2"/>
  <c r="I14" i="2"/>
  <c r="D12" i="2"/>
  <c r="F12" i="2"/>
  <c r="G12" i="2"/>
  <c r="Q4" i="2"/>
  <c r="P4" i="2"/>
</calcChain>
</file>

<file path=xl/sharedStrings.xml><?xml version="1.0" encoding="utf-8"?>
<sst xmlns="http://schemas.openxmlformats.org/spreadsheetml/2006/main" count="190" uniqueCount="104">
  <si>
    <t>Temas Administrativos</t>
  </si>
  <si>
    <t>Temas Académicos</t>
  </si>
  <si>
    <t>Temas Externos</t>
  </si>
  <si>
    <t>Presupuesto</t>
  </si>
  <si>
    <t>Plazas Profesores</t>
  </si>
  <si>
    <t>Presencia Activa en redes y organizaciones IES</t>
  </si>
  <si>
    <t>Auditorias</t>
  </si>
  <si>
    <t>Programa de Ciencias Ambientales</t>
  </si>
  <si>
    <t>Convenios</t>
  </si>
  <si>
    <t>Transparencia</t>
  </si>
  <si>
    <t>Posgrados Estudios Semióticos</t>
  </si>
  <si>
    <t>Magdalena Contreras</t>
  </si>
  <si>
    <t>Programas y metas prespupuestales</t>
  </si>
  <si>
    <t>Solicitudes Aspirantes</t>
  </si>
  <si>
    <t>Casa Talavera</t>
  </si>
  <si>
    <t>FODEBES</t>
  </si>
  <si>
    <t>Aumento Nuevo Ingreso</t>
  </si>
  <si>
    <t>Conde de Regla</t>
  </si>
  <si>
    <t>Comedores</t>
  </si>
  <si>
    <t>Posgrado Conacyt</t>
  </si>
  <si>
    <t>Centro Vlady</t>
  </si>
  <si>
    <t>COMSIA</t>
  </si>
  <si>
    <t>ANUIES</t>
  </si>
  <si>
    <t>Cátedra Dussel</t>
  </si>
  <si>
    <t>PIDE</t>
  </si>
  <si>
    <t>Servicio Social - mejoras</t>
  </si>
  <si>
    <t>Programa UACM-COLMEX</t>
  </si>
  <si>
    <t>Procedimientos</t>
  </si>
  <si>
    <t>Titulación</t>
  </si>
  <si>
    <t>Trayectorias Docentes</t>
  </si>
  <si>
    <t>Código de Ética</t>
  </si>
  <si>
    <t>Egreso</t>
  </si>
  <si>
    <t>Publicaciones (Existentes-actuales)</t>
  </si>
  <si>
    <t>Contraloría</t>
  </si>
  <si>
    <t>Diplomados</t>
  </si>
  <si>
    <t>Imprenta - inversión</t>
  </si>
  <si>
    <t>Baja de Bienes</t>
  </si>
  <si>
    <t>Prácticas Profesionales</t>
  </si>
  <si>
    <t>Diplomado peritajes</t>
  </si>
  <si>
    <t>Juicios obras inconclusas</t>
  </si>
  <si>
    <t>Planes y Programas</t>
  </si>
  <si>
    <t>Divulgación de la Ciencia</t>
  </si>
  <si>
    <t>Denuncias Presentadas</t>
  </si>
  <si>
    <t>Coloquio</t>
  </si>
  <si>
    <t>Seminario Pensamiento Contemporáneo</t>
  </si>
  <si>
    <t>Iniciativas CU - Comités</t>
  </si>
  <si>
    <t>Cátedras</t>
  </si>
  <si>
    <t>Seminario Cuidados</t>
  </si>
  <si>
    <t>Propuestas Reforma Sistema Universitario</t>
  </si>
  <si>
    <t>Trayectorias Estudiantiles</t>
  </si>
  <si>
    <t>Declaratoria Patrimonio Obra Vlady</t>
  </si>
  <si>
    <t>Iniciativas CU - Ordinarias</t>
  </si>
  <si>
    <t>Metros cuadrados adicionales en Casa Libertad</t>
  </si>
  <si>
    <t>Enrique Semo</t>
  </si>
  <si>
    <t>Reforzamiento estructural</t>
  </si>
  <si>
    <t>Salones adicionales en Casa Libertad</t>
  </si>
  <si>
    <t>Tres Enriques</t>
  </si>
  <si>
    <t>Iniciativas CU - Estructuras</t>
  </si>
  <si>
    <t>Página de Profesores</t>
  </si>
  <si>
    <t>Participación Órganos Externos</t>
  </si>
  <si>
    <t>Sesiones COMPLAN</t>
  </si>
  <si>
    <t>Servicio Biblbioteca Estudiantes</t>
  </si>
  <si>
    <t>Sistema DDHH-CDMX</t>
  </si>
  <si>
    <t>Otorgamiento de Becas y apoyos institucionales</t>
  </si>
  <si>
    <t>Reglamento de Titulación</t>
  </si>
  <si>
    <t>Atención a Demandas cuidadoras</t>
  </si>
  <si>
    <t>Cambio programa presupuestal</t>
  </si>
  <si>
    <t>Incremento presupuesto a Investigación</t>
  </si>
  <si>
    <t>Atención Psicológica</t>
  </si>
  <si>
    <t>Reglamento de cambio de identidad</t>
  </si>
  <si>
    <t>Reglamento de Equivalencias</t>
  </si>
  <si>
    <t>Promoción de la UACM en bachilleratos de la CDMX y zona conurbada</t>
  </si>
  <si>
    <t>Diagnòstico de Investigación</t>
  </si>
  <si>
    <t>Participación en Ferias Profesiográficas y de promoción del empleo</t>
  </si>
  <si>
    <t>Apertura del Nucleo Urbano de Bienestar Emocional (NUBE-SLT)</t>
  </si>
  <si>
    <t>Acciones de Prevención y atención a las adicciones</t>
  </si>
  <si>
    <t>Diagnóstico sobre conductas de riesgo para materia de adicciones</t>
  </si>
  <si>
    <t>Encuesta sobre conductas de riesgo de salud mental y adicciones</t>
  </si>
  <si>
    <t>Equipamiento deportivo y habilitación</t>
  </si>
  <si>
    <t>Apoyo para Foros Académicos y Culturales y visitas y prácticas escolares</t>
  </si>
  <si>
    <t>Red Tejedoras</t>
  </si>
  <si>
    <t>Formación de las brigadas ángeles para prevención de suicidio</t>
  </si>
  <si>
    <t>Estadística de la población estudiantil</t>
  </si>
  <si>
    <t>Salas de lactancia</t>
  </si>
  <si>
    <t>Página de convenios</t>
  </si>
  <si>
    <t>Capacitación en Modelos de Atención y Prevención de Adicciones</t>
  </si>
  <si>
    <t>Nomina</t>
  </si>
  <si>
    <t>Rectoria</t>
  </si>
  <si>
    <t>Sria Gral</t>
  </si>
  <si>
    <t>CSA</t>
  </si>
  <si>
    <t>CSE</t>
  </si>
  <si>
    <t>CA</t>
  </si>
  <si>
    <t>Difusion</t>
  </si>
  <si>
    <t>Capítulo 1000</t>
  </si>
  <si>
    <t>Capítulo 2000</t>
  </si>
  <si>
    <t>Capítulo 3000</t>
  </si>
  <si>
    <t>Capítulo 5000</t>
  </si>
  <si>
    <t>Capítulo 4000</t>
  </si>
  <si>
    <t>Capítulo 6000</t>
  </si>
  <si>
    <t>Capítulo 7000</t>
  </si>
  <si>
    <t>Total</t>
  </si>
  <si>
    <t>Año</t>
  </si>
  <si>
    <t xml:space="preserve">$1´717,350,000.00 </t>
  </si>
  <si>
    <t>LISTA TEMAS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</si>
</sst>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8" x14ac:knownFonts="1">
    <font>
      <sz val="12"/>
      <color theme="1"/>
      <name val="Calibri"/>
      <family val="2"/>
      <scheme val="minor"/>
    </font>
    <font>
      <b/>
      <sz val="12"/>
      <color rgb="FF222222"/>
      <name val="Helvetica Neue"/>
      <family val="2"/>
    </font>
    <font>
      <sz val="12"/>
      <color rgb="FF222222"/>
      <name val="Helvetica Neue"/>
      <family val="2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44" fontId="6" fillId="0" borderId="0" xfId="1" applyFont="1" applyAlignment="1">
      <alignment horizontal="right"/>
    </xf>
    <xf numFmtId="44" fontId="5" fillId="0" borderId="0" xfId="1" applyFont="1" applyAlignment="1">
      <alignment horizontal="right"/>
    </xf>
    <xf numFmtId="17" fontId="4" fillId="0" borderId="0" xfId="0" applyNumberFormat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D333C-E0E9-3442-95E0-2B17045B09B8}">
  <dimension ref="A1:C84"/>
  <sheetViews>
    <sheetView workbookViewId="0">
      <selection activeCell="A2" sqref="A2:A84"/>
    </sheetView>
  </sheetViews>
  <sheetFormatPr baseColWidth="10" defaultRowHeight="16" x14ac:dyDescent="0.2"/>
  <cols>
    <col min="1" max="2" width="47" bestFit="1" customWidth="1"/>
    <col min="3" max="3" width="68.83203125" bestFit="1" customWidth="1"/>
  </cols>
  <sheetData>
    <row r="1" spans="1:3" x14ac:dyDescent="0.2">
      <c r="A1" s="1" t="s">
        <v>103</v>
      </c>
      <c r="B1" s="1"/>
      <c r="C1" s="1"/>
    </row>
    <row r="2" spans="1:3" x14ac:dyDescent="0.2">
      <c r="A2" s="2" t="s">
        <v>75</v>
      </c>
    </row>
    <row r="3" spans="1:3" x14ac:dyDescent="0.2">
      <c r="A3" s="2" t="s">
        <v>22</v>
      </c>
    </row>
    <row r="4" spans="1:3" x14ac:dyDescent="0.2">
      <c r="A4" s="2" t="s">
        <v>74</v>
      </c>
    </row>
    <row r="5" spans="1:3" x14ac:dyDescent="0.2">
      <c r="A5" s="2" t="s">
        <v>79</v>
      </c>
    </row>
    <row r="6" spans="1:3" x14ac:dyDescent="0.2">
      <c r="A6" s="2" t="s">
        <v>65</v>
      </c>
    </row>
    <row r="7" spans="1:3" x14ac:dyDescent="0.2">
      <c r="A7" s="2" t="s">
        <v>68</v>
      </c>
    </row>
    <row r="8" spans="1:3" x14ac:dyDescent="0.2">
      <c r="A8" s="2" t="s">
        <v>6</v>
      </c>
    </row>
    <row r="9" spans="1:3" x14ac:dyDescent="0.2">
      <c r="A9" s="2" t="s">
        <v>16</v>
      </c>
    </row>
    <row r="10" spans="1:3" x14ac:dyDescent="0.2">
      <c r="A10" s="2" t="s">
        <v>36</v>
      </c>
    </row>
    <row r="11" spans="1:3" x14ac:dyDescent="0.2">
      <c r="A11" s="2" t="s">
        <v>66</v>
      </c>
    </row>
    <row r="12" spans="1:3" x14ac:dyDescent="0.2">
      <c r="A12" s="2" t="s">
        <v>85</v>
      </c>
    </row>
    <row r="13" spans="1:3" x14ac:dyDescent="0.2">
      <c r="A13" s="2" t="s">
        <v>14</v>
      </c>
    </row>
    <row r="14" spans="1:3" x14ac:dyDescent="0.2">
      <c r="A14" s="2" t="s">
        <v>23</v>
      </c>
    </row>
    <row r="15" spans="1:3" x14ac:dyDescent="0.2">
      <c r="A15" s="2" t="s">
        <v>46</v>
      </c>
    </row>
    <row r="16" spans="1:3" x14ac:dyDescent="0.2">
      <c r="A16" s="2" t="s">
        <v>20</v>
      </c>
    </row>
    <row r="17" spans="1:2" x14ac:dyDescent="0.2">
      <c r="A17" s="2" t="s">
        <v>30</v>
      </c>
    </row>
    <row r="18" spans="1:2" x14ac:dyDescent="0.2">
      <c r="A18" s="2" t="s">
        <v>43</v>
      </c>
    </row>
    <row r="19" spans="1:2" x14ac:dyDescent="0.2">
      <c r="A19" s="2" t="s">
        <v>18</v>
      </c>
    </row>
    <row r="20" spans="1:2" x14ac:dyDescent="0.2">
      <c r="A20" s="2" t="s">
        <v>21</v>
      </c>
    </row>
    <row r="21" spans="1:2" x14ac:dyDescent="0.2">
      <c r="A21" s="2" t="s">
        <v>17</v>
      </c>
    </row>
    <row r="22" spans="1:2" x14ac:dyDescent="0.2">
      <c r="A22" s="2" t="s">
        <v>33</v>
      </c>
    </row>
    <row r="23" spans="1:2" x14ac:dyDescent="0.2">
      <c r="A23" s="2" t="s">
        <v>8</v>
      </c>
    </row>
    <row r="24" spans="1:2" x14ac:dyDescent="0.2">
      <c r="A24" s="2" t="s">
        <v>50</v>
      </c>
    </row>
    <row r="25" spans="1:2" x14ac:dyDescent="0.2">
      <c r="A25" s="2" t="s">
        <v>42</v>
      </c>
    </row>
    <row r="26" spans="1:2" x14ac:dyDescent="0.2">
      <c r="A26" s="2" t="s">
        <v>72</v>
      </c>
      <c r="B26" s="2"/>
    </row>
    <row r="27" spans="1:2" x14ac:dyDescent="0.2">
      <c r="A27" s="2" t="s">
        <v>76</v>
      </c>
      <c r="B27" s="2"/>
    </row>
    <row r="28" spans="1:2" x14ac:dyDescent="0.2">
      <c r="A28" s="2" t="s">
        <v>38</v>
      </c>
      <c r="B28" s="2"/>
    </row>
    <row r="29" spans="1:2" x14ac:dyDescent="0.2">
      <c r="A29" s="2" t="s">
        <v>34</v>
      </c>
      <c r="B29" s="2"/>
    </row>
    <row r="30" spans="1:2" x14ac:dyDescent="0.2">
      <c r="A30" s="2" t="s">
        <v>41</v>
      </c>
      <c r="B30" s="2"/>
    </row>
    <row r="31" spans="1:2" x14ac:dyDescent="0.2">
      <c r="A31" s="2" t="s">
        <v>31</v>
      </c>
      <c r="B31" s="2"/>
    </row>
    <row r="32" spans="1:2" x14ac:dyDescent="0.2">
      <c r="A32" s="2" t="s">
        <v>77</v>
      </c>
      <c r="B32" s="2"/>
    </row>
    <row r="33" spans="1:2" x14ac:dyDescent="0.2">
      <c r="A33" s="2" t="s">
        <v>53</v>
      </c>
      <c r="B33" s="2"/>
    </row>
    <row r="34" spans="1:2" x14ac:dyDescent="0.2">
      <c r="A34" s="2" t="s">
        <v>78</v>
      </c>
      <c r="B34" s="2"/>
    </row>
    <row r="35" spans="1:2" x14ac:dyDescent="0.2">
      <c r="A35" s="2" t="s">
        <v>82</v>
      </c>
      <c r="B35" s="2"/>
    </row>
    <row r="36" spans="1:2" x14ac:dyDescent="0.2">
      <c r="A36" s="2" t="s">
        <v>15</v>
      </c>
      <c r="B36" s="2"/>
    </row>
    <row r="37" spans="1:2" x14ac:dyDescent="0.2">
      <c r="A37" s="2" t="s">
        <v>81</v>
      </c>
      <c r="B37" s="2"/>
    </row>
    <row r="38" spans="1:2" x14ac:dyDescent="0.2">
      <c r="A38" s="2" t="s">
        <v>35</v>
      </c>
    </row>
    <row r="39" spans="1:2" x14ac:dyDescent="0.2">
      <c r="A39" s="2" t="s">
        <v>67</v>
      </c>
    </row>
    <row r="40" spans="1:2" x14ac:dyDescent="0.2">
      <c r="A40" s="2" t="s">
        <v>45</v>
      </c>
    </row>
    <row r="41" spans="1:2" x14ac:dyDescent="0.2">
      <c r="A41" s="2" t="s">
        <v>57</v>
      </c>
    </row>
    <row r="42" spans="1:2" x14ac:dyDescent="0.2">
      <c r="A42" s="2" t="s">
        <v>51</v>
      </c>
    </row>
    <row r="43" spans="1:2" x14ac:dyDescent="0.2">
      <c r="A43" s="2" t="s">
        <v>39</v>
      </c>
    </row>
    <row r="44" spans="1:2" x14ac:dyDescent="0.2">
      <c r="A44" s="2" t="s">
        <v>11</v>
      </c>
    </row>
    <row r="45" spans="1:2" x14ac:dyDescent="0.2">
      <c r="A45" s="2" t="s">
        <v>52</v>
      </c>
    </row>
    <row r="46" spans="1:2" x14ac:dyDescent="0.2">
      <c r="A46" s="2" t="s">
        <v>63</v>
      </c>
    </row>
    <row r="47" spans="1:2" x14ac:dyDescent="0.2">
      <c r="A47" s="2" t="s">
        <v>84</v>
      </c>
    </row>
    <row r="48" spans="1:2" x14ac:dyDescent="0.2">
      <c r="A48" s="2" t="s">
        <v>58</v>
      </c>
    </row>
    <row r="49" spans="1:1" x14ac:dyDescent="0.2">
      <c r="A49" s="2" t="s">
        <v>73</v>
      </c>
    </row>
    <row r="50" spans="1:1" x14ac:dyDescent="0.2">
      <c r="A50" s="2" t="s">
        <v>59</v>
      </c>
    </row>
    <row r="51" spans="1:1" x14ac:dyDescent="0.2">
      <c r="A51" s="2" t="s">
        <v>24</v>
      </c>
    </row>
    <row r="52" spans="1:1" x14ac:dyDescent="0.2">
      <c r="A52" s="2" t="s">
        <v>40</v>
      </c>
    </row>
    <row r="53" spans="1:1" x14ac:dyDescent="0.2">
      <c r="A53" s="2" t="s">
        <v>4</v>
      </c>
    </row>
    <row r="54" spans="1:1" x14ac:dyDescent="0.2">
      <c r="A54" s="2" t="s">
        <v>19</v>
      </c>
    </row>
    <row r="55" spans="1:1" x14ac:dyDescent="0.2">
      <c r="A55" s="2" t="s">
        <v>10</v>
      </c>
    </row>
    <row r="56" spans="1:1" x14ac:dyDescent="0.2">
      <c r="A56" s="2" t="s">
        <v>37</v>
      </c>
    </row>
    <row r="57" spans="1:1" x14ac:dyDescent="0.2">
      <c r="A57" s="2" t="s">
        <v>5</v>
      </c>
    </row>
    <row r="58" spans="1:1" x14ac:dyDescent="0.2">
      <c r="A58" s="2" t="s">
        <v>3</v>
      </c>
    </row>
    <row r="59" spans="1:1" x14ac:dyDescent="0.2">
      <c r="A59" s="2" t="s">
        <v>27</v>
      </c>
    </row>
    <row r="60" spans="1:1" x14ac:dyDescent="0.2">
      <c r="A60" s="2" t="s">
        <v>7</v>
      </c>
    </row>
    <row r="61" spans="1:1" x14ac:dyDescent="0.2">
      <c r="A61" s="2" t="s">
        <v>26</v>
      </c>
    </row>
    <row r="62" spans="1:1" x14ac:dyDescent="0.2">
      <c r="A62" s="2" t="s">
        <v>12</v>
      </c>
    </row>
    <row r="63" spans="1:1" x14ac:dyDescent="0.2">
      <c r="A63" s="2" t="s">
        <v>71</v>
      </c>
    </row>
    <row r="64" spans="1:1" x14ac:dyDescent="0.2">
      <c r="A64" s="2" t="s">
        <v>48</v>
      </c>
    </row>
    <row r="65" spans="1:1" x14ac:dyDescent="0.2">
      <c r="A65" s="2" t="s">
        <v>32</v>
      </c>
    </row>
    <row r="66" spans="1:1" x14ac:dyDescent="0.2">
      <c r="A66" s="2" t="s">
        <v>80</v>
      </c>
    </row>
    <row r="67" spans="1:1" x14ac:dyDescent="0.2">
      <c r="A67" s="2" t="s">
        <v>54</v>
      </c>
    </row>
    <row r="68" spans="1:1" x14ac:dyDescent="0.2">
      <c r="A68" s="2" t="s">
        <v>69</v>
      </c>
    </row>
    <row r="69" spans="1:1" x14ac:dyDescent="0.2">
      <c r="A69" s="2" t="s">
        <v>70</v>
      </c>
    </row>
    <row r="70" spans="1:1" x14ac:dyDescent="0.2">
      <c r="A70" s="2" t="s">
        <v>64</v>
      </c>
    </row>
    <row r="71" spans="1:1" x14ac:dyDescent="0.2">
      <c r="A71" s="2" t="s">
        <v>83</v>
      </c>
    </row>
    <row r="72" spans="1:1" x14ac:dyDescent="0.2">
      <c r="A72" s="2" t="s">
        <v>55</v>
      </c>
    </row>
    <row r="73" spans="1:1" x14ac:dyDescent="0.2">
      <c r="A73" s="2" t="s">
        <v>47</v>
      </c>
    </row>
    <row r="74" spans="1:1" x14ac:dyDescent="0.2">
      <c r="A74" s="2" t="s">
        <v>44</v>
      </c>
    </row>
    <row r="75" spans="1:1" x14ac:dyDescent="0.2">
      <c r="A75" s="2" t="s">
        <v>61</v>
      </c>
    </row>
    <row r="76" spans="1:1" x14ac:dyDescent="0.2">
      <c r="A76" s="2" t="s">
        <v>25</v>
      </c>
    </row>
    <row r="77" spans="1:1" x14ac:dyDescent="0.2">
      <c r="A77" s="2" t="s">
        <v>60</v>
      </c>
    </row>
    <row r="78" spans="1:1" x14ac:dyDescent="0.2">
      <c r="A78" s="2" t="s">
        <v>62</v>
      </c>
    </row>
    <row r="79" spans="1:1" x14ac:dyDescent="0.2">
      <c r="A79" s="2" t="s">
        <v>13</v>
      </c>
    </row>
    <row r="80" spans="1:1" x14ac:dyDescent="0.2">
      <c r="A80" s="2" t="s">
        <v>28</v>
      </c>
    </row>
    <row r="81" spans="1:1" x14ac:dyDescent="0.2">
      <c r="A81" s="2" t="s">
        <v>9</v>
      </c>
    </row>
    <row r="82" spans="1:1" x14ac:dyDescent="0.2">
      <c r="A82" s="2" t="s">
        <v>29</v>
      </c>
    </row>
    <row r="83" spans="1:1" x14ac:dyDescent="0.2">
      <c r="A83" s="2" t="s">
        <v>49</v>
      </c>
    </row>
    <row r="84" spans="1:1" x14ac:dyDescent="0.2">
      <c r="A84" s="2" t="s">
        <v>56</v>
      </c>
    </row>
  </sheetData>
  <sortState xmlns:xlrd2="http://schemas.microsoft.com/office/spreadsheetml/2017/richdata2" ref="A2:A84">
    <sortCondition ref="A2:A8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B33B3-CCD1-014B-A11F-91F438E90484}">
  <dimension ref="A1:C37"/>
  <sheetViews>
    <sheetView tabSelected="1" workbookViewId="0">
      <selection activeCell="C4" sqref="C4"/>
    </sheetView>
  </sheetViews>
  <sheetFormatPr baseColWidth="10" defaultRowHeight="16" x14ac:dyDescent="0.2"/>
  <cols>
    <col min="1" max="2" width="47" bestFit="1" customWidth="1"/>
    <col min="3" max="3" width="68.83203125" bestFit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 t="s">
        <v>6</v>
      </c>
      <c r="B2" s="2" t="s">
        <v>22</v>
      </c>
      <c r="C2" s="2" t="s">
        <v>75</v>
      </c>
    </row>
    <row r="3" spans="1:3" x14ac:dyDescent="0.2">
      <c r="A3" s="2" t="s">
        <v>36</v>
      </c>
      <c r="B3" s="2" t="s">
        <v>16</v>
      </c>
      <c r="C3" s="2" t="s">
        <v>74</v>
      </c>
    </row>
    <row r="4" spans="1:3" x14ac:dyDescent="0.2">
      <c r="A4" s="2" t="s">
        <v>66</v>
      </c>
      <c r="B4" s="2" t="s">
        <v>46</v>
      </c>
      <c r="C4" s="2" t="s">
        <v>79</v>
      </c>
    </row>
    <row r="5" spans="1:3" x14ac:dyDescent="0.2">
      <c r="A5" s="2" t="s">
        <v>30</v>
      </c>
      <c r="B5" s="2" t="s">
        <v>43</v>
      </c>
      <c r="C5" s="2" t="s">
        <v>65</v>
      </c>
    </row>
    <row r="6" spans="1:3" x14ac:dyDescent="0.2">
      <c r="A6" s="2" t="s">
        <v>18</v>
      </c>
      <c r="B6" s="2" t="s">
        <v>72</v>
      </c>
      <c r="C6" s="2" t="s">
        <v>68</v>
      </c>
    </row>
    <row r="7" spans="1:3" x14ac:dyDescent="0.2">
      <c r="A7" s="2" t="s">
        <v>21</v>
      </c>
      <c r="B7" s="2" t="s">
        <v>34</v>
      </c>
      <c r="C7" s="2" t="s">
        <v>85</v>
      </c>
    </row>
    <row r="8" spans="1:3" x14ac:dyDescent="0.2">
      <c r="A8" s="2" t="s">
        <v>33</v>
      </c>
      <c r="B8" s="2" t="s">
        <v>31</v>
      </c>
      <c r="C8" s="2" t="s">
        <v>14</v>
      </c>
    </row>
    <row r="9" spans="1:3" x14ac:dyDescent="0.2">
      <c r="A9" s="2" t="s">
        <v>42</v>
      </c>
      <c r="B9" s="2" t="s">
        <v>67</v>
      </c>
      <c r="C9" s="2" t="s">
        <v>23</v>
      </c>
    </row>
    <row r="10" spans="1:3" x14ac:dyDescent="0.2">
      <c r="A10" s="2" t="s">
        <v>15</v>
      </c>
      <c r="B10" s="2" t="s">
        <v>52</v>
      </c>
      <c r="C10" s="2" t="s">
        <v>20</v>
      </c>
    </row>
    <row r="11" spans="1:3" x14ac:dyDescent="0.2">
      <c r="A11" s="2" t="s">
        <v>45</v>
      </c>
      <c r="B11" s="2" t="s">
        <v>58</v>
      </c>
      <c r="C11" s="2" t="s">
        <v>17</v>
      </c>
    </row>
    <row r="12" spans="1:3" x14ac:dyDescent="0.2">
      <c r="A12" s="2" t="s">
        <v>57</v>
      </c>
      <c r="B12" s="2" t="s">
        <v>40</v>
      </c>
      <c r="C12" s="2" t="s">
        <v>8</v>
      </c>
    </row>
    <row r="13" spans="1:3" x14ac:dyDescent="0.2">
      <c r="A13" s="2" t="s">
        <v>51</v>
      </c>
      <c r="B13" s="2" t="s">
        <v>4</v>
      </c>
      <c r="C13" s="2" t="s">
        <v>50</v>
      </c>
    </row>
    <row r="14" spans="1:3" x14ac:dyDescent="0.2">
      <c r="A14" s="2" t="s">
        <v>39</v>
      </c>
      <c r="B14" s="2" t="s">
        <v>19</v>
      </c>
      <c r="C14" s="2" t="s">
        <v>76</v>
      </c>
    </row>
    <row r="15" spans="1:3" x14ac:dyDescent="0.2">
      <c r="A15" s="2" t="s">
        <v>63</v>
      </c>
      <c r="B15" s="2" t="s">
        <v>10</v>
      </c>
      <c r="C15" s="2" t="s">
        <v>38</v>
      </c>
    </row>
    <row r="16" spans="1:3" x14ac:dyDescent="0.2">
      <c r="A16" s="2" t="s">
        <v>24</v>
      </c>
      <c r="B16" s="2" t="s">
        <v>37</v>
      </c>
      <c r="C16" s="2" t="s">
        <v>41</v>
      </c>
    </row>
    <row r="17" spans="1:3" x14ac:dyDescent="0.2">
      <c r="A17" s="2" t="s">
        <v>3</v>
      </c>
      <c r="B17" s="2" t="s">
        <v>7</v>
      </c>
      <c r="C17" s="2" t="s">
        <v>77</v>
      </c>
    </row>
    <row r="18" spans="1:3" x14ac:dyDescent="0.2">
      <c r="A18" s="2" t="s">
        <v>27</v>
      </c>
      <c r="B18" s="2" t="s">
        <v>70</v>
      </c>
      <c r="C18" s="2" t="s">
        <v>53</v>
      </c>
    </row>
    <row r="19" spans="1:3" x14ac:dyDescent="0.2">
      <c r="A19" s="2" t="s">
        <v>12</v>
      </c>
      <c r="B19" s="2" t="s">
        <v>64</v>
      </c>
      <c r="C19" s="2" t="s">
        <v>78</v>
      </c>
    </row>
    <row r="20" spans="1:3" x14ac:dyDescent="0.2">
      <c r="A20" s="2" t="s">
        <v>48</v>
      </c>
      <c r="B20" s="2" t="s">
        <v>55</v>
      </c>
      <c r="C20" s="2" t="s">
        <v>82</v>
      </c>
    </row>
    <row r="21" spans="1:3" x14ac:dyDescent="0.2">
      <c r="A21" s="2" t="s">
        <v>54</v>
      </c>
      <c r="B21" s="2" t="s">
        <v>61</v>
      </c>
      <c r="C21" s="2" t="s">
        <v>81</v>
      </c>
    </row>
    <row r="22" spans="1:3" x14ac:dyDescent="0.2">
      <c r="A22" s="2" t="s">
        <v>69</v>
      </c>
      <c r="B22" s="2" t="s">
        <v>25</v>
      </c>
      <c r="C22" s="2" t="s">
        <v>35</v>
      </c>
    </row>
    <row r="23" spans="1:3" x14ac:dyDescent="0.2">
      <c r="A23" s="2" t="s">
        <v>60</v>
      </c>
      <c r="B23" s="2" t="s">
        <v>13</v>
      </c>
      <c r="C23" s="2" t="s">
        <v>11</v>
      </c>
    </row>
    <row r="24" spans="1:3" x14ac:dyDescent="0.2">
      <c r="A24" s="2" t="s">
        <v>9</v>
      </c>
      <c r="B24" s="2" t="s">
        <v>28</v>
      </c>
      <c r="C24" s="2" t="s">
        <v>84</v>
      </c>
    </row>
    <row r="25" spans="1:3" x14ac:dyDescent="0.2">
      <c r="A25" s="2"/>
      <c r="B25" s="2" t="s">
        <v>49</v>
      </c>
      <c r="C25" s="2" t="s">
        <v>73</v>
      </c>
    </row>
    <row r="26" spans="1:3" x14ac:dyDescent="0.2">
      <c r="A26" s="2"/>
      <c r="B26" s="2"/>
      <c r="C26" s="2" t="s">
        <v>59</v>
      </c>
    </row>
    <row r="27" spans="1:3" x14ac:dyDescent="0.2">
      <c r="A27" s="2"/>
      <c r="B27" s="2"/>
      <c r="C27" s="2" t="s">
        <v>5</v>
      </c>
    </row>
    <row r="28" spans="1:3" x14ac:dyDescent="0.2">
      <c r="A28" s="2"/>
      <c r="B28" s="2"/>
      <c r="C28" s="2" t="s">
        <v>26</v>
      </c>
    </row>
    <row r="29" spans="1:3" x14ac:dyDescent="0.2">
      <c r="A29" s="2"/>
      <c r="B29" s="2"/>
      <c r="C29" s="2" t="s">
        <v>71</v>
      </c>
    </row>
    <row r="30" spans="1:3" x14ac:dyDescent="0.2">
      <c r="A30" s="2"/>
      <c r="B30" s="2"/>
      <c r="C30" s="2" t="s">
        <v>32</v>
      </c>
    </row>
    <row r="31" spans="1:3" x14ac:dyDescent="0.2">
      <c r="A31" s="2"/>
      <c r="B31" s="2"/>
      <c r="C31" s="2" t="s">
        <v>80</v>
      </c>
    </row>
    <row r="32" spans="1:3" x14ac:dyDescent="0.2">
      <c r="A32" s="2"/>
      <c r="B32" s="2"/>
      <c r="C32" s="2" t="s">
        <v>83</v>
      </c>
    </row>
    <row r="33" spans="1:3" x14ac:dyDescent="0.2">
      <c r="A33" s="2"/>
      <c r="B33" s="2"/>
      <c r="C33" s="2" t="s">
        <v>47</v>
      </c>
    </row>
    <row r="34" spans="1:3" x14ac:dyDescent="0.2">
      <c r="A34" s="2"/>
      <c r="B34" s="2"/>
      <c r="C34" s="2" t="s">
        <v>44</v>
      </c>
    </row>
    <row r="35" spans="1:3" x14ac:dyDescent="0.2">
      <c r="A35" s="2"/>
      <c r="B35" s="2"/>
      <c r="C35" s="2" t="s">
        <v>62</v>
      </c>
    </row>
    <row r="36" spans="1:3" x14ac:dyDescent="0.2">
      <c r="A36" s="2"/>
      <c r="B36" s="2"/>
      <c r="C36" s="2" t="s">
        <v>29</v>
      </c>
    </row>
    <row r="37" spans="1:3" x14ac:dyDescent="0.2">
      <c r="A37" s="2"/>
      <c r="B37" s="2"/>
      <c r="C37" s="2" t="s">
        <v>56</v>
      </c>
    </row>
  </sheetData>
  <sortState xmlns:xlrd2="http://schemas.microsoft.com/office/spreadsheetml/2017/richdata2" ref="C2:C39">
    <sortCondition ref="C2:C3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E6AB0-E300-4E4A-AC94-D54CB1D673AF}">
  <dimension ref="A1:T26"/>
  <sheetViews>
    <sheetView workbookViewId="0">
      <pane ySplit="1" topLeftCell="A2" activePane="bottomLeft" state="frozen"/>
      <selection pane="bottomLeft" activeCell="J2" sqref="J2"/>
    </sheetView>
  </sheetViews>
  <sheetFormatPr baseColWidth="10" defaultRowHeight="21" x14ac:dyDescent="0.25"/>
  <cols>
    <col min="1" max="1" width="10.83203125" style="3"/>
    <col min="2" max="5" width="22.5" style="3" bestFit="1" customWidth="1"/>
    <col min="6" max="6" width="24" style="3" bestFit="1" customWidth="1"/>
    <col min="7" max="7" width="22.5" style="3" bestFit="1" customWidth="1"/>
    <col min="8" max="9" width="26.1640625" style="3" bestFit="1" customWidth="1"/>
    <col min="10" max="10" width="26.1640625" style="3" customWidth="1"/>
    <col min="11" max="11" width="6.5" style="3" bestFit="1" customWidth="1"/>
    <col min="12" max="13" width="26.1640625" style="3" bestFit="1" customWidth="1"/>
    <col min="14" max="14" width="18.6640625" style="3" bestFit="1" customWidth="1"/>
    <col min="15" max="15" width="20.83203125" style="3" bestFit="1" customWidth="1"/>
    <col min="16" max="16" width="24" style="3" bestFit="1" customWidth="1"/>
    <col min="17" max="19" width="20.83203125" style="3" bestFit="1" customWidth="1"/>
    <col min="20" max="20" width="22.5" style="3" bestFit="1" customWidth="1"/>
    <col min="21" max="16384" width="10.83203125" style="3"/>
  </cols>
  <sheetData>
    <row r="1" spans="1:20" x14ac:dyDescent="0.25">
      <c r="B1" s="3" t="s">
        <v>99</v>
      </c>
      <c r="C1" s="3" t="s">
        <v>98</v>
      </c>
      <c r="D1" s="3" t="s">
        <v>96</v>
      </c>
      <c r="E1" s="3" t="s">
        <v>97</v>
      </c>
      <c r="F1" s="3" t="s">
        <v>95</v>
      </c>
      <c r="G1" s="3" t="s">
        <v>94</v>
      </c>
      <c r="H1" s="3" t="s">
        <v>93</v>
      </c>
      <c r="I1" s="3" t="s">
        <v>100</v>
      </c>
      <c r="K1" s="3" t="s">
        <v>101</v>
      </c>
      <c r="L1" s="3" t="s">
        <v>100</v>
      </c>
      <c r="M1" s="4" t="s">
        <v>86</v>
      </c>
      <c r="N1" s="4" t="s">
        <v>87</v>
      </c>
      <c r="O1" s="4" t="s">
        <v>88</v>
      </c>
      <c r="P1" s="4" t="s">
        <v>89</v>
      </c>
      <c r="Q1" s="4" t="s">
        <v>90</v>
      </c>
      <c r="R1" s="4" t="s">
        <v>91</v>
      </c>
      <c r="S1" s="4" t="s">
        <v>92</v>
      </c>
      <c r="T1" s="4" t="s">
        <v>15</v>
      </c>
    </row>
    <row r="2" spans="1:20" ht="24" x14ac:dyDescent="0.3">
      <c r="B2" s="5"/>
      <c r="C2" s="5"/>
      <c r="D2" s="5"/>
      <c r="E2" s="5"/>
      <c r="F2" s="5"/>
      <c r="G2" s="5"/>
      <c r="H2" s="5"/>
      <c r="J2" s="5"/>
      <c r="K2" s="3">
        <v>2024</v>
      </c>
      <c r="L2" s="5">
        <f>SUM(M2:T2)</f>
        <v>1602622381.3399999</v>
      </c>
      <c r="M2" s="5">
        <v>1453616202.1199999</v>
      </c>
      <c r="N2" s="6">
        <v>800000</v>
      </c>
      <c r="O2" s="5">
        <v>1316700</v>
      </c>
      <c r="P2" s="5">
        <v>126484680.22</v>
      </c>
      <c r="Q2" s="5">
        <v>4015650</v>
      </c>
      <c r="R2" s="5">
        <v>8890980</v>
      </c>
      <c r="S2" s="5">
        <v>7498169</v>
      </c>
      <c r="T2" s="6"/>
    </row>
    <row r="3" spans="1:20" ht="24" x14ac:dyDescent="0.3">
      <c r="B3" s="5"/>
      <c r="C3" s="5"/>
      <c r="D3" s="5"/>
      <c r="E3" s="5"/>
      <c r="F3" s="5"/>
      <c r="G3" s="5"/>
      <c r="H3" s="5">
        <v>1453616202.1199999</v>
      </c>
      <c r="I3" s="5" t="s">
        <v>102</v>
      </c>
      <c r="J3" s="5" t="s">
        <v>102</v>
      </c>
      <c r="K3" s="3">
        <v>2023</v>
      </c>
      <c r="L3" s="5">
        <f>SUM(M3:T3)</f>
        <v>1531068360.6300001</v>
      </c>
      <c r="M3" s="5">
        <v>1372431605</v>
      </c>
      <c r="N3" s="5">
        <v>319865</v>
      </c>
      <c r="O3" s="6"/>
      <c r="P3" s="5">
        <v>101421348.23</v>
      </c>
      <c r="Q3" s="5">
        <v>200000</v>
      </c>
      <c r="R3" s="5">
        <v>5510000</v>
      </c>
      <c r="S3" s="6"/>
      <c r="T3" s="5">
        <v>51185542.399999999</v>
      </c>
    </row>
    <row r="4" spans="1:20" ht="24" x14ac:dyDescent="0.3">
      <c r="B4" s="5"/>
      <c r="C4" s="5"/>
      <c r="D4" s="5"/>
      <c r="E4" s="5"/>
      <c r="F4" s="5"/>
      <c r="G4" s="5"/>
      <c r="H4" s="5"/>
      <c r="I4" s="5"/>
      <c r="J4" s="5"/>
      <c r="K4" s="3">
        <v>2022</v>
      </c>
      <c r="L4" s="5">
        <f>SUM(M4:T4)</f>
        <v>1473189969.5800002</v>
      </c>
      <c r="M4" s="6">
        <v>1336589518.3800001</v>
      </c>
      <c r="N4" s="6">
        <v>280500</v>
      </c>
      <c r="O4" s="6">
        <v>700000</v>
      </c>
      <c r="P4" s="6">
        <f>95074931.32+2177879.88</f>
        <v>97252811.199999988</v>
      </c>
      <c r="Q4" s="6">
        <f>1200800+181000</f>
        <v>1381800</v>
      </c>
      <c r="R4" s="6">
        <v>250000</v>
      </c>
      <c r="S4" s="6">
        <v>735340</v>
      </c>
      <c r="T4" s="6">
        <v>36000000</v>
      </c>
    </row>
    <row r="5" spans="1:20" ht="24" x14ac:dyDescent="0.3">
      <c r="B5" s="5"/>
      <c r="C5" s="5"/>
      <c r="D5" s="5"/>
      <c r="E5" s="5"/>
      <c r="F5" s="5"/>
      <c r="G5" s="5"/>
      <c r="H5" s="5"/>
      <c r="I5" s="5">
        <v>1500000000</v>
      </c>
      <c r="J5" s="5">
        <v>1513725532.3699999</v>
      </c>
      <c r="K5" s="3">
        <v>2021</v>
      </c>
      <c r="L5" s="5">
        <f>SUM(M5:T5)</f>
        <v>1404742404</v>
      </c>
      <c r="M5" s="5">
        <v>1281357339.8299999</v>
      </c>
      <c r="N5" s="5">
        <v>250000</v>
      </c>
      <c r="O5" s="5">
        <v>1860000</v>
      </c>
      <c r="P5" s="5">
        <v>81631483</v>
      </c>
      <c r="Q5" s="5">
        <v>3932066</v>
      </c>
      <c r="R5" s="5">
        <v>5817500</v>
      </c>
      <c r="S5" s="5">
        <v>5379000</v>
      </c>
      <c r="T5" s="5">
        <v>24515015.170000002</v>
      </c>
    </row>
    <row r="6" spans="1:20" ht="24" x14ac:dyDescent="0.3">
      <c r="B6" s="5"/>
      <c r="C6" s="5"/>
      <c r="D6" s="5"/>
      <c r="E6" s="5"/>
      <c r="F6" s="5"/>
      <c r="G6" s="5"/>
      <c r="H6" s="5"/>
      <c r="I6" s="5"/>
      <c r="J6" s="5">
        <v>1437739109.54</v>
      </c>
      <c r="K6" s="3">
        <v>2020</v>
      </c>
      <c r="L6" s="5">
        <v>1437739109.54</v>
      </c>
      <c r="M6" s="5">
        <v>1270027278.03</v>
      </c>
      <c r="N6" s="6"/>
      <c r="O6" s="5">
        <v>416000</v>
      </c>
      <c r="P6" s="5">
        <v>89623960</v>
      </c>
      <c r="Q6" s="5">
        <v>2217132.3199999998</v>
      </c>
      <c r="R6" s="5">
        <v>7282842</v>
      </c>
      <c r="S6" s="5">
        <v>5501272</v>
      </c>
      <c r="T6" s="6"/>
    </row>
    <row r="7" spans="1:20" ht="24" x14ac:dyDescent="0.3">
      <c r="A7" s="7">
        <v>43586</v>
      </c>
      <c r="B7" s="5"/>
      <c r="C7" s="5"/>
      <c r="D7" s="5"/>
      <c r="E7" s="5"/>
      <c r="F7" s="5"/>
      <c r="G7" s="5"/>
      <c r="H7" s="5"/>
      <c r="I7" s="5"/>
      <c r="J7" s="5">
        <v>1550433116</v>
      </c>
      <c r="K7" s="3">
        <v>2019</v>
      </c>
      <c r="L7" s="5"/>
      <c r="M7" s="5"/>
      <c r="N7" s="5"/>
      <c r="O7" s="5"/>
      <c r="P7" s="5"/>
      <c r="Q7" s="5"/>
      <c r="R7" s="5"/>
      <c r="S7" s="5"/>
      <c r="T7" s="5"/>
    </row>
    <row r="8" spans="1:20" ht="24" x14ac:dyDescent="0.3">
      <c r="A8" s="7"/>
      <c r="B8" s="5"/>
      <c r="C8" s="5"/>
      <c r="D8" s="5"/>
      <c r="E8" s="5"/>
      <c r="F8" s="5"/>
      <c r="G8" s="5"/>
      <c r="H8" s="5"/>
      <c r="I8" s="5"/>
      <c r="J8" s="5"/>
      <c r="K8" s="3">
        <v>2018</v>
      </c>
      <c r="L8" s="5"/>
      <c r="M8" s="5"/>
      <c r="N8" s="5"/>
      <c r="O8" s="5"/>
      <c r="P8" s="5"/>
      <c r="Q8" s="5"/>
      <c r="R8" s="5"/>
      <c r="S8" s="5"/>
      <c r="T8" s="5"/>
    </row>
    <row r="9" spans="1:20" ht="24" x14ac:dyDescent="0.3">
      <c r="B9" s="5"/>
      <c r="C9" s="5"/>
      <c r="D9" s="5"/>
      <c r="E9" s="5"/>
      <c r="F9" s="5"/>
      <c r="G9" s="5"/>
      <c r="H9" s="5"/>
      <c r="I9" s="5"/>
      <c r="J9" s="5"/>
      <c r="K9" s="3">
        <v>2017</v>
      </c>
      <c r="L9" s="5"/>
      <c r="M9" s="5"/>
      <c r="N9" s="5"/>
      <c r="O9" s="5"/>
      <c r="P9" s="5"/>
      <c r="Q9" s="5"/>
      <c r="R9" s="5"/>
      <c r="S9" s="5"/>
      <c r="T9" s="5"/>
    </row>
    <row r="10" spans="1:20" ht="24" x14ac:dyDescent="0.3">
      <c r="B10" s="5"/>
      <c r="C10" s="5"/>
      <c r="D10" s="5"/>
      <c r="E10" s="5"/>
      <c r="F10" s="5"/>
      <c r="G10" s="5"/>
      <c r="H10" s="5"/>
      <c r="I10" s="5"/>
      <c r="J10" s="5"/>
      <c r="K10" s="3">
        <v>2016</v>
      </c>
      <c r="L10" s="5"/>
      <c r="M10" s="5"/>
      <c r="N10" s="5"/>
      <c r="O10" s="5"/>
      <c r="P10" s="5"/>
      <c r="Q10" s="5"/>
      <c r="R10" s="5"/>
      <c r="S10" s="5"/>
      <c r="T10" s="5"/>
    </row>
    <row r="11" spans="1:20" ht="24" x14ac:dyDescent="0.3">
      <c r="A11" s="7">
        <v>42156</v>
      </c>
      <c r="B11" s="5"/>
      <c r="C11" s="5">
        <v>2200221.6800000002</v>
      </c>
      <c r="D11" s="5">
        <v>3052732.72</v>
      </c>
      <c r="E11" s="5">
        <v>31987789.34</v>
      </c>
      <c r="F11" s="5">
        <v>98370344.590000004</v>
      </c>
      <c r="G11" s="5">
        <v>29935053.579999998</v>
      </c>
      <c r="H11" s="5">
        <v>949898900.04999995</v>
      </c>
      <c r="I11" s="5">
        <v>1115445041.96</v>
      </c>
      <c r="J11" s="5">
        <v>1306069673.9400001</v>
      </c>
      <c r="K11" s="3">
        <v>2015</v>
      </c>
      <c r="L11" s="5"/>
      <c r="M11" s="5"/>
      <c r="N11" s="5"/>
      <c r="O11" s="5"/>
      <c r="P11" s="5"/>
      <c r="Q11" s="5"/>
      <c r="R11" s="5"/>
      <c r="S11" s="5"/>
      <c r="T11" s="5"/>
    </row>
    <row r="12" spans="1:20" ht="24" x14ac:dyDescent="0.3">
      <c r="B12" s="5">
        <v>2000000</v>
      </c>
      <c r="C12" s="5">
        <v>6294000</v>
      </c>
      <c r="D12" s="5">
        <f>5382457.47+992310.4</f>
        <v>6374767.8700000001</v>
      </c>
      <c r="E12" s="5">
        <v>26241294.800000001</v>
      </c>
      <c r="F12" s="5">
        <f>95521280.99+1949695.4</f>
        <v>97470976.390000001</v>
      </c>
      <c r="G12" s="5">
        <f>31351263.83+57994.2</f>
        <v>31409258.029999997</v>
      </c>
      <c r="H12" s="5">
        <v>905441782.45000005</v>
      </c>
      <c r="I12" s="5"/>
      <c r="J12" s="5"/>
      <c r="K12" s="3">
        <v>2014</v>
      </c>
      <c r="L12" s="5">
        <v>1075232079.54</v>
      </c>
      <c r="M12" s="5"/>
      <c r="N12" s="5"/>
      <c r="O12" s="5"/>
      <c r="P12" s="5"/>
      <c r="Q12" s="5"/>
      <c r="R12" s="5"/>
      <c r="S12" s="5"/>
      <c r="T12" s="5"/>
    </row>
    <row r="13" spans="1:20" ht="24" x14ac:dyDescent="0.3">
      <c r="A13" s="7">
        <v>41395</v>
      </c>
      <c r="B13" s="5">
        <v>49455781.920000002</v>
      </c>
      <c r="C13" s="5">
        <v>12510072</v>
      </c>
      <c r="D13" s="5">
        <v>14817979</v>
      </c>
      <c r="E13" s="5">
        <v>7710027</v>
      </c>
      <c r="F13" s="5">
        <v>122658883</v>
      </c>
      <c r="G13" s="5">
        <v>32207947</v>
      </c>
      <c r="H13" s="5">
        <v>856885035</v>
      </c>
      <c r="I13" s="5">
        <f>SUM(B13:H13)</f>
        <v>1096245724.9200001</v>
      </c>
      <c r="J13" s="5">
        <v>1096245725</v>
      </c>
      <c r="K13" s="3">
        <v>2013</v>
      </c>
      <c r="L13" s="5">
        <v>1096245725</v>
      </c>
      <c r="M13" s="5"/>
      <c r="N13" s="5"/>
      <c r="O13" s="5"/>
      <c r="P13" s="5"/>
      <c r="Q13" s="5"/>
      <c r="R13" s="5"/>
      <c r="S13" s="5"/>
      <c r="T13" s="5"/>
    </row>
    <row r="14" spans="1:20" ht="24" x14ac:dyDescent="0.3">
      <c r="A14" s="7">
        <v>41426</v>
      </c>
      <c r="B14" s="5"/>
      <c r="C14" s="5">
        <v>12510072</v>
      </c>
      <c r="D14" s="5">
        <v>14817979</v>
      </c>
      <c r="E14" s="5">
        <v>7710027</v>
      </c>
      <c r="F14" s="5">
        <v>122910651</v>
      </c>
      <c r="G14" s="5">
        <v>32207947</v>
      </c>
      <c r="H14" s="5">
        <v>867477433</v>
      </c>
      <c r="I14" s="5">
        <f>SUM(B14:H14)</f>
        <v>1057634109</v>
      </c>
      <c r="J14" s="5"/>
      <c r="K14" s="3">
        <v>2013</v>
      </c>
      <c r="L14" s="5"/>
      <c r="M14" s="5"/>
      <c r="N14" s="5"/>
      <c r="O14" s="5"/>
      <c r="P14" s="5"/>
      <c r="Q14" s="5"/>
      <c r="R14" s="5"/>
      <c r="S14" s="5"/>
      <c r="T14" s="5"/>
    </row>
    <row r="15" spans="1:20" ht="24" x14ac:dyDescent="0.3">
      <c r="A15" s="7">
        <v>41456</v>
      </c>
      <c r="B15" s="5">
        <v>33459612</v>
      </c>
      <c r="C15" s="5">
        <v>12510072</v>
      </c>
      <c r="D15" s="5">
        <v>14951585</v>
      </c>
      <c r="E15" s="5">
        <v>16495458</v>
      </c>
      <c r="F15" s="5">
        <v>122896992</v>
      </c>
      <c r="G15" s="5">
        <v>35615375</v>
      </c>
      <c r="H15" s="5">
        <v>867477436</v>
      </c>
      <c r="I15" s="5">
        <f>SUM(B15:H15)</f>
        <v>1103406530</v>
      </c>
      <c r="J15" s="5"/>
      <c r="K15" s="3">
        <v>2013</v>
      </c>
      <c r="L15" s="5"/>
      <c r="M15" s="5"/>
      <c r="N15" s="5"/>
      <c r="O15" s="5"/>
      <c r="P15" s="5"/>
      <c r="Q15" s="5"/>
      <c r="R15" s="5"/>
      <c r="S15" s="5"/>
      <c r="T15" s="5"/>
    </row>
    <row r="16" spans="1:20" ht="24" x14ac:dyDescent="0.3">
      <c r="B16" s="5"/>
      <c r="C16" s="5"/>
      <c r="D16" s="5"/>
      <c r="E16" s="5"/>
      <c r="F16" s="5"/>
      <c r="G16" s="5"/>
      <c r="H16" s="5"/>
      <c r="I16" s="5"/>
      <c r="J16" s="5"/>
      <c r="K16" s="3">
        <v>2012</v>
      </c>
      <c r="L16" s="5"/>
      <c r="M16" s="5"/>
      <c r="N16" s="5"/>
      <c r="O16" s="5"/>
      <c r="P16" s="5"/>
      <c r="Q16" s="5"/>
      <c r="R16" s="5"/>
      <c r="S16" s="5"/>
      <c r="T16" s="5"/>
    </row>
    <row r="17" spans="1:20" ht="24" x14ac:dyDescent="0.3">
      <c r="B17" s="5"/>
      <c r="C17" s="5"/>
      <c r="D17" s="5"/>
      <c r="E17" s="5"/>
      <c r="F17" s="5"/>
      <c r="G17" s="5"/>
      <c r="H17" s="5"/>
      <c r="I17" s="5"/>
      <c r="J17" s="5"/>
      <c r="K17" s="3">
        <v>2011</v>
      </c>
      <c r="L17" s="5"/>
      <c r="M17" s="5"/>
      <c r="N17" s="5"/>
      <c r="O17" s="5"/>
      <c r="P17" s="5"/>
      <c r="Q17" s="5"/>
      <c r="R17" s="5"/>
      <c r="S17" s="5"/>
      <c r="T17" s="5"/>
    </row>
    <row r="18" spans="1:20" ht="24" x14ac:dyDescent="0.3">
      <c r="A18" s="7">
        <v>40483</v>
      </c>
      <c r="B18" s="5"/>
      <c r="C18" s="5">
        <v>500000</v>
      </c>
      <c r="D18" s="5">
        <v>81440</v>
      </c>
      <c r="E18" s="5"/>
      <c r="F18" s="5">
        <v>4170803.96</v>
      </c>
      <c r="G18" s="5">
        <v>7416500</v>
      </c>
      <c r="H18" s="5">
        <v>73774034.769999996</v>
      </c>
      <c r="I18" s="5">
        <f>SUM(B18:H18)</f>
        <v>85942778.729999989</v>
      </c>
      <c r="J18" s="5"/>
      <c r="K18" s="3">
        <v>2010</v>
      </c>
      <c r="L18" s="5"/>
      <c r="M18" s="5"/>
      <c r="N18" s="5"/>
      <c r="O18" s="5"/>
      <c r="P18" s="5"/>
      <c r="Q18" s="5"/>
      <c r="R18" s="5"/>
      <c r="S18" s="5"/>
      <c r="T18" s="5"/>
    </row>
    <row r="19" spans="1:20" ht="24" x14ac:dyDescent="0.3">
      <c r="B19" s="5"/>
      <c r="C19" s="5"/>
      <c r="D19" s="5"/>
      <c r="E19" s="5"/>
      <c r="F19" s="5"/>
      <c r="G19" s="5"/>
      <c r="H19" s="5"/>
      <c r="I19" s="5"/>
      <c r="J19" s="5"/>
      <c r="K19" s="3">
        <v>2009</v>
      </c>
      <c r="L19" s="5"/>
      <c r="M19" s="5"/>
      <c r="N19" s="5"/>
      <c r="O19" s="5"/>
      <c r="P19" s="5"/>
      <c r="Q19" s="5"/>
      <c r="R19" s="5"/>
      <c r="S19" s="5"/>
      <c r="T19" s="5"/>
    </row>
    <row r="20" spans="1:20" ht="24" x14ac:dyDescent="0.3">
      <c r="B20" s="5"/>
      <c r="C20" s="5"/>
      <c r="D20" s="5"/>
      <c r="E20" s="5"/>
      <c r="F20" s="5"/>
      <c r="G20" s="5"/>
      <c r="H20" s="5"/>
      <c r="I20" s="5"/>
      <c r="J20" s="5"/>
      <c r="K20" s="3">
        <v>2008</v>
      </c>
      <c r="L20" s="5"/>
      <c r="M20" s="5"/>
      <c r="N20" s="5"/>
      <c r="O20" s="5"/>
      <c r="P20" s="5"/>
      <c r="Q20" s="5"/>
      <c r="R20" s="5"/>
      <c r="S20" s="5"/>
      <c r="T20" s="5"/>
    </row>
    <row r="21" spans="1:20" ht="24" x14ac:dyDescent="0.3">
      <c r="B21" s="5"/>
      <c r="C21" s="5"/>
      <c r="D21" s="5"/>
      <c r="E21" s="5"/>
      <c r="F21" s="5"/>
      <c r="G21" s="5"/>
      <c r="H21" s="5"/>
      <c r="I21" s="5"/>
      <c r="J21" s="5"/>
      <c r="K21" s="3">
        <v>2007</v>
      </c>
      <c r="L21" s="5"/>
      <c r="M21" s="5"/>
      <c r="N21" s="5"/>
      <c r="O21" s="5"/>
      <c r="P21" s="5"/>
      <c r="Q21" s="5"/>
      <c r="R21" s="5"/>
      <c r="S21" s="5"/>
      <c r="T21" s="5"/>
    </row>
    <row r="22" spans="1:20" ht="24" x14ac:dyDescent="0.3">
      <c r="B22" s="5"/>
      <c r="C22" s="5"/>
      <c r="D22" s="5"/>
      <c r="E22" s="5"/>
      <c r="F22" s="5"/>
      <c r="G22" s="5"/>
      <c r="H22" s="5"/>
      <c r="I22" s="5"/>
      <c r="J22" s="5"/>
      <c r="K22" s="3">
        <v>2006</v>
      </c>
      <c r="L22" s="5"/>
      <c r="M22" s="5"/>
      <c r="N22" s="5"/>
      <c r="O22" s="5"/>
      <c r="P22" s="5"/>
      <c r="Q22" s="5"/>
      <c r="R22" s="5"/>
      <c r="S22" s="5"/>
      <c r="T22" s="5"/>
    </row>
    <row r="23" spans="1:20" ht="24" x14ac:dyDescent="0.3">
      <c r="B23" s="5"/>
      <c r="C23" s="5"/>
      <c r="D23" s="5"/>
      <c r="E23" s="5"/>
      <c r="F23" s="5"/>
      <c r="G23" s="5"/>
      <c r="H23" s="5"/>
      <c r="I23" s="5"/>
      <c r="J23" s="5"/>
      <c r="K23" s="3">
        <v>2005</v>
      </c>
      <c r="L23" s="5"/>
      <c r="M23" s="5"/>
      <c r="N23" s="5"/>
      <c r="O23" s="5"/>
      <c r="P23" s="5"/>
      <c r="Q23" s="5"/>
      <c r="R23" s="5"/>
      <c r="S23" s="5"/>
      <c r="T23" s="5"/>
    </row>
    <row r="24" spans="1:20" ht="24" x14ac:dyDescent="0.3">
      <c r="B24" s="5"/>
      <c r="C24" s="5"/>
      <c r="D24" s="5"/>
      <c r="E24" s="5"/>
      <c r="F24" s="5"/>
      <c r="G24" s="5"/>
      <c r="H24" s="5"/>
      <c r="I24" s="5"/>
      <c r="J24" s="5"/>
      <c r="K24" s="3">
        <v>2004</v>
      </c>
      <c r="L24" s="5"/>
      <c r="M24" s="5"/>
      <c r="N24" s="5"/>
      <c r="O24" s="5"/>
      <c r="P24" s="5"/>
      <c r="Q24" s="5"/>
      <c r="R24" s="5"/>
      <c r="S24" s="5"/>
      <c r="T24" s="5"/>
    </row>
    <row r="25" spans="1:20" ht="24" x14ac:dyDescent="0.3">
      <c r="B25" s="5"/>
      <c r="C25" s="5"/>
      <c r="D25" s="5"/>
      <c r="E25" s="5"/>
      <c r="F25" s="5"/>
      <c r="G25" s="5"/>
      <c r="H25" s="5"/>
      <c r="I25" s="5"/>
      <c r="J25" s="5"/>
      <c r="K25" s="3">
        <v>2003</v>
      </c>
    </row>
    <row r="26" spans="1:20" x14ac:dyDescent="0.25">
      <c r="K26" s="3">
        <v>2002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ListaTemas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2024-05-13T23:25:35Z</dcterms:created>
  <dcterms:modified xsi:type="dcterms:W3CDTF">2024-05-21T18:41:37Z</dcterms:modified>
</cp:coreProperties>
</file>