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domundomx/Desktop/MiGithub/ProyectoCertificacion/"/>
    </mc:Choice>
  </mc:AlternateContent>
  <xr:revisionPtr revIDLastSave="0" documentId="13_ncr:1_{604A2E30-A377-1947-A794-4D87B699BA1C}" xr6:coauthVersionLast="47" xr6:coauthVersionMax="47" xr10:uidLastSave="{00000000-0000-0000-0000-000000000000}"/>
  <bookViews>
    <workbookView xWindow="1980" yWindow="2160" windowWidth="26480" windowHeight="18120" activeTab="4" xr2:uid="{5A3A1A73-B642-6D44-B565-802F0378ADD6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3" i="1" l="1"/>
  <c r="P13" i="1"/>
  <c r="U12" i="1"/>
  <c r="T12" i="1"/>
  <c r="Q12" i="1"/>
  <c r="P12" i="1"/>
  <c r="U11" i="1"/>
  <c r="T11" i="1"/>
  <c r="Q11" i="1"/>
  <c r="P11" i="1"/>
  <c r="U10" i="1"/>
  <c r="T10" i="1"/>
  <c r="U9" i="1"/>
  <c r="T9" i="1"/>
  <c r="U8" i="1"/>
  <c r="T8" i="1"/>
  <c r="U7" i="1"/>
  <c r="T7" i="1"/>
  <c r="U6" i="1"/>
  <c r="T6" i="1"/>
  <c r="U5" i="1"/>
  <c r="T5" i="1"/>
  <c r="U4" i="1"/>
  <c r="T4" i="1"/>
  <c r="Q10" i="1"/>
  <c r="P10" i="1"/>
  <c r="Q9" i="1"/>
  <c r="P9" i="1"/>
  <c r="Q8" i="1"/>
  <c r="P8" i="1"/>
  <c r="Q7" i="1"/>
  <c r="P7" i="1"/>
  <c r="Q6" i="1"/>
  <c r="P6" i="1"/>
  <c r="Q5" i="1"/>
  <c r="P5" i="1"/>
  <c r="Q4" i="1"/>
  <c r="P4" i="1"/>
  <c r="C28" i="1"/>
  <c r="C29" i="1" s="1"/>
  <c r="C30" i="1" s="1"/>
  <c r="C31" i="1" s="1"/>
  <c r="C32" i="1" s="1"/>
  <c r="J12" i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K32" i="1" s="1"/>
  <c r="J4" i="1"/>
  <c r="J5" i="1" s="1"/>
  <c r="J6" i="1" s="1"/>
  <c r="J7" i="1" s="1"/>
  <c r="J8" i="1" s="1"/>
  <c r="C22" i="1"/>
  <c r="E14" i="1" s="1"/>
  <c r="K25" i="1" l="1"/>
  <c r="K26" i="1"/>
  <c r="K18" i="1"/>
  <c r="K11" i="1"/>
  <c r="K19" i="1"/>
  <c r="K27" i="1"/>
  <c r="K12" i="1"/>
  <c r="K20" i="1"/>
  <c r="K28" i="1"/>
  <c r="K13" i="1"/>
  <c r="K21" i="1"/>
  <c r="K29" i="1"/>
  <c r="K14" i="1"/>
  <c r="K22" i="1"/>
  <c r="K30" i="1"/>
  <c r="K17" i="1"/>
  <c r="K15" i="1"/>
  <c r="K23" i="1"/>
  <c r="K31" i="1"/>
  <c r="K16" i="1"/>
  <c r="K24" i="1"/>
  <c r="K8" i="1"/>
  <c r="K7" i="1"/>
  <c r="K6" i="1"/>
  <c r="K5" i="1"/>
  <c r="K4" i="1"/>
  <c r="K3" i="1"/>
  <c r="E7" i="1"/>
  <c r="E15" i="1"/>
  <c r="E8" i="1"/>
  <c r="E16" i="1"/>
  <c r="E17" i="1"/>
  <c r="E18" i="1"/>
  <c r="D10" i="1"/>
  <c r="D19" i="1"/>
  <c r="D4" i="1"/>
  <c r="D12" i="1"/>
  <c r="D20" i="1"/>
  <c r="E9" i="1"/>
  <c r="D5" i="1"/>
  <c r="D13" i="1"/>
  <c r="D21" i="1"/>
  <c r="E10" i="1"/>
  <c r="D6" i="1"/>
  <c r="D14" i="1"/>
  <c r="E3" i="1"/>
  <c r="E11" i="1"/>
  <c r="E19" i="1"/>
  <c r="E20" i="1"/>
  <c r="D11" i="1"/>
  <c r="D7" i="1"/>
  <c r="D15" i="1"/>
  <c r="E4" i="1"/>
  <c r="E12" i="1"/>
  <c r="D8" i="1"/>
  <c r="D16" i="1"/>
  <c r="E5" i="1"/>
  <c r="E13" i="1"/>
  <c r="E21" i="1"/>
  <c r="D18" i="1"/>
  <c r="D3" i="1"/>
  <c r="D9" i="1"/>
  <c r="D17" i="1"/>
  <c r="E6" i="1"/>
  <c r="D22" i="1" l="1"/>
  <c r="L4" i="1"/>
  <c r="L5" i="1" s="1"/>
  <c r="L6" i="1" s="1"/>
  <c r="L7" i="1" s="1"/>
  <c r="L8" i="1" s="1"/>
  <c r="F5" i="1"/>
  <c r="E22" i="1"/>
</calcChain>
</file>

<file path=xl/sharedStrings.xml><?xml version="1.0" encoding="utf-8"?>
<sst xmlns="http://schemas.openxmlformats.org/spreadsheetml/2006/main" count="787" uniqueCount="253">
  <si>
    <t>ISET</t>
  </si>
  <si>
    <t>AYPC</t>
  </si>
  <si>
    <t>CAYCC</t>
  </si>
  <si>
    <t>GENOMICAS</t>
  </si>
  <si>
    <t>CISOC</t>
  </si>
  <si>
    <t>COMYCULT</t>
  </si>
  <si>
    <t>CREACION</t>
  </si>
  <si>
    <t>DERECHO</t>
  </si>
  <si>
    <t>FEHDI</t>
  </si>
  <si>
    <t>HISTYSOCCON</t>
  </si>
  <si>
    <t>SOFTWARE</t>
  </si>
  <si>
    <t>ISTU</t>
  </si>
  <si>
    <t>ISEI</t>
  </si>
  <si>
    <t>ISENER</t>
  </si>
  <si>
    <t>MODELACION</t>
  </si>
  <si>
    <t>NUTRICION</t>
  </si>
  <si>
    <t>PROMOCION</t>
  </si>
  <si>
    <t>PROTECCION</t>
  </si>
  <si>
    <t>CPYAU</t>
  </si>
  <si>
    <t>CH</t>
  </si>
  <si>
    <t>DV</t>
  </si>
  <si>
    <t>GAM</t>
  </si>
  <si>
    <t>IZT</t>
  </si>
  <si>
    <t>PESCER</t>
  </si>
  <si>
    <t>SLT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</si>
  <si>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</si>
  <si>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</si>
  <si>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</si>
  <si>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</si>
  <si>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</si>
  <si>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</si>
  <si>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</si>
  <si>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</si>
  <si>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</si>
  <si>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</si>
  <si>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</si>
  <si>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</si>
  <si>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</si>
  <si>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</si>
  <si>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</si>
  <si>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</si>
  <si>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</si>
  <si>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</si>
  <si>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</si>
  <si>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</si>
  <si>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</si>
  <si>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</si>
  <si>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Licenciatura</t>
  </si>
  <si>
    <t>Certificaciones</t>
  </si>
  <si>
    <t>%</t>
  </si>
  <si>
    <t>Planteles</t>
  </si>
  <si>
    <t>AyPC</t>
  </si>
  <si>
    <t>CPyAU</t>
  </si>
  <si>
    <t>CAyCC</t>
  </si>
  <si>
    <t>CiSOC</t>
  </si>
  <si>
    <t>LICENCIATURAS/PLANTELES</t>
  </si>
  <si>
    <t>Cert</t>
  </si>
  <si>
    <t>No Cert</t>
  </si>
  <si>
    <t>TTls</t>
  </si>
  <si>
    <t>Tasa</t>
  </si>
  <si>
    <t>Licenciatura/Planteles</t>
  </si>
  <si>
    <t>Plantel</t>
  </si>
  <si>
    <t>Lic</t>
  </si>
  <si>
    <t>NoCert</t>
  </si>
  <si>
    <t>Ttls</t>
  </si>
  <si>
    <t>Porcentajes</t>
  </si>
  <si>
    <t>Table 7: Tabla de datos cp ch</t>
  </si>
  <si>
    <t>Lic Cert NoCert Ttls</t>
  </si>
  <si>
    <t>ISET 44 49 93</t>
  </si>
  <si>
    <t>AyPC 670 395 1065</t>
  </si>
  <si>
    <t>CPyAU 22963 13053 36016</t>
  </si>
  <si>
    <t>CAyCC 54 22 76</t>
  </si>
  <si>
    <t>GENOMICAS 3932 1954 5886</t>
  </si>
  <si>
    <t>CiSOC 132 74 206</t>
  </si>
  <si>
    <t>COMYCULT 868 545 1413</t>
  </si>
  <si>
    <t>CREACION 17355 7536 24891</t>
  </si>
  <si>
    <t>DERECHO 386 225 611</t>
  </si>
  <si>
    <t>FEHDI 8473 4415 12888</t>
  </si>
  <si>
    <t>HISTYSOCCON 1244 774 2018</t>
  </si>
  <si>
    <t>SOFTWARE 50 34 84</t>
  </si>
  <si>
    <t>ISTU 21 21 42</t>
  </si>
  <si>
    <t>ISEI 102 64 166</t>
  </si>
  <si>
    <t>ISENER 30 29 59</t>
  </si>
  <si>
    <t>MODELACION 10 51 61</t>
  </si>
  <si>
    <t>NUTRICION 124 110 234</t>
  </si>
  <si>
    <t>PROMOCION 638 520 1158</t>
  </si>
  <si>
    <t>PROTECCION 4 12 16</t>
  </si>
  <si>
    <t>Table 8: Tabla de datos cp dv</t>
  </si>
  <si>
    <t>Table 9: Tabla de datos cp izt</t>
  </si>
  <si>
    <t>ISET 11883 6328 18211</t>
  </si>
  <si>
    <t>AyPC 12964 4079 17043</t>
  </si>
  <si>
    <t>CPyAU 25613 10702 36315</t>
  </si>
  <si>
    <t>CAyCC 9 6 15</t>
  </si>
  <si>
    <t>GENOMICAS 77 42 119</t>
  </si>
  <si>
    <t>CiSOC 10660 3750 14410</t>
  </si>
  <si>
    <t>COMYCULT 32337 9740 42077</t>
  </si>
  <si>
    <t>CREACION 9411 2492 11903</t>
  </si>
  <si>
    <t>DERECHO 23796 7109 30905</t>
  </si>
  <si>
    <t>FEHDI 5863 2094 7957</t>
  </si>
  <si>
    <t>HISTYSOCCON 7115 2543 9658</t>
  </si>
  <si>
    <t>SOFTWARE 8765 2923 11688</t>
  </si>
  <si>
    <t>ISTU 5040 2849 7889</t>
  </si>
  <si>
    <t>ISEI 6925 3423 10348</t>
  </si>
  <si>
    <t>ISENER 117 43 160</t>
  </si>
  <si>
    <t>MODELACION 529 298 827</t>
  </si>
  <si>
    <t>NUTRICION 5303 1282 6585</t>
  </si>
  <si>
    <t>PROMOCION 15957 5974 21931</t>
  </si>
  <si>
    <t>PROTECCION 1848 752 2600</t>
  </si>
  <si>
    <t>Table 10: Tabla de datos cp gam</t>
  </si>
  <si>
    <t>Table 11: Tabla de datos cp slt</t>
  </si>
  <si>
    <t>ISET 16 13 29</t>
  </si>
  <si>
    <t>AyPC 23 15 38</t>
  </si>
  <si>
    <t>CPyAU 1103 333 1436</t>
  </si>
  <si>
    <t>CAyCC 0 0 0</t>
  </si>
  <si>
    <t>GENOMICAS 0 0 0</t>
  </si>
  <si>
    <t>CiSOC 0 0 0</t>
  </si>
  <si>
    <t>COMYCULT 69 44 113</t>
  </si>
  <si>
    <t>CREACION 288 95 383</t>
  </si>
  <si>
    <t>DERECHO 15273 6521 21794</t>
  </si>
  <si>
    <t>FEHDI 36 25 61</t>
  </si>
  <si>
    <t>HISTYSOCCON 0 0 0</t>
  </si>
  <si>
    <t>SOFTWARE 11 22 33</t>
  </si>
  <si>
    <t>ISTU 2 3 5</t>
  </si>
  <si>
    <t>ISEI 4 17 21</t>
  </si>
  <si>
    <t>ISENER 0 0 0</t>
  </si>
  <si>
    <t>MODELACION 16 12 28</t>
  </si>
  <si>
    <t>NUTRICION 0 0 0</t>
  </si>
  <si>
    <t>PROMOCION 13 11 24</t>
  </si>
  <si>
    <t>PROTECCION 0 0 0</t>
  </si>
  <si>
    <t>Table 12: Tabla de datos cp pescer</t>
  </si>
  <si>
    <t>Table 13: Tasa de Certificaci´on de las Licenciaturas para PESCER</t>
  </si>
  <si>
    <t>DEL VALLE</t>
  </si>
  <si>
    <t>CENTRO HISTORICO</t>
  </si>
  <si>
    <t>CASA LIBERTAD</t>
  </si>
  <si>
    <t>CUAUTEPEC</t>
  </si>
  <si>
    <t>Materia</t>
  </si>
  <si>
    <t>P[Certificar]</t>
  </si>
  <si>
    <t>APLICACIONES DE ENERGIA NUCLEAR</t>
  </si>
  <si>
    <t>BIOPOLITICA Y AUTOINMUNIDAD</t>
  </si>
  <si>
    <t>CAD EN MATEMATICAS</t>
  </si>
  <si>
    <t>CENTRALES GEOTERMICAS</t>
  </si>
  <si>
    <t>CENTRALES HIDROELECTRICAS</t>
  </si>
  <si>
    <t>COMUNIDADES RESILIENTES Y MEDIO AMBIENTE</t>
  </si>
  <si>
    <t>CRISIS MIGRACION Y FRONTERAS (MEXICO-ESTADOS UNIDOS)</t>
  </si>
  <si>
    <t>CULTURAS POPULARES</t>
  </si>
  <si>
    <t>DESARROLLO URBANO INTENSIVO: DISPUTAS POR LA CIUDAD</t>
  </si>
  <si>
    <t>DESPOSESION Y EXPLOTACION EN EL MUNDO CONTEMPORANEO</t>
  </si>
  <si>
    <t>DIDACTICA DE LA EDUCACION AMBIENTAL</t>
  </si>
  <si>
    <t>DISCUSION FILOSOFICA</t>
  </si>
  <si>
    <t>EL CONOCIMIENTO CIENTIFICO DE DA COSTA</t>
  </si>
  <si>
    <t>EL CONOCIMIENTO COMO CONSTRUCCION EN CARNAP</t>
  </si>
  <si>
    <t>EL GNOSTICISMO</t>
  </si>
  <si>
    <t>ELEMENTOS TEORICOS Y METODOLOGICOS DE LA HISTORIA DE LAS IDEAS</t>
  </si>
  <si>
    <t>ETNOALIMENTACION</t>
  </si>
  <si>
    <t>EVALUACION DE POLITICAS PUBLICAS</t>
  </si>
  <si>
    <t>FILOSOFIA Y LITERATURA. ENSAYAR LA REALIDAD</t>
  </si>
  <si>
    <t>FUNDAMENTOS DE ANTROPOLOGIA MOLECULAR Y GENETICA FORENSE</t>
  </si>
  <si>
    <t>GENERO Y POLITICA EN AMERICA LATINA</t>
  </si>
  <si>
    <t>GESTION TRATAMIENTO Y RECUPERACION DE RESIDUOS SOLIDOS</t>
  </si>
  <si>
    <t>INTRODUCCION A LA CREACION LITERARIA III</t>
  </si>
  <si>
    <t>INTRODUCCION A LA INGENIERIA EN SISTEMAS DE TRANSPORTE URBANO</t>
  </si>
  <si>
    <t>INTRODUCCION A LA POESIA OCCIDENTAL SIGLOS XIX Y XX</t>
  </si>
  <si>
    <t>LA CIUDAD DE MEXICO ANTE EL CAMBIO CLIMATICO</t>
  </si>
  <si>
    <t>LA ESCLAVITUD</t>
  </si>
  <si>
    <t>LA TEORIA DEL DON</t>
  </si>
  <si>
    <t>LITERATURA CONTEMPORANEA DEL ESTE DE EUROPA</t>
  </si>
  <si>
    <t>LOGICA DEONTICA</t>
  </si>
  <si>
    <t>LOGICA E INCERTIDUMBRE</t>
  </si>
  <si>
    <t>LOS PUEBLOS ORIGINARIOS DE LA CIUDAD DE MEXICO</t>
  </si>
  <si>
    <t>MICHAEL SANDEL</t>
  </si>
  <si>
    <t>MODELACION DE SISTEMAS FISICOAMBIENTALES II</t>
  </si>
  <si>
    <t>NUEVA RURALIDAD Y POLITICA AGROPECUARIA EN MEXICO</t>
  </si>
  <si>
    <t>PARADIGMA AMBIENTAL Y DESARROLLO SUSTENTABLE</t>
  </si>
  <si>
    <t>PERSPECTIVA DE GENERO Y SUSTENTABILIDAD SOCIAL</t>
  </si>
  <si>
    <t>POESIA II (CURSO TEORICO PRACTICO DE POESIA II)</t>
  </si>
  <si>
    <t>PROBLEMAS DE LOGICA</t>
  </si>
  <si>
    <t>PROBLEMAS INVERSOS II</t>
  </si>
  <si>
    <t>RECUPERACION Y PROMOCION DE AREAS VERDES</t>
  </si>
  <si>
    <t>RELIGION Y MUNDO MODERNO EN LA TEORIA SOCIOLOGICA DE MAX WEBER</t>
  </si>
  <si>
    <t>RUDOLF CARNAP</t>
  </si>
  <si>
    <t>SATELITES DE ORBITAS BAJAS E INTERMEDIAS</t>
  </si>
  <si>
    <t>SEMINARIO DE ANALISIS POLITICO: DISEnO DE TESIS</t>
  </si>
  <si>
    <t>SEMINARIO DE TEXTOS FILOSOFICOS I</t>
  </si>
  <si>
    <t>SEMINARIO MONOGRAFICO III</t>
  </si>
  <si>
    <t>SOCIEDAD CIVIL Y CAMBIO CLIMATICO</t>
  </si>
  <si>
    <t>TALLER DE DIBUJO Y PINTURA</t>
  </si>
  <si>
    <t>ARGUMENTACION JURIDICA LOS PRINCIPIOS JURIDICOS EN EL RAZONAMIENTO LEGAL</t>
  </si>
  <si>
    <t>MECANICA I</t>
  </si>
  <si>
    <t>CALCULO DIFERENCIAL</t>
  </si>
  <si>
    <t>CALCULO DIFERENCIAL INTEGRAL</t>
  </si>
  <si>
    <t>ESTUDIOS SOCIALES E HISTORICOS II</t>
  </si>
  <si>
    <t>ESTADISTICA Y PROBABILIDAD</t>
  </si>
  <si>
    <t>ALGEBRA Y GEOMETRIA ANALITICA</t>
  </si>
  <si>
    <t>DISPOSITIVOS ELECTRONICOS I</t>
  </si>
  <si>
    <t>FARMACOLOGIA</t>
  </si>
  <si>
    <t>TEORIA POLITICA II</t>
  </si>
  <si>
    <t>LENGUAJE Y PENSAMIENTO II</t>
  </si>
  <si>
    <t>MECANICA II</t>
  </si>
  <si>
    <t>QUIMICA DE LA CELULA</t>
  </si>
  <si>
    <t>ALGEBRA LINEAL</t>
  </si>
  <si>
    <t>CALCULO INTEGRAL</t>
  </si>
  <si>
    <t>CULTURA CIENTIFICA Y HUMANISTICA II</t>
  </si>
  <si>
    <t>ENFOQUES CRITICOS EN COMUNICACION</t>
  </si>
  <si>
    <t>INGLES II</t>
  </si>
  <si>
    <t>TEORIA POLITICA I</t>
  </si>
  <si>
    <t>CRITICA A LA ILUSTRACION</t>
  </si>
  <si>
    <t>CULTURA CIENTIFICA Y HUMANISTICA I</t>
  </si>
  <si>
    <t>PLANEACION CON PARTICIPACION EN LA CIUDAD DE MEXICO</t>
  </si>
  <si>
    <t>CELULA II</t>
  </si>
  <si>
    <t>CULTURA CIENTIFICA Y HUMANISTICA III</t>
  </si>
  <si>
    <t>DECISION POLITICA Y POLITICAS PUBLICAS</t>
  </si>
  <si>
    <t>INTRODUCCION A LA PROGRAMACION</t>
  </si>
  <si>
    <t>LA INVESTIGACION DE LA PRODUCCION LOS DISCURSOS</t>
  </si>
  <si>
    <t>Y LA RECEPCION DE LOS MEDIOS DE COMUNICACION</t>
  </si>
  <si>
    <t>LENGUAJE Y PENSAMIENTO III</t>
  </si>
  <si>
    <t>TEORIA DE LOS CIRCUITOS</t>
  </si>
  <si>
    <t>ANALISIS POLITICO CON METODOS CUANTITATIVOS</t>
  </si>
  <si>
    <t>BIOESTADISTICA</t>
  </si>
  <si>
    <t>BIOETICA Y VALORES</t>
  </si>
  <si>
    <t>CELULA I</t>
  </si>
  <si>
    <t>CUERPO HUMANO I</t>
  </si>
  <si>
    <t>CUERPO HUMANO II</t>
  </si>
  <si>
    <t>ECUACIONES DIFERENCIALES ORDINARIAS</t>
  </si>
  <si>
    <t>ESTUDIOS SOCIALES E HISTORICOS I</t>
  </si>
  <si>
    <t>HISTORIA DE MEXICO DEL SIGLO XIX</t>
  </si>
  <si>
    <t>INGLES III</t>
  </si>
  <si>
    <t>INTRODUCCION A LA FILOSOFIA</t>
  </si>
  <si>
    <t>LECTURA DE TEXTOS EN INGLES I</t>
  </si>
  <si>
    <t>LECTURA DE TEXTOS EN INGLES II</t>
  </si>
  <si>
    <t>LEGISLACION DEL PATRIMONIO CULTURAL Y ARTISTICO</t>
  </si>
  <si>
    <t>POLITICAS Y PLANES DE SALUD</t>
  </si>
  <si>
    <t>PSICOLOGIA SOCIAL I</t>
  </si>
  <si>
    <t>QUIMICA GENERAL</t>
  </si>
  <si>
    <t>TEORIA DE LA ORGANIZACION EN EL CONTEXTO GLOBAL</t>
  </si>
  <si>
    <t>TEORIA POLITICA III</t>
  </si>
  <si>
    <t>ANTROPOLOGIA DE LA CULTURA Y EL ARTE</t>
  </si>
  <si>
    <t>CALCULO VECTORIAL</t>
  </si>
  <si>
    <t>COMUNICACION GRAFICA Y DISEnO EDITORIAL</t>
  </si>
  <si>
    <t>ELECTRONICA DIGITAL I</t>
  </si>
  <si>
    <t>Número Intentos</t>
  </si>
  <si>
    <t>MaxIntNuncaCert</t>
  </si>
  <si>
    <t>ESTUDIOS SOCIALES E HISTORICOS II MOD-II</t>
  </si>
  <si>
    <t>ESTUDIOS SOCIALES E HISTORICOS I MOD-I</t>
  </si>
  <si>
    <t>INGLES I</t>
  </si>
  <si>
    <t>ELECTRICIDAD Y MAGNETISMO</t>
  </si>
  <si>
    <t>ESTUDIOS SOCIALES E HISTORICOS III MOD-I</t>
  </si>
  <si>
    <t>ARTE Y COMUNICACION</t>
  </si>
  <si>
    <t>LENGUAJE Y PENSAMIENTO I</t>
  </si>
  <si>
    <t>FILOSOFIA DE LA ECONOMIA</t>
  </si>
  <si>
    <t>CRECIMIENTO Y DESARROLLO I</t>
  </si>
  <si>
    <t>ENFOQUES ESTRUCTURALISTAS EN COMUNICACION</t>
  </si>
  <si>
    <t>FILOSOFIA DE LA CULTURA Y EL ARTE</t>
  </si>
  <si>
    <t>LECTURA DE TEXTOS EN INGLES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</si>
</sst>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mbria"/>
      <family val="1"/>
    </font>
    <font>
      <b/>
      <sz val="10"/>
      <color rgb="FF000000"/>
      <name val="Cambria"/>
      <family val="1"/>
    </font>
    <font>
      <sz val="12"/>
      <color rgb="FF000000"/>
      <name val="Cambria"/>
      <family val="1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 style="double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double">
        <color rgb="FF000000"/>
      </bottom>
      <diagonal/>
    </border>
    <border>
      <left/>
      <right style="medium">
        <color rgb="FF000000"/>
      </right>
      <top/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/>
      <top style="double">
        <color rgb="FF000000"/>
      </top>
      <bottom/>
      <diagonal/>
    </border>
    <border>
      <left/>
      <right style="medium">
        <color rgb="FF000000"/>
      </right>
      <top style="double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 style="medium">
        <color rgb="FF000000"/>
      </right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/>
      <diagonal/>
    </border>
    <border>
      <left style="medium">
        <color rgb="FF000000"/>
      </left>
      <right style="medium">
        <color rgb="FF000000"/>
      </right>
      <top style="double">
        <color rgb="FF000000"/>
      </top>
      <bottom style="double">
        <color rgb="FF0000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83">
    <xf numFmtId="0" fontId="0" fillId="0" borderId="0" xfId="0"/>
    <xf numFmtId="9" fontId="0" fillId="0" borderId="0" xfId="1" applyFont="1"/>
    <xf numFmtId="10" fontId="0" fillId="0" borderId="0" xfId="0" applyNumberFormat="1"/>
    <xf numFmtId="1" fontId="0" fillId="0" borderId="0" xfId="0" applyNumberFormat="1"/>
    <xf numFmtId="10" fontId="0" fillId="0" borderId="0" xfId="1" applyNumberFormat="1" applyFont="1" applyBorder="1"/>
    <xf numFmtId="0" fontId="3" fillId="0" borderId="0" xfId="0" applyFont="1"/>
    <xf numFmtId="0" fontId="3" fillId="0" borderId="1" xfId="0" applyFont="1" applyBorder="1"/>
    <xf numFmtId="0" fontId="0" fillId="0" borderId="1" xfId="0" applyBorder="1"/>
    <xf numFmtId="10" fontId="0" fillId="0" borderId="1" xfId="1" applyNumberFormat="1" applyFont="1" applyBorder="1"/>
    <xf numFmtId="0" fontId="3" fillId="0" borderId="3" xfId="0" applyFont="1" applyBorder="1"/>
    <xf numFmtId="0" fontId="0" fillId="0" borderId="3" xfId="0" applyBorder="1"/>
    <xf numFmtId="10" fontId="0" fillId="0" borderId="3" xfId="1" applyNumberFormat="1" applyFont="1" applyBorder="1"/>
    <xf numFmtId="0" fontId="3" fillId="0" borderId="2" xfId="0" applyFont="1" applyBorder="1" applyAlignment="1">
      <alignment horizontal="center"/>
    </xf>
    <xf numFmtId="164" fontId="0" fillId="0" borderId="3" xfId="0" applyNumberFormat="1" applyBorder="1"/>
    <xf numFmtId="164" fontId="0" fillId="0" borderId="0" xfId="0" applyNumberFormat="1"/>
    <xf numFmtId="164" fontId="0" fillId="0" borderId="1" xfId="0" applyNumberFormat="1" applyBorder="1"/>
    <xf numFmtId="3" fontId="4" fillId="0" borderId="10" xfId="0" applyNumberFormat="1" applyFont="1" applyBorder="1" applyAlignment="1">
      <alignment horizontal="right" vertical="center" wrapText="1"/>
    </xf>
    <xf numFmtId="3" fontId="4" fillId="0" borderId="7" xfId="0" applyNumberFormat="1" applyFont="1" applyBorder="1" applyAlignment="1">
      <alignment horizontal="right" vertical="center" wrapText="1"/>
    </xf>
    <xf numFmtId="3" fontId="4" fillId="0" borderId="0" xfId="0" applyNumberFormat="1" applyFont="1" applyAlignment="1">
      <alignment horizontal="right" vertical="center" wrapText="1"/>
    </xf>
    <xf numFmtId="3" fontId="4" fillId="0" borderId="0" xfId="0" applyNumberFormat="1" applyFont="1" applyAlignment="1">
      <alignment horizontal="right" vertical="center" wrapText="1" indent="2"/>
    </xf>
    <xf numFmtId="3" fontId="4" fillId="0" borderId="10" xfId="0" applyNumberFormat="1" applyFont="1" applyBorder="1" applyAlignment="1">
      <alignment horizontal="right" vertical="center" wrapText="1" indent="1"/>
    </xf>
    <xf numFmtId="3" fontId="4" fillId="0" borderId="7" xfId="0" applyNumberFormat="1" applyFont="1" applyBorder="1" applyAlignment="1">
      <alignment horizontal="right" vertical="center" wrapText="1" indent="1"/>
    </xf>
    <xf numFmtId="3" fontId="4" fillId="0" borderId="0" xfId="0" applyNumberFormat="1" applyFont="1" applyAlignment="1">
      <alignment horizontal="right" vertical="center" wrapText="1" indent="1"/>
    </xf>
    <xf numFmtId="3" fontId="4" fillId="0" borderId="11" xfId="0" applyNumberFormat="1" applyFont="1" applyBorder="1" applyAlignment="1">
      <alignment horizontal="right" vertical="center" wrapText="1" indent="1"/>
    </xf>
    <xf numFmtId="3" fontId="4" fillId="0" borderId="8" xfId="0" applyNumberFormat="1" applyFont="1" applyBorder="1" applyAlignment="1">
      <alignment horizontal="right" vertical="center" wrapText="1"/>
    </xf>
    <xf numFmtId="3" fontId="4" fillId="0" borderId="5" xfId="0" applyNumberFormat="1" applyFont="1" applyBorder="1" applyAlignment="1">
      <alignment horizontal="right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3" xfId="0" applyFont="1" applyBorder="1" applyAlignment="1">
      <alignment vertical="center" wrapText="1"/>
    </xf>
    <xf numFmtId="0" fontId="6" fillId="0" borderId="14" xfId="0" applyFont="1" applyBorder="1" applyAlignment="1">
      <alignment vertical="center" wrapText="1"/>
    </xf>
    <xf numFmtId="0" fontId="6" fillId="0" borderId="15" xfId="0" applyFont="1" applyBorder="1" applyAlignment="1">
      <alignment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7" xfId="0" applyFont="1" applyBorder="1" applyAlignment="1">
      <alignment vertical="center" wrapText="1"/>
    </xf>
    <xf numFmtId="0" fontId="6" fillId="0" borderId="18" xfId="0" applyFont="1" applyBorder="1" applyAlignment="1">
      <alignment vertical="center" wrapText="1"/>
    </xf>
    <xf numFmtId="0" fontId="6" fillId="0" borderId="19" xfId="0" applyFont="1" applyBorder="1" applyAlignment="1">
      <alignment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justify" vertical="center" wrapText="1"/>
    </xf>
    <xf numFmtId="0" fontId="6" fillId="0" borderId="15" xfId="0" applyFont="1" applyBorder="1" applyAlignment="1">
      <alignment horizontal="right" vertical="center" wrapText="1"/>
    </xf>
    <xf numFmtId="0" fontId="6" fillId="0" borderId="17" xfId="0" applyFont="1" applyBorder="1" applyAlignment="1">
      <alignment horizontal="right" vertical="center" wrapText="1"/>
    </xf>
    <xf numFmtId="0" fontId="6" fillId="0" borderId="19" xfId="0" applyFont="1" applyBorder="1" applyAlignment="1">
      <alignment horizontal="right" vertical="center" wrapText="1"/>
    </xf>
    <xf numFmtId="3" fontId="6" fillId="0" borderId="15" xfId="0" applyNumberFormat="1" applyFont="1" applyBorder="1" applyAlignment="1">
      <alignment horizontal="right" vertical="center" wrapText="1"/>
    </xf>
    <xf numFmtId="3" fontId="6" fillId="0" borderId="17" xfId="0" applyNumberFormat="1" applyFont="1" applyBorder="1" applyAlignment="1">
      <alignment horizontal="right" vertical="center" wrapText="1"/>
    </xf>
    <xf numFmtId="3" fontId="6" fillId="0" borderId="19" xfId="0" applyNumberFormat="1" applyFont="1" applyBorder="1" applyAlignment="1">
      <alignment horizontal="right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vertical="center" wrapText="1"/>
    </xf>
    <xf numFmtId="0" fontId="7" fillId="0" borderId="16" xfId="0" applyFont="1" applyBorder="1" applyAlignment="1">
      <alignment vertical="center" wrapText="1"/>
    </xf>
    <xf numFmtId="0" fontId="7" fillId="0" borderId="18" xfId="0" applyFont="1" applyBorder="1" applyAlignment="1">
      <alignment vertical="center" wrapText="1"/>
    </xf>
    <xf numFmtId="0" fontId="7" fillId="0" borderId="18" xfId="0" applyFont="1" applyBorder="1" applyAlignment="1">
      <alignment horizontal="justify" vertical="center" wrapText="1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20" xfId="0" applyFont="1" applyBorder="1" applyAlignment="1">
      <alignment vertical="center" wrapText="1"/>
    </xf>
    <xf numFmtId="0" fontId="6" fillId="0" borderId="0" xfId="0" applyFont="1" applyAlignment="1">
      <alignment horizontal="justify" vertical="center" wrapText="1"/>
    </xf>
    <xf numFmtId="0" fontId="6" fillId="0" borderId="21" xfId="0" applyFont="1" applyBorder="1" applyAlignment="1">
      <alignment vertical="center" wrapText="1"/>
    </xf>
    <xf numFmtId="0" fontId="6" fillId="0" borderId="23" xfId="0" applyFont="1" applyBorder="1" applyAlignment="1">
      <alignment vertical="center" wrapText="1"/>
    </xf>
    <xf numFmtId="0" fontId="6" fillId="0" borderId="24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justify" vertical="center" wrapText="1"/>
    </xf>
    <xf numFmtId="0" fontId="6" fillId="0" borderId="0" xfId="0" applyFont="1" applyAlignment="1">
      <alignment horizontal="left" vertical="center" wrapText="1" indent="4"/>
    </xf>
    <xf numFmtId="0" fontId="6" fillId="0" borderId="26" xfId="0" applyFont="1" applyBorder="1" applyAlignment="1">
      <alignment vertical="center" wrapText="1"/>
    </xf>
    <xf numFmtId="0" fontId="6" fillId="0" borderId="22" xfId="0" applyFont="1" applyBorder="1" applyAlignment="1">
      <alignment vertical="center" wrapText="1"/>
    </xf>
    <xf numFmtId="0" fontId="6" fillId="0" borderId="27" xfId="0" applyFont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justify" vertical="center" wrapText="1"/>
    </xf>
    <xf numFmtId="0" fontId="6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33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7" xfId="0" applyFont="1" applyBorder="1" applyAlignment="1">
      <alignment horizontal="justify" vertical="center" wrapText="1"/>
    </xf>
    <xf numFmtId="0" fontId="7" fillId="0" borderId="34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6" fillId="0" borderId="0" xfId="0" applyFont="1" applyAlignment="1">
      <alignment horizontal="right" vertical="center" wrapText="1"/>
    </xf>
    <xf numFmtId="0" fontId="6" fillId="0" borderId="1" xfId="0" applyFont="1" applyBorder="1" applyAlignment="1">
      <alignment horizontal="right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165" fontId="6" fillId="0" borderId="0" xfId="2" applyNumberFormat="1" applyFont="1" applyBorder="1" applyAlignment="1">
      <alignment vertical="center" wrapText="1"/>
    </xf>
    <xf numFmtId="165" fontId="6" fillId="0" borderId="7" xfId="2" applyNumberFormat="1" applyFont="1" applyBorder="1" applyAlignment="1">
      <alignment horizontal="center" vertical="center" wrapText="1"/>
    </xf>
    <xf numFmtId="165" fontId="6" fillId="0" borderId="10" xfId="2" applyNumberFormat="1" applyFont="1" applyBorder="1" applyAlignment="1">
      <alignment vertical="center" wrapText="1"/>
    </xf>
    <xf numFmtId="165" fontId="6" fillId="0" borderId="7" xfId="2" applyNumberFormat="1" applyFont="1" applyBorder="1" applyAlignment="1">
      <alignment vertical="center" wrapText="1"/>
    </xf>
    <xf numFmtId="165" fontId="6" fillId="0" borderId="1" xfId="2" applyNumberFormat="1" applyFont="1" applyBorder="1" applyAlignment="1">
      <alignment vertical="center" wrapText="1"/>
    </xf>
    <xf numFmtId="165" fontId="6" fillId="0" borderId="34" xfId="2" applyNumberFormat="1" applyFont="1" applyBorder="1" applyAlignment="1">
      <alignment horizontal="center" vertical="center" wrapText="1"/>
    </xf>
    <xf numFmtId="165" fontId="6" fillId="0" borderId="35" xfId="2" applyNumberFormat="1" applyFont="1" applyBorder="1" applyAlignment="1">
      <alignment vertical="center" wrapText="1"/>
    </xf>
    <xf numFmtId="2" fontId="6" fillId="0" borderId="0" xfId="0" applyNumberFormat="1" applyFont="1" applyAlignment="1">
      <alignment vertical="center" wrapText="1"/>
    </xf>
    <xf numFmtId="0" fontId="6" fillId="0" borderId="0" xfId="0" applyFont="1" applyAlignment="1">
      <alignment horizontal="left" vertical="center" wrapText="1" indent="3"/>
    </xf>
    <xf numFmtId="0" fontId="6" fillId="0" borderId="0" xfId="0" applyFont="1" applyAlignment="1">
      <alignment horizontal="left" vertical="center" wrapText="1" indent="2"/>
    </xf>
    <xf numFmtId="0" fontId="6" fillId="0" borderId="0" xfId="0" applyFont="1" applyAlignment="1">
      <alignment horizontal="left" vertical="center" wrapText="1" indent="1"/>
    </xf>
    <xf numFmtId="0" fontId="6" fillId="0" borderId="0" xfId="0" applyFont="1" applyAlignment="1">
      <alignment vertical="center"/>
    </xf>
    <xf numFmtId="0" fontId="6" fillId="0" borderId="5" xfId="0" applyFont="1" applyBorder="1" applyAlignment="1">
      <alignment horizontal="left" vertical="center" wrapText="1" indent="1"/>
    </xf>
    <xf numFmtId="0" fontId="6" fillId="0" borderId="40" xfId="0" applyFont="1" applyBorder="1" applyAlignment="1">
      <alignment vertical="center" wrapText="1"/>
    </xf>
    <xf numFmtId="0" fontId="6" fillId="0" borderId="19" xfId="0" applyFont="1" applyBorder="1" applyAlignment="1">
      <alignment horizontal="left" vertical="center" wrapText="1" indent="1"/>
    </xf>
    <xf numFmtId="0" fontId="6" fillId="0" borderId="15" xfId="0" applyFont="1" applyBorder="1" applyAlignment="1">
      <alignment horizontal="left" vertical="center" wrapText="1" indent="1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left" vertical="center" wrapText="1" indent="1"/>
    </xf>
    <xf numFmtId="0" fontId="6" fillId="0" borderId="43" xfId="0" applyFont="1" applyBorder="1" applyAlignment="1">
      <alignment vertical="center" wrapText="1"/>
    </xf>
    <xf numFmtId="0" fontId="6" fillId="0" borderId="41" xfId="0" applyFont="1" applyBorder="1" applyAlignment="1">
      <alignment horizontal="left" vertical="center" wrapText="1" indent="1"/>
    </xf>
    <xf numFmtId="0" fontId="6" fillId="0" borderId="40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 indent="2"/>
    </xf>
    <xf numFmtId="0" fontId="6" fillId="0" borderId="0" xfId="0" applyFont="1" applyAlignment="1">
      <alignment horizontal="left" vertical="center" indent="1"/>
    </xf>
    <xf numFmtId="0" fontId="6" fillId="0" borderId="0" xfId="0" applyFont="1" applyAlignment="1">
      <alignment horizontal="left" vertical="center" indent="3"/>
    </xf>
    <xf numFmtId="0" fontId="0" fillId="0" borderId="5" xfId="0" applyBorder="1" applyAlignment="1">
      <alignment horizontal="center"/>
    </xf>
    <xf numFmtId="0" fontId="6" fillId="0" borderId="5" xfId="0" applyFont="1" applyBorder="1" applyAlignment="1">
      <alignment horizontal="right" vertical="center" wrapText="1"/>
    </xf>
    <xf numFmtId="0" fontId="0" fillId="0" borderId="7" xfId="0" applyBorder="1"/>
    <xf numFmtId="0" fontId="3" fillId="0" borderId="34" xfId="0" applyFont="1" applyBorder="1"/>
    <xf numFmtId="0" fontId="8" fillId="0" borderId="22" xfId="0" applyFont="1" applyBorder="1" applyAlignment="1">
      <alignment vertical="center" wrapText="1"/>
    </xf>
    <xf numFmtId="0" fontId="6" fillId="0" borderId="23" xfId="0" applyFont="1" applyBorder="1" applyAlignment="1">
      <alignment vertical="center" wrapText="1"/>
    </xf>
    <xf numFmtId="0" fontId="6" fillId="0" borderId="15" xfId="0" applyFont="1" applyBorder="1" applyAlignment="1">
      <alignment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24" xfId="0" applyFont="1" applyBorder="1" applyAlignment="1">
      <alignment vertical="center" wrapText="1"/>
    </xf>
    <xf numFmtId="0" fontId="6" fillId="0" borderId="19" xfId="0" applyFont="1" applyBorder="1" applyAlignment="1">
      <alignment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justify" vertical="center" wrapText="1"/>
    </xf>
    <xf numFmtId="0" fontId="6" fillId="0" borderId="21" xfId="0" applyFont="1" applyBorder="1" applyAlignment="1">
      <alignment horizontal="justify" vertical="center" wrapText="1"/>
    </xf>
    <xf numFmtId="0" fontId="6" fillId="0" borderId="27" xfId="0" applyFont="1" applyBorder="1" applyAlignment="1">
      <alignment vertical="center" wrapText="1"/>
    </xf>
    <xf numFmtId="0" fontId="6" fillId="0" borderId="28" xfId="0" applyFont="1" applyBorder="1" applyAlignment="1">
      <alignment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5" xfId="0" applyFont="1" applyBorder="1" applyAlignment="1">
      <alignment vertical="center" wrapText="1"/>
    </xf>
    <xf numFmtId="0" fontId="6" fillId="0" borderId="17" xfId="0" applyFont="1" applyBorder="1" applyAlignment="1">
      <alignment vertical="center" wrapText="1"/>
    </xf>
    <xf numFmtId="0" fontId="6" fillId="0" borderId="25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0" xfId="0" applyFont="1" applyBorder="1" applyAlignment="1">
      <alignment vertical="center" wrapText="1"/>
    </xf>
    <xf numFmtId="0" fontId="6" fillId="0" borderId="31" xfId="0" applyFont="1" applyBorder="1" applyAlignment="1">
      <alignment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6" fillId="0" borderId="29" xfId="0" applyFont="1" applyBorder="1" applyAlignment="1">
      <alignment vertical="center" wrapText="1"/>
    </xf>
    <xf numFmtId="0" fontId="6" fillId="0" borderId="13" xfId="0" applyFont="1" applyBorder="1" applyAlignment="1">
      <alignment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justify" vertical="center" wrapText="1"/>
    </xf>
    <xf numFmtId="0" fontId="6" fillId="0" borderId="19" xfId="0" applyFont="1" applyBorder="1" applyAlignment="1">
      <alignment horizontal="justify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 indent="1"/>
    </xf>
    <xf numFmtId="0" fontId="6" fillId="0" borderId="0" xfId="0" applyFont="1" applyAlignment="1">
      <alignment horizontal="justify" vertical="center" wrapText="1"/>
    </xf>
    <xf numFmtId="0" fontId="6" fillId="0" borderId="0" xfId="0" applyFont="1" applyAlignment="1">
      <alignment horizontal="left" vertical="center" wrapText="1" indent="6"/>
    </xf>
    <xf numFmtId="0" fontId="6" fillId="0" borderId="0" xfId="0" applyFont="1" applyAlignment="1">
      <alignment horizontal="left" vertical="center" wrapText="1" indent="3"/>
    </xf>
    <xf numFmtId="0" fontId="6" fillId="0" borderId="0" xfId="0" applyFont="1" applyAlignment="1">
      <alignment horizontal="right" vertical="center" wrapText="1"/>
    </xf>
    <xf numFmtId="0" fontId="6" fillId="0" borderId="0" xfId="0" applyFont="1" applyAlignment="1">
      <alignment horizontal="left" vertical="center" wrapText="1" indent="2"/>
    </xf>
    <xf numFmtId="0" fontId="6" fillId="0" borderId="20" xfId="0" applyFont="1" applyBorder="1" applyAlignment="1">
      <alignment vertical="center" wrapText="1"/>
    </xf>
    <xf numFmtId="0" fontId="6" fillId="0" borderId="21" xfId="0" applyFont="1" applyBorder="1" applyAlignment="1">
      <alignment vertical="center" wrapText="1"/>
    </xf>
    <xf numFmtId="0" fontId="6" fillId="0" borderId="20" xfId="0" applyFont="1" applyBorder="1" applyAlignment="1">
      <alignment horizontal="left" vertical="center" wrapText="1" indent="1"/>
    </xf>
    <xf numFmtId="0" fontId="6" fillId="0" borderId="22" xfId="0" applyFont="1" applyBorder="1" applyAlignment="1">
      <alignment horizontal="left" vertical="center" wrapText="1" indent="1"/>
    </xf>
    <xf numFmtId="0" fontId="6" fillId="0" borderId="22" xfId="0" applyFont="1" applyBorder="1" applyAlignment="1">
      <alignment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0" borderId="38" xfId="0" applyFont="1" applyBorder="1" applyAlignment="1">
      <alignment vertical="center" wrapText="1"/>
    </xf>
    <xf numFmtId="0" fontId="6" fillId="0" borderId="25" xfId="0" applyFont="1" applyBorder="1" applyAlignment="1">
      <alignment horizontal="left" vertical="center" wrapText="1" indent="1"/>
    </xf>
    <xf numFmtId="0" fontId="6" fillId="0" borderId="26" xfId="0" applyFont="1" applyBorder="1" applyAlignment="1">
      <alignment horizontal="left" vertical="center" wrapText="1" indent="1"/>
    </xf>
    <xf numFmtId="0" fontId="6" fillId="0" borderId="17" xfId="0" applyFont="1" applyBorder="1" applyAlignment="1">
      <alignment horizontal="left" vertical="center" wrapText="1" indent="1"/>
    </xf>
    <xf numFmtId="0" fontId="6" fillId="0" borderId="26" xfId="0" applyFont="1" applyBorder="1" applyAlignment="1">
      <alignment vertical="center" wrapText="1"/>
    </xf>
    <xf numFmtId="0" fontId="6" fillId="0" borderId="39" xfId="0" applyFont="1" applyBorder="1" applyAlignment="1">
      <alignment vertical="center" wrapText="1"/>
    </xf>
    <xf numFmtId="0" fontId="6" fillId="0" borderId="40" xfId="0" applyFont="1" applyBorder="1" applyAlignment="1">
      <alignment vertical="center" wrapText="1"/>
    </xf>
    <xf numFmtId="0" fontId="6" fillId="0" borderId="41" xfId="0" applyFont="1" applyBorder="1" applyAlignment="1">
      <alignment vertical="center" wrapText="1"/>
    </xf>
    <xf numFmtId="0" fontId="6" fillId="0" borderId="30" xfId="0" applyFont="1" applyBorder="1" applyAlignment="1">
      <alignment horizontal="left" vertical="center" wrapText="1" indent="1"/>
    </xf>
    <xf numFmtId="0" fontId="6" fillId="0" borderId="42" xfId="0" applyFont="1" applyBorder="1" applyAlignment="1">
      <alignment horizontal="left" vertical="center" wrapText="1" indent="1"/>
    </xf>
    <xf numFmtId="0" fontId="6" fillId="0" borderId="31" xfId="0" applyFont="1" applyBorder="1" applyAlignment="1">
      <alignment horizontal="left" vertical="center" wrapText="1" indent="1"/>
    </xf>
    <xf numFmtId="0" fontId="6" fillId="0" borderId="42" xfId="0" applyFont="1" applyBorder="1" applyAlignment="1">
      <alignment vertical="center" wrapText="1"/>
    </xf>
    <xf numFmtId="0" fontId="6" fillId="0" borderId="24" xfId="0" applyFont="1" applyBorder="1" applyAlignment="1">
      <alignment horizontal="left" vertical="center" wrapText="1" indent="1"/>
    </xf>
    <xf numFmtId="0" fontId="6" fillId="0" borderId="5" xfId="0" applyFont="1" applyBorder="1" applyAlignment="1">
      <alignment horizontal="left" vertical="center" wrapText="1" indent="1"/>
    </xf>
    <xf numFmtId="0" fontId="6" fillId="0" borderId="19" xfId="0" applyFont="1" applyBorder="1" applyAlignment="1">
      <alignment horizontal="left" vertical="center" wrapText="1" indent="1"/>
    </xf>
    <xf numFmtId="0" fontId="6" fillId="0" borderId="27" xfId="0" applyFont="1" applyBorder="1" applyAlignment="1">
      <alignment horizontal="left" vertical="center" wrapText="1" indent="1"/>
    </xf>
    <xf numFmtId="0" fontId="6" fillId="0" borderId="38" xfId="0" applyFont="1" applyBorder="1" applyAlignment="1">
      <alignment horizontal="left" vertical="center" wrapText="1" indent="1"/>
    </xf>
    <xf numFmtId="0" fontId="6" fillId="0" borderId="28" xfId="0" applyFont="1" applyBorder="1" applyAlignment="1">
      <alignment horizontal="left" vertical="center" wrapText="1" indent="1"/>
    </xf>
    <xf numFmtId="0" fontId="6" fillId="0" borderId="23" xfId="0" applyFont="1" applyBorder="1" applyAlignment="1">
      <alignment horizontal="justify" vertical="center" wrapText="1"/>
    </xf>
    <xf numFmtId="0" fontId="6" fillId="0" borderId="15" xfId="0" applyFont="1" applyBorder="1" applyAlignment="1">
      <alignment horizontal="justify" vertical="center" wrapText="1"/>
    </xf>
    <xf numFmtId="0" fontId="6" fillId="0" borderId="23" xfId="0" applyFont="1" applyBorder="1" applyAlignment="1">
      <alignment horizontal="left" vertical="center" wrapText="1" indent="1"/>
    </xf>
    <xf numFmtId="0" fontId="6" fillId="0" borderId="15" xfId="0" applyFont="1" applyBorder="1" applyAlignment="1">
      <alignment horizontal="left" vertical="center" wrapText="1" indent="1"/>
    </xf>
    <xf numFmtId="0" fontId="6" fillId="0" borderId="38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justify" vertical="center" wrapText="1"/>
    </xf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528</xdr:col>
      <xdr:colOff>444500</xdr:colOff>
      <xdr:row>0</xdr:row>
      <xdr:rowOff>0</xdr:rowOff>
    </xdr:to>
    <xdr:sp macro="" textlink="">
      <xdr:nvSpPr>
        <xdr:cNvPr id="3075" name="Shape 2195">
          <a:extLst>
            <a:ext uri="{FF2B5EF4-FFF2-40B4-BE49-F238E27FC236}">
              <a16:creationId xmlns:a16="http://schemas.microsoft.com/office/drawing/2014/main" id="{C8F64996-4CCB-605D-BCEC-7FC06C5030C5}"/>
            </a:ext>
          </a:extLst>
        </xdr:cNvPr>
        <xdr:cNvSpPr>
          <a:spLocks/>
        </xdr:cNvSpPr>
      </xdr:nvSpPr>
      <xdr:spPr bwMode="auto">
        <a:xfrm>
          <a:off x="0" y="0"/>
          <a:ext cx="436308500" cy="0"/>
        </a:xfrm>
        <a:custGeom>
          <a:avLst/>
          <a:gdLst>
            <a:gd name="T0" fmla="*/ 0 w 3435528"/>
            <a:gd name="T1" fmla="*/ 3435528 w 3435528"/>
            <a:gd name="T2" fmla="*/ 0 w 3435528"/>
            <a:gd name="T3" fmla="*/ 3435528 w 3435528"/>
          </a:gdLst>
          <a:ahLst/>
          <a:cxnLst>
            <a:cxn ang="0">
              <a:pos x="T0" y="0"/>
            </a:cxn>
            <a:cxn ang="0">
              <a:pos x="T1" y="0"/>
            </a:cxn>
          </a:cxnLst>
          <a:rect l="T2" t="0" r="T3" b="0"/>
          <a:pathLst>
            <a:path w="3435528">
              <a:moveTo>
                <a:pt x="0" y="0"/>
              </a:moveTo>
              <a:lnTo>
                <a:pt x="3435528" y="0"/>
              </a:lnTo>
            </a:path>
          </a:pathLst>
        </a:custGeom>
        <a:noFill/>
        <a:ln w="5055">
          <a:solidFill>
            <a:srgbClr val="000000"/>
          </a:solidFill>
          <a:miter lim="127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518</xdr:col>
      <xdr:colOff>660400</xdr:colOff>
      <xdr:row>0</xdr:row>
      <xdr:rowOff>0</xdr:rowOff>
    </xdr:to>
    <xdr:sp macro="" textlink="">
      <xdr:nvSpPr>
        <xdr:cNvPr id="3074" name="Shape 2393">
          <a:extLst>
            <a:ext uri="{FF2B5EF4-FFF2-40B4-BE49-F238E27FC236}">
              <a16:creationId xmlns:a16="http://schemas.microsoft.com/office/drawing/2014/main" id="{551C3316-0D46-9F9A-9604-AB2A84FD6F8F}"/>
            </a:ext>
          </a:extLst>
        </xdr:cNvPr>
        <xdr:cNvSpPr>
          <a:spLocks/>
        </xdr:cNvSpPr>
      </xdr:nvSpPr>
      <xdr:spPr bwMode="auto">
        <a:xfrm>
          <a:off x="0" y="0"/>
          <a:ext cx="428269400" cy="0"/>
        </a:xfrm>
        <a:custGeom>
          <a:avLst/>
          <a:gdLst>
            <a:gd name="T0" fmla="*/ 0 w 3372257"/>
            <a:gd name="T1" fmla="*/ 3372257 w 3372257"/>
            <a:gd name="T2" fmla="*/ 0 w 3372257"/>
            <a:gd name="T3" fmla="*/ 3372257 w 3372257"/>
          </a:gdLst>
          <a:ahLst/>
          <a:cxnLst>
            <a:cxn ang="0">
              <a:pos x="T0" y="0"/>
            </a:cxn>
            <a:cxn ang="0">
              <a:pos x="T1" y="0"/>
            </a:cxn>
          </a:cxnLst>
          <a:rect l="T2" t="0" r="T3" b="0"/>
          <a:pathLst>
            <a:path w="3372257">
              <a:moveTo>
                <a:pt x="0" y="0"/>
              </a:moveTo>
              <a:lnTo>
                <a:pt x="3372257" y="0"/>
              </a:lnTo>
            </a:path>
          </a:pathLst>
        </a:custGeom>
        <a:noFill/>
        <a:ln w="5055">
          <a:solidFill>
            <a:srgbClr val="000000"/>
          </a:solidFill>
          <a:miter lim="127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518</xdr:col>
      <xdr:colOff>660400</xdr:colOff>
      <xdr:row>0</xdr:row>
      <xdr:rowOff>0</xdr:rowOff>
    </xdr:to>
    <xdr:sp macro="" textlink="">
      <xdr:nvSpPr>
        <xdr:cNvPr id="3073" name="Shape 2981">
          <a:extLst>
            <a:ext uri="{FF2B5EF4-FFF2-40B4-BE49-F238E27FC236}">
              <a16:creationId xmlns:a16="http://schemas.microsoft.com/office/drawing/2014/main" id="{5F6D29B8-3CB0-A403-2DC6-D301419C595C}"/>
            </a:ext>
          </a:extLst>
        </xdr:cNvPr>
        <xdr:cNvSpPr>
          <a:spLocks/>
        </xdr:cNvSpPr>
      </xdr:nvSpPr>
      <xdr:spPr bwMode="auto">
        <a:xfrm>
          <a:off x="0" y="0"/>
          <a:ext cx="428269400" cy="0"/>
        </a:xfrm>
        <a:custGeom>
          <a:avLst/>
          <a:gdLst>
            <a:gd name="T0" fmla="*/ 0 w 3372257"/>
            <a:gd name="T1" fmla="*/ 3372257 w 3372257"/>
            <a:gd name="T2" fmla="*/ 0 w 3372257"/>
            <a:gd name="T3" fmla="*/ 3372257 w 3372257"/>
          </a:gdLst>
          <a:ahLst/>
          <a:cxnLst>
            <a:cxn ang="0">
              <a:pos x="T0" y="0"/>
            </a:cxn>
            <a:cxn ang="0">
              <a:pos x="T1" y="0"/>
            </a:cxn>
          </a:cxnLst>
          <a:rect l="T2" t="0" r="T3" b="0"/>
          <a:pathLst>
            <a:path w="3372257">
              <a:moveTo>
                <a:pt x="0" y="0"/>
              </a:moveTo>
              <a:lnTo>
                <a:pt x="3372257" y="0"/>
              </a:lnTo>
            </a:path>
          </a:pathLst>
        </a:custGeom>
        <a:noFill/>
        <a:ln w="5055">
          <a:solidFill>
            <a:srgbClr val="000000"/>
          </a:solidFill>
          <a:miter lim="127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BA8C3-A4BD-D445-A501-214AC98EF90A}">
  <dimension ref="B2:Y32"/>
  <sheetViews>
    <sheetView zoomScale="140" zoomScaleNormal="140" workbookViewId="0">
      <selection activeCell="N17" sqref="N17:Q23"/>
    </sheetView>
  </sheetViews>
  <sheetFormatPr baseColWidth="10" defaultRowHeight="16" x14ac:dyDescent="0.2"/>
  <cols>
    <col min="2" max="2" width="12.83203125" bestFit="1" customWidth="1"/>
    <col min="3" max="3" width="13.1640625" hidden="1" customWidth="1"/>
    <col min="4" max="4" width="0" hidden="1" customWidth="1"/>
    <col min="5" max="5" width="7.33203125" bestFit="1" customWidth="1"/>
    <col min="11" max="11" width="12.33203125" bestFit="1" customWidth="1"/>
    <col min="15" max="16" width="0" hidden="1" customWidth="1"/>
    <col min="17" max="17" width="7.33203125" bestFit="1" customWidth="1"/>
    <col min="18" max="18" width="13" bestFit="1" customWidth="1"/>
    <col min="19" max="20" width="0" hidden="1" customWidth="1"/>
    <col min="21" max="21" width="7.33203125" bestFit="1" customWidth="1"/>
    <col min="23" max="24" width="0" hidden="1" customWidth="1"/>
  </cols>
  <sheetData>
    <row r="2" spans="2:25" x14ac:dyDescent="0.2">
      <c r="B2" s="12" t="s">
        <v>47</v>
      </c>
      <c r="C2" s="12" t="s">
        <v>48</v>
      </c>
      <c r="D2" s="12"/>
      <c r="E2" s="12" t="s">
        <v>49</v>
      </c>
    </row>
    <row r="3" spans="2:25" x14ac:dyDescent="0.2">
      <c r="B3" s="5" t="s">
        <v>0</v>
      </c>
      <c r="C3">
        <v>74000</v>
      </c>
      <c r="D3" s="4">
        <f>C3/$C$22</f>
        <v>6.0502398838353941E-2</v>
      </c>
      <c r="E3" s="4">
        <f>C3/$C$22</f>
        <v>6.0502398838353941E-2</v>
      </c>
      <c r="H3" t="s">
        <v>19</v>
      </c>
      <c r="I3">
        <v>134038</v>
      </c>
      <c r="K3" s="3">
        <f>I3/$J$8*100</f>
        <v>10.958946669588224</v>
      </c>
      <c r="N3" s="12" t="s">
        <v>47</v>
      </c>
      <c r="O3" s="12" t="s">
        <v>48</v>
      </c>
      <c r="P3" s="12"/>
      <c r="Q3" s="12" t="s">
        <v>49</v>
      </c>
      <c r="R3" s="12" t="s">
        <v>47</v>
      </c>
      <c r="S3" s="12" t="s">
        <v>48</v>
      </c>
      <c r="T3" s="12"/>
      <c r="U3" s="12" t="s">
        <v>49</v>
      </c>
      <c r="V3" s="12" t="s">
        <v>47</v>
      </c>
      <c r="W3" s="12" t="s">
        <v>48</v>
      </c>
      <c r="X3" s="12"/>
      <c r="Y3" s="12" t="s">
        <v>49</v>
      </c>
    </row>
    <row r="4" spans="2:25" x14ac:dyDescent="0.2">
      <c r="B4" s="5" t="s">
        <v>1</v>
      </c>
      <c r="C4">
        <v>92300</v>
      </c>
      <c r="D4" s="4">
        <f t="shared" ref="D4:D21" si="0">C4/$C$22</f>
        <v>7.5464478551082015E-2</v>
      </c>
      <c r="E4" s="4">
        <f t="shared" ref="E4:E21" si="1">C4/$C$22</f>
        <v>7.5464478551082015E-2</v>
      </c>
      <c r="H4" t="s">
        <v>20</v>
      </c>
      <c r="I4">
        <v>86983</v>
      </c>
      <c r="J4">
        <f>I4+I3</f>
        <v>221021</v>
      </c>
      <c r="K4" s="3">
        <f t="shared" ref="K4:K8" si="2">I4/$J$8*100</f>
        <v>7.1117299434547849</v>
      </c>
      <c r="L4" s="3">
        <f>K4+K3</f>
        <v>18.070676613043009</v>
      </c>
      <c r="N4" s="9" t="s">
        <v>0</v>
      </c>
      <c r="O4" s="10">
        <v>74000</v>
      </c>
      <c r="P4" s="11">
        <f>O4/$C$22</f>
        <v>6.0502398838353941E-2</v>
      </c>
      <c r="Q4" s="11">
        <f>O4/$C$22</f>
        <v>6.0502398838353941E-2</v>
      </c>
      <c r="R4" s="9" t="s">
        <v>6</v>
      </c>
      <c r="S4" s="10">
        <v>65268</v>
      </c>
      <c r="T4" s="11">
        <f t="shared" ref="T4:T12" si="3">S4/$C$22</f>
        <v>5.3363115775428176E-2</v>
      </c>
      <c r="U4" s="11">
        <f t="shared" ref="U4:U12" si="4">S4/$C$22</f>
        <v>5.3363115775428176E-2</v>
      </c>
    </row>
    <row r="5" spans="2:25" x14ac:dyDescent="0.2">
      <c r="B5" s="5" t="s">
        <v>18</v>
      </c>
      <c r="C5">
        <v>248506</v>
      </c>
      <c r="D5" s="4">
        <f t="shared" si="0"/>
        <v>0.20317850169897278</v>
      </c>
      <c r="E5" s="4">
        <f t="shared" si="1"/>
        <v>0.20317850169897278</v>
      </c>
      <c r="F5" s="2">
        <f>D5+D9</f>
        <v>0.39913268993665241</v>
      </c>
      <c r="H5" t="s">
        <v>21</v>
      </c>
      <c r="I5">
        <v>250641</v>
      </c>
      <c r="J5">
        <f>J4+I5</f>
        <v>471662</v>
      </c>
      <c r="K5" s="3">
        <f t="shared" si="2"/>
        <v>20.492407766545771</v>
      </c>
      <c r="L5" s="3">
        <f>L4+K5</f>
        <v>38.56308437958878</v>
      </c>
      <c r="N5" s="5" t="s">
        <v>1</v>
      </c>
      <c r="O5">
        <v>92300</v>
      </c>
      <c r="P5" s="4">
        <f t="shared" ref="P5:P9" si="5">O5/$C$22</f>
        <v>7.5464478551082015E-2</v>
      </c>
      <c r="Q5" s="4">
        <f t="shared" ref="Q5:Q9" si="6">O5/$C$22</f>
        <v>7.5464478551082015E-2</v>
      </c>
      <c r="R5" s="5" t="s">
        <v>7</v>
      </c>
      <c r="S5">
        <v>59221</v>
      </c>
      <c r="T5" s="4">
        <f t="shared" si="3"/>
        <v>4.8419088670353501E-2</v>
      </c>
      <c r="U5" s="4">
        <f t="shared" si="4"/>
        <v>4.8419088670353501E-2</v>
      </c>
    </row>
    <row r="6" spans="2:25" x14ac:dyDescent="0.2">
      <c r="B6" s="5" t="s">
        <v>2</v>
      </c>
      <c r="C6">
        <v>3800</v>
      </c>
      <c r="D6" s="4">
        <f t="shared" si="0"/>
        <v>3.1068799403479053E-3</v>
      </c>
      <c r="E6" s="4">
        <f t="shared" si="1"/>
        <v>3.1068799403479053E-3</v>
      </c>
      <c r="H6" t="s">
        <v>22</v>
      </c>
      <c r="I6">
        <v>134405</v>
      </c>
      <c r="J6">
        <f t="shared" ref="J6:J8" si="7">J5+I6</f>
        <v>606067</v>
      </c>
      <c r="K6" s="3">
        <f t="shared" si="2"/>
        <v>10.98895258901211</v>
      </c>
      <c r="L6" s="3">
        <f t="shared" ref="L6:L8" si="8">L5+K6</f>
        <v>49.552036968600888</v>
      </c>
      <c r="N6" s="5" t="s">
        <v>18</v>
      </c>
      <c r="O6">
        <v>248506</v>
      </c>
      <c r="P6" s="4">
        <f t="shared" si="5"/>
        <v>0.20317850169897278</v>
      </c>
      <c r="Q6" s="4">
        <f t="shared" si="6"/>
        <v>0.20317850169897278</v>
      </c>
      <c r="R6" s="5" t="s">
        <v>8</v>
      </c>
      <c r="S6">
        <v>43049</v>
      </c>
      <c r="T6" s="4">
        <f t="shared" si="3"/>
        <v>3.5196861724220256E-2</v>
      </c>
      <c r="U6" s="4">
        <f t="shared" si="4"/>
        <v>3.5196861724220256E-2</v>
      </c>
    </row>
    <row r="7" spans="2:25" x14ac:dyDescent="0.2">
      <c r="B7" s="5" t="s">
        <v>3</v>
      </c>
      <c r="C7">
        <v>6693</v>
      </c>
      <c r="D7" s="4">
        <f t="shared" si="0"/>
        <v>5.4721966949338235E-3</v>
      </c>
      <c r="E7" s="4">
        <f t="shared" si="1"/>
        <v>5.4721966949338235E-3</v>
      </c>
      <c r="H7" t="s">
        <v>23</v>
      </c>
      <c r="I7">
        <v>23965</v>
      </c>
      <c r="J7">
        <f t="shared" si="7"/>
        <v>630032</v>
      </c>
      <c r="K7" s="3">
        <f t="shared" si="2"/>
        <v>1.9593783623799357</v>
      </c>
      <c r="L7" s="3">
        <f t="shared" si="8"/>
        <v>51.511415330980824</v>
      </c>
      <c r="N7" s="5" t="s">
        <v>2</v>
      </c>
      <c r="O7">
        <v>3800</v>
      </c>
      <c r="P7" s="4">
        <f t="shared" si="5"/>
        <v>3.1068799403479053E-3</v>
      </c>
      <c r="Q7" s="4">
        <f t="shared" si="6"/>
        <v>3.1068799403479053E-3</v>
      </c>
      <c r="R7" s="5" t="s">
        <v>9</v>
      </c>
      <c r="S7">
        <v>38518</v>
      </c>
      <c r="T7" s="4">
        <f t="shared" si="3"/>
        <v>3.1492316195347529E-2</v>
      </c>
      <c r="U7" s="4">
        <f t="shared" si="4"/>
        <v>3.1492316195347529E-2</v>
      </c>
    </row>
    <row r="8" spans="2:25" x14ac:dyDescent="0.2">
      <c r="B8" s="5" t="s">
        <v>4</v>
      </c>
      <c r="C8">
        <v>44869</v>
      </c>
      <c r="D8" s="4">
        <f t="shared" si="0"/>
        <v>3.6684893695650041E-2</v>
      </c>
      <c r="E8" s="4">
        <f t="shared" si="1"/>
        <v>3.6684893695650041E-2</v>
      </c>
      <c r="H8" t="s">
        <v>24</v>
      </c>
      <c r="I8">
        <v>593060</v>
      </c>
      <c r="J8">
        <f t="shared" si="7"/>
        <v>1223092</v>
      </c>
      <c r="K8" s="3">
        <f t="shared" si="2"/>
        <v>48.488584669019176</v>
      </c>
      <c r="L8" s="3">
        <f t="shared" si="8"/>
        <v>100</v>
      </c>
      <c r="N8" s="5" t="s">
        <v>3</v>
      </c>
      <c r="O8">
        <v>6693</v>
      </c>
      <c r="P8" s="4">
        <f t="shared" si="5"/>
        <v>5.4721966949338235E-3</v>
      </c>
      <c r="Q8" s="4">
        <f t="shared" si="6"/>
        <v>5.4721966949338235E-3</v>
      </c>
      <c r="R8" s="5" t="s">
        <v>10</v>
      </c>
      <c r="S8">
        <v>29875</v>
      </c>
      <c r="T8" s="4">
        <f t="shared" si="3"/>
        <v>2.4425799531024649E-2</v>
      </c>
      <c r="U8" s="4">
        <f t="shared" si="4"/>
        <v>2.4425799531024649E-2</v>
      </c>
    </row>
    <row r="9" spans="2:25" x14ac:dyDescent="0.2">
      <c r="B9" s="5" t="s">
        <v>5</v>
      </c>
      <c r="C9">
        <v>239670</v>
      </c>
      <c r="D9" s="4">
        <f t="shared" si="0"/>
        <v>0.1959541882376796</v>
      </c>
      <c r="E9" s="4">
        <f t="shared" si="1"/>
        <v>0.1959541882376796</v>
      </c>
      <c r="N9" s="5" t="s">
        <v>4</v>
      </c>
      <c r="O9">
        <v>44869</v>
      </c>
      <c r="P9" s="4">
        <f t="shared" si="5"/>
        <v>3.6684893695650041E-2</v>
      </c>
      <c r="Q9" s="4">
        <f t="shared" si="6"/>
        <v>3.6684893695650041E-2</v>
      </c>
      <c r="R9" s="5" t="s">
        <v>11</v>
      </c>
      <c r="S9">
        <v>32898</v>
      </c>
      <c r="T9" s="4">
        <f t="shared" si="3"/>
        <v>2.6897404283569838E-2</v>
      </c>
      <c r="U9" s="4">
        <f t="shared" si="4"/>
        <v>2.6897404283569838E-2</v>
      </c>
    </row>
    <row r="10" spans="2:25" x14ac:dyDescent="0.2">
      <c r="B10" s="5" t="s">
        <v>6</v>
      </c>
      <c r="C10">
        <v>65268</v>
      </c>
      <c r="D10" s="4">
        <f t="shared" si="0"/>
        <v>5.3363115775428176E-2</v>
      </c>
      <c r="E10" s="4">
        <f t="shared" si="1"/>
        <v>5.3363115775428176E-2</v>
      </c>
      <c r="N10" s="5" t="s">
        <v>5</v>
      </c>
      <c r="O10">
        <v>239670</v>
      </c>
      <c r="P10" s="4">
        <f>O10/$C$22</f>
        <v>0.1959541882376796</v>
      </c>
      <c r="Q10" s="4">
        <f>O10/$C$22</f>
        <v>0.1959541882376796</v>
      </c>
      <c r="R10" s="5" t="s">
        <v>12</v>
      </c>
      <c r="S10">
        <v>44456</v>
      </c>
      <c r="T10" s="4">
        <f t="shared" si="3"/>
        <v>3.6347224902133282E-2</v>
      </c>
      <c r="U10" s="4">
        <f t="shared" si="4"/>
        <v>3.6347224902133282E-2</v>
      </c>
    </row>
    <row r="11" spans="2:25" x14ac:dyDescent="0.2">
      <c r="B11" s="5" t="s">
        <v>7</v>
      </c>
      <c r="C11">
        <v>59221</v>
      </c>
      <c r="D11" s="4">
        <f t="shared" si="0"/>
        <v>4.8419088670353501E-2</v>
      </c>
      <c r="E11" s="4">
        <f t="shared" si="1"/>
        <v>4.8419088670353501E-2</v>
      </c>
      <c r="H11" t="s">
        <v>25</v>
      </c>
      <c r="I11">
        <v>26173</v>
      </c>
      <c r="K11">
        <f>I11/$J$32*100</f>
        <v>2.2010283182774577</v>
      </c>
      <c r="N11" s="5" t="s">
        <v>13</v>
      </c>
      <c r="O11">
        <v>9361</v>
      </c>
      <c r="P11" s="4">
        <f>O11/$C$22</f>
        <v>7.6535534530517736E-3</v>
      </c>
      <c r="Q11" s="4">
        <f>O11/$C$22</f>
        <v>7.6535534530517736E-3</v>
      </c>
      <c r="R11" s="5" t="s">
        <v>14</v>
      </c>
      <c r="S11">
        <v>7644</v>
      </c>
      <c r="T11" s="4">
        <f t="shared" si="3"/>
        <v>6.2497342800051014E-3</v>
      </c>
      <c r="U11" s="4">
        <f t="shared" si="4"/>
        <v>6.2497342800051014E-3</v>
      </c>
    </row>
    <row r="12" spans="2:25" x14ac:dyDescent="0.2">
      <c r="B12" s="5" t="s">
        <v>8</v>
      </c>
      <c r="C12">
        <v>43049</v>
      </c>
      <c r="D12" s="4">
        <f t="shared" si="0"/>
        <v>3.5196861724220256E-2</v>
      </c>
      <c r="E12" s="4">
        <f t="shared" si="1"/>
        <v>3.5196861724220256E-2</v>
      </c>
      <c r="H12" t="s">
        <v>26</v>
      </c>
      <c r="I12">
        <v>2927</v>
      </c>
      <c r="J12">
        <f>I12+I11</f>
        <v>29100</v>
      </c>
      <c r="K12">
        <f t="shared" ref="K12:K32" si="9">I12/$J$32*100</f>
        <v>0.2461471702746387</v>
      </c>
      <c r="N12" s="5" t="s">
        <v>15</v>
      </c>
      <c r="O12">
        <v>21436</v>
      </c>
      <c r="P12" s="4">
        <f>O12/$C$22</f>
        <v>1.7526073263499392E-2</v>
      </c>
      <c r="Q12" s="4">
        <f>O12/$C$22</f>
        <v>1.7526073263499392E-2</v>
      </c>
      <c r="R12" s="5" t="s">
        <v>16</v>
      </c>
      <c r="S12">
        <v>154107</v>
      </c>
      <c r="T12" s="4">
        <f t="shared" si="3"/>
        <v>0.12599788078084068</v>
      </c>
      <c r="U12" s="4">
        <f t="shared" si="4"/>
        <v>0.12599788078084068</v>
      </c>
    </row>
    <row r="13" spans="2:25" x14ac:dyDescent="0.2">
      <c r="B13" s="5" t="s">
        <v>9</v>
      </c>
      <c r="C13">
        <v>38518</v>
      </c>
      <c r="D13" s="4">
        <f t="shared" si="0"/>
        <v>3.1492316195347529E-2</v>
      </c>
      <c r="E13" s="4">
        <f t="shared" si="1"/>
        <v>3.1492316195347529E-2</v>
      </c>
      <c r="H13" t="s">
        <v>27</v>
      </c>
      <c r="I13">
        <v>5109</v>
      </c>
      <c r="J13">
        <f>J12+I13</f>
        <v>34209</v>
      </c>
      <c r="K13">
        <f t="shared" si="9"/>
        <v>0.42964328422723919</v>
      </c>
      <c r="N13" s="6" t="s">
        <v>17</v>
      </c>
      <c r="O13" s="7">
        <v>7421</v>
      </c>
      <c r="P13" s="8">
        <f>O13/$C$22</f>
        <v>6.0674094835057382E-3</v>
      </c>
      <c r="Q13" s="8">
        <f>O13/$C$22</f>
        <v>6.0674094835057382E-3</v>
      </c>
      <c r="R13" s="7"/>
      <c r="S13" s="7"/>
      <c r="T13" s="7"/>
      <c r="U13" s="7"/>
    </row>
    <row r="14" spans="2:25" x14ac:dyDescent="0.2">
      <c r="B14" s="5" t="s">
        <v>10</v>
      </c>
      <c r="C14">
        <v>29875</v>
      </c>
      <c r="D14" s="4">
        <f t="shared" si="0"/>
        <v>2.4425799531024649E-2</v>
      </c>
      <c r="E14" s="4">
        <f t="shared" si="1"/>
        <v>2.4425799531024649E-2</v>
      </c>
      <c r="H14" t="s">
        <v>28</v>
      </c>
      <c r="I14">
        <v>10144</v>
      </c>
      <c r="J14">
        <f t="shared" ref="J14:J31" si="10">J13+I14</f>
        <v>44353</v>
      </c>
      <c r="K14">
        <f t="shared" si="9"/>
        <v>0.8530635105110812</v>
      </c>
    </row>
    <row r="15" spans="2:25" x14ac:dyDescent="0.2">
      <c r="B15" s="5" t="s">
        <v>11</v>
      </c>
      <c r="C15">
        <v>32898</v>
      </c>
      <c r="D15" s="4">
        <f t="shared" si="0"/>
        <v>2.6897404283569838E-2</v>
      </c>
      <c r="E15" s="4">
        <f t="shared" si="1"/>
        <v>2.6897404283569838E-2</v>
      </c>
      <c r="H15" t="s">
        <v>29</v>
      </c>
      <c r="I15">
        <v>12565</v>
      </c>
      <c r="J15">
        <f t="shared" si="10"/>
        <v>56918</v>
      </c>
      <c r="K15">
        <f t="shared" si="9"/>
        <v>1.056658419713302</v>
      </c>
    </row>
    <row r="16" spans="2:25" x14ac:dyDescent="0.2">
      <c r="B16" s="5" t="s">
        <v>12</v>
      </c>
      <c r="C16">
        <v>44456</v>
      </c>
      <c r="D16" s="4">
        <f t="shared" si="0"/>
        <v>3.6347224902133282E-2</v>
      </c>
      <c r="E16" s="4">
        <f t="shared" si="1"/>
        <v>3.6347224902133282E-2</v>
      </c>
      <c r="H16" t="s">
        <v>30</v>
      </c>
      <c r="I16">
        <v>28147</v>
      </c>
      <c r="J16">
        <f t="shared" si="10"/>
        <v>85065</v>
      </c>
      <c r="K16">
        <f t="shared" si="9"/>
        <v>2.3670325936864556</v>
      </c>
    </row>
    <row r="17" spans="2:17" x14ac:dyDescent="0.2">
      <c r="B17" s="5" t="s">
        <v>13</v>
      </c>
      <c r="C17">
        <v>9361</v>
      </c>
      <c r="D17" s="4">
        <f t="shared" si="0"/>
        <v>7.6535534530517736E-3</v>
      </c>
      <c r="E17" s="4">
        <f t="shared" si="1"/>
        <v>7.6535534530517736E-3</v>
      </c>
      <c r="H17" t="s">
        <v>31</v>
      </c>
      <c r="I17">
        <v>41332</v>
      </c>
      <c r="J17">
        <f t="shared" si="10"/>
        <v>126397</v>
      </c>
      <c r="K17">
        <f t="shared" si="9"/>
        <v>3.4758301475201114</v>
      </c>
      <c r="N17" s="12" t="s">
        <v>50</v>
      </c>
      <c r="O17" s="12"/>
      <c r="P17" s="12"/>
      <c r="Q17" s="12" t="s">
        <v>49</v>
      </c>
    </row>
    <row r="18" spans="2:17" x14ac:dyDescent="0.2">
      <c r="B18" s="5" t="s">
        <v>14</v>
      </c>
      <c r="C18">
        <v>7644</v>
      </c>
      <c r="D18" s="4">
        <f t="shared" si="0"/>
        <v>6.2497342800051014E-3</v>
      </c>
      <c r="E18" s="4">
        <f t="shared" si="1"/>
        <v>6.2497342800051014E-3</v>
      </c>
      <c r="H18" t="s">
        <v>32</v>
      </c>
      <c r="I18">
        <v>56299</v>
      </c>
      <c r="J18">
        <f t="shared" si="10"/>
        <v>182696</v>
      </c>
      <c r="K18">
        <f t="shared" si="9"/>
        <v>4.7344856642609781</v>
      </c>
      <c r="N18" s="10" t="s">
        <v>19</v>
      </c>
      <c r="O18" s="10">
        <v>134038</v>
      </c>
      <c r="P18" s="10"/>
      <c r="Q18" s="13">
        <v>10.958946669588224</v>
      </c>
    </row>
    <row r="19" spans="2:17" x14ac:dyDescent="0.2">
      <c r="B19" s="5" t="s">
        <v>15</v>
      </c>
      <c r="C19">
        <v>21436</v>
      </c>
      <c r="D19" s="4">
        <f t="shared" si="0"/>
        <v>1.7526073263499392E-2</v>
      </c>
      <c r="E19" s="4">
        <f t="shared" si="1"/>
        <v>1.7526073263499392E-2</v>
      </c>
      <c r="H19" t="s">
        <v>33</v>
      </c>
      <c r="I19">
        <v>99032</v>
      </c>
      <c r="J19">
        <f t="shared" si="10"/>
        <v>281728</v>
      </c>
      <c r="K19">
        <f t="shared" si="9"/>
        <v>8.3281334358175663</v>
      </c>
      <c r="N19" t="s">
        <v>20</v>
      </c>
      <c r="O19">
        <v>86983</v>
      </c>
      <c r="P19">
        <v>221021</v>
      </c>
      <c r="Q19" s="14">
        <v>7.1117299434547849</v>
      </c>
    </row>
    <row r="20" spans="2:17" x14ac:dyDescent="0.2">
      <c r="B20" s="5" t="s">
        <v>16</v>
      </c>
      <c r="C20">
        <v>154107</v>
      </c>
      <c r="D20" s="4">
        <f t="shared" si="0"/>
        <v>0.12599788078084068</v>
      </c>
      <c r="E20" s="4">
        <f t="shared" si="1"/>
        <v>0.12599788078084068</v>
      </c>
      <c r="H20" t="s">
        <v>34</v>
      </c>
      <c r="I20">
        <v>71193</v>
      </c>
      <c r="J20">
        <f t="shared" si="10"/>
        <v>352921</v>
      </c>
      <c r="K20">
        <f t="shared" si="9"/>
        <v>5.9870022184360616</v>
      </c>
      <c r="N20" t="s">
        <v>21</v>
      </c>
      <c r="O20">
        <v>250641</v>
      </c>
      <c r="P20">
        <v>471662</v>
      </c>
      <c r="Q20" s="14">
        <v>20.492407766545771</v>
      </c>
    </row>
    <row r="21" spans="2:17" x14ac:dyDescent="0.2">
      <c r="B21" s="6" t="s">
        <v>17</v>
      </c>
      <c r="C21" s="7">
        <v>7421</v>
      </c>
      <c r="D21" s="8">
        <f t="shared" si="0"/>
        <v>6.0674094835057382E-3</v>
      </c>
      <c r="E21" s="8">
        <f t="shared" si="1"/>
        <v>6.0674094835057382E-3</v>
      </c>
      <c r="H21" t="s">
        <v>35</v>
      </c>
      <c r="I21">
        <v>72554</v>
      </c>
      <c r="J21">
        <f t="shared" si="10"/>
        <v>425475</v>
      </c>
      <c r="K21">
        <f t="shared" si="9"/>
        <v>6.1014560273680001</v>
      </c>
      <c r="N21" t="s">
        <v>22</v>
      </c>
      <c r="O21">
        <v>134405</v>
      </c>
      <c r="P21">
        <v>606067</v>
      </c>
      <c r="Q21" s="14">
        <v>10.98895258901211</v>
      </c>
    </row>
    <row r="22" spans="2:17" x14ac:dyDescent="0.2">
      <c r="C22">
        <f>SUM(C3:C21)</f>
        <v>1223092</v>
      </c>
      <c r="D22" s="1">
        <f t="shared" ref="D22:E22" si="11">SUM(D3:D21)</f>
        <v>0.99999999999999989</v>
      </c>
      <c r="E22" s="1">
        <f t="shared" si="11"/>
        <v>0.99999999999999989</v>
      </c>
      <c r="H22" t="s">
        <v>36</v>
      </c>
      <c r="I22">
        <v>3774</v>
      </c>
      <c r="J22">
        <f t="shared" si="10"/>
        <v>429249</v>
      </c>
      <c r="K22">
        <f t="shared" si="9"/>
        <v>0.31737595511325123</v>
      </c>
      <c r="N22" t="s">
        <v>23</v>
      </c>
      <c r="O22">
        <v>23965</v>
      </c>
      <c r="P22">
        <v>630032</v>
      </c>
      <c r="Q22" s="14">
        <v>1.9593783623799357</v>
      </c>
    </row>
    <row r="23" spans="2:17" x14ac:dyDescent="0.2">
      <c r="H23" t="s">
        <v>37</v>
      </c>
      <c r="I23">
        <v>69575</v>
      </c>
      <c r="J23">
        <f t="shared" si="10"/>
        <v>498824</v>
      </c>
      <c r="K23">
        <f t="shared" si="9"/>
        <v>5.850935897457461</v>
      </c>
      <c r="N23" s="7" t="s">
        <v>24</v>
      </c>
      <c r="O23" s="7">
        <v>593060</v>
      </c>
      <c r="P23" s="7">
        <v>1223092</v>
      </c>
      <c r="Q23" s="15">
        <v>48.488584669019176</v>
      </c>
    </row>
    <row r="24" spans="2:17" x14ac:dyDescent="0.2">
      <c r="H24" t="s">
        <v>38</v>
      </c>
      <c r="I24">
        <v>74449</v>
      </c>
      <c r="J24">
        <f t="shared" si="10"/>
        <v>573273</v>
      </c>
      <c r="K24">
        <f t="shared" si="9"/>
        <v>6.2608167679455331</v>
      </c>
    </row>
    <row r="25" spans="2:17" x14ac:dyDescent="0.2">
      <c r="H25" t="s">
        <v>39</v>
      </c>
      <c r="I25">
        <v>78721</v>
      </c>
      <c r="J25">
        <f t="shared" si="10"/>
        <v>651994</v>
      </c>
      <c r="K25">
        <f t="shared" si="9"/>
        <v>6.620072221110294</v>
      </c>
    </row>
    <row r="26" spans="2:17" x14ac:dyDescent="0.2">
      <c r="H26" t="s">
        <v>40</v>
      </c>
      <c r="I26">
        <v>80783</v>
      </c>
      <c r="J26">
        <f t="shared" si="10"/>
        <v>732777</v>
      </c>
      <c r="K26">
        <f t="shared" si="9"/>
        <v>6.7934768897492779</v>
      </c>
    </row>
    <row r="27" spans="2:17" x14ac:dyDescent="0.2">
      <c r="B27">
        <v>29.4</v>
      </c>
      <c r="H27" t="s">
        <v>41</v>
      </c>
      <c r="I27">
        <v>81429</v>
      </c>
      <c r="J27">
        <f t="shared" si="10"/>
        <v>814206</v>
      </c>
      <c r="K27">
        <f t="shared" si="9"/>
        <v>6.847802503687582</v>
      </c>
    </row>
    <row r="28" spans="2:17" x14ac:dyDescent="0.2">
      <c r="B28">
        <v>23.98</v>
      </c>
      <c r="C28">
        <f>B28+B27</f>
        <v>53.379999999999995</v>
      </c>
      <c r="H28" t="s">
        <v>42</v>
      </c>
      <c r="I28">
        <v>82974</v>
      </c>
      <c r="J28">
        <f t="shared" si="10"/>
        <v>897180</v>
      </c>
      <c r="K28">
        <f t="shared" si="9"/>
        <v>6.9777298621004</v>
      </c>
    </row>
    <row r="29" spans="2:17" x14ac:dyDescent="0.2">
      <c r="B29">
        <v>0.13</v>
      </c>
      <c r="C29">
        <f>C28+B29</f>
        <v>53.51</v>
      </c>
      <c r="H29" t="s">
        <v>43</v>
      </c>
      <c r="I29">
        <v>86330</v>
      </c>
      <c r="J29">
        <f t="shared" si="10"/>
        <v>983510</v>
      </c>
      <c r="K29">
        <f t="shared" si="9"/>
        <v>7.2599539493712184</v>
      </c>
    </row>
    <row r="30" spans="2:17" x14ac:dyDescent="0.2">
      <c r="B30">
        <v>1.9</v>
      </c>
      <c r="C30">
        <f t="shared" ref="C30:C32" si="12">C29+B30</f>
        <v>55.41</v>
      </c>
      <c r="H30" t="s">
        <v>44</v>
      </c>
      <c r="I30">
        <v>44395</v>
      </c>
      <c r="J30">
        <f t="shared" si="10"/>
        <v>1027905</v>
      </c>
      <c r="K30">
        <f t="shared" si="9"/>
        <v>3.7334142891501823</v>
      </c>
    </row>
    <row r="31" spans="2:17" x14ac:dyDescent="0.2">
      <c r="B31">
        <v>44.57</v>
      </c>
      <c r="C31">
        <f t="shared" si="12"/>
        <v>99.97999999999999</v>
      </c>
      <c r="H31" t="s">
        <v>45</v>
      </c>
      <c r="I31">
        <v>122594</v>
      </c>
      <c r="J31">
        <f t="shared" si="10"/>
        <v>1150499</v>
      </c>
      <c r="K31">
        <f t="shared" si="9"/>
        <v>10.309588723146243</v>
      </c>
    </row>
    <row r="32" spans="2:17" x14ac:dyDescent="0.2">
      <c r="B32">
        <v>0.02</v>
      </c>
      <c r="C32">
        <f t="shared" si="12"/>
        <v>99.999999999999986</v>
      </c>
      <c r="H32" t="s">
        <v>46</v>
      </c>
      <c r="I32">
        <v>38627</v>
      </c>
      <c r="J32">
        <f t="shared" ref="J32" si="13">J31+I32</f>
        <v>1189126</v>
      </c>
      <c r="K32">
        <f t="shared" si="9"/>
        <v>3.2483521510756641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431DB-EB81-C04E-B841-B2D3CFA07DA0}">
  <dimension ref="B1:BA41"/>
  <sheetViews>
    <sheetView topLeftCell="U1" zoomScale="150" workbookViewId="0">
      <selection activeCell="AG4" sqref="AG4:AH4"/>
    </sheetView>
  </sheetViews>
  <sheetFormatPr baseColWidth="10" defaultRowHeight="16" x14ac:dyDescent="0.2"/>
  <cols>
    <col min="2" max="2" width="13" customWidth="1"/>
    <col min="3" max="7" width="11" bestFit="1" customWidth="1"/>
    <col min="8" max="8" width="11.1640625" bestFit="1" customWidth="1"/>
    <col min="10" max="10" width="12.6640625" customWidth="1"/>
    <col min="13" max="13" width="0" hidden="1" customWidth="1"/>
    <col min="17" max="17" width="11" bestFit="1" customWidth="1"/>
    <col min="40" max="40" width="11.33203125" customWidth="1"/>
    <col min="41" max="45" width="5.5" bestFit="1" customWidth="1"/>
    <col min="46" max="46" width="7.1640625" bestFit="1" customWidth="1"/>
    <col min="48" max="48" width="7" bestFit="1" customWidth="1"/>
    <col min="49" max="51" width="10.83203125" customWidth="1"/>
    <col min="52" max="53" width="4.5" bestFit="1" customWidth="1"/>
  </cols>
  <sheetData>
    <row r="1" spans="2:53" ht="17" thickBot="1" x14ac:dyDescent="0.25"/>
    <row r="2" spans="2:53" ht="45" customHeight="1" thickBot="1" x14ac:dyDescent="0.25">
      <c r="B2" s="26" t="s">
        <v>55</v>
      </c>
      <c r="C2" s="27" t="s">
        <v>19</v>
      </c>
      <c r="D2" s="28" t="s">
        <v>21</v>
      </c>
      <c r="E2" s="28" t="s">
        <v>20</v>
      </c>
      <c r="F2" s="28" t="s">
        <v>22</v>
      </c>
      <c r="G2" s="28" t="s">
        <v>24</v>
      </c>
      <c r="H2" s="26" t="s">
        <v>23</v>
      </c>
      <c r="J2" s="50" t="s">
        <v>47</v>
      </c>
      <c r="K2" s="51" t="s">
        <v>56</v>
      </c>
      <c r="L2" s="51" t="s">
        <v>57</v>
      </c>
      <c r="M2" s="51" t="s">
        <v>58</v>
      </c>
      <c r="N2" s="51" t="s">
        <v>49</v>
      </c>
      <c r="O2" s="51" t="s">
        <v>59</v>
      </c>
      <c r="Q2" s="58" t="s">
        <v>47</v>
      </c>
      <c r="R2" s="58" t="s">
        <v>19</v>
      </c>
      <c r="S2" s="60"/>
      <c r="T2" s="58" t="s">
        <v>21</v>
      </c>
      <c r="U2" s="60"/>
      <c r="V2" s="71" t="s">
        <v>20</v>
      </c>
      <c r="W2" s="71" t="s">
        <v>22</v>
      </c>
      <c r="X2" s="58" t="s">
        <v>24</v>
      </c>
      <c r="Y2" s="60"/>
      <c r="Z2" s="122" t="s">
        <v>23</v>
      </c>
      <c r="AA2" s="123"/>
      <c r="AC2" s="136" t="s">
        <v>47</v>
      </c>
      <c r="AD2" s="137"/>
      <c r="AE2" s="138" t="s">
        <v>56</v>
      </c>
      <c r="AF2" s="139"/>
      <c r="AG2" s="136" t="s">
        <v>57</v>
      </c>
      <c r="AH2" s="137"/>
      <c r="AI2" s="136" t="s">
        <v>58</v>
      </c>
      <c r="AJ2" s="137"/>
      <c r="AK2" s="39" t="s">
        <v>49</v>
      </c>
      <c r="AL2" s="39" t="s">
        <v>59</v>
      </c>
      <c r="AN2" s="74" t="s">
        <v>60</v>
      </c>
      <c r="AO2" s="79" t="s">
        <v>19</v>
      </c>
      <c r="AP2" s="79" t="s">
        <v>21</v>
      </c>
      <c r="AQ2" s="79" t="s">
        <v>20</v>
      </c>
      <c r="AR2" s="79" t="s">
        <v>22</v>
      </c>
      <c r="AS2" s="79" t="s">
        <v>24</v>
      </c>
      <c r="AT2" s="79" t="s">
        <v>23</v>
      </c>
      <c r="AV2" s="82" t="s">
        <v>61</v>
      </c>
      <c r="AW2" s="83" t="s">
        <v>56</v>
      </c>
      <c r="AX2" s="82" t="s">
        <v>57</v>
      </c>
      <c r="AY2" s="84" t="s">
        <v>58</v>
      </c>
      <c r="AZ2" s="79" t="s">
        <v>49</v>
      </c>
      <c r="BA2" s="79" t="s">
        <v>59</v>
      </c>
    </row>
    <row r="3" spans="2:53" ht="17" thickTop="1" x14ac:dyDescent="0.2">
      <c r="B3" s="29" t="s">
        <v>0</v>
      </c>
      <c r="C3" s="16">
        <v>4628</v>
      </c>
      <c r="D3" s="17">
        <v>18211</v>
      </c>
      <c r="E3" s="17">
        <v>93</v>
      </c>
      <c r="F3" s="17">
        <v>14183</v>
      </c>
      <c r="G3" s="17">
        <v>36856</v>
      </c>
      <c r="H3" s="18">
        <v>29</v>
      </c>
      <c r="J3" s="52" t="s">
        <v>15</v>
      </c>
      <c r="K3" s="47">
        <v>16725</v>
      </c>
      <c r="L3" s="47">
        <v>4711</v>
      </c>
      <c r="M3" s="44">
        <v>21436</v>
      </c>
      <c r="N3" s="44">
        <v>0.78</v>
      </c>
      <c r="O3" s="44">
        <v>3.55</v>
      </c>
      <c r="Q3" s="69" t="s">
        <v>11</v>
      </c>
      <c r="R3" s="124">
        <v>29.4</v>
      </c>
      <c r="S3" s="125"/>
      <c r="T3" s="124">
        <v>23.98</v>
      </c>
      <c r="U3" s="125"/>
      <c r="V3" s="35">
        <v>0.13</v>
      </c>
      <c r="W3" s="35">
        <v>1.9</v>
      </c>
      <c r="X3" s="124">
        <v>44.57</v>
      </c>
      <c r="Y3" s="125"/>
      <c r="Z3" s="126">
        <v>0.02</v>
      </c>
      <c r="AA3" s="127"/>
      <c r="AC3" s="132" t="s">
        <v>15</v>
      </c>
      <c r="AD3" s="133"/>
      <c r="AE3" s="132">
        <v>16725</v>
      </c>
      <c r="AF3" s="133"/>
      <c r="AG3" s="134">
        <v>4711</v>
      </c>
      <c r="AH3" s="135"/>
      <c r="AI3" s="132">
        <v>21436</v>
      </c>
      <c r="AJ3" s="133"/>
      <c r="AK3" s="35">
        <v>0.78</v>
      </c>
      <c r="AL3" s="35">
        <v>3.55</v>
      </c>
      <c r="AN3" s="75" t="s">
        <v>0</v>
      </c>
      <c r="AO3" s="80">
        <v>6.25</v>
      </c>
      <c r="AP3" s="80">
        <v>24.61</v>
      </c>
      <c r="AQ3" s="80">
        <v>0.13</v>
      </c>
      <c r="AR3" s="80">
        <v>19.170000000000002</v>
      </c>
      <c r="AS3" s="80">
        <v>49.81</v>
      </c>
      <c r="AT3" s="80">
        <v>0.04</v>
      </c>
      <c r="AV3" s="76" t="s">
        <v>21</v>
      </c>
      <c r="AW3" s="85">
        <v>184212</v>
      </c>
      <c r="AX3" s="86">
        <v>66429</v>
      </c>
      <c r="AY3" s="87">
        <v>250641</v>
      </c>
      <c r="AZ3" s="57">
        <v>0.73</v>
      </c>
      <c r="BA3" s="57">
        <v>2.77</v>
      </c>
    </row>
    <row r="4" spans="2:53" ht="29" thickBot="1" x14ac:dyDescent="0.25">
      <c r="B4" s="29" t="s">
        <v>51</v>
      </c>
      <c r="C4" s="16">
        <v>30861</v>
      </c>
      <c r="D4" s="17">
        <v>17043</v>
      </c>
      <c r="E4" s="17">
        <v>1065</v>
      </c>
      <c r="F4" s="17">
        <v>1988</v>
      </c>
      <c r="G4" s="17">
        <v>41305</v>
      </c>
      <c r="H4" s="18">
        <v>38</v>
      </c>
      <c r="J4" s="53" t="s">
        <v>53</v>
      </c>
      <c r="K4" s="48">
        <v>2865</v>
      </c>
      <c r="L4" s="48">
        <v>935</v>
      </c>
      <c r="M4" s="45">
        <v>3800</v>
      </c>
      <c r="N4" s="45">
        <v>0.75</v>
      </c>
      <c r="O4" s="45">
        <v>3.06</v>
      </c>
      <c r="Q4" s="61" t="s">
        <v>12</v>
      </c>
      <c r="R4" s="114">
        <v>3.99</v>
      </c>
      <c r="S4" s="115"/>
      <c r="T4" s="114">
        <v>23.28</v>
      </c>
      <c r="U4" s="115"/>
      <c r="V4" s="35">
        <v>0.37</v>
      </c>
      <c r="W4" s="35">
        <v>14.9</v>
      </c>
      <c r="X4" s="114">
        <v>57.41</v>
      </c>
      <c r="Y4" s="115"/>
      <c r="Z4" s="116">
        <v>0.05</v>
      </c>
      <c r="AA4" s="117"/>
      <c r="AC4" s="128" t="s">
        <v>53</v>
      </c>
      <c r="AD4" s="129"/>
      <c r="AE4" s="130">
        <v>2865</v>
      </c>
      <c r="AF4" s="131"/>
      <c r="AG4" s="130">
        <v>935</v>
      </c>
      <c r="AH4" s="131"/>
      <c r="AI4" s="130">
        <v>3800</v>
      </c>
      <c r="AJ4" s="131"/>
      <c r="AK4" s="39">
        <v>0.75</v>
      </c>
      <c r="AL4" s="39">
        <v>3.06</v>
      </c>
      <c r="AN4" s="76" t="s">
        <v>51</v>
      </c>
      <c r="AO4" s="80">
        <v>33.44</v>
      </c>
      <c r="AP4" s="80">
        <v>18.46</v>
      </c>
      <c r="AQ4" s="80">
        <v>1.1499999999999999</v>
      </c>
      <c r="AR4" s="80">
        <v>2.15</v>
      </c>
      <c r="AS4" s="80">
        <v>44.75</v>
      </c>
      <c r="AT4" s="80">
        <v>0.04</v>
      </c>
      <c r="AV4" s="77" t="s">
        <v>23</v>
      </c>
      <c r="AW4" s="85">
        <v>16854</v>
      </c>
      <c r="AX4" s="86">
        <v>7111</v>
      </c>
      <c r="AY4" s="87">
        <v>23965</v>
      </c>
      <c r="AZ4" s="92">
        <v>0.7</v>
      </c>
      <c r="BA4" s="57">
        <v>2.37</v>
      </c>
    </row>
    <row r="5" spans="2:53" ht="30" thickTop="1" thickBot="1" x14ac:dyDescent="0.25">
      <c r="B5" s="29" t="s">
        <v>52</v>
      </c>
      <c r="C5" s="16">
        <v>3875</v>
      </c>
      <c r="D5" s="17">
        <v>36315</v>
      </c>
      <c r="E5" s="17">
        <v>36016</v>
      </c>
      <c r="F5" s="17">
        <v>54457</v>
      </c>
      <c r="G5" s="17">
        <v>116407</v>
      </c>
      <c r="H5" s="19">
        <v>1436</v>
      </c>
      <c r="J5" s="52" t="s">
        <v>7</v>
      </c>
      <c r="K5" s="47">
        <v>43184</v>
      </c>
      <c r="L5" s="47">
        <v>16037</v>
      </c>
      <c r="M5" s="44">
        <v>59221</v>
      </c>
      <c r="N5" s="44">
        <v>0.73</v>
      </c>
      <c r="O5" s="44">
        <v>2.69</v>
      </c>
      <c r="Q5" s="62" t="s">
        <v>14</v>
      </c>
      <c r="R5" s="118">
        <v>1.86</v>
      </c>
      <c r="S5" s="119"/>
      <c r="T5" s="118">
        <v>10.82</v>
      </c>
      <c r="U5" s="119"/>
      <c r="V5" s="41">
        <v>0.8</v>
      </c>
      <c r="W5" s="41">
        <v>24.7</v>
      </c>
      <c r="X5" s="118">
        <v>61.46</v>
      </c>
      <c r="Y5" s="119"/>
      <c r="Z5" s="120">
        <v>0.37</v>
      </c>
      <c r="AA5" s="121"/>
      <c r="AC5" s="132" t="s">
        <v>7</v>
      </c>
      <c r="AD5" s="133"/>
      <c r="AE5" s="132">
        <v>43184</v>
      </c>
      <c r="AF5" s="133"/>
      <c r="AG5" s="134">
        <v>16037</v>
      </c>
      <c r="AH5" s="135"/>
      <c r="AI5" s="132">
        <v>59221</v>
      </c>
      <c r="AJ5" s="133"/>
      <c r="AK5" s="35">
        <v>0.73</v>
      </c>
      <c r="AL5" s="35">
        <v>2.69</v>
      </c>
      <c r="AN5" s="76" t="s">
        <v>52</v>
      </c>
      <c r="AO5" s="80">
        <v>1.56</v>
      </c>
      <c r="AP5" s="80">
        <v>14.61</v>
      </c>
      <c r="AQ5" s="80">
        <v>14.49</v>
      </c>
      <c r="AR5" s="80">
        <v>21.91</v>
      </c>
      <c r="AS5" s="80">
        <v>46.84</v>
      </c>
      <c r="AT5" s="80">
        <v>0.57999999999999996</v>
      </c>
      <c r="AV5" s="76" t="s">
        <v>20</v>
      </c>
      <c r="AW5" s="85">
        <v>57100</v>
      </c>
      <c r="AX5" s="86">
        <v>29883</v>
      </c>
      <c r="AY5" s="87">
        <v>86983</v>
      </c>
      <c r="AZ5" s="57">
        <v>0.66</v>
      </c>
      <c r="BA5" s="57">
        <v>1.91</v>
      </c>
    </row>
    <row r="6" spans="2:53" ht="17" thickBot="1" x14ac:dyDescent="0.25">
      <c r="B6" s="29" t="s">
        <v>53</v>
      </c>
      <c r="C6" s="16">
        <v>6</v>
      </c>
      <c r="D6" s="17">
        <v>15</v>
      </c>
      <c r="E6" s="17">
        <v>76</v>
      </c>
      <c r="F6" s="17">
        <v>1465</v>
      </c>
      <c r="G6" s="17">
        <v>2238</v>
      </c>
      <c r="H6" s="18">
        <v>0</v>
      </c>
      <c r="J6" s="54" t="s">
        <v>6</v>
      </c>
      <c r="K6" s="49">
        <v>46718</v>
      </c>
      <c r="L6" s="49">
        <v>18550</v>
      </c>
      <c r="M6" s="46">
        <v>65268</v>
      </c>
      <c r="N6" s="46">
        <v>0.72</v>
      </c>
      <c r="O6" s="46">
        <v>2.52</v>
      </c>
      <c r="Q6" s="69" t="s">
        <v>0</v>
      </c>
      <c r="R6" s="124">
        <v>6.25</v>
      </c>
      <c r="S6" s="125"/>
      <c r="T6" s="124">
        <v>24.61</v>
      </c>
      <c r="U6" s="125"/>
      <c r="V6" s="35">
        <v>0.13</v>
      </c>
      <c r="W6" s="35">
        <v>19.170000000000002</v>
      </c>
      <c r="X6" s="124">
        <v>49.81</v>
      </c>
      <c r="Y6" s="125"/>
      <c r="Z6" s="126">
        <v>0.04</v>
      </c>
      <c r="AA6" s="127"/>
      <c r="AC6" s="118" t="s">
        <v>6</v>
      </c>
      <c r="AD6" s="119"/>
      <c r="AE6" s="118">
        <v>46718</v>
      </c>
      <c r="AF6" s="119"/>
      <c r="AG6" s="120">
        <v>18550</v>
      </c>
      <c r="AH6" s="121"/>
      <c r="AI6" s="118">
        <v>65268</v>
      </c>
      <c r="AJ6" s="119"/>
      <c r="AK6" s="41">
        <v>0.72</v>
      </c>
      <c r="AL6" s="41">
        <v>2.52</v>
      </c>
      <c r="AN6" s="76" t="s">
        <v>53</v>
      </c>
      <c r="AO6" s="80">
        <v>0.16</v>
      </c>
      <c r="AP6" s="80">
        <v>0.39</v>
      </c>
      <c r="AQ6" s="80">
        <v>2</v>
      </c>
      <c r="AR6" s="80">
        <v>38.549999999999997</v>
      </c>
      <c r="AS6" s="80">
        <v>58.89</v>
      </c>
      <c r="AT6" s="80">
        <v>0</v>
      </c>
      <c r="AV6" s="76" t="s">
        <v>24</v>
      </c>
      <c r="AW6" s="85">
        <v>381135</v>
      </c>
      <c r="AX6" s="88">
        <v>211925</v>
      </c>
      <c r="AY6" s="87">
        <v>593060</v>
      </c>
      <c r="AZ6" s="57">
        <v>0.64</v>
      </c>
      <c r="BA6" s="57">
        <v>1.8</v>
      </c>
    </row>
    <row r="7" spans="2:53" x14ac:dyDescent="0.2">
      <c r="B7" s="29" t="s">
        <v>3</v>
      </c>
      <c r="C7" s="20">
        <v>166</v>
      </c>
      <c r="D7" s="21">
        <v>119</v>
      </c>
      <c r="E7" s="17">
        <v>5886</v>
      </c>
      <c r="F7" s="17">
        <v>62</v>
      </c>
      <c r="G7" s="17">
        <v>460</v>
      </c>
      <c r="H7" s="18">
        <v>0</v>
      </c>
      <c r="J7" s="52" t="s">
        <v>13</v>
      </c>
      <c r="K7" s="47">
        <v>6545</v>
      </c>
      <c r="L7" s="47">
        <v>2816</v>
      </c>
      <c r="M7" s="44">
        <v>9361</v>
      </c>
      <c r="N7" s="44">
        <v>0.7</v>
      </c>
      <c r="O7" s="44">
        <v>2.3199999999999998</v>
      </c>
      <c r="Q7" s="61" t="s">
        <v>3</v>
      </c>
      <c r="R7" s="114">
        <v>2.48</v>
      </c>
      <c r="S7" s="115"/>
      <c r="T7" s="116">
        <v>1.78</v>
      </c>
      <c r="U7" s="117"/>
      <c r="V7" s="35">
        <v>87.94</v>
      </c>
      <c r="W7" s="35">
        <v>0.93</v>
      </c>
      <c r="X7" s="114">
        <v>6.87</v>
      </c>
      <c r="Y7" s="115"/>
      <c r="Z7" s="116">
        <v>0</v>
      </c>
      <c r="AA7" s="117"/>
      <c r="AC7" s="124" t="s">
        <v>13</v>
      </c>
      <c r="AD7" s="125"/>
      <c r="AE7" s="126">
        <v>6545</v>
      </c>
      <c r="AF7" s="127"/>
      <c r="AG7" s="126">
        <v>2816</v>
      </c>
      <c r="AH7" s="127"/>
      <c r="AI7" s="126">
        <v>9361</v>
      </c>
      <c r="AJ7" s="127"/>
      <c r="AK7" s="35">
        <v>0.7</v>
      </c>
      <c r="AL7" s="35">
        <v>2.3199999999999998</v>
      </c>
      <c r="AN7" s="76" t="s">
        <v>3</v>
      </c>
      <c r="AO7" s="80">
        <v>2.48</v>
      </c>
      <c r="AP7" s="80">
        <v>1.78</v>
      </c>
      <c r="AQ7" s="80">
        <v>87.94</v>
      </c>
      <c r="AR7" s="80">
        <v>0.93</v>
      </c>
      <c r="AS7" s="80">
        <v>6.87</v>
      </c>
      <c r="AT7" s="80">
        <v>0</v>
      </c>
      <c r="AV7" s="76" t="s">
        <v>22</v>
      </c>
      <c r="AW7" s="85">
        <v>84764</v>
      </c>
      <c r="AX7" s="86">
        <v>49641</v>
      </c>
      <c r="AY7" s="87">
        <v>134405</v>
      </c>
      <c r="AZ7" s="57">
        <v>0.63</v>
      </c>
      <c r="BA7" s="57">
        <v>1.71</v>
      </c>
    </row>
    <row r="8" spans="2:53" x14ac:dyDescent="0.2">
      <c r="B8" s="29" t="s">
        <v>54</v>
      </c>
      <c r="C8" s="20">
        <v>588</v>
      </c>
      <c r="D8" s="17">
        <v>14410</v>
      </c>
      <c r="E8" s="17">
        <v>206</v>
      </c>
      <c r="F8" s="17">
        <v>588</v>
      </c>
      <c r="G8" s="17">
        <v>29077</v>
      </c>
      <c r="H8" s="18">
        <v>0</v>
      </c>
      <c r="J8" s="52" t="s">
        <v>17</v>
      </c>
      <c r="K8" s="47">
        <v>5178</v>
      </c>
      <c r="L8" s="47">
        <v>2243</v>
      </c>
      <c r="M8" s="44">
        <v>7421</v>
      </c>
      <c r="N8" s="44">
        <v>0.7</v>
      </c>
      <c r="O8" s="44">
        <v>2.31</v>
      </c>
      <c r="Q8" s="61" t="s">
        <v>10</v>
      </c>
      <c r="R8" s="114">
        <v>2.0699999999999998</v>
      </c>
      <c r="S8" s="115"/>
      <c r="T8" s="114">
        <v>39.119999999999997</v>
      </c>
      <c r="U8" s="115"/>
      <c r="V8" s="35">
        <v>0.28000000000000003</v>
      </c>
      <c r="W8" s="35">
        <v>1.84</v>
      </c>
      <c r="X8" s="114">
        <v>56.58</v>
      </c>
      <c r="Y8" s="115"/>
      <c r="Z8" s="116">
        <v>0.11</v>
      </c>
      <c r="AA8" s="117"/>
      <c r="AC8" s="114" t="s">
        <v>17</v>
      </c>
      <c r="AD8" s="115"/>
      <c r="AE8" s="116">
        <v>5178</v>
      </c>
      <c r="AF8" s="117"/>
      <c r="AG8" s="116">
        <v>2243</v>
      </c>
      <c r="AH8" s="117"/>
      <c r="AI8" s="116">
        <v>7421</v>
      </c>
      <c r="AJ8" s="117"/>
      <c r="AK8" s="35">
        <v>0.7</v>
      </c>
      <c r="AL8" s="35">
        <v>2.31</v>
      </c>
      <c r="AN8" s="76" t="s">
        <v>54</v>
      </c>
      <c r="AO8" s="80">
        <v>1.31</v>
      </c>
      <c r="AP8" s="80">
        <v>32.119999999999997</v>
      </c>
      <c r="AQ8" s="80">
        <v>0.46</v>
      </c>
      <c r="AR8" s="80">
        <v>1.31</v>
      </c>
      <c r="AS8" s="80">
        <v>64.8</v>
      </c>
      <c r="AT8" s="80">
        <v>0</v>
      </c>
      <c r="AV8" s="78" t="s">
        <v>19</v>
      </c>
      <c r="AW8" s="89">
        <v>84316</v>
      </c>
      <c r="AX8" s="90">
        <v>49722</v>
      </c>
      <c r="AY8" s="91">
        <v>134038</v>
      </c>
      <c r="AZ8" s="73">
        <v>0.63</v>
      </c>
      <c r="BA8" s="73">
        <v>1.7</v>
      </c>
    </row>
    <row r="9" spans="2:53" ht="17" thickBot="1" x14ac:dyDescent="0.25">
      <c r="B9" s="29" t="s">
        <v>5</v>
      </c>
      <c r="C9" s="16">
        <v>45230</v>
      </c>
      <c r="D9" s="17">
        <v>42077</v>
      </c>
      <c r="E9" s="17">
        <v>1413</v>
      </c>
      <c r="F9" s="17">
        <v>9207</v>
      </c>
      <c r="G9" s="17">
        <v>141630</v>
      </c>
      <c r="H9" s="18">
        <v>113</v>
      </c>
      <c r="J9" s="52" t="s">
        <v>5</v>
      </c>
      <c r="K9" s="47">
        <v>165426</v>
      </c>
      <c r="L9" s="47">
        <v>74244</v>
      </c>
      <c r="M9" s="44">
        <v>239670</v>
      </c>
      <c r="N9" s="44">
        <v>0.69</v>
      </c>
      <c r="O9" s="44">
        <v>2.23</v>
      </c>
      <c r="Q9" s="62" t="s">
        <v>13</v>
      </c>
      <c r="R9" s="118">
        <v>2.52</v>
      </c>
      <c r="S9" s="119"/>
      <c r="T9" s="120">
        <v>1.71</v>
      </c>
      <c r="U9" s="121"/>
      <c r="V9" s="41">
        <v>0.63</v>
      </c>
      <c r="W9" s="41">
        <v>2.19</v>
      </c>
      <c r="X9" s="118">
        <v>92.95</v>
      </c>
      <c r="Y9" s="119"/>
      <c r="Z9" s="120">
        <v>0</v>
      </c>
      <c r="AA9" s="121"/>
      <c r="AC9" s="114" t="s">
        <v>5</v>
      </c>
      <c r="AD9" s="115"/>
      <c r="AE9" s="114">
        <v>165426</v>
      </c>
      <c r="AF9" s="115"/>
      <c r="AG9" s="116">
        <v>74244</v>
      </c>
      <c r="AH9" s="117"/>
      <c r="AI9" s="114">
        <v>239670</v>
      </c>
      <c r="AJ9" s="115"/>
      <c r="AK9" s="35">
        <v>0.69</v>
      </c>
      <c r="AL9" s="35">
        <v>2.23</v>
      </c>
      <c r="AN9" s="76" t="s">
        <v>5</v>
      </c>
      <c r="AO9" s="80">
        <v>18.87</v>
      </c>
      <c r="AP9" s="80">
        <v>17.559999999999999</v>
      </c>
      <c r="AQ9" s="80">
        <v>0.59</v>
      </c>
      <c r="AR9" s="80">
        <v>3.84</v>
      </c>
      <c r="AS9" s="80">
        <v>59.09</v>
      </c>
      <c r="AT9" s="80">
        <v>0.05</v>
      </c>
    </row>
    <row r="10" spans="2:53" x14ac:dyDescent="0.2">
      <c r="B10" s="29" t="s">
        <v>6</v>
      </c>
      <c r="C10" s="16">
        <v>1966</v>
      </c>
      <c r="D10" s="17">
        <v>11903</v>
      </c>
      <c r="E10" s="17">
        <v>24891</v>
      </c>
      <c r="F10" s="17">
        <v>288</v>
      </c>
      <c r="G10" s="17">
        <v>25837</v>
      </c>
      <c r="H10" s="18">
        <v>383</v>
      </c>
      <c r="J10" s="52" t="s">
        <v>51</v>
      </c>
      <c r="K10" s="47">
        <v>63532</v>
      </c>
      <c r="L10" s="47">
        <v>28768</v>
      </c>
      <c r="M10" s="44">
        <v>92300</v>
      </c>
      <c r="N10" s="44">
        <v>0.69</v>
      </c>
      <c r="O10" s="44">
        <v>2.21</v>
      </c>
      <c r="Q10" s="69" t="s">
        <v>15</v>
      </c>
      <c r="R10" s="124">
        <v>0.98</v>
      </c>
      <c r="S10" s="125"/>
      <c r="T10" s="124">
        <v>30.72</v>
      </c>
      <c r="U10" s="125"/>
      <c r="V10" s="35">
        <v>1.0900000000000001</v>
      </c>
      <c r="W10" s="35">
        <v>23.46</v>
      </c>
      <c r="X10" s="124">
        <v>43.75</v>
      </c>
      <c r="Y10" s="125"/>
      <c r="Z10" s="126">
        <v>0</v>
      </c>
      <c r="AA10" s="127"/>
      <c r="AC10" s="114" t="s">
        <v>51</v>
      </c>
      <c r="AD10" s="115"/>
      <c r="AE10" s="114">
        <v>63532</v>
      </c>
      <c r="AF10" s="115"/>
      <c r="AG10" s="116">
        <v>28768</v>
      </c>
      <c r="AH10" s="117"/>
      <c r="AI10" s="114">
        <v>92300</v>
      </c>
      <c r="AJ10" s="115"/>
      <c r="AK10" s="35">
        <v>0.69</v>
      </c>
      <c r="AL10" s="35">
        <v>2.21</v>
      </c>
      <c r="AN10" s="76" t="s">
        <v>6</v>
      </c>
      <c r="AO10" s="80">
        <v>3.01</v>
      </c>
      <c r="AP10" s="80">
        <v>18.239999999999998</v>
      </c>
      <c r="AQ10" s="80">
        <v>38.14</v>
      </c>
      <c r="AR10" s="80">
        <v>0.44</v>
      </c>
      <c r="AS10" s="80">
        <v>39.590000000000003</v>
      </c>
      <c r="AT10" s="80">
        <v>0.59</v>
      </c>
    </row>
    <row r="11" spans="2:53" x14ac:dyDescent="0.2">
      <c r="B11" s="29" t="s">
        <v>7</v>
      </c>
      <c r="C11" s="16">
        <v>1805</v>
      </c>
      <c r="D11" s="17">
        <v>30905</v>
      </c>
      <c r="E11" s="17">
        <v>611</v>
      </c>
      <c r="F11" s="17">
        <v>1011</v>
      </c>
      <c r="G11" s="17">
        <v>3095</v>
      </c>
      <c r="H11" s="22">
        <v>21794</v>
      </c>
      <c r="J11" s="52" t="s">
        <v>54</v>
      </c>
      <c r="K11" s="47">
        <v>30339</v>
      </c>
      <c r="L11" s="47">
        <v>14530</v>
      </c>
      <c r="M11" s="44">
        <v>44869</v>
      </c>
      <c r="N11" s="44">
        <v>0.68</v>
      </c>
      <c r="O11" s="44">
        <v>2.09</v>
      </c>
      <c r="Q11" s="61" t="s">
        <v>16</v>
      </c>
      <c r="R11" s="114">
        <v>19.53</v>
      </c>
      <c r="S11" s="115"/>
      <c r="T11" s="114">
        <v>14.23</v>
      </c>
      <c r="U11" s="115"/>
      <c r="V11" s="35">
        <v>0.75</v>
      </c>
      <c r="W11" s="35">
        <v>22.96</v>
      </c>
      <c r="X11" s="114">
        <v>42.51</v>
      </c>
      <c r="Y11" s="115"/>
      <c r="Z11" s="116">
        <v>0.02</v>
      </c>
      <c r="AA11" s="117"/>
      <c r="AC11" s="114" t="s">
        <v>54</v>
      </c>
      <c r="AD11" s="115"/>
      <c r="AE11" s="114">
        <v>30339</v>
      </c>
      <c r="AF11" s="115"/>
      <c r="AG11" s="116">
        <v>14530</v>
      </c>
      <c r="AH11" s="117"/>
      <c r="AI11" s="114">
        <v>44869</v>
      </c>
      <c r="AJ11" s="115"/>
      <c r="AK11" s="35">
        <v>0.68</v>
      </c>
      <c r="AL11" s="35">
        <v>2.09</v>
      </c>
      <c r="AN11" s="76" t="s">
        <v>7</v>
      </c>
      <c r="AO11" s="80">
        <v>3.05</v>
      </c>
      <c r="AP11" s="80">
        <v>52.19</v>
      </c>
      <c r="AQ11" s="80">
        <v>1.03</v>
      </c>
      <c r="AR11" s="80">
        <v>1.71</v>
      </c>
      <c r="AS11" s="80">
        <v>5.23</v>
      </c>
      <c r="AT11" s="80">
        <v>36.799999999999997</v>
      </c>
    </row>
    <row r="12" spans="2:53" ht="29" thickBot="1" x14ac:dyDescent="0.25">
      <c r="B12" s="29" t="s">
        <v>8</v>
      </c>
      <c r="C12" s="16">
        <v>1151</v>
      </c>
      <c r="D12" s="17">
        <v>7957</v>
      </c>
      <c r="E12" s="17">
        <v>12888</v>
      </c>
      <c r="F12" s="17">
        <v>421</v>
      </c>
      <c r="G12" s="17">
        <v>20571</v>
      </c>
      <c r="H12" s="18">
        <v>61</v>
      </c>
      <c r="J12" s="55" t="s">
        <v>9</v>
      </c>
      <c r="K12" s="49">
        <v>25704</v>
      </c>
      <c r="L12" s="49">
        <v>12814</v>
      </c>
      <c r="M12" s="46">
        <v>38518</v>
      </c>
      <c r="N12" s="46">
        <v>0.67</v>
      </c>
      <c r="O12" s="46">
        <v>2.0099999999999998</v>
      </c>
      <c r="Q12" s="61" t="s">
        <v>17</v>
      </c>
      <c r="R12" s="114">
        <v>1.7</v>
      </c>
      <c r="S12" s="115"/>
      <c r="T12" s="114">
        <v>35.04</v>
      </c>
      <c r="U12" s="115"/>
      <c r="V12" s="35">
        <v>0.22</v>
      </c>
      <c r="W12" s="35">
        <v>1.28</v>
      </c>
      <c r="X12" s="114">
        <v>61.77</v>
      </c>
      <c r="Y12" s="115"/>
      <c r="Z12" s="116">
        <v>0</v>
      </c>
      <c r="AA12" s="117"/>
      <c r="AC12" s="140" t="s">
        <v>9</v>
      </c>
      <c r="AD12" s="141"/>
      <c r="AE12" s="118">
        <v>25704</v>
      </c>
      <c r="AF12" s="119"/>
      <c r="AG12" s="120">
        <v>12814</v>
      </c>
      <c r="AH12" s="121"/>
      <c r="AI12" s="118">
        <v>38518</v>
      </c>
      <c r="AJ12" s="119"/>
      <c r="AK12" s="41">
        <v>0.67</v>
      </c>
      <c r="AL12" s="41">
        <v>2.0099999999999998</v>
      </c>
      <c r="AN12" s="76" t="s">
        <v>8</v>
      </c>
      <c r="AO12" s="80">
        <v>2.67</v>
      </c>
      <c r="AP12" s="80">
        <v>18.48</v>
      </c>
      <c r="AQ12" s="80">
        <v>29.94</v>
      </c>
      <c r="AR12" s="80">
        <v>0.98</v>
      </c>
      <c r="AS12" s="80">
        <v>47.79</v>
      </c>
      <c r="AT12" s="80">
        <v>0.14000000000000001</v>
      </c>
    </row>
    <row r="13" spans="2:53" ht="29" thickBot="1" x14ac:dyDescent="0.25">
      <c r="B13" s="29" t="s">
        <v>9</v>
      </c>
      <c r="C13" s="20">
        <v>884</v>
      </c>
      <c r="D13" s="17">
        <v>9658</v>
      </c>
      <c r="E13" s="17">
        <v>2018</v>
      </c>
      <c r="F13" s="17">
        <v>339</v>
      </c>
      <c r="G13" s="17">
        <v>25619</v>
      </c>
      <c r="H13" s="18">
        <v>0</v>
      </c>
      <c r="J13" s="52" t="s">
        <v>3</v>
      </c>
      <c r="K13" s="47">
        <v>4429</v>
      </c>
      <c r="L13" s="47">
        <v>2264</v>
      </c>
      <c r="M13" s="44">
        <v>6693</v>
      </c>
      <c r="N13" s="44">
        <v>0.66</v>
      </c>
      <c r="O13" s="44">
        <v>1.96</v>
      </c>
      <c r="Q13" s="62" t="s">
        <v>53</v>
      </c>
      <c r="R13" s="118">
        <v>0.16</v>
      </c>
      <c r="S13" s="119"/>
      <c r="T13" s="120">
        <v>0.39</v>
      </c>
      <c r="U13" s="121"/>
      <c r="V13" s="41">
        <v>2</v>
      </c>
      <c r="W13" s="41">
        <v>38.549999999999997</v>
      </c>
      <c r="X13" s="118">
        <v>58.89</v>
      </c>
      <c r="Y13" s="119"/>
      <c r="Z13" s="120">
        <v>0</v>
      </c>
      <c r="AA13" s="121"/>
      <c r="AC13" s="124" t="s">
        <v>3</v>
      </c>
      <c r="AD13" s="125"/>
      <c r="AE13" s="126">
        <v>4429</v>
      </c>
      <c r="AF13" s="127"/>
      <c r="AG13" s="126">
        <v>2264</v>
      </c>
      <c r="AH13" s="127"/>
      <c r="AI13" s="126">
        <v>6693</v>
      </c>
      <c r="AJ13" s="127"/>
      <c r="AK13" s="35">
        <v>0.66</v>
      </c>
      <c r="AL13" s="35">
        <v>1.96</v>
      </c>
      <c r="AN13" s="77" t="s">
        <v>9</v>
      </c>
      <c r="AO13" s="80">
        <v>2.2999999999999998</v>
      </c>
      <c r="AP13" s="80">
        <v>25.07</v>
      </c>
      <c r="AQ13" s="80">
        <v>5.24</v>
      </c>
      <c r="AR13" s="80">
        <v>0.88</v>
      </c>
      <c r="AS13" s="80">
        <v>66.510000000000005</v>
      </c>
      <c r="AT13" s="80">
        <v>0</v>
      </c>
    </row>
    <row r="14" spans="2:53" x14ac:dyDescent="0.2">
      <c r="B14" s="29" t="s">
        <v>10</v>
      </c>
      <c r="C14" s="20">
        <v>618</v>
      </c>
      <c r="D14" s="17">
        <v>11688</v>
      </c>
      <c r="E14" s="17">
        <v>84</v>
      </c>
      <c r="F14" s="17">
        <v>550</v>
      </c>
      <c r="G14" s="17">
        <v>16902</v>
      </c>
      <c r="H14" s="18">
        <v>33</v>
      </c>
      <c r="J14" s="52" t="s">
        <v>10</v>
      </c>
      <c r="K14" s="47">
        <v>19503</v>
      </c>
      <c r="L14" s="47">
        <v>10372</v>
      </c>
      <c r="M14" s="44">
        <v>29875</v>
      </c>
      <c r="N14" s="44">
        <v>0.65</v>
      </c>
      <c r="O14" s="44">
        <v>1.88</v>
      </c>
      <c r="Q14" s="69" t="s">
        <v>7</v>
      </c>
      <c r="R14" s="124">
        <v>3.05</v>
      </c>
      <c r="S14" s="125"/>
      <c r="T14" s="124">
        <v>52.19</v>
      </c>
      <c r="U14" s="125"/>
      <c r="V14" s="35">
        <v>1.03</v>
      </c>
      <c r="W14" s="35">
        <v>1.71</v>
      </c>
      <c r="X14" s="124">
        <v>5.23</v>
      </c>
      <c r="Y14" s="125"/>
      <c r="Z14" s="126">
        <v>36.799999999999997</v>
      </c>
      <c r="AA14" s="127"/>
      <c r="AC14" s="114" t="s">
        <v>10</v>
      </c>
      <c r="AD14" s="115"/>
      <c r="AE14" s="114">
        <v>19503</v>
      </c>
      <c r="AF14" s="115"/>
      <c r="AG14" s="116">
        <v>10372</v>
      </c>
      <c r="AH14" s="117"/>
      <c r="AI14" s="114">
        <v>29875</v>
      </c>
      <c r="AJ14" s="115"/>
      <c r="AK14" s="35">
        <v>0.65</v>
      </c>
      <c r="AL14" s="35">
        <v>1.88</v>
      </c>
      <c r="AN14" s="76" t="s">
        <v>10</v>
      </c>
      <c r="AO14" s="80">
        <v>2.0699999999999998</v>
      </c>
      <c r="AP14" s="80">
        <v>39.119999999999997</v>
      </c>
      <c r="AQ14" s="80">
        <v>0.28000000000000003</v>
      </c>
      <c r="AR14" s="80">
        <v>1.84</v>
      </c>
      <c r="AS14" s="80">
        <v>56.58</v>
      </c>
      <c r="AT14" s="80">
        <v>0.11</v>
      </c>
    </row>
    <row r="15" spans="2:53" x14ac:dyDescent="0.2">
      <c r="B15" s="29" t="s">
        <v>11</v>
      </c>
      <c r="C15" s="16">
        <v>9672</v>
      </c>
      <c r="D15" s="17">
        <v>7889</v>
      </c>
      <c r="E15" s="17">
        <v>42</v>
      </c>
      <c r="F15" s="17">
        <v>626</v>
      </c>
      <c r="G15" s="17">
        <v>14664</v>
      </c>
      <c r="H15" s="18">
        <v>5</v>
      </c>
      <c r="J15" s="52" t="s">
        <v>52</v>
      </c>
      <c r="K15" s="47">
        <v>161383</v>
      </c>
      <c r="L15" s="47">
        <v>87123</v>
      </c>
      <c r="M15" s="44">
        <v>248506</v>
      </c>
      <c r="N15" s="44">
        <v>0.65</v>
      </c>
      <c r="O15" s="44">
        <v>1.85</v>
      </c>
      <c r="Q15" s="61" t="s">
        <v>8</v>
      </c>
      <c r="R15" s="114">
        <v>2.67</v>
      </c>
      <c r="S15" s="115"/>
      <c r="T15" s="114">
        <v>18.48</v>
      </c>
      <c r="U15" s="115"/>
      <c r="V15" s="35">
        <v>29.94</v>
      </c>
      <c r="W15" s="35">
        <v>0.98</v>
      </c>
      <c r="X15" s="114">
        <v>47.79</v>
      </c>
      <c r="Y15" s="115"/>
      <c r="Z15" s="116">
        <v>0.14000000000000001</v>
      </c>
      <c r="AA15" s="117"/>
      <c r="AC15" s="114" t="s">
        <v>52</v>
      </c>
      <c r="AD15" s="115"/>
      <c r="AE15" s="114">
        <v>161383</v>
      </c>
      <c r="AF15" s="115"/>
      <c r="AG15" s="116">
        <v>87123</v>
      </c>
      <c r="AH15" s="117"/>
      <c r="AI15" s="114">
        <v>248506</v>
      </c>
      <c r="AJ15" s="115"/>
      <c r="AK15" s="35">
        <v>0.65</v>
      </c>
      <c r="AL15" s="35">
        <v>1.85</v>
      </c>
      <c r="AN15" s="76" t="s">
        <v>11</v>
      </c>
      <c r="AO15" s="80">
        <v>29.4</v>
      </c>
      <c r="AP15" s="80">
        <v>23.98</v>
      </c>
      <c r="AQ15" s="80">
        <v>0.13</v>
      </c>
      <c r="AR15" s="80">
        <v>1.9</v>
      </c>
      <c r="AS15" s="80">
        <v>44.57</v>
      </c>
      <c r="AT15" s="80">
        <v>0.02</v>
      </c>
    </row>
    <row r="16" spans="2:53" ht="28" x14ac:dyDescent="0.2">
      <c r="B16" s="29" t="s">
        <v>12</v>
      </c>
      <c r="C16" s="16">
        <v>1772</v>
      </c>
      <c r="D16" s="17">
        <v>10348</v>
      </c>
      <c r="E16" s="17">
        <v>166</v>
      </c>
      <c r="F16" s="17">
        <v>6625</v>
      </c>
      <c r="G16" s="17">
        <v>25524</v>
      </c>
      <c r="H16" s="18">
        <v>21</v>
      </c>
      <c r="J16" s="52" t="s">
        <v>8</v>
      </c>
      <c r="K16" s="47">
        <v>27880</v>
      </c>
      <c r="L16" s="47">
        <v>15169</v>
      </c>
      <c r="M16" s="44">
        <v>43049</v>
      </c>
      <c r="N16" s="44">
        <v>0.65</v>
      </c>
      <c r="O16" s="44">
        <v>1.84</v>
      </c>
      <c r="Q16" s="65" t="s">
        <v>9</v>
      </c>
      <c r="R16" s="114">
        <v>2.2999999999999998</v>
      </c>
      <c r="S16" s="115"/>
      <c r="T16" s="114">
        <v>25.07</v>
      </c>
      <c r="U16" s="115"/>
      <c r="V16" s="35">
        <v>5.24</v>
      </c>
      <c r="W16" s="35">
        <v>0.88</v>
      </c>
      <c r="X16" s="114">
        <v>66.510000000000005</v>
      </c>
      <c r="Y16" s="115"/>
      <c r="Z16" s="116">
        <v>0</v>
      </c>
      <c r="AA16" s="117"/>
      <c r="AC16" s="114" t="s">
        <v>8</v>
      </c>
      <c r="AD16" s="115"/>
      <c r="AE16" s="114">
        <v>27880</v>
      </c>
      <c r="AF16" s="115"/>
      <c r="AG16" s="116">
        <v>15169</v>
      </c>
      <c r="AH16" s="117"/>
      <c r="AI16" s="114">
        <v>43049</v>
      </c>
      <c r="AJ16" s="115"/>
      <c r="AK16" s="35">
        <v>0.65</v>
      </c>
      <c r="AL16" s="35">
        <v>1.84</v>
      </c>
      <c r="AN16" s="76" t="s">
        <v>12</v>
      </c>
      <c r="AO16" s="80">
        <v>3.99</v>
      </c>
      <c r="AP16" s="80">
        <v>23.28</v>
      </c>
      <c r="AQ16" s="80">
        <v>0.37</v>
      </c>
      <c r="AR16" s="80">
        <v>14.9</v>
      </c>
      <c r="AS16" s="80">
        <v>57.41</v>
      </c>
      <c r="AT16" s="80">
        <v>0.05</v>
      </c>
    </row>
    <row r="17" spans="2:46" ht="17" thickBot="1" x14ac:dyDescent="0.25">
      <c r="B17" s="29" t="s">
        <v>13</v>
      </c>
      <c r="C17" s="20">
        <v>236</v>
      </c>
      <c r="D17" s="17">
        <v>160</v>
      </c>
      <c r="E17" s="17">
        <v>59</v>
      </c>
      <c r="F17" s="17">
        <v>205</v>
      </c>
      <c r="G17" s="17">
        <v>8701</v>
      </c>
      <c r="H17" s="18">
        <v>0</v>
      </c>
      <c r="J17" s="52" t="s">
        <v>14</v>
      </c>
      <c r="K17" s="47">
        <v>4922</v>
      </c>
      <c r="L17" s="47">
        <v>2722</v>
      </c>
      <c r="M17" s="44">
        <v>7644</v>
      </c>
      <c r="N17" s="44">
        <v>0.64</v>
      </c>
      <c r="O17" s="44">
        <v>1.81</v>
      </c>
      <c r="Q17" s="62" t="s">
        <v>6</v>
      </c>
      <c r="R17" s="118">
        <v>3.01</v>
      </c>
      <c r="S17" s="119"/>
      <c r="T17" s="118">
        <v>18.239999999999998</v>
      </c>
      <c r="U17" s="119"/>
      <c r="V17" s="41">
        <v>38.14</v>
      </c>
      <c r="W17" s="41">
        <v>0.44</v>
      </c>
      <c r="X17" s="118">
        <v>39.590000000000003</v>
      </c>
      <c r="Y17" s="119"/>
      <c r="Z17" s="120">
        <v>0.59</v>
      </c>
      <c r="AA17" s="121"/>
      <c r="AC17" s="114" t="s">
        <v>14</v>
      </c>
      <c r="AD17" s="115"/>
      <c r="AE17" s="116">
        <v>4922</v>
      </c>
      <c r="AF17" s="117"/>
      <c r="AG17" s="116">
        <v>2722</v>
      </c>
      <c r="AH17" s="117"/>
      <c r="AI17" s="116">
        <v>7644</v>
      </c>
      <c r="AJ17" s="117"/>
      <c r="AK17" s="35">
        <v>0.64</v>
      </c>
      <c r="AL17" s="35">
        <v>1.81</v>
      </c>
      <c r="AN17" s="76" t="s">
        <v>13</v>
      </c>
      <c r="AO17" s="80">
        <v>2.52</v>
      </c>
      <c r="AP17" s="80">
        <v>1.71</v>
      </c>
      <c r="AQ17" s="80">
        <v>0.63</v>
      </c>
      <c r="AR17" s="80">
        <v>2.19</v>
      </c>
      <c r="AS17" s="80">
        <v>92.95</v>
      </c>
      <c r="AT17" s="80">
        <v>0</v>
      </c>
    </row>
    <row r="18" spans="2:46" ht="29" thickBot="1" x14ac:dyDescent="0.25">
      <c r="B18" s="29" t="s">
        <v>14</v>
      </c>
      <c r="C18" s="20">
        <v>142</v>
      </c>
      <c r="D18" s="17">
        <v>827</v>
      </c>
      <c r="E18" s="17">
        <v>61</v>
      </c>
      <c r="F18" s="17">
        <v>1888</v>
      </c>
      <c r="G18" s="17">
        <v>4698</v>
      </c>
      <c r="H18" s="18">
        <v>28</v>
      </c>
      <c r="J18" s="54" t="s">
        <v>16</v>
      </c>
      <c r="K18" s="49">
        <v>99276</v>
      </c>
      <c r="L18" s="49">
        <v>54831</v>
      </c>
      <c r="M18" s="46">
        <v>154107</v>
      </c>
      <c r="N18" s="46">
        <v>0.64</v>
      </c>
      <c r="O18" s="46">
        <v>1.81</v>
      </c>
      <c r="Q18" s="69" t="s">
        <v>51</v>
      </c>
      <c r="R18" s="124">
        <v>33.44</v>
      </c>
      <c r="S18" s="125"/>
      <c r="T18" s="124">
        <v>18.46</v>
      </c>
      <c r="U18" s="125"/>
      <c r="V18" s="35">
        <v>1.1499999999999999</v>
      </c>
      <c r="W18" s="35">
        <v>2.15</v>
      </c>
      <c r="X18" s="124">
        <v>44.75</v>
      </c>
      <c r="Y18" s="125"/>
      <c r="Z18" s="126">
        <v>0.04</v>
      </c>
      <c r="AA18" s="127"/>
      <c r="AC18" s="118" t="s">
        <v>16</v>
      </c>
      <c r="AD18" s="119"/>
      <c r="AE18" s="118">
        <v>99276</v>
      </c>
      <c r="AF18" s="119"/>
      <c r="AG18" s="120">
        <v>54831</v>
      </c>
      <c r="AH18" s="121"/>
      <c r="AI18" s="118">
        <v>154107</v>
      </c>
      <c r="AJ18" s="119"/>
      <c r="AK18" s="41">
        <v>0.64</v>
      </c>
      <c r="AL18" s="41">
        <v>1.81</v>
      </c>
      <c r="AN18" s="76" t="s">
        <v>14</v>
      </c>
      <c r="AO18" s="80">
        <v>1.86</v>
      </c>
      <c r="AP18" s="80">
        <v>10.82</v>
      </c>
      <c r="AQ18" s="80">
        <v>0.8</v>
      </c>
      <c r="AR18" s="80">
        <v>24.7</v>
      </c>
      <c r="AS18" s="80">
        <v>61.46</v>
      </c>
      <c r="AT18" s="80">
        <v>0.37</v>
      </c>
    </row>
    <row r="19" spans="2:46" x14ac:dyDescent="0.2">
      <c r="B19" s="29" t="s">
        <v>15</v>
      </c>
      <c r="C19" s="20">
        <v>211</v>
      </c>
      <c r="D19" s="17">
        <v>6585</v>
      </c>
      <c r="E19" s="17">
        <v>234</v>
      </c>
      <c r="F19" s="17">
        <v>5028</v>
      </c>
      <c r="G19" s="17">
        <v>9378</v>
      </c>
      <c r="H19" s="18">
        <v>0</v>
      </c>
      <c r="J19" s="52" t="s">
        <v>11</v>
      </c>
      <c r="K19" s="47">
        <v>19246</v>
      </c>
      <c r="L19" s="47">
        <v>13652</v>
      </c>
      <c r="M19" s="44">
        <v>32898</v>
      </c>
      <c r="N19" s="44">
        <v>0.59</v>
      </c>
      <c r="O19" s="44">
        <v>1.41</v>
      </c>
      <c r="Q19" s="61" t="s">
        <v>52</v>
      </c>
      <c r="R19" s="114">
        <v>1.56</v>
      </c>
      <c r="S19" s="115"/>
      <c r="T19" s="114">
        <v>14.61</v>
      </c>
      <c r="U19" s="115"/>
      <c r="V19" s="35">
        <v>14.49</v>
      </c>
      <c r="W19" s="35">
        <v>21.91</v>
      </c>
      <c r="X19" s="114">
        <v>46.84</v>
      </c>
      <c r="Y19" s="115"/>
      <c r="Z19" s="116">
        <v>0.57999999999999996</v>
      </c>
      <c r="AA19" s="117"/>
      <c r="AC19" s="124" t="s">
        <v>11</v>
      </c>
      <c r="AD19" s="125"/>
      <c r="AE19" s="124">
        <v>19246</v>
      </c>
      <c r="AF19" s="125"/>
      <c r="AG19" s="126">
        <v>13652</v>
      </c>
      <c r="AH19" s="127"/>
      <c r="AI19" s="124">
        <v>32898</v>
      </c>
      <c r="AJ19" s="125"/>
      <c r="AK19" s="35">
        <v>0.59</v>
      </c>
      <c r="AL19" s="35">
        <v>1.41</v>
      </c>
      <c r="AN19" s="76" t="s">
        <v>15</v>
      </c>
      <c r="AO19" s="80">
        <v>0.98</v>
      </c>
      <c r="AP19" s="80">
        <v>30.72</v>
      </c>
      <c r="AQ19" s="80">
        <v>1.0900000000000001</v>
      </c>
      <c r="AR19" s="80">
        <v>23.46</v>
      </c>
      <c r="AS19" s="80">
        <v>43.75</v>
      </c>
      <c r="AT19" s="80">
        <v>0</v>
      </c>
    </row>
    <row r="20" spans="2:46" x14ac:dyDescent="0.2">
      <c r="B20" s="29" t="s">
        <v>16</v>
      </c>
      <c r="C20" s="16">
        <v>30101</v>
      </c>
      <c r="D20" s="17">
        <v>21931</v>
      </c>
      <c r="E20" s="17">
        <v>1158</v>
      </c>
      <c r="F20" s="17">
        <v>35379</v>
      </c>
      <c r="G20" s="17">
        <v>65514</v>
      </c>
      <c r="H20" s="18">
        <v>24</v>
      </c>
      <c r="J20" s="52" t="s">
        <v>12</v>
      </c>
      <c r="K20" s="47">
        <v>25305</v>
      </c>
      <c r="L20" s="47">
        <v>19151</v>
      </c>
      <c r="M20" s="44">
        <v>44456</v>
      </c>
      <c r="N20" s="44">
        <v>0.56999999999999995</v>
      </c>
      <c r="O20" s="44">
        <v>1.32</v>
      </c>
      <c r="Q20" s="61" t="s">
        <v>54</v>
      </c>
      <c r="R20" s="114">
        <v>1.31</v>
      </c>
      <c r="S20" s="115"/>
      <c r="T20" s="114">
        <v>32.119999999999997</v>
      </c>
      <c r="U20" s="115"/>
      <c r="V20" s="35">
        <v>0.46</v>
      </c>
      <c r="W20" s="35">
        <v>1.31</v>
      </c>
      <c r="X20" s="114">
        <v>64.8</v>
      </c>
      <c r="Y20" s="115"/>
      <c r="Z20" s="116">
        <v>0</v>
      </c>
      <c r="AA20" s="117"/>
      <c r="AC20" s="114" t="s">
        <v>12</v>
      </c>
      <c r="AD20" s="115"/>
      <c r="AE20" s="114">
        <v>25305</v>
      </c>
      <c r="AF20" s="115"/>
      <c r="AG20" s="116">
        <v>19151</v>
      </c>
      <c r="AH20" s="117"/>
      <c r="AI20" s="114">
        <v>44456</v>
      </c>
      <c r="AJ20" s="115"/>
      <c r="AK20" s="35">
        <v>0.56999999999999995</v>
      </c>
      <c r="AL20" s="35">
        <v>1.32</v>
      </c>
      <c r="AN20" s="76" t="s">
        <v>16</v>
      </c>
      <c r="AO20" s="80">
        <v>19.53</v>
      </c>
      <c r="AP20" s="80">
        <v>14.23</v>
      </c>
      <c r="AQ20" s="80">
        <v>0.75</v>
      </c>
      <c r="AR20" s="80">
        <v>22.96</v>
      </c>
      <c r="AS20" s="80">
        <v>42.51</v>
      </c>
      <c r="AT20" s="80">
        <v>0.02</v>
      </c>
    </row>
    <row r="21" spans="2:46" ht="17" thickBot="1" x14ac:dyDescent="0.25">
      <c r="B21" s="30" t="s">
        <v>17</v>
      </c>
      <c r="C21" s="23">
        <v>126</v>
      </c>
      <c r="D21" s="24">
        <v>2600</v>
      </c>
      <c r="E21" s="24">
        <v>16</v>
      </c>
      <c r="F21" s="24">
        <v>95</v>
      </c>
      <c r="G21" s="24">
        <v>4584</v>
      </c>
      <c r="H21" s="25">
        <v>0</v>
      </c>
      <c r="J21" s="53" t="s">
        <v>0</v>
      </c>
      <c r="K21" s="48">
        <v>40221</v>
      </c>
      <c r="L21" s="48">
        <v>33779</v>
      </c>
      <c r="M21" s="45">
        <v>74000</v>
      </c>
      <c r="N21" s="45">
        <v>0.54</v>
      </c>
      <c r="O21" s="45">
        <v>1.19</v>
      </c>
      <c r="Q21" s="62" t="s">
        <v>5</v>
      </c>
      <c r="R21" s="118">
        <v>18.87</v>
      </c>
      <c r="S21" s="119"/>
      <c r="T21" s="118">
        <v>17.559999999999999</v>
      </c>
      <c r="U21" s="119"/>
      <c r="V21" s="41">
        <v>0.59</v>
      </c>
      <c r="W21" s="41">
        <v>3.84</v>
      </c>
      <c r="X21" s="118">
        <v>59.09</v>
      </c>
      <c r="Y21" s="119"/>
      <c r="Z21" s="120">
        <v>0.05</v>
      </c>
      <c r="AA21" s="121"/>
      <c r="AC21" s="128" t="s">
        <v>0</v>
      </c>
      <c r="AD21" s="129"/>
      <c r="AE21" s="128">
        <v>40221</v>
      </c>
      <c r="AF21" s="129"/>
      <c r="AG21" s="130">
        <v>33779</v>
      </c>
      <c r="AH21" s="131"/>
      <c r="AI21" s="128">
        <v>74000</v>
      </c>
      <c r="AJ21" s="129"/>
      <c r="AK21" s="39">
        <v>0.54</v>
      </c>
      <c r="AL21" s="39">
        <v>1.19</v>
      </c>
      <c r="AN21" s="78" t="s">
        <v>17</v>
      </c>
      <c r="AO21" s="81">
        <v>1.7</v>
      </c>
      <c r="AP21" s="81">
        <v>35.04</v>
      </c>
      <c r="AQ21" s="81">
        <v>0.22</v>
      </c>
      <c r="AR21" s="81">
        <v>1.28</v>
      </c>
      <c r="AS21" s="81">
        <v>61.77</v>
      </c>
      <c r="AT21" s="81">
        <v>0</v>
      </c>
    </row>
    <row r="22" spans="2:46" x14ac:dyDescent="0.2">
      <c r="Q22" s="66"/>
      <c r="AA22" s="66"/>
    </row>
    <row r="23" spans="2:46" x14ac:dyDescent="0.2">
      <c r="Q23" s="66"/>
      <c r="AA23" s="66"/>
    </row>
    <row r="24" spans="2:46" x14ac:dyDescent="0.2">
      <c r="Q24" s="66"/>
      <c r="AA24" s="66"/>
    </row>
    <row r="25" spans="2:46" x14ac:dyDescent="0.2">
      <c r="Q25" s="66"/>
      <c r="AA25" s="66"/>
    </row>
    <row r="26" spans="2:46" x14ac:dyDescent="0.2">
      <c r="Q26" s="66"/>
      <c r="AA26" s="66"/>
    </row>
    <row r="27" spans="2:46" x14ac:dyDescent="0.2">
      <c r="Q27" s="66"/>
      <c r="AA27" s="66"/>
    </row>
    <row r="28" spans="2:46" x14ac:dyDescent="0.2">
      <c r="Q28" s="66"/>
      <c r="AA28" s="66"/>
    </row>
    <row r="29" spans="2:46" x14ac:dyDescent="0.2">
      <c r="Q29" s="66"/>
      <c r="AA29" s="66"/>
    </row>
    <row r="30" spans="2:46" x14ac:dyDescent="0.2">
      <c r="Q30" s="66"/>
      <c r="AA30" s="66"/>
    </row>
    <row r="31" spans="2:46" x14ac:dyDescent="0.2">
      <c r="Q31" s="66"/>
      <c r="AA31" s="66"/>
    </row>
    <row r="32" spans="2:46" x14ac:dyDescent="0.2">
      <c r="Q32" s="66"/>
      <c r="AA32" s="66"/>
    </row>
    <row r="33" spans="17:27" x14ac:dyDescent="0.2">
      <c r="Q33" s="66"/>
      <c r="AA33" s="66"/>
    </row>
    <row r="34" spans="17:27" x14ac:dyDescent="0.2">
      <c r="Q34" s="66"/>
      <c r="AA34" s="66"/>
    </row>
    <row r="35" spans="17:27" x14ac:dyDescent="0.2">
      <c r="Q35" s="66"/>
      <c r="AA35" s="66"/>
    </row>
    <row r="36" spans="17:27" x14ac:dyDescent="0.2">
      <c r="Q36" s="66"/>
      <c r="AA36" s="66"/>
    </row>
    <row r="37" spans="17:27" x14ac:dyDescent="0.2">
      <c r="Q37" s="66"/>
      <c r="AA37" s="66"/>
    </row>
    <row r="38" spans="17:27" x14ac:dyDescent="0.2">
      <c r="Q38" s="66"/>
      <c r="AA38" s="66"/>
    </row>
    <row r="39" spans="17:27" x14ac:dyDescent="0.2">
      <c r="Q39" s="66"/>
      <c r="AA39" s="66"/>
    </row>
    <row r="40" spans="17:27" x14ac:dyDescent="0.2">
      <c r="Q40" s="66"/>
      <c r="AA40" s="66"/>
    </row>
    <row r="41" spans="17:27" x14ac:dyDescent="0.2">
      <c r="Q41" s="66"/>
      <c r="AA41" s="66"/>
    </row>
  </sheetData>
  <mergeCells count="157">
    <mergeCell ref="AC20:AD20"/>
    <mergeCell ref="AE20:AF20"/>
    <mergeCell ref="AG20:AH20"/>
    <mergeCell ref="AI20:AJ20"/>
    <mergeCell ref="AC21:AD21"/>
    <mergeCell ref="AE21:AF21"/>
    <mergeCell ref="AG21:AH21"/>
    <mergeCell ref="AI21:AJ21"/>
    <mergeCell ref="AC18:AD18"/>
    <mergeCell ref="AE18:AF18"/>
    <mergeCell ref="AG18:AH18"/>
    <mergeCell ref="AI18:AJ18"/>
    <mergeCell ref="AC19:AD19"/>
    <mergeCell ref="AE19:AF19"/>
    <mergeCell ref="AG19:AH19"/>
    <mergeCell ref="AI19:AJ19"/>
    <mergeCell ref="AC16:AD16"/>
    <mergeCell ref="AE16:AF16"/>
    <mergeCell ref="AG16:AH16"/>
    <mergeCell ref="AI16:AJ16"/>
    <mergeCell ref="AC17:AD17"/>
    <mergeCell ref="AE17:AF17"/>
    <mergeCell ref="AG17:AH17"/>
    <mergeCell ref="AI17:AJ17"/>
    <mergeCell ref="AC14:AD14"/>
    <mergeCell ref="AE14:AF14"/>
    <mergeCell ref="AG14:AH14"/>
    <mergeCell ref="AI14:AJ14"/>
    <mergeCell ref="AC15:AD15"/>
    <mergeCell ref="AE15:AF15"/>
    <mergeCell ref="AG15:AH15"/>
    <mergeCell ref="AI15:AJ15"/>
    <mergeCell ref="AC12:AD12"/>
    <mergeCell ref="AE12:AF12"/>
    <mergeCell ref="AG12:AH12"/>
    <mergeCell ref="AI12:AJ12"/>
    <mergeCell ref="AC13:AD13"/>
    <mergeCell ref="AE13:AF13"/>
    <mergeCell ref="AG13:AH13"/>
    <mergeCell ref="AI13:AJ13"/>
    <mergeCell ref="AC10:AD10"/>
    <mergeCell ref="AE10:AF10"/>
    <mergeCell ref="AG10:AH10"/>
    <mergeCell ref="AI10:AJ10"/>
    <mergeCell ref="AC11:AD11"/>
    <mergeCell ref="AE11:AF11"/>
    <mergeCell ref="AG11:AH11"/>
    <mergeCell ref="AI11:AJ11"/>
    <mergeCell ref="AC8:AD8"/>
    <mergeCell ref="AE8:AF8"/>
    <mergeCell ref="AG8:AH8"/>
    <mergeCell ref="AI8:AJ8"/>
    <mergeCell ref="AC9:AD9"/>
    <mergeCell ref="AE9:AF9"/>
    <mergeCell ref="AG9:AH9"/>
    <mergeCell ref="AI9:AJ9"/>
    <mergeCell ref="AC6:AD6"/>
    <mergeCell ref="AE6:AF6"/>
    <mergeCell ref="AG6:AH6"/>
    <mergeCell ref="AI6:AJ6"/>
    <mergeCell ref="AC7:AD7"/>
    <mergeCell ref="AE7:AF7"/>
    <mergeCell ref="AG7:AH7"/>
    <mergeCell ref="AI7:AJ7"/>
    <mergeCell ref="AC4:AD4"/>
    <mergeCell ref="AE4:AF4"/>
    <mergeCell ref="AG4:AH4"/>
    <mergeCell ref="AI4:AJ4"/>
    <mergeCell ref="AC5:AD5"/>
    <mergeCell ref="AE5:AF5"/>
    <mergeCell ref="AG5:AH5"/>
    <mergeCell ref="AI5:AJ5"/>
    <mergeCell ref="AC2:AD2"/>
    <mergeCell ref="AE2:AF2"/>
    <mergeCell ref="AG2:AH2"/>
    <mergeCell ref="AI2:AJ2"/>
    <mergeCell ref="AC3:AD3"/>
    <mergeCell ref="AE3:AF3"/>
    <mergeCell ref="AG3:AH3"/>
    <mergeCell ref="AI3:AJ3"/>
    <mergeCell ref="R20:S20"/>
    <mergeCell ref="T20:U20"/>
    <mergeCell ref="X20:Y20"/>
    <mergeCell ref="Z20:AA20"/>
    <mergeCell ref="R21:S21"/>
    <mergeCell ref="T21:U21"/>
    <mergeCell ref="X21:Y21"/>
    <mergeCell ref="Z21:AA21"/>
    <mergeCell ref="R18:S18"/>
    <mergeCell ref="T18:U18"/>
    <mergeCell ref="X18:Y18"/>
    <mergeCell ref="Z18:AA18"/>
    <mergeCell ref="R19:S19"/>
    <mergeCell ref="T19:U19"/>
    <mergeCell ref="X19:Y19"/>
    <mergeCell ref="Z19:AA19"/>
    <mergeCell ref="R16:S16"/>
    <mergeCell ref="T16:U16"/>
    <mergeCell ref="X16:Y16"/>
    <mergeCell ref="Z16:AA16"/>
    <mergeCell ref="R17:S17"/>
    <mergeCell ref="T17:U17"/>
    <mergeCell ref="X17:Y17"/>
    <mergeCell ref="Z17:AA17"/>
    <mergeCell ref="R14:S14"/>
    <mergeCell ref="T14:U14"/>
    <mergeCell ref="X14:Y14"/>
    <mergeCell ref="Z14:AA14"/>
    <mergeCell ref="R15:S15"/>
    <mergeCell ref="T15:U15"/>
    <mergeCell ref="X15:Y15"/>
    <mergeCell ref="Z15:AA15"/>
    <mergeCell ref="R12:S12"/>
    <mergeCell ref="T12:U12"/>
    <mergeCell ref="X12:Y12"/>
    <mergeCell ref="Z12:AA12"/>
    <mergeCell ref="R13:S13"/>
    <mergeCell ref="T13:U13"/>
    <mergeCell ref="X13:Y13"/>
    <mergeCell ref="Z13:AA13"/>
    <mergeCell ref="R10:S10"/>
    <mergeCell ref="T10:U10"/>
    <mergeCell ref="X10:Y10"/>
    <mergeCell ref="Z10:AA10"/>
    <mergeCell ref="R11:S11"/>
    <mergeCell ref="T11:U11"/>
    <mergeCell ref="X11:Y11"/>
    <mergeCell ref="Z11:AA11"/>
    <mergeCell ref="R8:S8"/>
    <mergeCell ref="T8:U8"/>
    <mergeCell ref="X8:Y8"/>
    <mergeCell ref="Z8:AA8"/>
    <mergeCell ref="R9:S9"/>
    <mergeCell ref="T9:U9"/>
    <mergeCell ref="X9:Y9"/>
    <mergeCell ref="Z9:AA9"/>
    <mergeCell ref="R6:S6"/>
    <mergeCell ref="T6:U6"/>
    <mergeCell ref="X6:Y6"/>
    <mergeCell ref="Z6:AA6"/>
    <mergeCell ref="R7:S7"/>
    <mergeCell ref="T7:U7"/>
    <mergeCell ref="X7:Y7"/>
    <mergeCell ref="Z7:AA7"/>
    <mergeCell ref="R4:S4"/>
    <mergeCell ref="T4:U4"/>
    <mergeCell ref="X4:Y4"/>
    <mergeCell ref="Z4:AA4"/>
    <mergeCell ref="R5:S5"/>
    <mergeCell ref="T5:U5"/>
    <mergeCell ref="X5:Y5"/>
    <mergeCell ref="Z5:AA5"/>
    <mergeCell ref="Z2:AA2"/>
    <mergeCell ref="R3:S3"/>
    <mergeCell ref="T3:U3"/>
    <mergeCell ref="X3:Y3"/>
    <mergeCell ref="Z3:AA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DBD0C-E1B6-E445-958E-7EE735A79C3A}">
  <dimension ref="A1:BI232"/>
  <sheetViews>
    <sheetView topLeftCell="A17" workbookViewId="0">
      <selection activeCell="A40" sqref="A40"/>
    </sheetView>
  </sheetViews>
  <sheetFormatPr baseColWidth="10" defaultRowHeight="16" x14ac:dyDescent="0.2"/>
  <sheetData>
    <row r="1" spans="1:61" x14ac:dyDescent="0.2">
      <c r="A1" s="57" t="s">
        <v>61</v>
      </c>
      <c r="B1" s="93" t="s">
        <v>62</v>
      </c>
      <c r="C1" s="57" t="s">
        <v>56</v>
      </c>
      <c r="D1" s="57" t="s">
        <v>63</v>
      </c>
      <c r="E1" s="57" t="s">
        <v>64</v>
      </c>
      <c r="F1" s="57" t="s">
        <v>65</v>
      </c>
      <c r="G1" s="59" t="s">
        <v>59</v>
      </c>
      <c r="I1" s="57" t="s">
        <v>61</v>
      </c>
      <c r="J1" s="142" t="s">
        <v>67</v>
      </c>
      <c r="K1" s="142"/>
      <c r="L1" s="142"/>
      <c r="M1" s="142"/>
      <c r="N1" s="57" t="s">
        <v>65</v>
      </c>
      <c r="O1" s="59" t="s">
        <v>59</v>
      </c>
      <c r="Q1" s="57" t="s">
        <v>61</v>
      </c>
      <c r="R1" s="93" t="s">
        <v>62</v>
      </c>
      <c r="S1" s="57" t="s">
        <v>56</v>
      </c>
      <c r="T1" s="57" t="s">
        <v>63</v>
      </c>
      <c r="U1" s="57" t="s">
        <v>64</v>
      </c>
      <c r="V1" s="57" t="s">
        <v>65</v>
      </c>
      <c r="W1" s="59" t="s">
        <v>59</v>
      </c>
      <c r="Y1" s="57" t="s">
        <v>61</v>
      </c>
      <c r="Z1" s="142" t="s">
        <v>67</v>
      </c>
      <c r="AA1" s="142"/>
      <c r="AB1" s="142"/>
      <c r="AC1" s="142"/>
      <c r="AD1" s="57" t="s">
        <v>65</v>
      </c>
      <c r="AE1" s="59" t="s">
        <v>59</v>
      </c>
      <c r="AG1" s="142" t="s">
        <v>61</v>
      </c>
      <c r="AH1" s="142"/>
      <c r="AI1" s="146" t="s">
        <v>62</v>
      </c>
      <c r="AJ1" s="146"/>
      <c r="AK1" s="142" t="s">
        <v>56</v>
      </c>
      <c r="AL1" s="142"/>
      <c r="AM1" s="142"/>
      <c r="AN1" s="142" t="s">
        <v>63</v>
      </c>
      <c r="AO1" s="142"/>
      <c r="AP1" s="142" t="s">
        <v>64</v>
      </c>
      <c r="AQ1" s="142"/>
      <c r="AR1" s="142" t="s">
        <v>49</v>
      </c>
      <c r="AS1" s="142"/>
      <c r="AT1" s="59" t="s">
        <v>59</v>
      </c>
      <c r="AV1" s="142" t="s">
        <v>61</v>
      </c>
      <c r="AW1" s="142"/>
      <c r="AX1" s="142" t="s">
        <v>67</v>
      </c>
      <c r="AY1" s="142"/>
      <c r="AZ1" s="142"/>
      <c r="BA1" s="142"/>
      <c r="BB1" s="142"/>
      <c r="BC1" s="142"/>
      <c r="BD1" s="142"/>
      <c r="BE1" s="142"/>
      <c r="BF1" s="142"/>
      <c r="BG1" s="142" t="s">
        <v>49</v>
      </c>
      <c r="BH1" s="142"/>
      <c r="BI1" s="59" t="s">
        <v>59</v>
      </c>
    </row>
    <row r="2" spans="1:61" x14ac:dyDescent="0.2">
      <c r="A2" s="57" t="s">
        <v>19</v>
      </c>
      <c r="B2" s="94" t="s">
        <v>0</v>
      </c>
      <c r="C2" s="57">
        <v>1915</v>
      </c>
      <c r="D2" s="57">
        <v>2713</v>
      </c>
      <c r="E2" s="57">
        <v>4628</v>
      </c>
      <c r="F2" s="95">
        <v>0.41</v>
      </c>
      <c r="G2" s="59">
        <v>0.71</v>
      </c>
      <c r="I2" s="57" t="s">
        <v>20</v>
      </c>
      <c r="J2" s="142" t="s">
        <v>68</v>
      </c>
      <c r="K2" s="142"/>
      <c r="L2" s="142"/>
      <c r="M2" s="142"/>
      <c r="N2" s="95">
        <v>0.47</v>
      </c>
      <c r="O2" s="59">
        <v>0.9</v>
      </c>
      <c r="Q2" s="57" t="s">
        <v>22</v>
      </c>
      <c r="R2" s="94" t="s">
        <v>0</v>
      </c>
      <c r="S2" s="57">
        <v>7268</v>
      </c>
      <c r="T2" s="57">
        <v>6915</v>
      </c>
      <c r="U2" s="57">
        <v>14183</v>
      </c>
      <c r="V2" s="95">
        <v>0.51</v>
      </c>
      <c r="W2" s="59">
        <v>1.05</v>
      </c>
      <c r="Y2" s="57" t="s">
        <v>21</v>
      </c>
      <c r="Z2" s="142" t="s">
        <v>89</v>
      </c>
      <c r="AA2" s="142"/>
      <c r="AB2" s="142"/>
      <c r="AC2" s="142"/>
      <c r="AD2" s="95">
        <v>0.65</v>
      </c>
      <c r="AE2" s="59">
        <v>1.88</v>
      </c>
      <c r="AG2" s="143" t="s">
        <v>24</v>
      </c>
      <c r="AH2" s="143"/>
      <c r="AI2" s="148" t="s">
        <v>0</v>
      </c>
      <c r="AJ2" s="148"/>
      <c r="AK2" s="142">
        <v>19095</v>
      </c>
      <c r="AL2" s="142"/>
      <c r="AM2" s="142"/>
      <c r="AN2" s="142">
        <v>17761</v>
      </c>
      <c r="AO2" s="142"/>
      <c r="AP2" s="142">
        <v>36856</v>
      </c>
      <c r="AQ2" s="142"/>
      <c r="AR2" s="142">
        <v>0.52</v>
      </c>
      <c r="AS2" s="142"/>
      <c r="AT2" s="59">
        <v>1.08</v>
      </c>
      <c r="AV2" s="144" t="s">
        <v>23</v>
      </c>
      <c r="AW2" s="144"/>
      <c r="AX2" s="142" t="s">
        <v>110</v>
      </c>
      <c r="AY2" s="142"/>
      <c r="AZ2" s="142"/>
      <c r="BA2" s="142"/>
      <c r="BB2" s="142"/>
      <c r="BC2" s="142"/>
      <c r="BD2" s="142"/>
      <c r="BE2" s="142"/>
      <c r="BF2" s="142"/>
      <c r="BG2" s="142">
        <v>0.55000000000000004</v>
      </c>
      <c r="BH2" s="142"/>
      <c r="BI2" s="59">
        <v>1.23</v>
      </c>
    </row>
    <row r="3" spans="1:61" x14ac:dyDescent="0.2">
      <c r="A3" s="57" t="s">
        <v>19</v>
      </c>
      <c r="B3" s="94" t="s">
        <v>51</v>
      </c>
      <c r="C3" s="57">
        <v>20884</v>
      </c>
      <c r="D3" s="57">
        <v>9977</v>
      </c>
      <c r="E3" s="57">
        <v>30861</v>
      </c>
      <c r="F3" s="95">
        <v>0.68</v>
      </c>
      <c r="G3" s="59">
        <v>2.09</v>
      </c>
      <c r="I3" s="57" t="s">
        <v>20</v>
      </c>
      <c r="J3" s="142" t="s">
        <v>69</v>
      </c>
      <c r="K3" s="142"/>
      <c r="L3" s="142"/>
      <c r="M3" s="142"/>
      <c r="N3" s="95">
        <v>0.63</v>
      </c>
      <c r="O3" s="59">
        <v>1.7</v>
      </c>
      <c r="Q3" s="57" t="s">
        <v>22</v>
      </c>
      <c r="R3" s="94" t="s">
        <v>51</v>
      </c>
      <c r="S3" s="57">
        <v>1073</v>
      </c>
      <c r="T3" s="57">
        <v>915</v>
      </c>
      <c r="U3" s="57">
        <v>1988</v>
      </c>
      <c r="V3" s="95">
        <v>0.54</v>
      </c>
      <c r="W3" s="59">
        <v>1.17</v>
      </c>
      <c r="Y3" s="57" t="s">
        <v>21</v>
      </c>
      <c r="Z3" s="142" t="s">
        <v>90</v>
      </c>
      <c r="AA3" s="142"/>
      <c r="AB3" s="142"/>
      <c r="AC3" s="142"/>
      <c r="AD3" s="95">
        <v>0.76</v>
      </c>
      <c r="AE3" s="59">
        <v>3.18</v>
      </c>
      <c r="AG3" s="143" t="s">
        <v>24</v>
      </c>
      <c r="AH3" s="143"/>
      <c r="AI3" s="148" t="s">
        <v>51</v>
      </c>
      <c r="AJ3" s="148"/>
      <c r="AK3" s="142">
        <v>27918</v>
      </c>
      <c r="AL3" s="142"/>
      <c r="AM3" s="142"/>
      <c r="AN3" s="142">
        <v>13387</v>
      </c>
      <c r="AO3" s="142"/>
      <c r="AP3" s="142">
        <v>41305</v>
      </c>
      <c r="AQ3" s="142"/>
      <c r="AR3" s="142">
        <v>0.68</v>
      </c>
      <c r="AS3" s="142"/>
      <c r="AT3" s="59">
        <v>2.09</v>
      </c>
      <c r="AV3" s="144" t="s">
        <v>23</v>
      </c>
      <c r="AW3" s="144"/>
      <c r="AX3" s="142" t="s">
        <v>111</v>
      </c>
      <c r="AY3" s="142"/>
      <c r="AZ3" s="142"/>
      <c r="BA3" s="142"/>
      <c r="BB3" s="142"/>
      <c r="BC3" s="142"/>
      <c r="BD3" s="142"/>
      <c r="BE3" s="142"/>
      <c r="BF3" s="142"/>
      <c r="BG3" s="142">
        <v>0.61</v>
      </c>
      <c r="BH3" s="142"/>
      <c r="BI3" s="59">
        <v>1.53</v>
      </c>
    </row>
    <row r="4" spans="1:61" x14ac:dyDescent="0.2">
      <c r="A4" s="57" t="s">
        <v>19</v>
      </c>
      <c r="B4" s="94" t="s">
        <v>52</v>
      </c>
      <c r="C4" s="57">
        <v>1654</v>
      </c>
      <c r="D4" s="57">
        <v>2221</v>
      </c>
      <c r="E4" s="57">
        <v>3875</v>
      </c>
      <c r="F4" s="95">
        <v>0.43</v>
      </c>
      <c r="G4" s="59">
        <v>0.74</v>
      </c>
      <c r="I4" s="57" t="s">
        <v>20</v>
      </c>
      <c r="J4" s="142" t="s">
        <v>70</v>
      </c>
      <c r="K4" s="142"/>
      <c r="L4" s="142"/>
      <c r="M4" s="142"/>
      <c r="N4" s="95">
        <v>0.64</v>
      </c>
      <c r="O4" s="59">
        <v>1.76</v>
      </c>
      <c r="Q4" s="57" t="s">
        <v>22</v>
      </c>
      <c r="R4" s="94" t="s">
        <v>52</v>
      </c>
      <c r="S4" s="57">
        <v>35720</v>
      </c>
      <c r="T4" s="57">
        <v>18737</v>
      </c>
      <c r="U4" s="57">
        <v>54457</v>
      </c>
      <c r="V4" s="95">
        <v>0.66</v>
      </c>
      <c r="W4" s="59">
        <v>1.91</v>
      </c>
      <c r="Y4" s="57" t="s">
        <v>21</v>
      </c>
      <c r="Z4" s="142" t="s">
        <v>91</v>
      </c>
      <c r="AA4" s="142"/>
      <c r="AB4" s="142"/>
      <c r="AC4" s="142"/>
      <c r="AD4" s="95">
        <v>0.71</v>
      </c>
      <c r="AE4" s="59">
        <v>2.39</v>
      </c>
      <c r="AG4" s="143" t="s">
        <v>24</v>
      </c>
      <c r="AH4" s="143"/>
      <c r="AI4" s="148" t="s">
        <v>52</v>
      </c>
      <c r="AJ4" s="148"/>
      <c r="AK4" s="142">
        <v>74330</v>
      </c>
      <c r="AL4" s="142"/>
      <c r="AM4" s="142"/>
      <c r="AN4" s="142">
        <v>42077</v>
      </c>
      <c r="AO4" s="142"/>
      <c r="AP4" s="142">
        <v>116407</v>
      </c>
      <c r="AQ4" s="142"/>
      <c r="AR4" s="142">
        <v>0.64</v>
      </c>
      <c r="AS4" s="142"/>
      <c r="AT4" s="59">
        <v>1.77</v>
      </c>
      <c r="AV4" s="144" t="s">
        <v>23</v>
      </c>
      <c r="AW4" s="144"/>
      <c r="AX4" s="142" t="s">
        <v>112</v>
      </c>
      <c r="AY4" s="142"/>
      <c r="AZ4" s="142"/>
      <c r="BA4" s="142"/>
      <c r="BB4" s="142"/>
      <c r="BC4" s="142"/>
      <c r="BD4" s="142"/>
      <c r="BE4" s="142"/>
      <c r="BF4" s="142"/>
      <c r="BG4" s="142">
        <v>0.77</v>
      </c>
      <c r="BH4" s="142"/>
      <c r="BI4" s="59">
        <v>3.31</v>
      </c>
    </row>
    <row r="5" spans="1:61" x14ac:dyDescent="0.2">
      <c r="A5" s="57" t="s">
        <v>19</v>
      </c>
      <c r="B5" s="94" t="s">
        <v>53</v>
      </c>
      <c r="C5" s="95">
        <v>4</v>
      </c>
      <c r="D5" s="95">
        <v>2</v>
      </c>
      <c r="E5" s="95">
        <v>6</v>
      </c>
      <c r="F5" s="95">
        <v>0.67</v>
      </c>
      <c r="G5" s="59">
        <v>2</v>
      </c>
      <c r="I5" s="57" t="s">
        <v>20</v>
      </c>
      <c r="J5" s="142" t="s">
        <v>71</v>
      </c>
      <c r="K5" s="142"/>
      <c r="L5" s="142"/>
      <c r="M5" s="142"/>
      <c r="N5" s="95">
        <v>0.71</v>
      </c>
      <c r="O5" s="59">
        <v>2.4500000000000002</v>
      </c>
      <c r="Q5" s="57" t="s">
        <v>22</v>
      </c>
      <c r="R5" s="94" t="s">
        <v>53</v>
      </c>
      <c r="S5" s="57">
        <v>1208</v>
      </c>
      <c r="T5" s="57">
        <v>257</v>
      </c>
      <c r="U5" s="57">
        <v>1465</v>
      </c>
      <c r="V5" s="95">
        <v>0.82</v>
      </c>
      <c r="W5" s="59">
        <v>4.7</v>
      </c>
      <c r="Y5" s="57" t="s">
        <v>21</v>
      </c>
      <c r="Z5" s="142" t="s">
        <v>92</v>
      </c>
      <c r="AA5" s="142"/>
      <c r="AB5" s="142"/>
      <c r="AC5" s="142"/>
      <c r="AD5" s="95">
        <v>0.6</v>
      </c>
      <c r="AE5" s="59">
        <v>1.5</v>
      </c>
      <c r="AG5" s="143" t="s">
        <v>24</v>
      </c>
      <c r="AH5" s="143"/>
      <c r="AI5" s="148" t="s">
        <v>53</v>
      </c>
      <c r="AJ5" s="148"/>
      <c r="AK5" s="142">
        <v>1590</v>
      </c>
      <c r="AL5" s="142"/>
      <c r="AM5" s="142"/>
      <c r="AN5" s="142">
        <v>648</v>
      </c>
      <c r="AO5" s="142"/>
      <c r="AP5" s="142">
        <v>2238</v>
      </c>
      <c r="AQ5" s="142"/>
      <c r="AR5" s="142">
        <v>0.71</v>
      </c>
      <c r="AS5" s="142"/>
      <c r="AT5" s="59">
        <v>2.4500000000000002</v>
      </c>
      <c r="AV5" s="144" t="s">
        <v>23</v>
      </c>
      <c r="AW5" s="144"/>
      <c r="AX5" s="142" t="s">
        <v>113</v>
      </c>
      <c r="AY5" s="142"/>
      <c r="AZ5" s="142"/>
      <c r="BA5" s="142"/>
      <c r="BB5" s="142"/>
      <c r="BC5" s="142"/>
      <c r="BD5" s="142"/>
      <c r="BE5" s="142"/>
      <c r="BF5" s="142"/>
      <c r="BG5" s="142">
        <v>0</v>
      </c>
      <c r="BH5" s="142"/>
      <c r="BI5" s="59">
        <v>0</v>
      </c>
    </row>
    <row r="6" spans="1:61" x14ac:dyDescent="0.2">
      <c r="A6" s="57" t="s">
        <v>19</v>
      </c>
      <c r="B6" s="57" t="s">
        <v>3</v>
      </c>
      <c r="C6" s="57">
        <v>94</v>
      </c>
      <c r="D6" s="95">
        <v>72</v>
      </c>
      <c r="E6" s="57">
        <v>166</v>
      </c>
      <c r="F6" s="95">
        <v>0.56999999999999995</v>
      </c>
      <c r="G6" s="59">
        <v>1.31</v>
      </c>
      <c r="I6" s="57" t="s">
        <v>20</v>
      </c>
      <c r="J6" s="142" t="s">
        <v>72</v>
      </c>
      <c r="K6" s="142"/>
      <c r="L6" s="142"/>
      <c r="M6" s="142"/>
      <c r="N6" s="95">
        <v>0.67</v>
      </c>
      <c r="O6" s="59">
        <v>2.0099999999999998</v>
      </c>
      <c r="Q6" s="57" t="s">
        <v>22</v>
      </c>
      <c r="R6" s="57" t="s">
        <v>3</v>
      </c>
      <c r="S6" s="57">
        <v>37</v>
      </c>
      <c r="T6" s="95">
        <v>25</v>
      </c>
      <c r="U6" s="57">
        <v>62</v>
      </c>
      <c r="V6" s="95">
        <v>0.6</v>
      </c>
      <c r="W6" s="59">
        <v>1.48</v>
      </c>
      <c r="Y6" s="57" t="s">
        <v>21</v>
      </c>
      <c r="Z6" s="142" t="s">
        <v>93</v>
      </c>
      <c r="AA6" s="142"/>
      <c r="AB6" s="142"/>
      <c r="AC6" s="142"/>
      <c r="AD6" s="95">
        <v>0.65</v>
      </c>
      <c r="AE6" s="59">
        <v>1.83</v>
      </c>
      <c r="AG6" s="143" t="s">
        <v>24</v>
      </c>
      <c r="AH6" s="143"/>
      <c r="AI6" s="142" t="s">
        <v>3</v>
      </c>
      <c r="AJ6" s="142"/>
      <c r="AK6" s="142">
        <v>289</v>
      </c>
      <c r="AL6" s="142"/>
      <c r="AM6" s="142"/>
      <c r="AN6" s="142">
        <v>171</v>
      </c>
      <c r="AO6" s="142"/>
      <c r="AP6" s="143">
        <v>460</v>
      </c>
      <c r="AQ6" s="143"/>
      <c r="AR6" s="142">
        <v>0.63</v>
      </c>
      <c r="AS6" s="142"/>
      <c r="AT6" s="59">
        <v>1.69</v>
      </c>
      <c r="AV6" s="144" t="s">
        <v>23</v>
      </c>
      <c r="AW6" s="144"/>
      <c r="AX6" s="142" t="s">
        <v>114</v>
      </c>
      <c r="AY6" s="142"/>
      <c r="AZ6" s="142"/>
      <c r="BA6" s="142"/>
      <c r="BB6" s="142"/>
      <c r="BC6" s="142"/>
      <c r="BD6" s="142"/>
      <c r="BE6" s="142"/>
      <c r="BF6" s="142"/>
      <c r="BG6" s="142">
        <v>0</v>
      </c>
      <c r="BH6" s="142"/>
      <c r="BI6" s="59">
        <v>0</v>
      </c>
    </row>
    <row r="7" spans="1:61" x14ac:dyDescent="0.2">
      <c r="A7" s="57" t="s">
        <v>19</v>
      </c>
      <c r="B7" s="94" t="s">
        <v>54</v>
      </c>
      <c r="C7" s="57">
        <v>311</v>
      </c>
      <c r="D7" s="57">
        <v>277</v>
      </c>
      <c r="E7" s="57">
        <v>588</v>
      </c>
      <c r="F7" s="95">
        <v>0.53</v>
      </c>
      <c r="G7" s="59">
        <v>1.1200000000000001</v>
      </c>
      <c r="I7" s="57" t="s">
        <v>20</v>
      </c>
      <c r="J7" s="142" t="s">
        <v>73</v>
      </c>
      <c r="K7" s="142"/>
      <c r="L7" s="142"/>
      <c r="M7" s="142"/>
      <c r="N7" s="95">
        <v>0.64</v>
      </c>
      <c r="O7" s="59">
        <v>1.78</v>
      </c>
      <c r="Q7" s="57" t="s">
        <v>22</v>
      </c>
      <c r="R7" s="94" t="s">
        <v>54</v>
      </c>
      <c r="S7" s="57">
        <v>348</v>
      </c>
      <c r="T7" s="57">
        <v>240</v>
      </c>
      <c r="U7" s="57">
        <v>588</v>
      </c>
      <c r="V7" s="95">
        <v>0.59</v>
      </c>
      <c r="W7" s="59">
        <v>1.45</v>
      </c>
      <c r="Y7" s="57" t="s">
        <v>21</v>
      </c>
      <c r="Z7" s="142" t="s">
        <v>94</v>
      </c>
      <c r="AA7" s="142"/>
      <c r="AB7" s="142"/>
      <c r="AC7" s="142"/>
      <c r="AD7" s="95">
        <v>0.74</v>
      </c>
      <c r="AE7" s="59">
        <v>2.84</v>
      </c>
      <c r="AG7" s="143" t="s">
        <v>24</v>
      </c>
      <c r="AH7" s="143"/>
      <c r="AI7" s="148" t="s">
        <v>54</v>
      </c>
      <c r="AJ7" s="148"/>
      <c r="AK7" s="142">
        <v>18888</v>
      </c>
      <c r="AL7" s="142"/>
      <c r="AM7" s="142"/>
      <c r="AN7" s="142">
        <v>10189</v>
      </c>
      <c r="AO7" s="142"/>
      <c r="AP7" s="142">
        <v>29077</v>
      </c>
      <c r="AQ7" s="142"/>
      <c r="AR7" s="142">
        <v>0.65</v>
      </c>
      <c r="AS7" s="142"/>
      <c r="AT7" s="59">
        <v>1.85</v>
      </c>
      <c r="AV7" s="144" t="s">
        <v>23</v>
      </c>
      <c r="AW7" s="144"/>
      <c r="AX7" s="142" t="s">
        <v>115</v>
      </c>
      <c r="AY7" s="142"/>
      <c r="AZ7" s="142"/>
      <c r="BA7" s="142"/>
      <c r="BB7" s="142"/>
      <c r="BC7" s="142"/>
      <c r="BD7" s="142"/>
      <c r="BE7" s="142"/>
      <c r="BF7" s="142"/>
      <c r="BG7" s="142">
        <v>0</v>
      </c>
      <c r="BH7" s="142"/>
      <c r="BI7" s="59">
        <v>0</v>
      </c>
    </row>
    <row r="8" spans="1:61" x14ac:dyDescent="0.2">
      <c r="A8" s="57" t="s">
        <v>19</v>
      </c>
      <c r="B8" s="57" t="s">
        <v>5</v>
      </c>
      <c r="C8" s="57">
        <v>30002</v>
      </c>
      <c r="D8" s="57">
        <v>15228</v>
      </c>
      <c r="E8" s="57">
        <v>45230</v>
      </c>
      <c r="F8" s="95">
        <v>0.66</v>
      </c>
      <c r="G8" s="59">
        <v>1.97</v>
      </c>
      <c r="I8" s="57" t="s">
        <v>20</v>
      </c>
      <c r="J8" s="142" t="s">
        <v>74</v>
      </c>
      <c r="K8" s="142"/>
      <c r="L8" s="142"/>
      <c r="M8" s="142"/>
      <c r="N8" s="95">
        <v>0.61</v>
      </c>
      <c r="O8" s="59">
        <v>1.59</v>
      </c>
      <c r="Q8" s="57" t="s">
        <v>22</v>
      </c>
      <c r="R8" s="57" t="s">
        <v>5</v>
      </c>
      <c r="S8" s="57">
        <v>4937</v>
      </c>
      <c r="T8" s="57">
        <v>4270</v>
      </c>
      <c r="U8" s="57">
        <v>9207</v>
      </c>
      <c r="V8" s="95">
        <v>0.54</v>
      </c>
      <c r="W8" s="59">
        <v>1.1599999999999999</v>
      </c>
      <c r="Y8" s="57" t="s">
        <v>21</v>
      </c>
      <c r="Z8" s="142" t="s">
        <v>95</v>
      </c>
      <c r="AA8" s="142"/>
      <c r="AB8" s="142"/>
      <c r="AC8" s="142"/>
      <c r="AD8" s="95">
        <v>0.77</v>
      </c>
      <c r="AE8" s="59">
        <v>3.32</v>
      </c>
      <c r="AG8" s="143" t="s">
        <v>24</v>
      </c>
      <c r="AH8" s="143"/>
      <c r="AI8" s="142" t="s">
        <v>5</v>
      </c>
      <c r="AJ8" s="142"/>
      <c r="AK8" s="142">
        <v>97213</v>
      </c>
      <c r="AL8" s="142"/>
      <c r="AM8" s="142"/>
      <c r="AN8" s="142">
        <v>44417</v>
      </c>
      <c r="AO8" s="142"/>
      <c r="AP8" s="142">
        <v>141630</v>
      </c>
      <c r="AQ8" s="142"/>
      <c r="AR8" s="142">
        <v>0.69</v>
      </c>
      <c r="AS8" s="142"/>
      <c r="AT8" s="59">
        <v>2.19</v>
      </c>
      <c r="AV8" s="144" t="s">
        <v>23</v>
      </c>
      <c r="AW8" s="144"/>
      <c r="AX8" s="142" t="s">
        <v>116</v>
      </c>
      <c r="AY8" s="142"/>
      <c r="AZ8" s="142"/>
      <c r="BA8" s="142"/>
      <c r="BB8" s="142"/>
      <c r="BC8" s="142"/>
      <c r="BD8" s="142"/>
      <c r="BE8" s="142"/>
      <c r="BF8" s="142"/>
      <c r="BG8" s="142">
        <v>0.61</v>
      </c>
      <c r="BH8" s="142"/>
      <c r="BI8" s="59">
        <v>1.57</v>
      </c>
    </row>
    <row r="9" spans="1:61" x14ac:dyDescent="0.2">
      <c r="A9" s="57" t="s">
        <v>19</v>
      </c>
      <c r="B9" s="95" t="s">
        <v>6</v>
      </c>
      <c r="C9" s="57">
        <v>1089</v>
      </c>
      <c r="D9" s="57">
        <v>877</v>
      </c>
      <c r="E9" s="57">
        <v>1966</v>
      </c>
      <c r="F9" s="95">
        <v>0.55000000000000004</v>
      </c>
      <c r="G9" s="59">
        <v>1.24</v>
      </c>
      <c r="I9" s="57" t="s">
        <v>20</v>
      </c>
      <c r="J9" s="142" t="s">
        <v>75</v>
      </c>
      <c r="K9" s="142"/>
      <c r="L9" s="142"/>
      <c r="M9" s="142"/>
      <c r="N9" s="95">
        <v>0.7</v>
      </c>
      <c r="O9" s="59">
        <v>2.2999999999999998</v>
      </c>
      <c r="Q9" s="57" t="s">
        <v>22</v>
      </c>
      <c r="R9" s="95" t="s">
        <v>6</v>
      </c>
      <c r="S9" s="57">
        <v>157</v>
      </c>
      <c r="T9" s="57">
        <v>131</v>
      </c>
      <c r="U9" s="57">
        <v>288</v>
      </c>
      <c r="V9" s="95">
        <v>0.55000000000000004</v>
      </c>
      <c r="W9" s="59">
        <v>1.2</v>
      </c>
      <c r="Y9" s="57" t="s">
        <v>21</v>
      </c>
      <c r="Z9" s="142" t="s">
        <v>96</v>
      </c>
      <c r="AA9" s="142"/>
      <c r="AB9" s="142"/>
      <c r="AC9" s="142"/>
      <c r="AD9" s="95">
        <v>0.79</v>
      </c>
      <c r="AE9" s="59">
        <v>3.78</v>
      </c>
      <c r="AG9" s="143" t="s">
        <v>24</v>
      </c>
      <c r="AH9" s="143"/>
      <c r="AI9" s="143" t="s">
        <v>6</v>
      </c>
      <c r="AJ9" s="143"/>
      <c r="AK9" s="142">
        <v>18418</v>
      </c>
      <c r="AL9" s="142"/>
      <c r="AM9" s="142"/>
      <c r="AN9" s="142">
        <v>7419</v>
      </c>
      <c r="AO9" s="142"/>
      <c r="AP9" s="142">
        <v>25837</v>
      </c>
      <c r="AQ9" s="142"/>
      <c r="AR9" s="142">
        <v>0.71</v>
      </c>
      <c r="AS9" s="142"/>
      <c r="AT9" s="59">
        <v>2.48</v>
      </c>
      <c r="AV9" s="144" t="s">
        <v>23</v>
      </c>
      <c r="AW9" s="144"/>
      <c r="AX9" s="142" t="s">
        <v>117</v>
      </c>
      <c r="AY9" s="142"/>
      <c r="AZ9" s="142"/>
      <c r="BA9" s="142"/>
      <c r="BB9" s="142"/>
      <c r="BC9" s="142"/>
      <c r="BD9" s="142"/>
      <c r="BE9" s="142"/>
      <c r="BF9" s="142"/>
      <c r="BG9" s="142">
        <v>0.75</v>
      </c>
      <c r="BH9" s="142"/>
      <c r="BI9" s="59">
        <v>3.03</v>
      </c>
    </row>
    <row r="10" spans="1:61" x14ac:dyDescent="0.2">
      <c r="A10" s="57" t="s">
        <v>19</v>
      </c>
      <c r="B10" s="95" t="s">
        <v>7</v>
      </c>
      <c r="C10" s="57">
        <v>1196</v>
      </c>
      <c r="D10" s="57">
        <v>609</v>
      </c>
      <c r="E10" s="57">
        <v>1805</v>
      </c>
      <c r="F10" s="95">
        <v>0.66</v>
      </c>
      <c r="G10" s="59">
        <v>1.96</v>
      </c>
      <c r="I10" s="57" t="s">
        <v>20</v>
      </c>
      <c r="J10" s="142" t="s">
        <v>76</v>
      </c>
      <c r="K10" s="142"/>
      <c r="L10" s="142"/>
      <c r="M10" s="142"/>
      <c r="N10" s="95">
        <v>0.63</v>
      </c>
      <c r="O10" s="59">
        <v>1.72</v>
      </c>
      <c r="Q10" s="57" t="s">
        <v>22</v>
      </c>
      <c r="R10" s="95" t="s">
        <v>7</v>
      </c>
      <c r="S10" s="57">
        <v>673</v>
      </c>
      <c r="T10" s="57">
        <v>338</v>
      </c>
      <c r="U10" s="57">
        <v>1011</v>
      </c>
      <c r="V10" s="95">
        <v>0.67</v>
      </c>
      <c r="W10" s="59">
        <v>1.99</v>
      </c>
      <c r="Y10" s="57" t="s">
        <v>21</v>
      </c>
      <c r="Z10" s="142" t="s">
        <v>97</v>
      </c>
      <c r="AA10" s="142"/>
      <c r="AB10" s="142"/>
      <c r="AC10" s="142"/>
      <c r="AD10" s="95">
        <v>0.77</v>
      </c>
      <c r="AE10" s="59">
        <v>3.35</v>
      </c>
      <c r="AG10" s="143" t="s">
        <v>24</v>
      </c>
      <c r="AH10" s="143"/>
      <c r="AI10" s="143" t="s">
        <v>7</v>
      </c>
      <c r="AJ10" s="143"/>
      <c r="AK10" s="142">
        <v>1860</v>
      </c>
      <c r="AL10" s="142"/>
      <c r="AM10" s="142"/>
      <c r="AN10" s="142">
        <v>1235</v>
      </c>
      <c r="AO10" s="142"/>
      <c r="AP10" s="142">
        <v>3095</v>
      </c>
      <c r="AQ10" s="142"/>
      <c r="AR10" s="142">
        <v>0.6</v>
      </c>
      <c r="AS10" s="142"/>
      <c r="AT10" s="59">
        <v>1.51</v>
      </c>
      <c r="AV10" s="144" t="s">
        <v>23</v>
      </c>
      <c r="AW10" s="144"/>
      <c r="AX10" s="142" t="s">
        <v>118</v>
      </c>
      <c r="AY10" s="142"/>
      <c r="AZ10" s="142"/>
      <c r="BA10" s="142"/>
      <c r="BB10" s="142"/>
      <c r="BC10" s="142"/>
      <c r="BD10" s="142"/>
      <c r="BE10" s="142"/>
      <c r="BF10" s="142"/>
      <c r="BG10" s="142">
        <v>0.7</v>
      </c>
      <c r="BH10" s="142"/>
      <c r="BI10" s="59">
        <v>2.34</v>
      </c>
    </row>
    <row r="11" spans="1:61" x14ac:dyDescent="0.2">
      <c r="A11" s="57" t="s">
        <v>19</v>
      </c>
      <c r="B11" s="94" t="s">
        <v>8</v>
      </c>
      <c r="C11" s="57">
        <v>623</v>
      </c>
      <c r="D11" s="57">
        <v>528</v>
      </c>
      <c r="E11" s="57">
        <v>1151</v>
      </c>
      <c r="F11" s="95">
        <v>0.54</v>
      </c>
      <c r="G11" s="59">
        <v>1.18</v>
      </c>
      <c r="I11" s="57" t="s">
        <v>20</v>
      </c>
      <c r="J11" s="142" t="s">
        <v>77</v>
      </c>
      <c r="K11" s="142"/>
      <c r="L11" s="142"/>
      <c r="M11" s="142"/>
      <c r="N11" s="95">
        <v>0.66</v>
      </c>
      <c r="O11" s="59">
        <v>1.92</v>
      </c>
      <c r="Q11" s="57" t="s">
        <v>22</v>
      </c>
      <c r="R11" s="94" t="s">
        <v>8</v>
      </c>
      <c r="S11" s="57">
        <v>228</v>
      </c>
      <c r="T11" s="57">
        <v>193</v>
      </c>
      <c r="U11" s="57">
        <v>421</v>
      </c>
      <c r="V11" s="95">
        <v>0.54</v>
      </c>
      <c r="W11" s="59">
        <v>1.18</v>
      </c>
      <c r="Y11" s="57" t="s">
        <v>21</v>
      </c>
      <c r="Z11" s="142" t="s">
        <v>98</v>
      </c>
      <c r="AA11" s="142"/>
      <c r="AB11" s="142"/>
      <c r="AC11" s="142"/>
      <c r="AD11" s="95">
        <v>0.74</v>
      </c>
      <c r="AE11" s="59">
        <v>2.8</v>
      </c>
      <c r="AG11" s="143" t="s">
        <v>24</v>
      </c>
      <c r="AH11" s="143"/>
      <c r="AI11" s="148" t="s">
        <v>8</v>
      </c>
      <c r="AJ11" s="148"/>
      <c r="AK11" s="142">
        <v>12657</v>
      </c>
      <c r="AL11" s="142"/>
      <c r="AM11" s="142"/>
      <c r="AN11" s="142">
        <v>7914</v>
      </c>
      <c r="AO11" s="142"/>
      <c r="AP11" s="142">
        <v>20571</v>
      </c>
      <c r="AQ11" s="142"/>
      <c r="AR11" s="142">
        <v>0.62</v>
      </c>
      <c r="AS11" s="142"/>
      <c r="AT11" s="59">
        <v>1.6</v>
      </c>
      <c r="AV11" s="144" t="s">
        <v>23</v>
      </c>
      <c r="AW11" s="144"/>
      <c r="AX11" s="142" t="s">
        <v>119</v>
      </c>
      <c r="AY11" s="142"/>
      <c r="AZ11" s="142"/>
      <c r="BA11" s="142"/>
      <c r="BB11" s="142"/>
      <c r="BC11" s="142"/>
      <c r="BD11" s="142"/>
      <c r="BE11" s="142"/>
      <c r="BF11" s="142"/>
      <c r="BG11" s="142">
        <v>0.59</v>
      </c>
      <c r="BH11" s="142"/>
      <c r="BI11" s="59">
        <v>1.44</v>
      </c>
    </row>
    <row r="12" spans="1:61" ht="28" x14ac:dyDescent="0.2">
      <c r="A12" s="57" t="s">
        <v>19</v>
      </c>
      <c r="B12" s="57" t="s">
        <v>9</v>
      </c>
      <c r="C12" s="57">
        <v>497</v>
      </c>
      <c r="D12" s="57">
        <v>387</v>
      </c>
      <c r="E12" s="57">
        <v>884</v>
      </c>
      <c r="F12" s="95">
        <v>0.56000000000000005</v>
      </c>
      <c r="G12" s="59">
        <v>1.28</v>
      </c>
      <c r="I12" s="57" t="s">
        <v>20</v>
      </c>
      <c r="J12" s="142" t="s">
        <v>78</v>
      </c>
      <c r="K12" s="142"/>
      <c r="L12" s="142"/>
      <c r="M12" s="142"/>
      <c r="N12" s="95">
        <v>0.62</v>
      </c>
      <c r="O12" s="59">
        <v>1.61</v>
      </c>
      <c r="Q12" s="57" t="s">
        <v>22</v>
      </c>
      <c r="R12" s="57" t="s">
        <v>9</v>
      </c>
      <c r="S12" s="57">
        <v>219</v>
      </c>
      <c r="T12" s="57">
        <v>120</v>
      </c>
      <c r="U12" s="57">
        <v>339</v>
      </c>
      <c r="V12" s="95">
        <v>0.65</v>
      </c>
      <c r="W12" s="59">
        <v>1.82</v>
      </c>
      <c r="Y12" s="57" t="s">
        <v>21</v>
      </c>
      <c r="Z12" s="142" t="s">
        <v>99</v>
      </c>
      <c r="AA12" s="142"/>
      <c r="AB12" s="142"/>
      <c r="AC12" s="142"/>
      <c r="AD12" s="95">
        <v>0.74</v>
      </c>
      <c r="AE12" s="59">
        <v>2.8</v>
      </c>
      <c r="AG12" s="143" t="s">
        <v>24</v>
      </c>
      <c r="AH12" s="143"/>
      <c r="AI12" s="142" t="s">
        <v>9</v>
      </c>
      <c r="AJ12" s="142"/>
      <c r="AK12" s="142">
        <v>16629</v>
      </c>
      <c r="AL12" s="142"/>
      <c r="AM12" s="142"/>
      <c r="AN12" s="142">
        <v>8990</v>
      </c>
      <c r="AO12" s="142"/>
      <c r="AP12" s="142">
        <v>25619</v>
      </c>
      <c r="AQ12" s="142"/>
      <c r="AR12" s="142">
        <v>0.65</v>
      </c>
      <c r="AS12" s="142"/>
      <c r="AT12" s="59">
        <v>1.85</v>
      </c>
      <c r="AV12" s="144" t="s">
        <v>23</v>
      </c>
      <c r="AW12" s="144"/>
      <c r="AX12" s="142" t="s">
        <v>120</v>
      </c>
      <c r="AY12" s="142"/>
      <c r="AZ12" s="142"/>
      <c r="BA12" s="142"/>
      <c r="BB12" s="142"/>
      <c r="BC12" s="142"/>
      <c r="BD12" s="142"/>
      <c r="BE12" s="142"/>
      <c r="BF12" s="142"/>
      <c r="BG12" s="142">
        <v>0</v>
      </c>
      <c r="BH12" s="142"/>
      <c r="BI12" s="59">
        <v>0</v>
      </c>
    </row>
    <row r="13" spans="1:61" x14ac:dyDescent="0.2">
      <c r="A13" s="57" t="s">
        <v>19</v>
      </c>
      <c r="B13" s="57" t="s">
        <v>10</v>
      </c>
      <c r="C13" s="57">
        <v>398</v>
      </c>
      <c r="D13" s="57">
        <v>220</v>
      </c>
      <c r="E13" s="57">
        <v>618</v>
      </c>
      <c r="F13" s="95">
        <v>0.64</v>
      </c>
      <c r="G13" s="59">
        <v>1.81</v>
      </c>
      <c r="I13" s="57" t="s">
        <v>20</v>
      </c>
      <c r="J13" s="142" t="s">
        <v>79</v>
      </c>
      <c r="K13" s="142"/>
      <c r="L13" s="142"/>
      <c r="M13" s="142"/>
      <c r="N13" s="95">
        <v>0.6</v>
      </c>
      <c r="O13" s="59">
        <v>1.47</v>
      </c>
      <c r="Q13" s="57" t="s">
        <v>22</v>
      </c>
      <c r="R13" s="57" t="s">
        <v>10</v>
      </c>
      <c r="S13" s="57">
        <v>321</v>
      </c>
      <c r="T13" s="57">
        <v>229</v>
      </c>
      <c r="U13" s="57">
        <v>550</v>
      </c>
      <c r="V13" s="95">
        <v>0.57999999999999996</v>
      </c>
      <c r="W13" s="59">
        <v>1.4</v>
      </c>
      <c r="Y13" s="57" t="s">
        <v>21</v>
      </c>
      <c r="Z13" s="142" t="s">
        <v>100</v>
      </c>
      <c r="AA13" s="142"/>
      <c r="AB13" s="142"/>
      <c r="AC13" s="142"/>
      <c r="AD13" s="95">
        <v>0.75</v>
      </c>
      <c r="AE13" s="59">
        <v>3</v>
      </c>
      <c r="AG13" s="143" t="s">
        <v>24</v>
      </c>
      <c r="AH13" s="143"/>
      <c r="AI13" s="142" t="s">
        <v>10</v>
      </c>
      <c r="AJ13" s="142"/>
      <c r="AK13" s="142">
        <v>9958</v>
      </c>
      <c r="AL13" s="142"/>
      <c r="AM13" s="142"/>
      <c r="AN13" s="142">
        <v>6944</v>
      </c>
      <c r="AO13" s="142"/>
      <c r="AP13" s="142">
        <v>16902</v>
      </c>
      <c r="AQ13" s="142"/>
      <c r="AR13" s="142">
        <v>0.59</v>
      </c>
      <c r="AS13" s="142"/>
      <c r="AT13" s="59">
        <v>1.43</v>
      </c>
      <c r="AV13" s="144" t="s">
        <v>23</v>
      </c>
      <c r="AW13" s="144"/>
      <c r="AX13" s="142" t="s">
        <v>121</v>
      </c>
      <c r="AY13" s="142"/>
      <c r="AZ13" s="142"/>
      <c r="BA13" s="142"/>
      <c r="BB13" s="142"/>
      <c r="BC13" s="142"/>
      <c r="BD13" s="142"/>
      <c r="BE13" s="142"/>
      <c r="BF13" s="142"/>
      <c r="BG13" s="142">
        <v>0.33</v>
      </c>
      <c r="BH13" s="142"/>
      <c r="BI13" s="59">
        <v>0.5</v>
      </c>
    </row>
    <row r="14" spans="1:61" x14ac:dyDescent="0.2">
      <c r="A14" s="57" t="s">
        <v>19</v>
      </c>
      <c r="B14" s="94" t="s">
        <v>11</v>
      </c>
      <c r="C14" s="57">
        <v>5480</v>
      </c>
      <c r="D14" s="57">
        <v>4192</v>
      </c>
      <c r="E14" s="57">
        <v>9672</v>
      </c>
      <c r="F14" s="95">
        <v>0.56999999999999995</v>
      </c>
      <c r="G14" s="59">
        <v>1.31</v>
      </c>
      <c r="I14" s="57" t="s">
        <v>20</v>
      </c>
      <c r="J14" s="142" t="s">
        <v>80</v>
      </c>
      <c r="K14" s="142"/>
      <c r="L14" s="142"/>
      <c r="M14" s="142"/>
      <c r="N14" s="95">
        <v>0.5</v>
      </c>
      <c r="O14" s="59">
        <v>1</v>
      </c>
      <c r="Q14" s="57" t="s">
        <v>22</v>
      </c>
      <c r="R14" s="94" t="s">
        <v>11</v>
      </c>
      <c r="S14" s="57">
        <v>247</v>
      </c>
      <c r="T14" s="57">
        <v>379</v>
      </c>
      <c r="U14" s="57">
        <v>626</v>
      </c>
      <c r="V14" s="95">
        <v>0.39</v>
      </c>
      <c r="W14" s="59">
        <v>0.65</v>
      </c>
      <c r="Y14" s="57" t="s">
        <v>21</v>
      </c>
      <c r="Z14" s="142" t="s">
        <v>101</v>
      </c>
      <c r="AA14" s="142"/>
      <c r="AB14" s="142"/>
      <c r="AC14" s="142"/>
      <c r="AD14" s="95">
        <v>0.64</v>
      </c>
      <c r="AE14" s="59">
        <v>1.77</v>
      </c>
      <c r="AG14" s="143" t="s">
        <v>24</v>
      </c>
      <c r="AH14" s="143"/>
      <c r="AI14" s="148" t="s">
        <v>11</v>
      </c>
      <c r="AJ14" s="148"/>
      <c r="AK14" s="142">
        <v>8456</v>
      </c>
      <c r="AL14" s="142"/>
      <c r="AM14" s="142"/>
      <c r="AN14" s="142">
        <v>6208</v>
      </c>
      <c r="AO14" s="142"/>
      <c r="AP14" s="142">
        <v>14664</v>
      </c>
      <c r="AQ14" s="142"/>
      <c r="AR14" s="142">
        <v>0.57999999999999996</v>
      </c>
      <c r="AS14" s="142"/>
      <c r="AT14" s="59">
        <v>1.36</v>
      </c>
      <c r="AV14" s="144" t="s">
        <v>23</v>
      </c>
      <c r="AW14" s="144"/>
      <c r="AX14" s="142" t="s">
        <v>122</v>
      </c>
      <c r="AY14" s="142"/>
      <c r="AZ14" s="142"/>
      <c r="BA14" s="142"/>
      <c r="BB14" s="142"/>
      <c r="BC14" s="142"/>
      <c r="BD14" s="142"/>
      <c r="BE14" s="142"/>
      <c r="BF14" s="142"/>
      <c r="BG14" s="142">
        <v>0.4</v>
      </c>
      <c r="BH14" s="142"/>
      <c r="BI14" s="59">
        <v>0.67</v>
      </c>
    </row>
    <row r="15" spans="1:61" x14ac:dyDescent="0.2">
      <c r="A15" s="57" t="s">
        <v>19</v>
      </c>
      <c r="B15" s="93" t="s">
        <v>12</v>
      </c>
      <c r="C15" s="57">
        <v>841</v>
      </c>
      <c r="D15" s="57">
        <v>931</v>
      </c>
      <c r="E15" s="57">
        <v>1772</v>
      </c>
      <c r="F15" s="95">
        <v>0.47</v>
      </c>
      <c r="G15" s="59">
        <v>0.9</v>
      </c>
      <c r="I15" s="57" t="s">
        <v>20</v>
      </c>
      <c r="J15" s="142" t="s">
        <v>81</v>
      </c>
      <c r="K15" s="142"/>
      <c r="L15" s="142"/>
      <c r="M15" s="142"/>
      <c r="N15" s="95">
        <v>0.61</v>
      </c>
      <c r="O15" s="59">
        <v>1.59</v>
      </c>
      <c r="Q15" s="57" t="s">
        <v>22</v>
      </c>
      <c r="R15" s="93" t="s">
        <v>12</v>
      </c>
      <c r="S15" s="57">
        <v>3856</v>
      </c>
      <c r="T15" s="57">
        <v>2769</v>
      </c>
      <c r="U15" s="57">
        <v>6625</v>
      </c>
      <c r="V15" s="95">
        <v>0.57999999999999996</v>
      </c>
      <c r="W15" s="59">
        <v>1.39</v>
      </c>
      <c r="Y15" s="57" t="s">
        <v>21</v>
      </c>
      <c r="Z15" s="142" t="s">
        <v>102</v>
      </c>
      <c r="AA15" s="142"/>
      <c r="AB15" s="142"/>
      <c r="AC15" s="142"/>
      <c r="AD15" s="95">
        <v>0.67</v>
      </c>
      <c r="AE15" s="59">
        <v>2.02</v>
      </c>
      <c r="AG15" s="143" t="s">
        <v>24</v>
      </c>
      <c r="AH15" s="143"/>
      <c r="AI15" s="146" t="s">
        <v>12</v>
      </c>
      <c r="AJ15" s="146"/>
      <c r="AK15" s="142">
        <v>13577</v>
      </c>
      <c r="AL15" s="142"/>
      <c r="AM15" s="142"/>
      <c r="AN15" s="142">
        <v>11947</v>
      </c>
      <c r="AO15" s="142"/>
      <c r="AP15" s="142">
        <v>25524</v>
      </c>
      <c r="AQ15" s="142"/>
      <c r="AR15" s="142">
        <v>0.53</v>
      </c>
      <c r="AS15" s="142"/>
      <c r="AT15" s="59">
        <v>1.1399999999999999</v>
      </c>
      <c r="AV15" s="144" t="s">
        <v>23</v>
      </c>
      <c r="AW15" s="144"/>
      <c r="AX15" s="142" t="s">
        <v>123</v>
      </c>
      <c r="AY15" s="142"/>
      <c r="AZ15" s="142"/>
      <c r="BA15" s="142"/>
      <c r="BB15" s="142"/>
      <c r="BC15" s="142"/>
      <c r="BD15" s="142"/>
      <c r="BE15" s="142"/>
      <c r="BF15" s="142"/>
      <c r="BG15" s="142">
        <v>0.19</v>
      </c>
      <c r="BH15" s="142"/>
      <c r="BI15" s="59">
        <v>0.24</v>
      </c>
    </row>
    <row r="16" spans="1:61" x14ac:dyDescent="0.2">
      <c r="A16" s="57" t="s">
        <v>19</v>
      </c>
      <c r="B16" s="94" t="s">
        <v>13</v>
      </c>
      <c r="C16" s="57">
        <v>121</v>
      </c>
      <c r="D16" s="57">
        <v>115</v>
      </c>
      <c r="E16" s="57">
        <v>236</v>
      </c>
      <c r="F16" s="95">
        <v>0.51</v>
      </c>
      <c r="G16" s="59">
        <v>1.05</v>
      </c>
      <c r="I16" s="57" t="s">
        <v>20</v>
      </c>
      <c r="J16" s="142" t="s">
        <v>82</v>
      </c>
      <c r="K16" s="142"/>
      <c r="L16" s="142"/>
      <c r="M16" s="142"/>
      <c r="N16" s="95">
        <v>0.51</v>
      </c>
      <c r="O16" s="59">
        <v>1.03</v>
      </c>
      <c r="Q16" s="57" t="s">
        <v>22</v>
      </c>
      <c r="R16" s="94" t="s">
        <v>13</v>
      </c>
      <c r="S16" s="57">
        <v>108</v>
      </c>
      <c r="T16" s="95">
        <v>97</v>
      </c>
      <c r="U16" s="57">
        <v>205</v>
      </c>
      <c r="V16" s="95">
        <v>0.53</v>
      </c>
      <c r="W16" s="59">
        <v>1.1100000000000001</v>
      </c>
      <c r="Y16" s="57" t="s">
        <v>21</v>
      </c>
      <c r="Z16" s="142" t="s">
        <v>103</v>
      </c>
      <c r="AA16" s="142"/>
      <c r="AB16" s="142"/>
      <c r="AC16" s="142"/>
      <c r="AD16" s="95">
        <v>0.73</v>
      </c>
      <c r="AE16" s="59">
        <v>2.72</v>
      </c>
      <c r="AG16" s="143" t="s">
        <v>24</v>
      </c>
      <c r="AH16" s="143"/>
      <c r="AI16" s="148" t="s">
        <v>13</v>
      </c>
      <c r="AJ16" s="148"/>
      <c r="AK16" s="142">
        <v>6169</v>
      </c>
      <c r="AL16" s="142"/>
      <c r="AM16" s="142"/>
      <c r="AN16" s="142">
        <v>2532</v>
      </c>
      <c r="AO16" s="142"/>
      <c r="AP16" s="142">
        <v>8701</v>
      </c>
      <c r="AQ16" s="142"/>
      <c r="AR16" s="142">
        <v>0.71</v>
      </c>
      <c r="AS16" s="142"/>
      <c r="AT16" s="59">
        <v>2.44</v>
      </c>
      <c r="AV16" s="144" t="s">
        <v>23</v>
      </c>
      <c r="AW16" s="144"/>
      <c r="AX16" s="142" t="s">
        <v>124</v>
      </c>
      <c r="AY16" s="142"/>
      <c r="AZ16" s="142"/>
      <c r="BA16" s="142"/>
      <c r="BB16" s="142"/>
      <c r="BC16" s="142"/>
      <c r="BD16" s="142"/>
      <c r="BE16" s="142"/>
      <c r="BF16" s="142"/>
      <c r="BG16" s="142">
        <v>0</v>
      </c>
      <c r="BH16" s="142"/>
      <c r="BI16" s="59">
        <v>0</v>
      </c>
    </row>
    <row r="17" spans="1:61" ht="28" x14ac:dyDescent="0.2">
      <c r="A17" s="57" t="s">
        <v>19</v>
      </c>
      <c r="B17" s="57" t="s">
        <v>14</v>
      </c>
      <c r="C17" s="57">
        <v>57</v>
      </c>
      <c r="D17" s="95">
        <v>85</v>
      </c>
      <c r="E17" s="57">
        <v>142</v>
      </c>
      <c r="F17" s="95">
        <v>0.4</v>
      </c>
      <c r="G17" s="59">
        <v>0.67</v>
      </c>
      <c r="I17" s="57" t="s">
        <v>20</v>
      </c>
      <c r="J17" s="142" t="s">
        <v>83</v>
      </c>
      <c r="K17" s="142"/>
      <c r="L17" s="142"/>
      <c r="M17" s="142"/>
      <c r="N17" s="95">
        <v>0.16</v>
      </c>
      <c r="O17" s="59">
        <v>0.2</v>
      </c>
      <c r="Q17" s="57" t="s">
        <v>22</v>
      </c>
      <c r="R17" s="57" t="s">
        <v>14</v>
      </c>
      <c r="S17" s="57">
        <v>1325</v>
      </c>
      <c r="T17" s="57">
        <v>563</v>
      </c>
      <c r="U17" s="57">
        <v>1888</v>
      </c>
      <c r="V17" s="95">
        <v>0.7</v>
      </c>
      <c r="W17" s="59">
        <v>2.35</v>
      </c>
      <c r="Y17" s="57" t="s">
        <v>21</v>
      </c>
      <c r="Z17" s="142" t="s">
        <v>104</v>
      </c>
      <c r="AA17" s="142"/>
      <c r="AB17" s="142"/>
      <c r="AC17" s="142"/>
      <c r="AD17" s="95">
        <v>0.64</v>
      </c>
      <c r="AE17" s="59">
        <v>1.78</v>
      </c>
      <c r="AG17" s="143" t="s">
        <v>24</v>
      </c>
      <c r="AH17" s="143"/>
      <c r="AI17" s="142" t="s">
        <v>14</v>
      </c>
      <c r="AJ17" s="142"/>
      <c r="AK17" s="142">
        <v>2985</v>
      </c>
      <c r="AL17" s="142"/>
      <c r="AM17" s="142"/>
      <c r="AN17" s="142">
        <v>1713</v>
      </c>
      <c r="AO17" s="142"/>
      <c r="AP17" s="142">
        <v>4698</v>
      </c>
      <c r="AQ17" s="142"/>
      <c r="AR17" s="142">
        <v>0.64</v>
      </c>
      <c r="AS17" s="142"/>
      <c r="AT17" s="59">
        <v>1.74</v>
      </c>
      <c r="AV17" s="144" t="s">
        <v>23</v>
      </c>
      <c r="AW17" s="144"/>
      <c r="AX17" s="142" t="s">
        <v>125</v>
      </c>
      <c r="AY17" s="142"/>
      <c r="AZ17" s="142"/>
      <c r="BA17" s="142"/>
      <c r="BB17" s="142"/>
      <c r="BC17" s="142"/>
      <c r="BD17" s="142"/>
      <c r="BE17" s="142"/>
      <c r="BF17" s="142"/>
      <c r="BG17" s="142">
        <v>0.56999999999999995</v>
      </c>
      <c r="BH17" s="142"/>
      <c r="BI17" s="59">
        <v>1.33</v>
      </c>
    </row>
    <row r="18" spans="1:61" x14ac:dyDescent="0.2">
      <c r="A18" s="57" t="s">
        <v>19</v>
      </c>
      <c r="B18" s="57" t="s">
        <v>15</v>
      </c>
      <c r="C18" s="57">
        <v>154</v>
      </c>
      <c r="D18" s="95">
        <v>57</v>
      </c>
      <c r="E18" s="57">
        <v>211</v>
      </c>
      <c r="F18" s="95">
        <v>0.73</v>
      </c>
      <c r="G18" s="59">
        <v>2.7</v>
      </c>
      <c r="I18" s="57" t="s">
        <v>20</v>
      </c>
      <c r="J18" s="142" t="s">
        <v>84</v>
      </c>
      <c r="K18" s="142"/>
      <c r="L18" s="142"/>
      <c r="M18" s="142"/>
      <c r="N18" s="95">
        <v>0.53</v>
      </c>
      <c r="O18" s="59">
        <v>1.1299999999999999</v>
      </c>
      <c r="Q18" s="57" t="s">
        <v>22</v>
      </c>
      <c r="R18" s="57" t="s">
        <v>15</v>
      </c>
      <c r="S18" s="57">
        <v>4097</v>
      </c>
      <c r="T18" s="57">
        <v>931</v>
      </c>
      <c r="U18" s="57">
        <v>5028</v>
      </c>
      <c r="V18" s="95">
        <v>0.81</v>
      </c>
      <c r="W18" s="59">
        <v>4.4000000000000004</v>
      </c>
      <c r="Y18" s="57" t="s">
        <v>21</v>
      </c>
      <c r="Z18" s="142" t="s">
        <v>105</v>
      </c>
      <c r="AA18" s="142"/>
      <c r="AB18" s="142"/>
      <c r="AC18" s="142"/>
      <c r="AD18" s="95">
        <v>0.81</v>
      </c>
      <c r="AE18" s="59">
        <v>4.1399999999999997</v>
      </c>
      <c r="AG18" s="143" t="s">
        <v>24</v>
      </c>
      <c r="AH18" s="143"/>
      <c r="AI18" s="142" t="s">
        <v>15</v>
      </c>
      <c r="AJ18" s="142"/>
      <c r="AK18" s="142">
        <v>7047</v>
      </c>
      <c r="AL18" s="142"/>
      <c r="AM18" s="142"/>
      <c r="AN18" s="142">
        <v>2331</v>
      </c>
      <c r="AO18" s="142"/>
      <c r="AP18" s="142">
        <v>9378</v>
      </c>
      <c r="AQ18" s="142"/>
      <c r="AR18" s="142">
        <v>0.75</v>
      </c>
      <c r="AS18" s="142"/>
      <c r="AT18" s="59">
        <v>3.02</v>
      </c>
      <c r="AV18" s="144" t="s">
        <v>23</v>
      </c>
      <c r="AW18" s="144"/>
      <c r="AX18" s="142" t="s">
        <v>126</v>
      </c>
      <c r="AY18" s="142"/>
      <c r="AZ18" s="142"/>
      <c r="BA18" s="142"/>
      <c r="BB18" s="142"/>
      <c r="BC18" s="142"/>
      <c r="BD18" s="142"/>
      <c r="BE18" s="142"/>
      <c r="BF18" s="142"/>
      <c r="BG18" s="142">
        <v>0</v>
      </c>
      <c r="BH18" s="142"/>
      <c r="BI18" s="59">
        <v>0</v>
      </c>
    </row>
    <row r="19" spans="1:61" x14ac:dyDescent="0.2">
      <c r="A19" s="57" t="s">
        <v>19</v>
      </c>
      <c r="B19" s="57" t="s">
        <v>16</v>
      </c>
      <c r="C19" s="57">
        <v>18917</v>
      </c>
      <c r="D19" s="57">
        <v>11184</v>
      </c>
      <c r="E19" s="57">
        <v>30101</v>
      </c>
      <c r="F19" s="95">
        <v>0.63</v>
      </c>
      <c r="G19" s="59">
        <v>1.69</v>
      </c>
      <c r="I19" s="57" t="s">
        <v>20</v>
      </c>
      <c r="J19" s="142" t="s">
        <v>85</v>
      </c>
      <c r="K19" s="142"/>
      <c r="L19" s="142"/>
      <c r="M19" s="142"/>
      <c r="N19" s="95">
        <v>0.55000000000000004</v>
      </c>
      <c r="O19" s="59">
        <v>1.23</v>
      </c>
      <c r="Q19" s="57" t="s">
        <v>22</v>
      </c>
      <c r="R19" s="57" t="s">
        <v>16</v>
      </c>
      <c r="S19" s="57">
        <v>22896</v>
      </c>
      <c r="T19" s="57">
        <v>12483</v>
      </c>
      <c r="U19" s="57">
        <v>35379</v>
      </c>
      <c r="V19" s="95">
        <v>0.65</v>
      </c>
      <c r="W19" s="59">
        <v>1.83</v>
      </c>
      <c r="Y19" s="57" t="s">
        <v>21</v>
      </c>
      <c r="Z19" s="142" t="s">
        <v>106</v>
      </c>
      <c r="AA19" s="142"/>
      <c r="AB19" s="142"/>
      <c r="AC19" s="142"/>
      <c r="AD19" s="95">
        <v>0.73</v>
      </c>
      <c r="AE19" s="59">
        <v>2.67</v>
      </c>
      <c r="AG19" s="143" t="s">
        <v>24</v>
      </c>
      <c r="AH19" s="143"/>
      <c r="AI19" s="142" t="s">
        <v>16</v>
      </c>
      <c r="AJ19" s="142"/>
      <c r="AK19" s="142">
        <v>40855</v>
      </c>
      <c r="AL19" s="142"/>
      <c r="AM19" s="142"/>
      <c r="AN19" s="142">
        <v>24659</v>
      </c>
      <c r="AO19" s="142"/>
      <c r="AP19" s="142">
        <v>65514</v>
      </c>
      <c r="AQ19" s="142"/>
      <c r="AR19" s="142">
        <v>0.62</v>
      </c>
      <c r="AS19" s="142"/>
      <c r="AT19" s="59">
        <v>1.66</v>
      </c>
      <c r="AV19" s="144" t="s">
        <v>23</v>
      </c>
      <c r="AW19" s="144"/>
      <c r="AX19" s="142" t="s">
        <v>127</v>
      </c>
      <c r="AY19" s="142"/>
      <c r="AZ19" s="142"/>
      <c r="BA19" s="142"/>
      <c r="BB19" s="142"/>
      <c r="BC19" s="142"/>
      <c r="BD19" s="142"/>
      <c r="BE19" s="142"/>
      <c r="BF19" s="142"/>
      <c r="BG19" s="142">
        <v>0.54</v>
      </c>
      <c r="BH19" s="142"/>
      <c r="BI19" s="59">
        <v>1.18</v>
      </c>
    </row>
    <row r="20" spans="1:61" ht="28" x14ac:dyDescent="0.2">
      <c r="A20" s="142" t="s">
        <v>19</v>
      </c>
      <c r="B20" s="57" t="s">
        <v>17</v>
      </c>
      <c r="C20" s="57">
        <v>79</v>
      </c>
      <c r="D20" s="95">
        <v>47</v>
      </c>
      <c r="E20" s="57">
        <v>126</v>
      </c>
      <c r="F20" s="143">
        <v>0.63</v>
      </c>
      <c r="G20" s="144">
        <v>1.68</v>
      </c>
      <c r="I20" s="142" t="s">
        <v>20</v>
      </c>
      <c r="J20" s="142" t="s">
        <v>86</v>
      </c>
      <c r="K20" s="142"/>
      <c r="L20" s="142"/>
      <c r="M20" s="142"/>
      <c r="N20" s="143">
        <v>0.25</v>
      </c>
      <c r="O20" s="144">
        <v>0.33</v>
      </c>
      <c r="Q20" s="142" t="s">
        <v>22</v>
      </c>
      <c r="R20" s="57" t="s">
        <v>17</v>
      </c>
      <c r="S20" s="57">
        <v>46</v>
      </c>
      <c r="T20" s="95">
        <v>49</v>
      </c>
      <c r="U20" s="57">
        <v>95</v>
      </c>
      <c r="V20" s="143">
        <v>0.48</v>
      </c>
      <c r="W20" s="144">
        <v>0.94</v>
      </c>
      <c r="Y20" s="142" t="s">
        <v>21</v>
      </c>
      <c r="Z20" s="142" t="s">
        <v>107</v>
      </c>
      <c r="AA20" s="142"/>
      <c r="AB20" s="142"/>
      <c r="AC20" s="142"/>
      <c r="AD20" s="143">
        <v>0.71</v>
      </c>
      <c r="AE20" s="144">
        <v>2.46</v>
      </c>
      <c r="AG20" s="143" t="s">
        <v>24</v>
      </c>
      <c r="AH20" s="143"/>
      <c r="AI20" s="142" t="s">
        <v>17</v>
      </c>
      <c r="AJ20" s="142"/>
      <c r="AK20" s="142">
        <v>3201</v>
      </c>
      <c r="AL20" s="142"/>
      <c r="AM20" s="142"/>
      <c r="AN20" s="142">
        <v>1383</v>
      </c>
      <c r="AO20" s="142"/>
      <c r="AP20" s="142">
        <v>4584</v>
      </c>
      <c r="AQ20" s="142"/>
      <c r="AR20" s="142">
        <v>0.7</v>
      </c>
      <c r="AS20" s="142"/>
      <c r="AT20" s="144">
        <v>2.31</v>
      </c>
      <c r="AV20" s="144" t="s">
        <v>23</v>
      </c>
      <c r="AW20" s="144"/>
      <c r="AX20" s="142" t="s">
        <v>128</v>
      </c>
      <c r="AY20" s="142"/>
      <c r="AZ20" s="142"/>
      <c r="BA20" s="142"/>
      <c r="BB20" s="142"/>
      <c r="BC20" s="142"/>
      <c r="BD20" s="142"/>
      <c r="BE20" s="142"/>
      <c r="BF20" s="142"/>
      <c r="BG20" s="142">
        <v>0</v>
      </c>
      <c r="BH20" s="142"/>
      <c r="BI20" s="144">
        <v>0</v>
      </c>
    </row>
    <row r="21" spans="1:61" ht="17" thickBot="1" x14ac:dyDescent="0.25">
      <c r="A21" s="142"/>
      <c r="B21" s="145" t="s">
        <v>66</v>
      </c>
      <c r="C21" s="145"/>
      <c r="D21" s="145"/>
      <c r="E21" s="145"/>
      <c r="F21" s="143"/>
      <c r="G21" s="144"/>
      <c r="I21" s="142"/>
      <c r="J21" s="145" t="s">
        <v>87</v>
      </c>
      <c r="K21" s="145"/>
      <c r="L21" s="145"/>
      <c r="M21" s="145"/>
      <c r="N21" s="143"/>
      <c r="O21" s="144"/>
      <c r="Q21" s="142"/>
      <c r="R21" s="145" t="s">
        <v>88</v>
      </c>
      <c r="S21" s="145"/>
      <c r="T21" s="145"/>
      <c r="U21" s="145"/>
      <c r="V21" s="143"/>
      <c r="W21" s="144"/>
      <c r="Y21" s="142"/>
      <c r="Z21" s="147" t="s">
        <v>108</v>
      </c>
      <c r="AA21" s="147"/>
      <c r="AB21" s="147"/>
      <c r="AC21" s="147"/>
      <c r="AD21" s="143"/>
      <c r="AE21" s="144"/>
      <c r="AG21" s="143"/>
      <c r="AH21" s="143"/>
      <c r="AI21" s="158" t="s">
        <v>109</v>
      </c>
      <c r="AJ21" s="158"/>
      <c r="AK21" s="158"/>
      <c r="AL21" s="158"/>
      <c r="AM21" s="158"/>
      <c r="AN21" s="158"/>
      <c r="AO21" s="158"/>
      <c r="AP21" s="158"/>
      <c r="AQ21" s="158"/>
      <c r="AR21" s="142"/>
      <c r="AS21" s="142"/>
      <c r="AT21" s="144"/>
      <c r="AV21" s="144"/>
      <c r="AW21" s="144"/>
      <c r="AX21" s="156" t="s">
        <v>129</v>
      </c>
      <c r="AY21" s="156"/>
      <c r="AZ21" s="156"/>
      <c r="BA21" s="156"/>
      <c r="BB21" s="156"/>
      <c r="BC21" s="156"/>
      <c r="BD21" s="156"/>
      <c r="BE21" s="156"/>
      <c r="BF21" s="156"/>
      <c r="BG21" s="157"/>
      <c r="BH21" s="157"/>
      <c r="BI21" s="144"/>
    </row>
    <row r="23" spans="1:61" ht="17" thickBot="1" x14ac:dyDescent="0.25">
      <c r="A23" s="101" t="s">
        <v>130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</row>
    <row r="24" spans="1:61" ht="17" thickBot="1" x14ac:dyDescent="0.25">
      <c r="A24" s="149" t="s">
        <v>62</v>
      </c>
      <c r="B24" s="150"/>
      <c r="C24" s="151" t="s">
        <v>56</v>
      </c>
      <c r="D24" s="152"/>
      <c r="E24" s="153" t="s">
        <v>63</v>
      </c>
      <c r="F24" s="153"/>
      <c r="G24" s="150"/>
      <c r="H24" s="154" t="s">
        <v>64</v>
      </c>
      <c r="I24" s="155"/>
      <c r="J24" s="151" t="s">
        <v>49</v>
      </c>
      <c r="K24" s="152"/>
      <c r="L24" s="60" t="s">
        <v>59</v>
      </c>
    </row>
    <row r="25" spans="1:61" x14ac:dyDescent="0.2">
      <c r="A25" s="124" t="s">
        <v>52</v>
      </c>
      <c r="B25" s="125"/>
      <c r="C25" s="124">
        <v>1103</v>
      </c>
      <c r="D25" s="159"/>
      <c r="E25" s="159">
        <v>333</v>
      </c>
      <c r="F25" s="159"/>
      <c r="G25" s="125"/>
      <c r="H25" s="124">
        <v>1436</v>
      </c>
      <c r="I25" s="125"/>
      <c r="J25" s="124">
        <v>0.77</v>
      </c>
      <c r="K25" s="159"/>
      <c r="L25" s="35">
        <v>3.31</v>
      </c>
    </row>
    <row r="26" spans="1:61" ht="17" thickBot="1" x14ac:dyDescent="0.25">
      <c r="A26" s="128" t="s">
        <v>6</v>
      </c>
      <c r="B26" s="129"/>
      <c r="C26" s="160">
        <v>288</v>
      </c>
      <c r="D26" s="161"/>
      <c r="E26" s="161">
        <v>95</v>
      </c>
      <c r="F26" s="161"/>
      <c r="G26" s="162"/>
      <c r="H26" s="130">
        <v>383</v>
      </c>
      <c r="I26" s="131"/>
      <c r="J26" s="128">
        <v>0.75</v>
      </c>
      <c r="K26" s="163"/>
      <c r="L26" s="39">
        <v>3.03</v>
      </c>
    </row>
    <row r="27" spans="1:61" ht="18" thickTop="1" thickBot="1" x14ac:dyDescent="0.25">
      <c r="A27" s="164" t="s">
        <v>7</v>
      </c>
      <c r="B27" s="165"/>
      <c r="C27" s="164">
        <v>15273</v>
      </c>
      <c r="D27" s="166"/>
      <c r="E27" s="166">
        <v>6521</v>
      </c>
      <c r="F27" s="166"/>
      <c r="G27" s="165"/>
      <c r="H27" s="164">
        <v>21794</v>
      </c>
      <c r="I27" s="165"/>
      <c r="J27" s="164">
        <v>0.7</v>
      </c>
      <c r="K27" s="166"/>
      <c r="L27" s="39">
        <v>2.34</v>
      </c>
    </row>
    <row r="28" spans="1:61" ht="17" thickTop="1" x14ac:dyDescent="0.2">
      <c r="A28" s="132" t="s">
        <v>5</v>
      </c>
      <c r="B28" s="133"/>
      <c r="C28" s="167">
        <v>69</v>
      </c>
      <c r="D28" s="168"/>
      <c r="E28" s="168">
        <v>44</v>
      </c>
      <c r="F28" s="168"/>
      <c r="G28" s="169"/>
      <c r="H28" s="134">
        <v>113</v>
      </c>
      <c r="I28" s="135"/>
      <c r="J28" s="132">
        <v>0.61</v>
      </c>
      <c r="K28" s="170"/>
      <c r="L28" s="35">
        <v>1.57</v>
      </c>
    </row>
    <row r="29" spans="1:61" ht="17" thickBot="1" x14ac:dyDescent="0.25">
      <c r="A29" s="118" t="s">
        <v>51</v>
      </c>
      <c r="B29" s="119"/>
      <c r="C29" s="171">
        <v>23</v>
      </c>
      <c r="D29" s="172"/>
      <c r="E29" s="172">
        <v>15</v>
      </c>
      <c r="F29" s="172"/>
      <c r="G29" s="173"/>
      <c r="H29" s="120">
        <v>38</v>
      </c>
      <c r="I29" s="121"/>
      <c r="J29" s="118">
        <v>0.61</v>
      </c>
      <c r="K29" s="157"/>
      <c r="L29" s="41">
        <v>1.53</v>
      </c>
    </row>
    <row r="30" spans="1:61" x14ac:dyDescent="0.2">
      <c r="A30" s="124" t="s">
        <v>8</v>
      </c>
      <c r="B30" s="125"/>
      <c r="C30" s="174">
        <v>36</v>
      </c>
      <c r="D30" s="175"/>
      <c r="E30" s="175">
        <v>25</v>
      </c>
      <c r="F30" s="175"/>
      <c r="G30" s="176"/>
      <c r="H30" s="126">
        <v>61</v>
      </c>
      <c r="I30" s="127"/>
      <c r="J30" s="124">
        <v>0.59</v>
      </c>
      <c r="K30" s="159"/>
      <c r="L30" s="35">
        <v>1.44</v>
      </c>
    </row>
    <row r="31" spans="1:61" x14ac:dyDescent="0.2">
      <c r="A31" s="177" t="s">
        <v>14</v>
      </c>
      <c r="B31" s="178"/>
      <c r="C31" s="179">
        <v>16</v>
      </c>
      <c r="D31" s="143"/>
      <c r="E31" s="143">
        <v>12</v>
      </c>
      <c r="F31" s="143"/>
      <c r="G31" s="180"/>
      <c r="H31" s="116">
        <v>28</v>
      </c>
      <c r="I31" s="117"/>
      <c r="J31" s="114">
        <v>0.56999999999999995</v>
      </c>
      <c r="K31" s="142"/>
      <c r="L31" s="35">
        <v>1.33</v>
      </c>
    </row>
    <row r="32" spans="1:61" x14ac:dyDescent="0.2">
      <c r="A32" s="114" t="s">
        <v>0</v>
      </c>
      <c r="B32" s="115"/>
      <c r="C32" s="179">
        <v>16</v>
      </c>
      <c r="D32" s="143"/>
      <c r="E32" s="143">
        <v>13</v>
      </c>
      <c r="F32" s="143"/>
      <c r="G32" s="180"/>
      <c r="H32" s="116">
        <v>29</v>
      </c>
      <c r="I32" s="117"/>
      <c r="J32" s="114">
        <v>0.55000000000000004</v>
      </c>
      <c r="K32" s="142"/>
      <c r="L32" s="35">
        <v>1.23</v>
      </c>
    </row>
    <row r="33" spans="1:13" ht="17" thickBot="1" x14ac:dyDescent="0.25">
      <c r="A33" s="118" t="s">
        <v>16</v>
      </c>
      <c r="B33" s="119"/>
      <c r="C33" s="171">
        <v>13</v>
      </c>
      <c r="D33" s="172"/>
      <c r="E33" s="172">
        <v>11</v>
      </c>
      <c r="F33" s="172"/>
      <c r="G33" s="173"/>
      <c r="H33" s="120">
        <v>24</v>
      </c>
      <c r="I33" s="121"/>
      <c r="J33" s="118">
        <v>0.54</v>
      </c>
      <c r="K33" s="157"/>
      <c r="L33" s="41">
        <v>1.18</v>
      </c>
    </row>
    <row r="34" spans="1:13" x14ac:dyDescent="0.2">
      <c r="A34" s="124" t="s">
        <v>11</v>
      </c>
      <c r="B34" s="125"/>
      <c r="C34" s="174">
        <v>2</v>
      </c>
      <c r="D34" s="175"/>
      <c r="E34" s="175"/>
      <c r="F34" s="159">
        <v>3</v>
      </c>
      <c r="G34" s="125"/>
      <c r="H34" s="126">
        <v>5</v>
      </c>
      <c r="I34" s="127"/>
      <c r="J34" s="124">
        <v>0.4</v>
      </c>
      <c r="K34" s="159"/>
      <c r="L34" s="35">
        <v>0.67</v>
      </c>
    </row>
    <row r="35" spans="1:13" ht="17" thickBot="1" x14ac:dyDescent="0.25">
      <c r="A35" s="128" t="s">
        <v>10</v>
      </c>
      <c r="B35" s="129"/>
      <c r="C35" s="160">
        <v>11</v>
      </c>
      <c r="D35" s="161"/>
      <c r="E35" s="161"/>
      <c r="F35" s="163">
        <v>22</v>
      </c>
      <c r="G35" s="129"/>
      <c r="H35" s="130">
        <v>33</v>
      </c>
      <c r="I35" s="131"/>
      <c r="J35" s="128">
        <v>0.33</v>
      </c>
      <c r="K35" s="163"/>
      <c r="L35" s="39">
        <v>0.5</v>
      </c>
    </row>
    <row r="36" spans="1:13" ht="17" thickTop="1" x14ac:dyDescent="0.2">
      <c r="A36" s="132" t="s">
        <v>12</v>
      </c>
      <c r="B36" s="133"/>
      <c r="C36" s="167">
        <v>4</v>
      </c>
      <c r="D36" s="168"/>
      <c r="E36" s="168"/>
      <c r="F36" s="170">
        <v>17</v>
      </c>
      <c r="G36" s="133"/>
      <c r="H36" s="134">
        <v>21</v>
      </c>
      <c r="I36" s="135"/>
      <c r="J36" s="132">
        <v>0.19</v>
      </c>
      <c r="K36" s="170"/>
      <c r="L36" s="35">
        <v>0.24</v>
      </c>
    </row>
    <row r="37" spans="1:13" ht="17" thickBot="1" x14ac:dyDescent="0.25">
      <c r="A37" s="128" t="s">
        <v>17</v>
      </c>
      <c r="B37" s="129"/>
      <c r="C37" s="160">
        <v>0</v>
      </c>
      <c r="D37" s="161"/>
      <c r="E37" s="161"/>
      <c r="F37" s="163">
        <v>0</v>
      </c>
      <c r="G37" s="129"/>
      <c r="H37" s="130">
        <v>0</v>
      </c>
      <c r="I37" s="131"/>
      <c r="J37" s="128">
        <v>0</v>
      </c>
      <c r="K37" s="163"/>
      <c r="L37" s="39">
        <v>0</v>
      </c>
    </row>
    <row r="38" spans="1:13" ht="17" thickTop="1" x14ac:dyDescent="0.2"/>
    <row r="39" spans="1:13" ht="17" thickBot="1" x14ac:dyDescent="0.25">
      <c r="A39" t="s">
        <v>24</v>
      </c>
      <c r="B39" s="109"/>
      <c r="C39" s="109"/>
      <c r="D39" s="109"/>
      <c r="E39" s="109"/>
      <c r="F39" s="109"/>
      <c r="H39" s="96" t="s">
        <v>134</v>
      </c>
    </row>
    <row r="40" spans="1:13" ht="18" thickTop="1" thickBot="1" x14ac:dyDescent="0.25">
      <c r="A40" s="31" t="s">
        <v>62</v>
      </c>
      <c r="B40" s="102" t="s">
        <v>56</v>
      </c>
      <c r="C40" s="33" t="s">
        <v>63</v>
      </c>
      <c r="D40" s="32" t="s">
        <v>64</v>
      </c>
      <c r="E40" s="102" t="s">
        <v>49</v>
      </c>
      <c r="F40" s="33" t="s">
        <v>59</v>
      </c>
      <c r="H40" s="103" t="s">
        <v>62</v>
      </c>
      <c r="I40" s="104" t="s">
        <v>56</v>
      </c>
      <c r="J40" s="98" t="s">
        <v>63</v>
      </c>
      <c r="K40" s="105" t="s">
        <v>64</v>
      </c>
      <c r="L40" s="104" t="s">
        <v>49</v>
      </c>
      <c r="M40" s="98" t="s">
        <v>59</v>
      </c>
    </row>
    <row r="41" spans="1:13" ht="18" thickTop="1" thickBot="1" x14ac:dyDescent="0.25">
      <c r="A41" s="40" t="s">
        <v>15</v>
      </c>
      <c r="B41" s="63">
        <v>7047</v>
      </c>
      <c r="C41" s="41">
        <v>2331</v>
      </c>
      <c r="D41" s="42">
        <v>9378</v>
      </c>
      <c r="E41" s="63">
        <v>0.75</v>
      </c>
      <c r="F41" s="41">
        <v>3.02</v>
      </c>
      <c r="H41" s="40" t="s">
        <v>15</v>
      </c>
      <c r="I41" s="63">
        <v>5303</v>
      </c>
      <c r="J41" s="41">
        <v>1282</v>
      </c>
      <c r="K41" s="41">
        <v>6585</v>
      </c>
      <c r="L41" s="63">
        <v>0.81</v>
      </c>
      <c r="M41" s="41">
        <v>4.1399999999999997</v>
      </c>
    </row>
    <row r="42" spans="1:13" x14ac:dyDescent="0.2">
      <c r="A42" s="34" t="s">
        <v>6</v>
      </c>
      <c r="B42" s="57">
        <v>18418</v>
      </c>
      <c r="C42" s="35">
        <v>7419</v>
      </c>
      <c r="D42" s="35">
        <v>25837</v>
      </c>
      <c r="E42" s="57">
        <v>0.71</v>
      </c>
      <c r="F42" s="35">
        <v>2.48</v>
      </c>
      <c r="H42" s="34" t="s">
        <v>6</v>
      </c>
      <c r="I42" s="57">
        <v>9411</v>
      </c>
      <c r="J42" s="35">
        <v>2492</v>
      </c>
      <c r="K42" s="35">
        <v>11903</v>
      </c>
      <c r="L42" s="57">
        <v>0.79</v>
      </c>
      <c r="M42" s="35">
        <v>3.78</v>
      </c>
    </row>
    <row r="43" spans="1:13" x14ac:dyDescent="0.2">
      <c r="A43" s="34" t="s">
        <v>53</v>
      </c>
      <c r="B43" s="57">
        <v>1590</v>
      </c>
      <c r="C43" s="35">
        <v>648</v>
      </c>
      <c r="D43" s="36">
        <v>2238</v>
      </c>
      <c r="E43" s="57">
        <v>0.71</v>
      </c>
      <c r="F43" s="35">
        <v>2.4500000000000002</v>
      </c>
      <c r="H43" s="34" t="s">
        <v>7</v>
      </c>
      <c r="I43" s="57">
        <v>23796</v>
      </c>
      <c r="J43" s="35">
        <v>7109</v>
      </c>
      <c r="K43" s="35">
        <v>30905</v>
      </c>
      <c r="L43" s="57">
        <v>0.77</v>
      </c>
      <c r="M43" s="35">
        <v>3.35</v>
      </c>
    </row>
    <row r="44" spans="1:13" x14ac:dyDescent="0.2">
      <c r="A44" s="34" t="s">
        <v>13</v>
      </c>
      <c r="B44" s="57">
        <v>6169</v>
      </c>
      <c r="C44" s="35">
        <v>2532</v>
      </c>
      <c r="D44" s="36">
        <v>8701</v>
      </c>
      <c r="E44" s="57">
        <v>0.71</v>
      </c>
      <c r="F44" s="35">
        <v>2.44</v>
      </c>
      <c r="H44" s="34" t="s">
        <v>5</v>
      </c>
      <c r="I44" s="57">
        <v>32337</v>
      </c>
      <c r="J44" s="35">
        <v>9740</v>
      </c>
      <c r="K44" s="35">
        <v>42077</v>
      </c>
      <c r="L44" s="57">
        <v>0.77</v>
      </c>
      <c r="M44" s="35">
        <v>3.32</v>
      </c>
    </row>
    <row r="45" spans="1:13" ht="28" x14ac:dyDescent="0.2">
      <c r="A45" s="34" t="s">
        <v>17</v>
      </c>
      <c r="B45" s="57">
        <v>3201</v>
      </c>
      <c r="C45" s="35">
        <v>1383</v>
      </c>
      <c r="D45" s="36">
        <v>4584</v>
      </c>
      <c r="E45" s="57">
        <v>0.7</v>
      </c>
      <c r="F45" s="35">
        <v>2.31</v>
      </c>
      <c r="H45" s="34" t="s">
        <v>51</v>
      </c>
      <c r="I45" s="57">
        <v>12964</v>
      </c>
      <c r="J45" s="35">
        <v>4079</v>
      </c>
      <c r="K45" s="35">
        <v>17043</v>
      </c>
      <c r="L45" s="57">
        <v>0.76</v>
      </c>
      <c r="M45" s="35">
        <v>3.18</v>
      </c>
    </row>
    <row r="46" spans="1:13" ht="17" thickBot="1" x14ac:dyDescent="0.25">
      <c r="A46" s="34" t="s">
        <v>5</v>
      </c>
      <c r="B46" s="57">
        <v>97213</v>
      </c>
      <c r="C46" s="35">
        <v>44417</v>
      </c>
      <c r="D46" s="35">
        <v>141630</v>
      </c>
      <c r="E46" s="57">
        <v>0.69</v>
      </c>
      <c r="F46" s="35">
        <v>2.19</v>
      </c>
      <c r="H46" s="40" t="s">
        <v>10</v>
      </c>
      <c r="I46" s="63">
        <v>8765</v>
      </c>
      <c r="J46" s="41">
        <v>2923</v>
      </c>
      <c r="K46" s="41">
        <v>11688</v>
      </c>
      <c r="L46" s="63">
        <v>0.75</v>
      </c>
      <c r="M46" s="41">
        <v>3</v>
      </c>
    </row>
    <row r="47" spans="1:13" ht="17" thickBot="1" x14ac:dyDescent="0.25">
      <c r="A47" s="40" t="s">
        <v>51</v>
      </c>
      <c r="B47" s="63">
        <v>27918</v>
      </c>
      <c r="C47" s="41">
        <v>13387</v>
      </c>
      <c r="D47" s="41">
        <v>41305</v>
      </c>
      <c r="E47" s="63">
        <v>0.68</v>
      </c>
      <c r="F47" s="41">
        <v>2.09</v>
      </c>
      <c r="H47" s="34" t="s">
        <v>54</v>
      </c>
      <c r="I47" s="57">
        <v>10660</v>
      </c>
      <c r="J47" s="35">
        <v>3750</v>
      </c>
      <c r="K47" s="35">
        <v>14410</v>
      </c>
      <c r="L47" s="57">
        <v>0.74</v>
      </c>
      <c r="M47" s="35">
        <v>2.84</v>
      </c>
    </row>
    <row r="48" spans="1:13" x14ac:dyDescent="0.2">
      <c r="A48" s="34" t="s">
        <v>54</v>
      </c>
      <c r="B48" s="57">
        <v>18888</v>
      </c>
      <c r="C48" s="35">
        <v>10189</v>
      </c>
      <c r="D48" s="35">
        <v>29077</v>
      </c>
      <c r="E48" s="57">
        <v>0.65</v>
      </c>
      <c r="F48" s="35">
        <v>1.85</v>
      </c>
      <c r="H48" s="34" t="s">
        <v>8</v>
      </c>
      <c r="I48" s="57">
        <v>5863</v>
      </c>
      <c r="J48" s="35">
        <v>2094</v>
      </c>
      <c r="K48" s="35">
        <v>7957</v>
      </c>
      <c r="L48" s="57">
        <v>0.74</v>
      </c>
      <c r="M48" s="35">
        <v>2.8</v>
      </c>
    </row>
    <row r="49" spans="1:15" ht="28" x14ac:dyDescent="0.2">
      <c r="A49" s="72" t="s">
        <v>9</v>
      </c>
      <c r="B49" s="57">
        <v>16629</v>
      </c>
      <c r="C49" s="35">
        <v>8990</v>
      </c>
      <c r="D49" s="35">
        <v>25619</v>
      </c>
      <c r="E49" s="57">
        <v>0.65</v>
      </c>
      <c r="F49" s="35">
        <v>1.85</v>
      </c>
      <c r="H49" s="72" t="s">
        <v>9</v>
      </c>
      <c r="I49" s="57">
        <v>7115</v>
      </c>
      <c r="J49" s="35">
        <v>2543</v>
      </c>
      <c r="K49" s="35">
        <v>9658</v>
      </c>
      <c r="L49" s="57">
        <v>0.74</v>
      </c>
      <c r="M49" s="35">
        <v>2.8</v>
      </c>
    </row>
    <row r="50" spans="1:15" x14ac:dyDescent="0.2">
      <c r="A50" s="34" t="s">
        <v>52</v>
      </c>
      <c r="B50" s="57">
        <v>74330</v>
      </c>
      <c r="C50" s="35">
        <v>42077</v>
      </c>
      <c r="D50" s="35">
        <v>116407</v>
      </c>
      <c r="E50" s="57">
        <v>0.64</v>
      </c>
      <c r="F50" s="35">
        <v>1.77</v>
      </c>
      <c r="H50" s="34" t="s">
        <v>13</v>
      </c>
      <c r="I50" s="95">
        <v>117</v>
      </c>
      <c r="J50" s="100">
        <v>43</v>
      </c>
      <c r="K50" s="36">
        <v>160</v>
      </c>
      <c r="L50" s="57">
        <v>0.73</v>
      </c>
      <c r="M50" s="35">
        <v>2.72</v>
      </c>
    </row>
    <row r="51" spans="1:15" ht="29" thickBot="1" x14ac:dyDescent="0.25">
      <c r="A51" s="34" t="s">
        <v>14</v>
      </c>
      <c r="B51" s="57">
        <v>2985</v>
      </c>
      <c r="C51" s="35">
        <v>1713</v>
      </c>
      <c r="D51" s="36">
        <v>4698</v>
      </c>
      <c r="E51" s="57">
        <v>0.64</v>
      </c>
      <c r="F51" s="35">
        <v>1.74</v>
      </c>
      <c r="H51" s="40" t="s">
        <v>16</v>
      </c>
      <c r="I51" s="63">
        <v>15957</v>
      </c>
      <c r="J51" s="41">
        <v>5974</v>
      </c>
      <c r="K51" s="41">
        <v>21931</v>
      </c>
      <c r="L51" s="63">
        <v>0.73</v>
      </c>
      <c r="M51" s="41">
        <v>2.67</v>
      </c>
    </row>
    <row r="52" spans="1:15" ht="28" x14ac:dyDescent="0.2">
      <c r="A52" s="34" t="s">
        <v>3</v>
      </c>
      <c r="B52" s="95">
        <v>289</v>
      </c>
      <c r="C52" s="35">
        <v>171</v>
      </c>
      <c r="D52" s="36">
        <v>460</v>
      </c>
      <c r="E52" s="57">
        <v>0.63</v>
      </c>
      <c r="F52" s="35">
        <v>1.69</v>
      </c>
      <c r="H52" s="34" t="s">
        <v>17</v>
      </c>
      <c r="I52" s="57">
        <v>1848</v>
      </c>
      <c r="J52" s="35">
        <v>752</v>
      </c>
      <c r="K52" s="35">
        <v>2600</v>
      </c>
      <c r="L52" s="57">
        <v>0.71</v>
      </c>
      <c r="M52" s="35">
        <v>2.46</v>
      </c>
    </row>
    <row r="53" spans="1:15" x14ac:dyDescent="0.2">
      <c r="A53" s="34" t="s">
        <v>16</v>
      </c>
      <c r="B53" s="57">
        <v>40855</v>
      </c>
      <c r="C53" s="35">
        <v>24659</v>
      </c>
      <c r="D53" s="35">
        <v>65514</v>
      </c>
      <c r="E53" s="57">
        <v>0.62</v>
      </c>
      <c r="F53" s="35">
        <v>1.66</v>
      </c>
      <c r="H53" s="34" t="s">
        <v>52</v>
      </c>
      <c r="I53" s="57">
        <v>25613</v>
      </c>
      <c r="J53" s="35">
        <v>10702</v>
      </c>
      <c r="K53" s="35">
        <v>36315</v>
      </c>
      <c r="L53" s="57">
        <v>0.71</v>
      </c>
      <c r="M53" s="35">
        <v>2.39</v>
      </c>
    </row>
    <row r="54" spans="1:15" ht="17" thickBot="1" x14ac:dyDescent="0.25">
      <c r="A54" s="40" t="s">
        <v>8</v>
      </c>
      <c r="B54" s="63">
        <v>12657</v>
      </c>
      <c r="C54" s="41">
        <v>7914</v>
      </c>
      <c r="D54" s="41">
        <v>20571</v>
      </c>
      <c r="E54" s="63">
        <v>0.62</v>
      </c>
      <c r="F54" s="41">
        <v>1.6</v>
      </c>
      <c r="H54" s="40" t="s">
        <v>12</v>
      </c>
      <c r="I54" s="63">
        <v>6925</v>
      </c>
      <c r="J54" s="41">
        <v>3423</v>
      </c>
      <c r="K54" s="41">
        <v>10348</v>
      </c>
      <c r="L54" s="63">
        <v>0.67</v>
      </c>
      <c r="M54" s="41">
        <v>2.02</v>
      </c>
    </row>
    <row r="55" spans="1:15" x14ac:dyDescent="0.2">
      <c r="A55" s="34" t="s">
        <v>7</v>
      </c>
      <c r="B55" s="57">
        <v>1860</v>
      </c>
      <c r="C55" s="35">
        <v>1235</v>
      </c>
      <c r="D55" s="36">
        <v>3095</v>
      </c>
      <c r="E55" s="57">
        <v>0.6</v>
      </c>
      <c r="F55" s="35">
        <v>1.51</v>
      </c>
      <c r="H55" s="34" t="s">
        <v>0</v>
      </c>
      <c r="I55" s="57">
        <v>11883</v>
      </c>
      <c r="J55" s="35">
        <v>6328</v>
      </c>
      <c r="K55" s="35">
        <v>18211</v>
      </c>
      <c r="L55" s="57">
        <v>0.65</v>
      </c>
      <c r="M55" s="35">
        <v>1.88</v>
      </c>
    </row>
    <row r="56" spans="1:15" x14ac:dyDescent="0.2">
      <c r="A56" s="34" t="s">
        <v>10</v>
      </c>
      <c r="B56" s="57">
        <v>9958</v>
      </c>
      <c r="C56" s="35">
        <v>6944</v>
      </c>
      <c r="D56" s="35">
        <v>16902</v>
      </c>
      <c r="E56" s="57">
        <v>0.59</v>
      </c>
      <c r="F56" s="35">
        <v>1.43</v>
      </c>
      <c r="H56" s="34" t="s">
        <v>3</v>
      </c>
      <c r="I56" s="95">
        <v>77</v>
      </c>
      <c r="J56" s="100">
        <v>42</v>
      </c>
      <c r="K56" s="36">
        <v>119</v>
      </c>
      <c r="L56" s="57">
        <v>0.65</v>
      </c>
      <c r="M56" s="35">
        <v>1.83</v>
      </c>
    </row>
    <row r="57" spans="1:15" ht="28" x14ac:dyDescent="0.2">
      <c r="A57" s="34" t="s">
        <v>11</v>
      </c>
      <c r="B57" s="57">
        <v>8456</v>
      </c>
      <c r="C57" s="35">
        <v>6208</v>
      </c>
      <c r="D57" s="35">
        <v>14664</v>
      </c>
      <c r="E57" s="57">
        <v>0.57999999999999996</v>
      </c>
      <c r="F57" s="35">
        <v>1.36</v>
      </c>
      <c r="H57" s="34" t="s">
        <v>14</v>
      </c>
      <c r="I57" s="95">
        <v>529</v>
      </c>
      <c r="J57" s="35">
        <v>298</v>
      </c>
      <c r="K57" s="36">
        <v>827</v>
      </c>
      <c r="L57" s="57">
        <v>0.64</v>
      </c>
      <c r="M57" s="35">
        <v>1.78</v>
      </c>
    </row>
    <row r="58" spans="1:15" x14ac:dyDescent="0.2">
      <c r="A58" s="34" t="s">
        <v>12</v>
      </c>
      <c r="B58" s="57">
        <v>13577</v>
      </c>
      <c r="C58" s="35">
        <v>11947</v>
      </c>
      <c r="D58" s="35">
        <v>25524</v>
      </c>
      <c r="E58" s="57">
        <v>0.53</v>
      </c>
      <c r="F58" s="35">
        <v>1.1399999999999999</v>
      </c>
      <c r="H58" s="34" t="s">
        <v>11</v>
      </c>
      <c r="I58" s="57">
        <v>5040</v>
      </c>
      <c r="J58" s="35">
        <v>2849</v>
      </c>
      <c r="K58" s="35">
        <v>7889</v>
      </c>
      <c r="L58" s="57">
        <v>0.64</v>
      </c>
      <c r="M58" s="35">
        <v>1.77</v>
      </c>
    </row>
    <row r="59" spans="1:15" ht="17" thickBot="1" x14ac:dyDescent="0.25">
      <c r="A59" s="40" t="s">
        <v>0</v>
      </c>
      <c r="B59" s="63">
        <v>19095</v>
      </c>
      <c r="C59" s="41">
        <v>17761</v>
      </c>
      <c r="D59" s="41">
        <v>36856</v>
      </c>
      <c r="E59" s="63">
        <v>0.52</v>
      </c>
      <c r="F59" s="41">
        <v>1.08</v>
      </c>
      <c r="H59" s="40" t="s">
        <v>53</v>
      </c>
      <c r="I59" s="97">
        <v>9</v>
      </c>
      <c r="J59" s="99">
        <v>6</v>
      </c>
      <c r="K59" s="42">
        <v>15</v>
      </c>
      <c r="L59" s="63">
        <v>0.6</v>
      </c>
      <c r="M59" s="41">
        <v>1.5</v>
      </c>
    </row>
    <row r="61" spans="1:15" ht="17" thickBot="1" x14ac:dyDescent="0.25"/>
    <row r="62" spans="1:15" ht="18" thickTop="1" thickBot="1" x14ac:dyDescent="0.25">
      <c r="A62" s="103" t="s">
        <v>62</v>
      </c>
      <c r="B62" s="104" t="s">
        <v>56</v>
      </c>
      <c r="C62" s="166" t="s">
        <v>63</v>
      </c>
      <c r="D62" s="165"/>
      <c r="E62" s="105" t="s">
        <v>64</v>
      </c>
      <c r="F62" s="104" t="s">
        <v>49</v>
      </c>
      <c r="G62" s="98" t="s">
        <v>59</v>
      </c>
      <c r="H62" s="103"/>
      <c r="I62" s="103" t="s">
        <v>62</v>
      </c>
      <c r="J62" s="104" t="s">
        <v>56</v>
      </c>
      <c r="K62" s="166" t="s">
        <v>63</v>
      </c>
      <c r="L62" s="165"/>
      <c r="M62" s="105" t="s">
        <v>64</v>
      </c>
      <c r="N62" s="104" t="s">
        <v>49</v>
      </c>
      <c r="O62" s="98" t="s">
        <v>59</v>
      </c>
    </row>
    <row r="63" spans="1:15" ht="17" thickTop="1" x14ac:dyDescent="0.2">
      <c r="A63" s="34" t="s">
        <v>53</v>
      </c>
      <c r="B63" s="95">
        <v>54</v>
      </c>
      <c r="C63" s="168">
        <v>22</v>
      </c>
      <c r="D63" s="169"/>
      <c r="E63" s="36">
        <v>76</v>
      </c>
      <c r="F63" s="57">
        <v>0.71</v>
      </c>
      <c r="G63" s="35">
        <v>2.4500000000000002</v>
      </c>
      <c r="H63" s="34"/>
      <c r="I63" s="34" t="s">
        <v>53</v>
      </c>
      <c r="J63" s="57">
        <v>1208</v>
      </c>
      <c r="K63" s="170">
        <v>257</v>
      </c>
      <c r="L63" s="133"/>
      <c r="M63" s="35">
        <v>1465</v>
      </c>
      <c r="N63" s="57">
        <v>0.82</v>
      </c>
      <c r="O63" s="35">
        <v>4.7</v>
      </c>
    </row>
    <row r="64" spans="1:15" ht="17" thickBot="1" x14ac:dyDescent="0.25">
      <c r="A64" s="34" t="s">
        <v>6</v>
      </c>
      <c r="B64" s="57">
        <v>17355</v>
      </c>
      <c r="C64" s="142">
        <v>7536</v>
      </c>
      <c r="D64" s="115"/>
      <c r="E64" s="35">
        <v>24891</v>
      </c>
      <c r="F64" s="57">
        <v>0.7</v>
      </c>
      <c r="G64" s="35">
        <v>2.2999999999999998</v>
      </c>
      <c r="H64" s="34"/>
      <c r="I64" s="40" t="s">
        <v>15</v>
      </c>
      <c r="J64" s="63">
        <v>4097</v>
      </c>
      <c r="K64" s="157">
        <v>931</v>
      </c>
      <c r="L64" s="119"/>
      <c r="M64" s="41">
        <v>5028</v>
      </c>
      <c r="N64" s="63">
        <v>0.81</v>
      </c>
      <c r="O64" s="41">
        <v>4.4000000000000004</v>
      </c>
    </row>
    <row r="65" spans="1:15" ht="29" thickBot="1" x14ac:dyDescent="0.25">
      <c r="A65" s="40" t="s">
        <v>3</v>
      </c>
      <c r="B65" s="63">
        <v>3932</v>
      </c>
      <c r="C65" s="157">
        <v>1954</v>
      </c>
      <c r="D65" s="119"/>
      <c r="E65" s="41">
        <v>5886</v>
      </c>
      <c r="F65" s="63">
        <v>0.67</v>
      </c>
      <c r="G65" s="41">
        <v>2.0099999999999998</v>
      </c>
      <c r="H65" s="40"/>
      <c r="I65" s="34" t="s">
        <v>14</v>
      </c>
      <c r="J65" s="57">
        <v>1325</v>
      </c>
      <c r="K65" s="159">
        <v>563</v>
      </c>
      <c r="L65" s="125"/>
      <c r="M65" s="35">
        <v>1888</v>
      </c>
      <c r="N65" s="57">
        <v>0.7</v>
      </c>
      <c r="O65" s="35">
        <v>2.35</v>
      </c>
    </row>
    <row r="66" spans="1:15" x14ac:dyDescent="0.2">
      <c r="A66" s="34" t="s">
        <v>8</v>
      </c>
      <c r="B66" s="57">
        <v>8473</v>
      </c>
      <c r="C66" s="159">
        <v>4415</v>
      </c>
      <c r="D66" s="125"/>
      <c r="E66" s="35">
        <v>12888</v>
      </c>
      <c r="F66" s="57">
        <v>0.66</v>
      </c>
      <c r="G66" s="35">
        <v>1.92</v>
      </c>
      <c r="H66" s="34"/>
      <c r="I66" s="34" t="s">
        <v>7</v>
      </c>
      <c r="J66" s="95">
        <v>673</v>
      </c>
      <c r="K66" s="142">
        <v>338</v>
      </c>
      <c r="L66" s="115"/>
      <c r="M66" s="35">
        <v>1011</v>
      </c>
      <c r="N66" s="57">
        <v>0.67</v>
      </c>
      <c r="O66" s="35">
        <v>1.99</v>
      </c>
    </row>
    <row r="67" spans="1:15" x14ac:dyDescent="0.2">
      <c r="A67" s="34" t="s">
        <v>54</v>
      </c>
      <c r="B67" s="95">
        <v>132</v>
      </c>
      <c r="C67" s="143">
        <v>74</v>
      </c>
      <c r="D67" s="180"/>
      <c r="E67" s="36">
        <v>206</v>
      </c>
      <c r="F67" s="57">
        <v>0.64</v>
      </c>
      <c r="G67" s="35">
        <v>1.78</v>
      </c>
      <c r="H67" s="34"/>
      <c r="I67" s="34" t="s">
        <v>52</v>
      </c>
      <c r="J67" s="57">
        <v>35720</v>
      </c>
      <c r="K67" s="142">
        <v>18737</v>
      </c>
      <c r="L67" s="115"/>
      <c r="M67" s="35">
        <v>54457</v>
      </c>
      <c r="N67" s="57">
        <v>0.66</v>
      </c>
      <c r="O67" s="35">
        <v>1.91</v>
      </c>
    </row>
    <row r="68" spans="1:15" x14ac:dyDescent="0.2">
      <c r="A68" s="34" t="s">
        <v>52</v>
      </c>
      <c r="B68" s="57">
        <v>22963</v>
      </c>
      <c r="C68" s="142">
        <v>13053</v>
      </c>
      <c r="D68" s="115"/>
      <c r="E68" s="35">
        <v>36016</v>
      </c>
      <c r="F68" s="57">
        <v>0.64</v>
      </c>
      <c r="G68" s="35">
        <v>1.76</v>
      </c>
      <c r="H68" s="34"/>
      <c r="I68" s="34" t="s">
        <v>16</v>
      </c>
      <c r="J68" s="57">
        <v>22896</v>
      </c>
      <c r="K68" s="142">
        <v>12483</v>
      </c>
      <c r="L68" s="115"/>
      <c r="M68" s="35">
        <v>35379</v>
      </c>
      <c r="N68" s="57">
        <v>0.65</v>
      </c>
      <c r="O68" s="35">
        <v>1.83</v>
      </c>
    </row>
    <row r="69" spans="1:15" ht="29" thickBot="1" x14ac:dyDescent="0.25">
      <c r="A69" s="34" t="s">
        <v>7</v>
      </c>
      <c r="B69" s="95">
        <v>386</v>
      </c>
      <c r="C69" s="142">
        <v>225</v>
      </c>
      <c r="D69" s="115"/>
      <c r="E69" s="36">
        <v>611</v>
      </c>
      <c r="F69" s="57">
        <v>0.63</v>
      </c>
      <c r="G69" s="35">
        <v>1.72</v>
      </c>
      <c r="H69" s="34"/>
      <c r="I69" s="43" t="s">
        <v>9</v>
      </c>
      <c r="J69" s="97">
        <v>219</v>
      </c>
      <c r="K69" s="157">
        <v>120</v>
      </c>
      <c r="L69" s="119"/>
      <c r="M69" s="42">
        <v>339</v>
      </c>
      <c r="N69" s="63">
        <v>0.65</v>
      </c>
      <c r="O69" s="41">
        <v>1.82</v>
      </c>
    </row>
    <row r="70" spans="1:15" x14ac:dyDescent="0.2">
      <c r="A70" s="34" t="s">
        <v>51</v>
      </c>
      <c r="B70" s="95">
        <v>670</v>
      </c>
      <c r="C70" s="142">
        <v>395</v>
      </c>
      <c r="D70" s="115"/>
      <c r="E70" s="35">
        <v>1065</v>
      </c>
      <c r="F70" s="57">
        <v>0.63</v>
      </c>
      <c r="G70" s="35">
        <v>1.7</v>
      </c>
      <c r="H70" s="34"/>
      <c r="I70" s="34" t="s">
        <v>3</v>
      </c>
      <c r="J70" s="95">
        <v>37</v>
      </c>
      <c r="K70" s="175">
        <v>25</v>
      </c>
      <c r="L70" s="176"/>
      <c r="M70" s="36">
        <v>62</v>
      </c>
      <c r="N70" s="57">
        <v>0.6</v>
      </c>
      <c r="O70" s="35">
        <v>1.48</v>
      </c>
    </row>
    <row r="71" spans="1:15" ht="28" x14ac:dyDescent="0.2">
      <c r="A71" s="72" t="s">
        <v>9</v>
      </c>
      <c r="B71" s="57">
        <v>1244</v>
      </c>
      <c r="C71" s="142">
        <v>774</v>
      </c>
      <c r="D71" s="115"/>
      <c r="E71" s="35">
        <v>2018</v>
      </c>
      <c r="F71" s="57">
        <v>0.62</v>
      </c>
      <c r="G71" s="35">
        <v>1.61</v>
      </c>
      <c r="H71" s="72"/>
      <c r="I71" s="34" t="s">
        <v>54</v>
      </c>
      <c r="J71" s="95">
        <v>348</v>
      </c>
      <c r="K71" s="142">
        <v>240</v>
      </c>
      <c r="L71" s="115"/>
      <c r="M71" s="36">
        <v>588</v>
      </c>
      <c r="N71" s="57">
        <v>0.59</v>
      </c>
      <c r="O71" s="35">
        <v>1.45</v>
      </c>
    </row>
    <row r="72" spans="1:15" x14ac:dyDescent="0.2">
      <c r="A72" s="34" t="s">
        <v>5</v>
      </c>
      <c r="B72" s="95">
        <v>868</v>
      </c>
      <c r="C72" s="142">
        <v>545</v>
      </c>
      <c r="D72" s="115"/>
      <c r="E72" s="35">
        <v>1413</v>
      </c>
      <c r="F72" s="57">
        <v>0.61</v>
      </c>
      <c r="G72" s="35">
        <v>1.59</v>
      </c>
      <c r="H72" s="34"/>
      <c r="I72" s="34" t="s">
        <v>10</v>
      </c>
      <c r="J72" s="95">
        <v>321</v>
      </c>
      <c r="K72" s="142">
        <v>229</v>
      </c>
      <c r="L72" s="115"/>
      <c r="M72" s="36">
        <v>550</v>
      </c>
      <c r="N72" s="57">
        <v>0.57999999999999996</v>
      </c>
      <c r="O72" s="35">
        <v>1.4</v>
      </c>
    </row>
    <row r="73" spans="1:15" ht="17" thickBot="1" x14ac:dyDescent="0.25">
      <c r="A73" s="40" t="s">
        <v>12</v>
      </c>
      <c r="B73" s="97">
        <v>102</v>
      </c>
      <c r="C73" s="172">
        <v>64</v>
      </c>
      <c r="D73" s="173"/>
      <c r="E73" s="42">
        <v>166</v>
      </c>
      <c r="F73" s="63">
        <v>0.61</v>
      </c>
      <c r="G73" s="41">
        <v>1.59</v>
      </c>
      <c r="H73" s="40"/>
      <c r="I73" s="34" t="s">
        <v>12</v>
      </c>
      <c r="J73" s="57">
        <v>3856</v>
      </c>
      <c r="K73" s="142">
        <v>2769</v>
      </c>
      <c r="L73" s="115"/>
      <c r="M73" s="35">
        <v>6625</v>
      </c>
      <c r="N73" s="57">
        <v>0.57999999999999996</v>
      </c>
      <c r="O73" s="35">
        <v>1.39</v>
      </c>
    </row>
    <row r="74" spans="1:15" x14ac:dyDescent="0.2">
      <c r="A74" s="34" t="s">
        <v>10</v>
      </c>
      <c r="B74" s="95">
        <v>50</v>
      </c>
      <c r="C74" s="175">
        <v>34</v>
      </c>
      <c r="D74" s="176"/>
      <c r="E74" s="36">
        <v>84</v>
      </c>
      <c r="F74" s="57">
        <v>0.6</v>
      </c>
      <c r="G74" s="35">
        <v>1.47</v>
      </c>
      <c r="H74" s="34"/>
      <c r="I74" s="34" t="s">
        <v>8</v>
      </c>
      <c r="J74" s="95">
        <v>228</v>
      </c>
      <c r="K74" s="142">
        <v>193</v>
      </c>
      <c r="L74" s="115"/>
      <c r="M74" s="36">
        <v>421</v>
      </c>
      <c r="N74" s="57">
        <v>0.54</v>
      </c>
      <c r="O74" s="35">
        <v>1.18</v>
      </c>
    </row>
    <row r="75" spans="1:15" x14ac:dyDescent="0.2">
      <c r="A75" s="34" t="s">
        <v>16</v>
      </c>
      <c r="B75" s="95">
        <v>638</v>
      </c>
      <c r="C75" s="142">
        <v>520</v>
      </c>
      <c r="D75" s="115"/>
      <c r="E75" s="35">
        <v>1158</v>
      </c>
      <c r="F75" s="57">
        <v>0.55000000000000004</v>
      </c>
      <c r="G75" s="35">
        <v>1.23</v>
      </c>
      <c r="H75" s="34"/>
      <c r="I75" s="34" t="s">
        <v>51</v>
      </c>
      <c r="J75" s="57">
        <v>1073</v>
      </c>
      <c r="K75" s="142">
        <v>915</v>
      </c>
      <c r="L75" s="115"/>
      <c r="M75" s="35">
        <v>1988</v>
      </c>
      <c r="N75" s="57">
        <v>0.54</v>
      </c>
      <c r="O75" s="35">
        <v>1.17</v>
      </c>
    </row>
    <row r="76" spans="1:15" x14ac:dyDescent="0.2">
      <c r="A76" s="34" t="s">
        <v>15</v>
      </c>
      <c r="B76" s="95">
        <v>124</v>
      </c>
      <c r="C76" s="142">
        <v>110</v>
      </c>
      <c r="D76" s="115"/>
      <c r="E76" s="36">
        <v>234</v>
      </c>
      <c r="F76" s="57">
        <v>0.53</v>
      </c>
      <c r="G76" s="35">
        <v>1.1299999999999999</v>
      </c>
      <c r="H76" s="34"/>
      <c r="I76" s="34" t="s">
        <v>5</v>
      </c>
      <c r="J76" s="57">
        <v>4937</v>
      </c>
      <c r="K76" s="142">
        <v>4270</v>
      </c>
      <c r="L76" s="115"/>
      <c r="M76" s="35">
        <v>9207</v>
      </c>
      <c r="N76" s="57">
        <v>0.54</v>
      </c>
      <c r="O76" s="35">
        <v>1.1599999999999999</v>
      </c>
    </row>
    <row r="77" spans="1:15" x14ac:dyDescent="0.2">
      <c r="A77" s="34" t="s">
        <v>13</v>
      </c>
      <c r="B77" s="95">
        <v>30</v>
      </c>
      <c r="C77" s="143">
        <v>29</v>
      </c>
      <c r="D77" s="180"/>
      <c r="E77" s="36">
        <v>59</v>
      </c>
      <c r="F77" s="57">
        <v>0.51</v>
      </c>
      <c r="G77" s="35">
        <v>1.03</v>
      </c>
      <c r="H77" s="34"/>
      <c r="I77" s="34" t="s">
        <v>6</v>
      </c>
      <c r="J77" s="95">
        <v>157</v>
      </c>
      <c r="K77" s="142">
        <v>131</v>
      </c>
      <c r="L77" s="115"/>
      <c r="M77" s="36">
        <v>288</v>
      </c>
      <c r="N77" s="57">
        <v>0.55000000000000004</v>
      </c>
      <c r="O77" s="35">
        <v>1.2</v>
      </c>
    </row>
    <row r="78" spans="1:15" ht="17" thickBot="1" x14ac:dyDescent="0.25">
      <c r="A78" s="40" t="s">
        <v>11</v>
      </c>
      <c r="B78" s="97">
        <v>21</v>
      </c>
      <c r="C78" s="172">
        <v>21</v>
      </c>
      <c r="D78" s="173"/>
      <c r="E78" s="42">
        <v>42</v>
      </c>
      <c r="F78" s="63">
        <v>0.5</v>
      </c>
      <c r="G78" s="41">
        <v>1</v>
      </c>
      <c r="H78" s="40"/>
      <c r="I78" s="34" t="s">
        <v>13</v>
      </c>
      <c r="J78" s="95">
        <v>108</v>
      </c>
      <c r="K78" s="143">
        <v>97</v>
      </c>
      <c r="L78" s="180"/>
      <c r="M78" s="36">
        <v>205</v>
      </c>
      <c r="N78" s="57">
        <v>0.53</v>
      </c>
      <c r="O78" s="35">
        <v>1.1100000000000001</v>
      </c>
    </row>
    <row r="79" spans="1:15" ht="17" thickBot="1" x14ac:dyDescent="0.25">
      <c r="A79" s="34" t="s">
        <v>0</v>
      </c>
      <c r="B79" s="174">
        <v>44</v>
      </c>
      <c r="C79" s="175"/>
      <c r="D79" s="35">
        <v>49</v>
      </c>
      <c r="E79" s="36">
        <v>93</v>
      </c>
      <c r="F79" s="57">
        <v>0.47</v>
      </c>
      <c r="G79" s="35">
        <v>0.9</v>
      </c>
      <c r="H79" s="34"/>
      <c r="I79" s="40" t="s">
        <v>0</v>
      </c>
      <c r="J79" s="63">
        <v>7268</v>
      </c>
      <c r="K79" s="157">
        <v>6915</v>
      </c>
      <c r="L79" s="119"/>
      <c r="M79" s="41">
        <v>14183</v>
      </c>
      <c r="N79" s="63">
        <v>0.51</v>
      </c>
      <c r="O79" s="41">
        <v>1.05</v>
      </c>
    </row>
    <row r="80" spans="1:15" ht="28" x14ac:dyDescent="0.2">
      <c r="A80" s="34" t="s">
        <v>17</v>
      </c>
      <c r="B80" s="179">
        <v>4</v>
      </c>
      <c r="C80" s="143"/>
      <c r="D80" s="35">
        <v>12</v>
      </c>
      <c r="E80" s="36">
        <v>16</v>
      </c>
      <c r="F80" s="57">
        <v>0.25</v>
      </c>
      <c r="G80" s="35">
        <v>0.33</v>
      </c>
      <c r="H80" s="34"/>
      <c r="I80" s="34" t="s">
        <v>17</v>
      </c>
      <c r="J80" s="174">
        <v>46</v>
      </c>
      <c r="K80" s="175"/>
      <c r="L80" s="35">
        <v>49</v>
      </c>
      <c r="M80" s="36">
        <v>95</v>
      </c>
      <c r="N80" s="57">
        <v>0.48</v>
      </c>
      <c r="O80" s="35">
        <v>0.94</v>
      </c>
    </row>
    <row r="81" spans="1:15" ht="29" thickBot="1" x14ac:dyDescent="0.25">
      <c r="A81" s="37" t="s">
        <v>14</v>
      </c>
      <c r="B81" s="160">
        <v>10</v>
      </c>
      <c r="C81" s="161"/>
      <c r="D81" s="39">
        <v>51</v>
      </c>
      <c r="E81" s="38">
        <v>61</v>
      </c>
      <c r="F81" s="67">
        <v>0.16</v>
      </c>
      <c r="G81" s="39">
        <v>0.2</v>
      </c>
      <c r="H81" s="37"/>
      <c r="I81" s="37" t="s">
        <v>11</v>
      </c>
      <c r="J81" s="160">
        <v>247</v>
      </c>
      <c r="K81" s="161"/>
      <c r="L81" s="39">
        <v>379</v>
      </c>
      <c r="M81" s="38">
        <v>626</v>
      </c>
      <c r="N81" s="67">
        <v>0.39</v>
      </c>
      <c r="O81" s="39">
        <v>0.65</v>
      </c>
    </row>
    <row r="82" spans="1:15" ht="29" thickTop="1" x14ac:dyDescent="0.2">
      <c r="A82" s="57" t="s">
        <v>131</v>
      </c>
      <c r="B82" s="95"/>
      <c r="C82" s="95"/>
      <c r="D82" s="57"/>
      <c r="E82" s="70"/>
      <c r="F82" s="57"/>
      <c r="G82" s="57"/>
      <c r="H82" s="57"/>
      <c r="I82" s="95" t="s">
        <v>133</v>
      </c>
      <c r="J82" s="95"/>
      <c r="K82" s="57"/>
      <c r="L82" s="70"/>
      <c r="M82" s="57"/>
    </row>
    <row r="83" spans="1:15" ht="17" thickBot="1" x14ac:dyDescent="0.25">
      <c r="A83" s="106"/>
      <c r="B83" s="56"/>
      <c r="C83" s="56"/>
      <c r="D83" s="56"/>
      <c r="E83" s="56"/>
      <c r="F83" s="56"/>
      <c r="H83" s="107"/>
    </row>
    <row r="84" spans="1:15" ht="18" thickTop="1" thickBot="1" x14ac:dyDescent="0.25">
      <c r="A84" s="103" t="s">
        <v>62</v>
      </c>
      <c r="B84" s="104" t="s">
        <v>56</v>
      </c>
      <c r="C84" s="98" t="s">
        <v>63</v>
      </c>
      <c r="D84" s="105" t="s">
        <v>64</v>
      </c>
      <c r="E84" s="104" t="s">
        <v>49</v>
      </c>
      <c r="F84" s="98" t="s">
        <v>59</v>
      </c>
    </row>
    <row r="85" spans="1:15" ht="17" thickTop="1" x14ac:dyDescent="0.2">
      <c r="A85" s="34" t="s">
        <v>15</v>
      </c>
      <c r="B85" s="95">
        <v>154</v>
      </c>
      <c r="C85" s="100">
        <v>57</v>
      </c>
      <c r="D85" s="36">
        <v>211</v>
      </c>
      <c r="E85" s="57">
        <v>0.73</v>
      </c>
      <c r="F85" s="35">
        <v>2.7</v>
      </c>
    </row>
    <row r="86" spans="1:15" x14ac:dyDescent="0.2">
      <c r="A86" s="34" t="s">
        <v>51</v>
      </c>
      <c r="B86" s="57">
        <v>20884</v>
      </c>
      <c r="C86" s="35">
        <v>9977</v>
      </c>
      <c r="D86" s="35">
        <v>30861</v>
      </c>
      <c r="E86" s="57">
        <v>0.68</v>
      </c>
      <c r="F86" s="35">
        <v>2.09</v>
      </c>
    </row>
    <row r="87" spans="1:15" ht="17" thickBot="1" x14ac:dyDescent="0.25">
      <c r="A87" s="40" t="s">
        <v>53</v>
      </c>
      <c r="B87" s="97">
        <v>4</v>
      </c>
      <c r="C87" s="99">
        <v>2</v>
      </c>
      <c r="D87" s="42">
        <v>6</v>
      </c>
      <c r="E87" s="63">
        <v>0.67</v>
      </c>
      <c r="F87" s="41">
        <v>2</v>
      </c>
    </row>
    <row r="88" spans="1:15" x14ac:dyDescent="0.2">
      <c r="A88" s="34" t="s">
        <v>5</v>
      </c>
      <c r="B88" s="57">
        <v>30002</v>
      </c>
      <c r="C88" s="35">
        <v>15228</v>
      </c>
      <c r="D88" s="35">
        <v>45230</v>
      </c>
      <c r="E88" s="57">
        <v>0.66</v>
      </c>
      <c r="F88" s="35">
        <v>1.97</v>
      </c>
    </row>
    <row r="89" spans="1:15" x14ac:dyDescent="0.2">
      <c r="A89" s="34" t="s">
        <v>7</v>
      </c>
      <c r="B89" s="57">
        <v>1196</v>
      </c>
      <c r="C89" s="35">
        <v>609</v>
      </c>
      <c r="D89" s="35">
        <v>1805</v>
      </c>
      <c r="E89" s="57">
        <v>0.66</v>
      </c>
      <c r="F89" s="35">
        <v>1.96</v>
      </c>
    </row>
    <row r="90" spans="1:15" x14ac:dyDescent="0.2">
      <c r="A90" s="34" t="s">
        <v>10</v>
      </c>
      <c r="B90" s="95">
        <v>398</v>
      </c>
      <c r="C90" s="35">
        <v>220</v>
      </c>
      <c r="D90" s="36">
        <v>618</v>
      </c>
      <c r="E90" s="57">
        <v>0.64</v>
      </c>
      <c r="F90" s="35">
        <v>1.81</v>
      </c>
    </row>
    <row r="91" spans="1:15" x14ac:dyDescent="0.2">
      <c r="A91" s="34" t="s">
        <v>16</v>
      </c>
      <c r="B91" s="57">
        <v>18917</v>
      </c>
      <c r="C91" s="35">
        <v>11184</v>
      </c>
      <c r="D91" s="35">
        <v>30101</v>
      </c>
      <c r="E91" s="57">
        <v>0.63</v>
      </c>
      <c r="F91" s="35">
        <v>1.69</v>
      </c>
    </row>
    <row r="92" spans="1:15" ht="29" thickBot="1" x14ac:dyDescent="0.25">
      <c r="A92" s="40" t="s">
        <v>17</v>
      </c>
      <c r="B92" s="97">
        <v>79</v>
      </c>
      <c r="C92" s="99">
        <v>47</v>
      </c>
      <c r="D92" s="42">
        <v>126</v>
      </c>
      <c r="E92" s="63">
        <v>0.63</v>
      </c>
      <c r="F92" s="41">
        <v>1.68</v>
      </c>
    </row>
    <row r="93" spans="1:15" x14ac:dyDescent="0.2">
      <c r="A93" s="34" t="s">
        <v>3</v>
      </c>
      <c r="B93" s="95">
        <v>94</v>
      </c>
      <c r="C93" s="100">
        <v>72</v>
      </c>
      <c r="D93" s="36">
        <v>166</v>
      </c>
      <c r="E93" s="57">
        <v>0.56999999999999995</v>
      </c>
      <c r="F93" s="35">
        <v>1.31</v>
      </c>
    </row>
    <row r="94" spans="1:15" x14ac:dyDescent="0.2">
      <c r="A94" s="34" t="s">
        <v>11</v>
      </c>
      <c r="B94" s="57">
        <v>5480</v>
      </c>
      <c r="C94" s="35">
        <v>4192</v>
      </c>
      <c r="D94" s="35">
        <v>9672</v>
      </c>
      <c r="E94" s="57">
        <v>0.56999999999999995</v>
      </c>
      <c r="F94" s="35">
        <v>1.31</v>
      </c>
    </row>
    <row r="95" spans="1:15" ht="28" x14ac:dyDescent="0.2">
      <c r="A95" s="72" t="s">
        <v>9</v>
      </c>
      <c r="B95" s="95">
        <v>497</v>
      </c>
      <c r="C95" s="35">
        <v>387</v>
      </c>
      <c r="D95" s="36">
        <v>884</v>
      </c>
      <c r="E95" s="57">
        <v>0.56000000000000005</v>
      </c>
      <c r="F95" s="35">
        <v>1.28</v>
      </c>
    </row>
    <row r="96" spans="1:15" x14ac:dyDescent="0.2">
      <c r="A96" s="34" t="s">
        <v>6</v>
      </c>
      <c r="B96" s="57">
        <v>1089</v>
      </c>
      <c r="C96" s="35">
        <v>877</v>
      </c>
      <c r="D96" s="35">
        <v>1966</v>
      </c>
      <c r="E96" s="57">
        <v>0.55000000000000004</v>
      </c>
      <c r="F96" s="35">
        <v>1.24</v>
      </c>
    </row>
    <row r="97" spans="1:6" x14ac:dyDescent="0.2">
      <c r="A97" s="34" t="s">
        <v>8</v>
      </c>
      <c r="B97" s="95">
        <v>623</v>
      </c>
      <c r="C97" s="35">
        <v>528</v>
      </c>
      <c r="D97" s="35">
        <v>1151</v>
      </c>
      <c r="E97" s="57">
        <v>0.54</v>
      </c>
      <c r="F97" s="35">
        <v>1.18</v>
      </c>
    </row>
    <row r="98" spans="1:6" x14ac:dyDescent="0.2">
      <c r="A98" s="34" t="s">
        <v>54</v>
      </c>
      <c r="B98" s="95">
        <v>311</v>
      </c>
      <c r="C98" s="35">
        <v>277</v>
      </c>
      <c r="D98" s="36">
        <v>588</v>
      </c>
      <c r="E98" s="57">
        <v>0.53</v>
      </c>
      <c r="F98" s="35">
        <v>1.1200000000000001</v>
      </c>
    </row>
    <row r="99" spans="1:6" ht="17" thickBot="1" x14ac:dyDescent="0.25">
      <c r="A99" s="40" t="s">
        <v>13</v>
      </c>
      <c r="B99" s="97">
        <v>121</v>
      </c>
      <c r="C99" s="41">
        <v>115</v>
      </c>
      <c r="D99" s="42">
        <v>236</v>
      </c>
      <c r="E99" s="63">
        <v>0.51</v>
      </c>
      <c r="F99" s="41">
        <v>1.05</v>
      </c>
    </row>
    <row r="100" spans="1:6" x14ac:dyDescent="0.2">
      <c r="A100" s="34" t="s">
        <v>12</v>
      </c>
      <c r="B100" s="95">
        <v>841</v>
      </c>
      <c r="C100" s="35">
        <v>931</v>
      </c>
      <c r="D100" s="35">
        <v>1772</v>
      </c>
      <c r="E100" s="57">
        <v>0.47</v>
      </c>
      <c r="F100" s="35">
        <v>0.9</v>
      </c>
    </row>
    <row r="101" spans="1:6" x14ac:dyDescent="0.2">
      <c r="A101" s="34" t="s">
        <v>52</v>
      </c>
      <c r="B101" s="57">
        <v>1654</v>
      </c>
      <c r="C101" s="35">
        <v>2221</v>
      </c>
      <c r="D101" s="35">
        <v>3875</v>
      </c>
      <c r="E101" s="57">
        <v>0.43</v>
      </c>
      <c r="F101" s="35">
        <v>0.74</v>
      </c>
    </row>
    <row r="102" spans="1:6" x14ac:dyDescent="0.2">
      <c r="A102" s="34" t="s">
        <v>0</v>
      </c>
      <c r="B102" s="57">
        <v>1915</v>
      </c>
      <c r="C102" s="35">
        <v>2713</v>
      </c>
      <c r="D102" s="35">
        <v>4628</v>
      </c>
      <c r="E102" s="57">
        <v>0.41</v>
      </c>
      <c r="F102" s="35">
        <v>0.71</v>
      </c>
    </row>
    <row r="103" spans="1:6" ht="29" thickBot="1" x14ac:dyDescent="0.25">
      <c r="A103" s="40" t="s">
        <v>14</v>
      </c>
      <c r="B103" s="97">
        <v>57</v>
      </c>
      <c r="C103" s="99">
        <v>85</v>
      </c>
      <c r="D103" s="42">
        <v>142</v>
      </c>
      <c r="E103" s="63">
        <v>0.4</v>
      </c>
      <c r="F103" s="41">
        <v>0.67</v>
      </c>
    </row>
    <row r="104" spans="1:6" x14ac:dyDescent="0.2">
      <c r="A104" s="126" t="s">
        <v>132</v>
      </c>
      <c r="B104" s="181"/>
      <c r="C104" s="181"/>
      <c r="D104" s="181"/>
      <c r="E104" s="181"/>
      <c r="F104" s="181"/>
    </row>
    <row r="105" spans="1:6" x14ac:dyDescent="0.2">
      <c r="A105" s="56"/>
      <c r="B105" s="56"/>
      <c r="C105" s="56"/>
      <c r="D105" s="56"/>
      <c r="E105" s="56"/>
      <c r="F105" s="56"/>
    </row>
    <row r="106" spans="1:6" x14ac:dyDescent="0.2">
      <c r="A106" s="108"/>
    </row>
    <row r="130" spans="1:14" x14ac:dyDescent="0.2">
      <c r="A130" s="66"/>
      <c r="N130" s="66"/>
    </row>
    <row r="131" spans="1:14" x14ac:dyDescent="0.2">
      <c r="A131" s="66"/>
      <c r="N131" s="66"/>
    </row>
    <row r="132" spans="1:14" x14ac:dyDescent="0.2">
      <c r="A132" s="66"/>
      <c r="N132" s="66"/>
    </row>
    <row r="133" spans="1:14" x14ac:dyDescent="0.2">
      <c r="A133" s="66"/>
      <c r="N133" s="66"/>
    </row>
    <row r="134" spans="1:14" x14ac:dyDescent="0.2">
      <c r="A134" s="66"/>
      <c r="N134" s="66"/>
    </row>
    <row r="135" spans="1:14" x14ac:dyDescent="0.2">
      <c r="A135" s="66"/>
      <c r="N135" s="66"/>
    </row>
    <row r="136" spans="1:14" x14ac:dyDescent="0.2">
      <c r="A136" s="66"/>
      <c r="N136" s="66"/>
    </row>
    <row r="137" spans="1:14" x14ac:dyDescent="0.2">
      <c r="A137" s="66"/>
      <c r="N137" s="66"/>
    </row>
    <row r="138" spans="1:14" x14ac:dyDescent="0.2">
      <c r="A138" s="66"/>
      <c r="N138" s="66"/>
    </row>
    <row r="139" spans="1:14" x14ac:dyDescent="0.2">
      <c r="A139" s="66"/>
      <c r="N139" s="66"/>
    </row>
    <row r="140" spans="1:14" x14ac:dyDescent="0.2">
      <c r="A140" s="66"/>
      <c r="N140" s="66"/>
    </row>
    <row r="141" spans="1:14" x14ac:dyDescent="0.2">
      <c r="A141" s="66"/>
      <c r="N141" s="66"/>
    </row>
    <row r="142" spans="1:14" x14ac:dyDescent="0.2">
      <c r="A142" s="66"/>
      <c r="N142" s="66"/>
    </row>
    <row r="143" spans="1:14" x14ac:dyDescent="0.2">
      <c r="A143" s="66"/>
      <c r="N143" s="66"/>
    </row>
    <row r="144" spans="1:14" x14ac:dyDescent="0.2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</row>
    <row r="189" spans="7:7" ht="17" thickBot="1" x14ac:dyDescent="0.25"/>
    <row r="190" spans="7:7" ht="18" thickTop="1" thickBot="1" x14ac:dyDescent="0.25">
      <c r="G190" s="98" t="s">
        <v>59</v>
      </c>
    </row>
    <row r="191" spans="7:7" ht="17" thickTop="1" x14ac:dyDescent="0.2">
      <c r="G191" s="35">
        <v>4.7</v>
      </c>
    </row>
    <row r="192" spans="7:7" ht="17" thickBot="1" x14ac:dyDescent="0.25">
      <c r="G192" s="41">
        <v>4.4000000000000004</v>
      </c>
    </row>
    <row r="193" spans="7:7" x14ac:dyDescent="0.2">
      <c r="G193" s="35">
        <v>2.35</v>
      </c>
    </row>
    <row r="194" spans="7:7" x14ac:dyDescent="0.2">
      <c r="G194" s="35">
        <v>1.99</v>
      </c>
    </row>
    <row r="195" spans="7:7" x14ac:dyDescent="0.2">
      <c r="G195" s="35">
        <v>1.91</v>
      </c>
    </row>
    <row r="196" spans="7:7" x14ac:dyDescent="0.2">
      <c r="G196" s="35">
        <v>1.83</v>
      </c>
    </row>
    <row r="197" spans="7:7" ht="17" thickBot="1" x14ac:dyDescent="0.25">
      <c r="G197" s="41">
        <v>1.82</v>
      </c>
    </row>
    <row r="198" spans="7:7" x14ac:dyDescent="0.2">
      <c r="G198" s="35">
        <v>1.48</v>
      </c>
    </row>
    <row r="199" spans="7:7" x14ac:dyDescent="0.2">
      <c r="G199" s="35">
        <v>1.45</v>
      </c>
    </row>
    <row r="200" spans="7:7" x14ac:dyDescent="0.2">
      <c r="G200" s="35">
        <v>1.4</v>
      </c>
    </row>
    <row r="201" spans="7:7" x14ac:dyDescent="0.2">
      <c r="G201" s="35">
        <v>1.39</v>
      </c>
    </row>
    <row r="202" spans="7:7" x14ac:dyDescent="0.2">
      <c r="G202" s="35">
        <v>1.18</v>
      </c>
    </row>
    <row r="203" spans="7:7" x14ac:dyDescent="0.2">
      <c r="G203" s="35">
        <v>1.17</v>
      </c>
    </row>
    <row r="204" spans="7:7" x14ac:dyDescent="0.2">
      <c r="G204" s="35">
        <v>1.1599999999999999</v>
      </c>
    </row>
    <row r="205" spans="7:7" x14ac:dyDescent="0.2">
      <c r="G205" s="35">
        <v>1.2</v>
      </c>
    </row>
    <row r="206" spans="7:7" x14ac:dyDescent="0.2">
      <c r="G206" s="35">
        <v>1.1100000000000001</v>
      </c>
    </row>
    <row r="207" spans="7:7" ht="17" thickBot="1" x14ac:dyDescent="0.25">
      <c r="G207" s="41">
        <v>1.05</v>
      </c>
    </row>
    <row r="208" spans="7:7" x14ac:dyDescent="0.2">
      <c r="G208" s="35">
        <v>0.94</v>
      </c>
    </row>
    <row r="209" spans="7:7" ht="17" thickBot="1" x14ac:dyDescent="0.25">
      <c r="G209" s="39">
        <v>0.65</v>
      </c>
    </row>
    <row r="210" spans="7:7" ht="17" thickTop="1" x14ac:dyDescent="0.2">
      <c r="G210" s="56"/>
    </row>
    <row r="211" spans="7:7" ht="17" thickBot="1" x14ac:dyDescent="0.25"/>
    <row r="212" spans="7:7" ht="18" thickTop="1" thickBot="1" x14ac:dyDescent="0.25">
      <c r="G212" s="98" t="s">
        <v>59</v>
      </c>
    </row>
    <row r="213" spans="7:7" ht="17" thickTop="1" x14ac:dyDescent="0.2">
      <c r="G213" s="35">
        <v>2.4500000000000002</v>
      </c>
    </row>
    <row r="214" spans="7:7" x14ac:dyDescent="0.2">
      <c r="G214" s="35">
        <v>2.2999999999999998</v>
      </c>
    </row>
    <row r="215" spans="7:7" ht="17" thickBot="1" x14ac:dyDescent="0.25">
      <c r="G215" s="41">
        <v>2.0099999999999998</v>
      </c>
    </row>
    <row r="216" spans="7:7" x14ac:dyDescent="0.2">
      <c r="G216" s="35">
        <v>1.92</v>
      </c>
    </row>
    <row r="217" spans="7:7" x14ac:dyDescent="0.2">
      <c r="G217" s="35">
        <v>1.78</v>
      </c>
    </row>
    <row r="218" spans="7:7" x14ac:dyDescent="0.2">
      <c r="G218" s="35">
        <v>1.76</v>
      </c>
    </row>
    <row r="219" spans="7:7" x14ac:dyDescent="0.2">
      <c r="G219" s="35">
        <v>1.72</v>
      </c>
    </row>
    <row r="220" spans="7:7" x14ac:dyDescent="0.2">
      <c r="G220" s="35">
        <v>1.7</v>
      </c>
    </row>
    <row r="221" spans="7:7" x14ac:dyDescent="0.2">
      <c r="G221" s="35">
        <v>1.61</v>
      </c>
    </row>
    <row r="222" spans="7:7" x14ac:dyDescent="0.2">
      <c r="G222" s="35">
        <v>1.59</v>
      </c>
    </row>
    <row r="223" spans="7:7" ht="17" thickBot="1" x14ac:dyDescent="0.25">
      <c r="G223" s="41">
        <v>1.59</v>
      </c>
    </row>
    <row r="224" spans="7:7" x14ac:dyDescent="0.2">
      <c r="G224" s="35">
        <v>1.47</v>
      </c>
    </row>
    <row r="225" spans="7:7" x14ac:dyDescent="0.2">
      <c r="G225" s="35">
        <v>1.23</v>
      </c>
    </row>
    <row r="226" spans="7:7" x14ac:dyDescent="0.2">
      <c r="G226" s="35">
        <v>1.1299999999999999</v>
      </c>
    </row>
    <row r="227" spans="7:7" x14ac:dyDescent="0.2">
      <c r="G227" s="35">
        <v>1.03</v>
      </c>
    </row>
    <row r="228" spans="7:7" ht="17" thickBot="1" x14ac:dyDescent="0.25">
      <c r="G228" s="41">
        <v>1</v>
      </c>
    </row>
    <row r="229" spans="7:7" x14ac:dyDescent="0.2">
      <c r="G229" s="35">
        <v>0.9</v>
      </c>
    </row>
    <row r="230" spans="7:7" x14ac:dyDescent="0.2">
      <c r="G230" s="35">
        <v>0.33</v>
      </c>
    </row>
    <row r="231" spans="7:7" ht="17" thickBot="1" x14ac:dyDescent="0.25">
      <c r="G231" s="39">
        <v>0.2</v>
      </c>
    </row>
    <row r="232" spans="7:7" ht="17" thickTop="1" x14ac:dyDescent="0.2">
      <c r="G232" s="56"/>
    </row>
  </sheetData>
  <mergeCells count="351">
    <mergeCell ref="K77:L77"/>
    <mergeCell ref="K78:L78"/>
    <mergeCell ref="K79:L79"/>
    <mergeCell ref="J80:K80"/>
    <mergeCell ref="J81:K81"/>
    <mergeCell ref="K66:L66"/>
    <mergeCell ref="K67:L67"/>
    <mergeCell ref="K68:L68"/>
    <mergeCell ref="K69:L69"/>
    <mergeCell ref="K70:L70"/>
    <mergeCell ref="K71:L71"/>
    <mergeCell ref="A104:F104"/>
    <mergeCell ref="B79:C79"/>
    <mergeCell ref="K73:L73"/>
    <mergeCell ref="K74:L74"/>
    <mergeCell ref="K75:L75"/>
    <mergeCell ref="K76:L76"/>
    <mergeCell ref="K72:L72"/>
    <mergeCell ref="B81:C81"/>
    <mergeCell ref="K62:L62"/>
    <mergeCell ref="K63:L63"/>
    <mergeCell ref="K64:L64"/>
    <mergeCell ref="K65:L65"/>
    <mergeCell ref="C75:D75"/>
    <mergeCell ref="C76:D76"/>
    <mergeCell ref="C77:D77"/>
    <mergeCell ref="C78:D78"/>
    <mergeCell ref="B80:C80"/>
    <mergeCell ref="C69:D69"/>
    <mergeCell ref="C70:D70"/>
    <mergeCell ref="C71:D71"/>
    <mergeCell ref="C72:D72"/>
    <mergeCell ref="C73:D73"/>
    <mergeCell ref="C74:D74"/>
    <mergeCell ref="C63:D63"/>
    <mergeCell ref="C64:D64"/>
    <mergeCell ref="C65:D65"/>
    <mergeCell ref="C66:D66"/>
    <mergeCell ref="C67:D67"/>
    <mergeCell ref="C68:D68"/>
    <mergeCell ref="A37:B37"/>
    <mergeCell ref="C37:E37"/>
    <mergeCell ref="F37:G37"/>
    <mergeCell ref="H37:I37"/>
    <mergeCell ref="J37:K37"/>
    <mergeCell ref="C62:D62"/>
    <mergeCell ref="A35:B35"/>
    <mergeCell ref="C35:E35"/>
    <mergeCell ref="F35:G35"/>
    <mergeCell ref="H35:I35"/>
    <mergeCell ref="J35:K35"/>
    <mergeCell ref="A36:B36"/>
    <mergeCell ref="C36:E36"/>
    <mergeCell ref="F36:G36"/>
    <mergeCell ref="H36:I36"/>
    <mergeCell ref="J36:K36"/>
    <mergeCell ref="A33:B33"/>
    <mergeCell ref="C33:D33"/>
    <mergeCell ref="E33:G33"/>
    <mergeCell ref="H33:I33"/>
    <mergeCell ref="J33:K33"/>
    <mergeCell ref="A34:B34"/>
    <mergeCell ref="C34:E34"/>
    <mergeCell ref="F34:G34"/>
    <mergeCell ref="H34:I34"/>
    <mergeCell ref="J34:K34"/>
    <mergeCell ref="A31:B31"/>
    <mergeCell ref="C31:D31"/>
    <mergeCell ref="E31:G31"/>
    <mergeCell ref="H31:I31"/>
    <mergeCell ref="J31:K31"/>
    <mergeCell ref="A32:B32"/>
    <mergeCell ref="C32:D32"/>
    <mergeCell ref="E32:G32"/>
    <mergeCell ref="H32:I32"/>
    <mergeCell ref="J32:K32"/>
    <mergeCell ref="A29:B29"/>
    <mergeCell ref="C29:D29"/>
    <mergeCell ref="E29:G29"/>
    <mergeCell ref="H29:I29"/>
    <mergeCell ref="J29:K29"/>
    <mergeCell ref="A30:B30"/>
    <mergeCell ref="C30:D30"/>
    <mergeCell ref="E30:G30"/>
    <mergeCell ref="H30:I30"/>
    <mergeCell ref="J30:K30"/>
    <mergeCell ref="A27:B27"/>
    <mergeCell ref="C27:D27"/>
    <mergeCell ref="E27:G27"/>
    <mergeCell ref="H27:I27"/>
    <mergeCell ref="J27:K27"/>
    <mergeCell ref="A28:B28"/>
    <mergeCell ref="C28:D28"/>
    <mergeCell ref="E28:G28"/>
    <mergeCell ref="H28:I28"/>
    <mergeCell ref="J28:K28"/>
    <mergeCell ref="A25:B25"/>
    <mergeCell ref="C25:D25"/>
    <mergeCell ref="E25:G25"/>
    <mergeCell ref="H25:I25"/>
    <mergeCell ref="J25:K25"/>
    <mergeCell ref="A26:B26"/>
    <mergeCell ref="C26:D26"/>
    <mergeCell ref="E26:G26"/>
    <mergeCell ref="H26:I26"/>
    <mergeCell ref="J26:K26"/>
    <mergeCell ref="BI20:BI21"/>
    <mergeCell ref="A24:B24"/>
    <mergeCell ref="C24:D24"/>
    <mergeCell ref="E24:G24"/>
    <mergeCell ref="H24:I24"/>
    <mergeCell ref="J24:K24"/>
    <mergeCell ref="AV19:AW19"/>
    <mergeCell ref="AX19:BF19"/>
    <mergeCell ref="BG19:BH19"/>
    <mergeCell ref="AV20:AW21"/>
    <mergeCell ref="AX20:BF20"/>
    <mergeCell ref="AX21:BF21"/>
    <mergeCell ref="BG20:BH21"/>
    <mergeCell ref="AT20:AT21"/>
    <mergeCell ref="AI21:AQ21"/>
    <mergeCell ref="AV17:AW17"/>
    <mergeCell ref="AX17:BF17"/>
    <mergeCell ref="BG17:BH17"/>
    <mergeCell ref="AV18:AW18"/>
    <mergeCell ref="AX18:BF18"/>
    <mergeCell ref="BG18:BH18"/>
    <mergeCell ref="AV15:AW15"/>
    <mergeCell ref="AX15:BF15"/>
    <mergeCell ref="BG15:BH15"/>
    <mergeCell ref="AV16:AW16"/>
    <mergeCell ref="AX16:BF16"/>
    <mergeCell ref="BG16:BH16"/>
    <mergeCell ref="AV13:AW13"/>
    <mergeCell ref="AX13:BF13"/>
    <mergeCell ref="BG13:BH13"/>
    <mergeCell ref="AV14:AW14"/>
    <mergeCell ref="AX14:BF14"/>
    <mergeCell ref="BG14:BH14"/>
    <mergeCell ref="AV11:AW11"/>
    <mergeCell ref="AX11:BF11"/>
    <mergeCell ref="BG11:BH11"/>
    <mergeCell ref="AV12:AW12"/>
    <mergeCell ref="AX12:BF12"/>
    <mergeCell ref="BG12:BH12"/>
    <mergeCell ref="AV9:AW9"/>
    <mergeCell ref="AX9:BF9"/>
    <mergeCell ref="BG9:BH9"/>
    <mergeCell ref="AV10:AW10"/>
    <mergeCell ref="AX10:BF10"/>
    <mergeCell ref="BG10:BH10"/>
    <mergeCell ref="AV7:AW7"/>
    <mergeCell ref="AX7:BF7"/>
    <mergeCell ref="BG7:BH7"/>
    <mergeCell ref="AV8:AW8"/>
    <mergeCell ref="AX8:BF8"/>
    <mergeCell ref="BG8:BH8"/>
    <mergeCell ref="AV5:AW5"/>
    <mergeCell ref="AX5:BF5"/>
    <mergeCell ref="BG5:BH5"/>
    <mergeCell ref="AV6:AW6"/>
    <mergeCell ref="AX6:BF6"/>
    <mergeCell ref="BG6:BH6"/>
    <mergeCell ref="AV3:AW3"/>
    <mergeCell ref="AX3:BF3"/>
    <mergeCell ref="BG3:BH3"/>
    <mergeCell ref="AV4:AW4"/>
    <mergeCell ref="AX4:BF4"/>
    <mergeCell ref="BG4:BH4"/>
    <mergeCell ref="AV1:AW1"/>
    <mergeCell ref="AX1:BF1"/>
    <mergeCell ref="BG1:BH1"/>
    <mergeCell ref="AV2:AW2"/>
    <mergeCell ref="AX2:BF2"/>
    <mergeCell ref="BG2:BH2"/>
    <mergeCell ref="AG20:AH21"/>
    <mergeCell ref="AI20:AJ20"/>
    <mergeCell ref="AK20:AM20"/>
    <mergeCell ref="AN20:AO20"/>
    <mergeCell ref="AP20:AQ20"/>
    <mergeCell ref="AR20:AS21"/>
    <mergeCell ref="AG19:AH19"/>
    <mergeCell ref="AI19:AJ19"/>
    <mergeCell ref="AK19:AM19"/>
    <mergeCell ref="AN19:AO19"/>
    <mergeCell ref="AP19:AQ19"/>
    <mergeCell ref="AR19:AS19"/>
    <mergeCell ref="AG18:AH18"/>
    <mergeCell ref="AI18:AJ18"/>
    <mergeCell ref="AK18:AM18"/>
    <mergeCell ref="AN18:AO18"/>
    <mergeCell ref="AP18:AQ18"/>
    <mergeCell ref="AR18:AS18"/>
    <mergeCell ref="AG17:AH17"/>
    <mergeCell ref="AI17:AJ17"/>
    <mergeCell ref="AK17:AM17"/>
    <mergeCell ref="AN17:AO17"/>
    <mergeCell ref="AP17:AQ17"/>
    <mergeCell ref="AR17:AS17"/>
    <mergeCell ref="AG16:AH16"/>
    <mergeCell ref="AI16:AJ16"/>
    <mergeCell ref="AK16:AM16"/>
    <mergeCell ref="AN16:AO16"/>
    <mergeCell ref="AP16:AQ16"/>
    <mergeCell ref="AR16:AS16"/>
    <mergeCell ref="AG15:AH15"/>
    <mergeCell ref="AI15:AJ15"/>
    <mergeCell ref="AK15:AM15"/>
    <mergeCell ref="AN15:AO15"/>
    <mergeCell ref="AP15:AQ15"/>
    <mergeCell ref="AR15:AS15"/>
    <mergeCell ref="AG14:AH14"/>
    <mergeCell ref="AI14:AJ14"/>
    <mergeCell ref="AK14:AM14"/>
    <mergeCell ref="AN14:AO14"/>
    <mergeCell ref="AP14:AQ14"/>
    <mergeCell ref="AR14:AS14"/>
    <mergeCell ref="AG13:AH13"/>
    <mergeCell ref="AI13:AJ13"/>
    <mergeCell ref="AK13:AM13"/>
    <mergeCell ref="AN13:AO13"/>
    <mergeCell ref="AP13:AQ13"/>
    <mergeCell ref="AR13:AS13"/>
    <mergeCell ref="AG12:AH12"/>
    <mergeCell ref="AI12:AJ12"/>
    <mergeCell ref="AK12:AM12"/>
    <mergeCell ref="AN12:AO12"/>
    <mergeCell ref="AP12:AQ12"/>
    <mergeCell ref="AR12:AS12"/>
    <mergeCell ref="AG11:AH11"/>
    <mergeCell ref="AI11:AJ11"/>
    <mergeCell ref="AK11:AM11"/>
    <mergeCell ref="AN11:AO11"/>
    <mergeCell ref="AP11:AQ11"/>
    <mergeCell ref="AR11:AS11"/>
    <mergeCell ref="AG10:AH10"/>
    <mergeCell ref="AI10:AJ10"/>
    <mergeCell ref="AK10:AM10"/>
    <mergeCell ref="AN10:AO10"/>
    <mergeCell ref="AP10:AQ10"/>
    <mergeCell ref="AR10:AS10"/>
    <mergeCell ref="AG9:AH9"/>
    <mergeCell ref="AI9:AJ9"/>
    <mergeCell ref="AK9:AM9"/>
    <mergeCell ref="AN9:AO9"/>
    <mergeCell ref="AP9:AQ9"/>
    <mergeCell ref="AR9:AS9"/>
    <mergeCell ref="AG8:AH8"/>
    <mergeCell ref="AI8:AJ8"/>
    <mergeCell ref="AK8:AM8"/>
    <mergeCell ref="AN8:AO8"/>
    <mergeCell ref="AP8:AQ8"/>
    <mergeCell ref="AR8:AS8"/>
    <mergeCell ref="AG7:AH7"/>
    <mergeCell ref="AI7:AJ7"/>
    <mergeCell ref="AK7:AM7"/>
    <mergeCell ref="AN7:AO7"/>
    <mergeCell ref="AP7:AQ7"/>
    <mergeCell ref="AR7:AS7"/>
    <mergeCell ref="AG6:AH6"/>
    <mergeCell ref="AI6:AJ6"/>
    <mergeCell ref="AK6:AM6"/>
    <mergeCell ref="AN6:AO6"/>
    <mergeCell ref="AP6:AQ6"/>
    <mergeCell ref="AR6:AS6"/>
    <mergeCell ref="AG5:AH5"/>
    <mergeCell ref="AI5:AJ5"/>
    <mergeCell ref="AK5:AM5"/>
    <mergeCell ref="AN5:AO5"/>
    <mergeCell ref="AP5:AQ5"/>
    <mergeCell ref="AR5:AS5"/>
    <mergeCell ref="AG4:AH4"/>
    <mergeCell ref="AI4:AJ4"/>
    <mergeCell ref="AK4:AM4"/>
    <mergeCell ref="AN4:AO4"/>
    <mergeCell ref="AP4:AQ4"/>
    <mergeCell ref="AR4:AS4"/>
    <mergeCell ref="AG3:AH3"/>
    <mergeCell ref="AI3:AJ3"/>
    <mergeCell ref="AK3:AM3"/>
    <mergeCell ref="AN3:AO3"/>
    <mergeCell ref="AP3:AQ3"/>
    <mergeCell ref="AR3:AS3"/>
    <mergeCell ref="AG2:AH2"/>
    <mergeCell ref="AI2:AJ2"/>
    <mergeCell ref="AK2:AM2"/>
    <mergeCell ref="AN2:AO2"/>
    <mergeCell ref="AP2:AQ2"/>
    <mergeCell ref="AR2:AS2"/>
    <mergeCell ref="AG1:AH1"/>
    <mergeCell ref="AI1:AJ1"/>
    <mergeCell ref="AK1:AM1"/>
    <mergeCell ref="AN1:AO1"/>
    <mergeCell ref="AP1:AQ1"/>
    <mergeCell ref="AR1:AS1"/>
    <mergeCell ref="Z19:AC19"/>
    <mergeCell ref="Y20:Y21"/>
    <mergeCell ref="Z20:AC20"/>
    <mergeCell ref="Z21:AC21"/>
    <mergeCell ref="AD20:AD21"/>
    <mergeCell ref="AE20:AE21"/>
    <mergeCell ref="Z13:AC13"/>
    <mergeCell ref="Z14:AC14"/>
    <mergeCell ref="Z15:AC15"/>
    <mergeCell ref="Z16:AC16"/>
    <mergeCell ref="Z17:AC17"/>
    <mergeCell ref="Z18:AC18"/>
    <mergeCell ref="Z7:AC7"/>
    <mergeCell ref="Z8:AC8"/>
    <mergeCell ref="Z9:AC9"/>
    <mergeCell ref="Z10:AC10"/>
    <mergeCell ref="Z11:AC11"/>
    <mergeCell ref="Z12:AC12"/>
    <mergeCell ref="J13:M13"/>
    <mergeCell ref="J14:M14"/>
    <mergeCell ref="Z1:AC1"/>
    <mergeCell ref="Z2:AC2"/>
    <mergeCell ref="Z3:AC3"/>
    <mergeCell ref="Z4:AC4"/>
    <mergeCell ref="Z5:AC5"/>
    <mergeCell ref="Z6:AC6"/>
    <mergeCell ref="N20:N21"/>
    <mergeCell ref="O20:O21"/>
    <mergeCell ref="Q20:Q21"/>
    <mergeCell ref="V20:V21"/>
    <mergeCell ref="W20:W21"/>
    <mergeCell ref="R21:U21"/>
    <mergeCell ref="J1:M1"/>
    <mergeCell ref="J2:M2"/>
    <mergeCell ref="J3:M3"/>
    <mergeCell ref="J4:M4"/>
    <mergeCell ref="J5:M5"/>
    <mergeCell ref="J6:M6"/>
    <mergeCell ref="J7:M7"/>
    <mergeCell ref="J8:M8"/>
    <mergeCell ref="A20:A21"/>
    <mergeCell ref="F20:F21"/>
    <mergeCell ref="G20:G21"/>
    <mergeCell ref="B21:E21"/>
    <mergeCell ref="J15:M15"/>
    <mergeCell ref="J16:M16"/>
    <mergeCell ref="J17:M17"/>
    <mergeCell ref="J18:M18"/>
    <mergeCell ref="J19:M19"/>
    <mergeCell ref="I20:I21"/>
    <mergeCell ref="J20:M20"/>
    <mergeCell ref="J21:M21"/>
    <mergeCell ref="J9:M9"/>
    <mergeCell ref="J10:M10"/>
    <mergeCell ref="J11:M11"/>
    <mergeCell ref="J12:M1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2265B-72BE-8443-A5FF-83F238441323}">
  <dimension ref="A2:E82"/>
  <sheetViews>
    <sheetView topLeftCell="A25" workbookViewId="0">
      <selection activeCell="B30" sqref="B30:C59"/>
    </sheetView>
  </sheetViews>
  <sheetFormatPr baseColWidth="10" defaultRowHeight="16" x14ac:dyDescent="0.2"/>
  <cols>
    <col min="2" max="2" width="66.6640625" bestFit="1" customWidth="1"/>
    <col min="4" max="4" width="66.6640625" bestFit="1" customWidth="1"/>
  </cols>
  <sheetData>
    <row r="2" spans="2:5" x14ac:dyDescent="0.2">
      <c r="B2" s="112" t="s">
        <v>135</v>
      </c>
      <c r="C2" s="6" t="s">
        <v>136</v>
      </c>
      <c r="D2" s="112" t="s">
        <v>135</v>
      </c>
      <c r="E2" s="6" t="s">
        <v>136</v>
      </c>
    </row>
    <row r="3" spans="2:5" x14ac:dyDescent="0.2">
      <c r="B3" s="111" t="s">
        <v>137</v>
      </c>
      <c r="C3">
        <v>1</v>
      </c>
      <c r="D3" s="111" t="s">
        <v>161</v>
      </c>
      <c r="E3">
        <v>1</v>
      </c>
    </row>
    <row r="4" spans="2:5" x14ac:dyDescent="0.2">
      <c r="B4" s="111" t="s">
        <v>186</v>
      </c>
      <c r="C4">
        <v>1</v>
      </c>
      <c r="D4" s="111" t="s">
        <v>162</v>
      </c>
      <c r="E4">
        <v>1</v>
      </c>
    </row>
    <row r="5" spans="2:5" x14ac:dyDescent="0.2">
      <c r="B5" s="111" t="s">
        <v>138</v>
      </c>
      <c r="C5">
        <v>1</v>
      </c>
      <c r="D5" s="111" t="s">
        <v>163</v>
      </c>
      <c r="E5">
        <v>1</v>
      </c>
    </row>
    <row r="6" spans="2:5" x14ac:dyDescent="0.2">
      <c r="B6" s="111" t="s">
        <v>139</v>
      </c>
      <c r="C6">
        <v>1</v>
      </c>
      <c r="D6" s="111" t="s">
        <v>164</v>
      </c>
      <c r="E6">
        <v>1</v>
      </c>
    </row>
    <row r="7" spans="2:5" x14ac:dyDescent="0.2">
      <c r="B7" s="111" t="s">
        <v>140</v>
      </c>
      <c r="C7">
        <v>1</v>
      </c>
      <c r="D7" s="111" t="s">
        <v>165</v>
      </c>
      <c r="E7">
        <v>1</v>
      </c>
    </row>
    <row r="8" spans="2:5" x14ac:dyDescent="0.2">
      <c r="B8" s="111" t="s">
        <v>141</v>
      </c>
      <c r="C8">
        <v>1</v>
      </c>
      <c r="D8" s="111" t="s">
        <v>166</v>
      </c>
      <c r="E8">
        <v>1</v>
      </c>
    </row>
    <row r="9" spans="2:5" x14ac:dyDescent="0.2">
      <c r="B9" s="111" t="s">
        <v>142</v>
      </c>
      <c r="C9">
        <v>1</v>
      </c>
      <c r="D9" s="111" t="s">
        <v>167</v>
      </c>
      <c r="E9">
        <v>1</v>
      </c>
    </row>
    <row r="10" spans="2:5" x14ac:dyDescent="0.2">
      <c r="B10" s="111" t="s">
        <v>143</v>
      </c>
      <c r="C10">
        <v>1</v>
      </c>
      <c r="D10" s="111" t="s">
        <v>168</v>
      </c>
      <c r="E10">
        <v>1</v>
      </c>
    </row>
    <row r="11" spans="2:5" x14ac:dyDescent="0.2">
      <c r="B11" s="111" t="s">
        <v>144</v>
      </c>
      <c r="C11">
        <v>1</v>
      </c>
      <c r="D11" s="111" t="s">
        <v>169</v>
      </c>
      <c r="E11">
        <v>1</v>
      </c>
    </row>
    <row r="12" spans="2:5" x14ac:dyDescent="0.2">
      <c r="B12" s="111" t="s">
        <v>145</v>
      </c>
      <c r="C12">
        <v>1</v>
      </c>
      <c r="D12" s="111" t="s">
        <v>170</v>
      </c>
      <c r="E12">
        <v>1</v>
      </c>
    </row>
    <row r="13" spans="2:5" x14ac:dyDescent="0.2">
      <c r="B13" s="111" t="s">
        <v>146</v>
      </c>
      <c r="C13">
        <v>1</v>
      </c>
      <c r="D13" s="111" t="s">
        <v>171</v>
      </c>
      <c r="E13">
        <v>1</v>
      </c>
    </row>
    <row r="14" spans="2:5" x14ac:dyDescent="0.2">
      <c r="B14" s="111" t="s">
        <v>147</v>
      </c>
      <c r="C14">
        <v>1</v>
      </c>
      <c r="D14" s="111" t="s">
        <v>172</v>
      </c>
      <c r="E14">
        <v>1</v>
      </c>
    </row>
    <row r="15" spans="2:5" x14ac:dyDescent="0.2">
      <c r="B15" s="111" t="s">
        <v>148</v>
      </c>
      <c r="C15">
        <v>1</v>
      </c>
      <c r="D15" s="111" t="s">
        <v>173</v>
      </c>
      <c r="E15">
        <v>1</v>
      </c>
    </row>
    <row r="16" spans="2:5" x14ac:dyDescent="0.2">
      <c r="B16" s="111" t="s">
        <v>149</v>
      </c>
      <c r="C16">
        <v>1</v>
      </c>
      <c r="D16" s="111" t="s">
        <v>174</v>
      </c>
      <c r="E16">
        <v>1</v>
      </c>
    </row>
    <row r="17" spans="1:5" x14ac:dyDescent="0.2">
      <c r="B17" s="111" t="s">
        <v>150</v>
      </c>
      <c r="C17">
        <v>1</v>
      </c>
      <c r="D17" s="111" t="s">
        <v>175</v>
      </c>
      <c r="E17">
        <v>1</v>
      </c>
    </row>
    <row r="18" spans="1:5" x14ac:dyDescent="0.2">
      <c r="B18" s="111" t="s">
        <v>151</v>
      </c>
      <c r="C18">
        <v>1</v>
      </c>
      <c r="D18" s="111" t="s">
        <v>176</v>
      </c>
      <c r="E18">
        <v>1</v>
      </c>
    </row>
    <row r="19" spans="1:5" x14ac:dyDescent="0.2">
      <c r="B19" s="111" t="s">
        <v>152</v>
      </c>
      <c r="C19">
        <v>1</v>
      </c>
      <c r="D19" s="111" t="s">
        <v>177</v>
      </c>
      <c r="E19">
        <v>1</v>
      </c>
    </row>
    <row r="20" spans="1:5" x14ac:dyDescent="0.2">
      <c r="B20" s="111" t="s">
        <v>153</v>
      </c>
      <c r="C20">
        <v>1</v>
      </c>
      <c r="D20" s="111" t="s">
        <v>178</v>
      </c>
      <c r="E20">
        <v>1</v>
      </c>
    </row>
    <row r="21" spans="1:5" x14ac:dyDescent="0.2">
      <c r="B21" s="111" t="s">
        <v>154</v>
      </c>
      <c r="C21">
        <v>1</v>
      </c>
      <c r="D21" s="111" t="s">
        <v>179</v>
      </c>
      <c r="E21">
        <v>1</v>
      </c>
    </row>
    <row r="22" spans="1:5" x14ac:dyDescent="0.2">
      <c r="B22" s="111" t="s">
        <v>155</v>
      </c>
      <c r="C22">
        <v>1</v>
      </c>
      <c r="D22" s="111" t="s">
        <v>180</v>
      </c>
      <c r="E22">
        <v>1</v>
      </c>
    </row>
    <row r="23" spans="1:5" x14ac:dyDescent="0.2">
      <c r="B23" s="111" t="s">
        <v>156</v>
      </c>
      <c r="C23">
        <v>1</v>
      </c>
      <c r="D23" s="111" t="s">
        <v>181</v>
      </c>
      <c r="E23">
        <v>1</v>
      </c>
    </row>
    <row r="24" spans="1:5" x14ac:dyDescent="0.2">
      <c r="B24" s="111" t="s">
        <v>157</v>
      </c>
      <c r="C24">
        <v>1</v>
      </c>
      <c r="D24" s="111" t="s">
        <v>182</v>
      </c>
      <c r="E24">
        <v>1</v>
      </c>
    </row>
    <row r="25" spans="1:5" x14ac:dyDescent="0.2">
      <c r="B25" s="111" t="s">
        <v>158</v>
      </c>
      <c r="C25">
        <v>1</v>
      </c>
      <c r="D25" s="111" t="s">
        <v>183</v>
      </c>
      <c r="E25">
        <v>1</v>
      </c>
    </row>
    <row r="26" spans="1:5" x14ac:dyDescent="0.2">
      <c r="B26" s="111" t="s">
        <v>159</v>
      </c>
      <c r="C26">
        <v>1</v>
      </c>
      <c r="D26" s="111" t="s">
        <v>184</v>
      </c>
      <c r="E26">
        <v>1</v>
      </c>
    </row>
    <row r="27" spans="1:5" x14ac:dyDescent="0.2">
      <c r="B27" s="111" t="s">
        <v>160</v>
      </c>
      <c r="C27">
        <v>1</v>
      </c>
      <c r="D27" s="111" t="s">
        <v>185</v>
      </c>
      <c r="E27">
        <v>1</v>
      </c>
    </row>
    <row r="29" spans="1:5" ht="17" thickBot="1" x14ac:dyDescent="0.25"/>
    <row r="30" spans="1:5" ht="29" thickBot="1" x14ac:dyDescent="0.25">
      <c r="A30" s="113"/>
      <c r="B30" s="68" t="s">
        <v>135</v>
      </c>
      <c r="C30" s="68" t="s">
        <v>239</v>
      </c>
    </row>
    <row r="31" spans="1:5" x14ac:dyDescent="0.2">
      <c r="A31" s="70">
        <v>1</v>
      </c>
      <c r="B31" s="57" t="s">
        <v>187</v>
      </c>
      <c r="C31" s="80">
        <v>28</v>
      </c>
    </row>
    <row r="32" spans="1:5" x14ac:dyDescent="0.2">
      <c r="A32" s="70">
        <v>2</v>
      </c>
      <c r="B32" s="57" t="s">
        <v>188</v>
      </c>
      <c r="C32" s="80">
        <v>19</v>
      </c>
    </row>
    <row r="33" spans="1:3" x14ac:dyDescent="0.2">
      <c r="A33" s="70">
        <v>3</v>
      </c>
      <c r="B33" s="57" t="s">
        <v>189</v>
      </c>
      <c r="C33" s="80">
        <v>18</v>
      </c>
    </row>
    <row r="34" spans="1:3" x14ac:dyDescent="0.2">
      <c r="A34" s="70">
        <v>4</v>
      </c>
      <c r="B34" s="57" t="s">
        <v>190</v>
      </c>
      <c r="C34" s="80">
        <v>17</v>
      </c>
    </row>
    <row r="35" spans="1:3" x14ac:dyDescent="0.2">
      <c r="A35" s="70">
        <v>5</v>
      </c>
      <c r="B35" s="57" t="s">
        <v>191</v>
      </c>
      <c r="C35" s="80">
        <v>16</v>
      </c>
    </row>
    <row r="36" spans="1:3" x14ac:dyDescent="0.2">
      <c r="A36" s="70">
        <v>6</v>
      </c>
      <c r="B36" s="57" t="s">
        <v>192</v>
      </c>
      <c r="C36" s="80">
        <v>15</v>
      </c>
    </row>
    <row r="37" spans="1:3" x14ac:dyDescent="0.2">
      <c r="A37" s="70">
        <v>7</v>
      </c>
      <c r="B37" s="57" t="s">
        <v>193</v>
      </c>
      <c r="C37" s="80">
        <v>15</v>
      </c>
    </row>
    <row r="38" spans="1:3" x14ac:dyDescent="0.2">
      <c r="A38" s="70">
        <v>8</v>
      </c>
      <c r="B38" s="57" t="s">
        <v>194</v>
      </c>
      <c r="C38" s="80">
        <v>15</v>
      </c>
    </row>
    <row r="39" spans="1:3" x14ac:dyDescent="0.2">
      <c r="A39" s="70">
        <v>9</v>
      </c>
      <c r="B39" s="57" t="s">
        <v>195</v>
      </c>
      <c r="C39" s="80">
        <v>15</v>
      </c>
    </row>
    <row r="40" spans="1:3" x14ac:dyDescent="0.2">
      <c r="A40" s="70">
        <v>10</v>
      </c>
      <c r="B40" s="57" t="s">
        <v>196</v>
      </c>
      <c r="C40" s="80">
        <v>14</v>
      </c>
    </row>
    <row r="41" spans="1:3" x14ac:dyDescent="0.2">
      <c r="A41" s="70">
        <v>11</v>
      </c>
      <c r="B41" s="57" t="s">
        <v>197</v>
      </c>
      <c r="C41" s="80">
        <v>14</v>
      </c>
    </row>
    <row r="42" spans="1:3" x14ac:dyDescent="0.2">
      <c r="A42" s="70">
        <v>12</v>
      </c>
      <c r="B42" s="57" t="s">
        <v>198</v>
      </c>
      <c r="C42" s="80">
        <v>14</v>
      </c>
    </row>
    <row r="43" spans="1:3" x14ac:dyDescent="0.2">
      <c r="A43" s="70">
        <v>13</v>
      </c>
      <c r="B43" s="57" t="s">
        <v>199</v>
      </c>
      <c r="C43" s="80">
        <v>13</v>
      </c>
    </row>
    <row r="44" spans="1:3" x14ac:dyDescent="0.2">
      <c r="A44" s="70">
        <v>14</v>
      </c>
      <c r="B44" s="57" t="s">
        <v>200</v>
      </c>
      <c r="C44" s="80">
        <v>13</v>
      </c>
    </row>
    <row r="45" spans="1:3" x14ac:dyDescent="0.2">
      <c r="A45" s="70">
        <v>15</v>
      </c>
      <c r="B45" s="57" t="s">
        <v>201</v>
      </c>
      <c r="C45" s="80">
        <v>13</v>
      </c>
    </row>
    <row r="46" spans="1:3" x14ac:dyDescent="0.2">
      <c r="A46" s="70">
        <v>16</v>
      </c>
      <c r="B46" s="57" t="s">
        <v>202</v>
      </c>
      <c r="C46" s="80">
        <v>13</v>
      </c>
    </row>
    <row r="47" spans="1:3" x14ac:dyDescent="0.2">
      <c r="A47" s="70">
        <v>17</v>
      </c>
      <c r="B47" s="57" t="s">
        <v>203</v>
      </c>
      <c r="C47" s="80">
        <v>13</v>
      </c>
    </row>
    <row r="48" spans="1:3" x14ac:dyDescent="0.2">
      <c r="A48" s="70">
        <v>18</v>
      </c>
      <c r="B48" s="57" t="s">
        <v>204</v>
      </c>
      <c r="C48" s="80">
        <v>13</v>
      </c>
    </row>
    <row r="49" spans="1:3" x14ac:dyDescent="0.2">
      <c r="A49" s="70">
        <v>19</v>
      </c>
      <c r="B49" s="57" t="s">
        <v>205</v>
      </c>
      <c r="C49" s="80">
        <v>12</v>
      </c>
    </row>
    <row r="50" spans="1:3" x14ac:dyDescent="0.2">
      <c r="A50" s="70">
        <v>20</v>
      </c>
      <c r="B50" s="57" t="s">
        <v>206</v>
      </c>
      <c r="C50" s="80">
        <v>12</v>
      </c>
    </row>
    <row r="51" spans="1:3" x14ac:dyDescent="0.2">
      <c r="A51" s="70">
        <v>21</v>
      </c>
      <c r="B51" s="57" t="s">
        <v>207</v>
      </c>
      <c r="C51" s="80">
        <v>12</v>
      </c>
    </row>
    <row r="52" spans="1:3" x14ac:dyDescent="0.2">
      <c r="A52" s="70">
        <v>22</v>
      </c>
      <c r="B52" s="57" t="s">
        <v>208</v>
      </c>
      <c r="C52" s="80">
        <v>11</v>
      </c>
    </row>
    <row r="53" spans="1:3" x14ac:dyDescent="0.2">
      <c r="A53" s="70">
        <v>23</v>
      </c>
      <c r="B53" s="57" t="s">
        <v>209</v>
      </c>
      <c r="C53" s="80">
        <v>11</v>
      </c>
    </row>
    <row r="54" spans="1:3" x14ac:dyDescent="0.2">
      <c r="A54" s="70">
        <v>24</v>
      </c>
      <c r="B54" s="57" t="s">
        <v>210</v>
      </c>
      <c r="C54" s="80">
        <v>11</v>
      </c>
    </row>
    <row r="55" spans="1:3" x14ac:dyDescent="0.2">
      <c r="A55" s="70">
        <v>25</v>
      </c>
      <c r="B55" s="57" t="s">
        <v>211</v>
      </c>
      <c r="C55" s="80">
        <v>11</v>
      </c>
    </row>
    <row r="56" spans="1:3" x14ac:dyDescent="0.2">
      <c r="A56" s="158">
        <v>26</v>
      </c>
      <c r="B56" s="57" t="s">
        <v>212</v>
      </c>
      <c r="C56" s="147">
        <v>11</v>
      </c>
    </row>
    <row r="57" spans="1:3" x14ac:dyDescent="0.2">
      <c r="A57" s="158"/>
      <c r="B57" s="57" t="s">
        <v>213</v>
      </c>
      <c r="C57" s="147"/>
    </row>
    <row r="58" spans="1:3" x14ac:dyDescent="0.2">
      <c r="A58" s="70">
        <v>27</v>
      </c>
      <c r="B58" s="57" t="s">
        <v>214</v>
      </c>
      <c r="C58" s="80">
        <v>11</v>
      </c>
    </row>
    <row r="59" spans="1:3" x14ac:dyDescent="0.2">
      <c r="A59" s="70">
        <v>28</v>
      </c>
      <c r="B59" s="57" t="s">
        <v>215</v>
      </c>
      <c r="C59" s="80">
        <v>11</v>
      </c>
    </row>
    <row r="60" spans="1:3" x14ac:dyDescent="0.2">
      <c r="A60" s="70">
        <v>29</v>
      </c>
      <c r="B60" s="57" t="s">
        <v>216</v>
      </c>
      <c r="C60" s="80">
        <v>10</v>
      </c>
    </row>
    <row r="61" spans="1:3" x14ac:dyDescent="0.2">
      <c r="A61" s="70">
        <v>30</v>
      </c>
      <c r="B61" s="57" t="s">
        <v>217</v>
      </c>
      <c r="C61" s="80">
        <v>10</v>
      </c>
    </row>
    <row r="62" spans="1:3" x14ac:dyDescent="0.2">
      <c r="A62" s="70">
        <v>31</v>
      </c>
      <c r="B62" s="57" t="s">
        <v>218</v>
      </c>
      <c r="C62" s="80">
        <v>10</v>
      </c>
    </row>
    <row r="63" spans="1:3" x14ac:dyDescent="0.2">
      <c r="A63" s="70">
        <v>32</v>
      </c>
      <c r="B63" s="57" t="s">
        <v>219</v>
      </c>
      <c r="C63" s="80">
        <v>10</v>
      </c>
    </row>
    <row r="64" spans="1:3" x14ac:dyDescent="0.2">
      <c r="A64" s="70">
        <v>33</v>
      </c>
      <c r="B64" s="57" t="s">
        <v>220</v>
      </c>
      <c r="C64" s="80">
        <v>10</v>
      </c>
    </row>
    <row r="65" spans="1:3" x14ac:dyDescent="0.2">
      <c r="A65" s="70">
        <v>34</v>
      </c>
      <c r="B65" s="57" t="s">
        <v>221</v>
      </c>
      <c r="C65" s="80">
        <v>10</v>
      </c>
    </row>
    <row r="66" spans="1:3" x14ac:dyDescent="0.2">
      <c r="A66" s="70">
        <v>35</v>
      </c>
      <c r="B66" s="57" t="s">
        <v>222</v>
      </c>
      <c r="C66" s="80">
        <v>10</v>
      </c>
    </row>
    <row r="67" spans="1:3" x14ac:dyDescent="0.2">
      <c r="A67" s="70">
        <v>36</v>
      </c>
      <c r="B67" s="57" t="s">
        <v>223</v>
      </c>
      <c r="C67" s="80">
        <v>10</v>
      </c>
    </row>
    <row r="68" spans="1:3" x14ac:dyDescent="0.2">
      <c r="A68" s="70">
        <v>37</v>
      </c>
      <c r="B68" s="57" t="s">
        <v>224</v>
      </c>
      <c r="C68" s="80">
        <v>10</v>
      </c>
    </row>
    <row r="69" spans="1:3" x14ac:dyDescent="0.2">
      <c r="A69" s="70">
        <v>38</v>
      </c>
      <c r="B69" s="57" t="s">
        <v>225</v>
      </c>
      <c r="C69" s="80">
        <v>10</v>
      </c>
    </row>
    <row r="70" spans="1:3" x14ac:dyDescent="0.2">
      <c r="A70" s="70">
        <v>39</v>
      </c>
      <c r="B70" s="57" t="s">
        <v>226</v>
      </c>
      <c r="C70" s="80">
        <v>10</v>
      </c>
    </row>
    <row r="71" spans="1:3" x14ac:dyDescent="0.2">
      <c r="A71" s="70">
        <v>40</v>
      </c>
      <c r="B71" s="57" t="s">
        <v>227</v>
      </c>
      <c r="C71" s="80">
        <v>10</v>
      </c>
    </row>
    <row r="72" spans="1:3" x14ac:dyDescent="0.2">
      <c r="A72" s="70">
        <v>41</v>
      </c>
      <c r="B72" s="57" t="s">
        <v>228</v>
      </c>
      <c r="C72" s="80">
        <v>10</v>
      </c>
    </row>
    <row r="73" spans="1:3" x14ac:dyDescent="0.2">
      <c r="A73" s="70">
        <v>42</v>
      </c>
      <c r="B73" s="57" t="s">
        <v>229</v>
      </c>
      <c r="C73" s="80">
        <v>10</v>
      </c>
    </row>
    <row r="74" spans="1:3" x14ac:dyDescent="0.2">
      <c r="A74" s="70">
        <v>43</v>
      </c>
      <c r="B74" s="57" t="s">
        <v>230</v>
      </c>
      <c r="C74" s="80">
        <v>10</v>
      </c>
    </row>
    <row r="75" spans="1:3" x14ac:dyDescent="0.2">
      <c r="A75" s="70">
        <v>44</v>
      </c>
      <c r="B75" s="57" t="s">
        <v>231</v>
      </c>
      <c r="C75" s="80">
        <v>10</v>
      </c>
    </row>
    <row r="76" spans="1:3" x14ac:dyDescent="0.2">
      <c r="A76" s="70">
        <v>45</v>
      </c>
      <c r="B76" s="57" t="s">
        <v>232</v>
      </c>
      <c r="C76" s="80">
        <v>10</v>
      </c>
    </row>
    <row r="77" spans="1:3" x14ac:dyDescent="0.2">
      <c r="A77" s="70">
        <v>46</v>
      </c>
      <c r="B77" s="57" t="s">
        <v>233</v>
      </c>
      <c r="C77" s="80">
        <v>10</v>
      </c>
    </row>
    <row r="78" spans="1:3" x14ac:dyDescent="0.2">
      <c r="A78" s="70">
        <v>47</v>
      </c>
      <c r="B78" s="57" t="s">
        <v>234</v>
      </c>
      <c r="C78" s="80">
        <v>10</v>
      </c>
    </row>
    <row r="79" spans="1:3" x14ac:dyDescent="0.2">
      <c r="A79" s="70">
        <v>48</v>
      </c>
      <c r="B79" s="57" t="s">
        <v>235</v>
      </c>
      <c r="C79" s="80">
        <v>9</v>
      </c>
    </row>
    <row r="80" spans="1:3" x14ac:dyDescent="0.2">
      <c r="A80" s="70">
        <v>49</v>
      </c>
      <c r="B80" s="57" t="s">
        <v>236</v>
      </c>
      <c r="C80" s="80">
        <v>9</v>
      </c>
    </row>
    <row r="81" spans="1:3" x14ac:dyDescent="0.2">
      <c r="A81" s="57">
        <v>152</v>
      </c>
      <c r="B81" s="57" t="s">
        <v>237</v>
      </c>
      <c r="C81" s="80">
        <v>9</v>
      </c>
    </row>
    <row r="82" spans="1:3" ht="17" thickBot="1" x14ac:dyDescent="0.25">
      <c r="A82" s="64">
        <v>50</v>
      </c>
      <c r="B82" s="63" t="s">
        <v>238</v>
      </c>
      <c r="C82" s="110">
        <v>9</v>
      </c>
    </row>
  </sheetData>
  <mergeCells count="2">
    <mergeCell ref="A56:A57"/>
    <mergeCell ref="C56:C5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EAE19-4A4F-BF4E-96C5-033EF220FF89}">
  <dimension ref="B1:C34"/>
  <sheetViews>
    <sheetView tabSelected="1" topLeftCell="A4" workbookViewId="0">
      <selection sqref="A1:XFD1048576"/>
    </sheetView>
  </sheetViews>
  <sheetFormatPr baseColWidth="10" defaultRowHeight="16" x14ac:dyDescent="0.2"/>
  <cols>
    <col min="2" max="2" width="30.1640625" customWidth="1"/>
    <col min="3" max="3" width="23" customWidth="1"/>
  </cols>
  <sheetData>
    <row r="1" spans="2:3" ht="17" thickBot="1" x14ac:dyDescent="0.25"/>
    <row r="2" spans="2:3" ht="17" thickBot="1" x14ac:dyDescent="0.25">
      <c r="B2" s="68" t="s">
        <v>135</v>
      </c>
      <c r="C2" s="182" t="s">
        <v>240</v>
      </c>
    </row>
    <row r="3" spans="2:3" x14ac:dyDescent="0.2">
      <c r="B3" s="57" t="s">
        <v>200</v>
      </c>
      <c r="C3" s="80">
        <v>32</v>
      </c>
    </row>
    <row r="4" spans="2:3" x14ac:dyDescent="0.2">
      <c r="B4" s="57" t="s">
        <v>199</v>
      </c>
      <c r="C4" s="80">
        <v>20</v>
      </c>
    </row>
    <row r="5" spans="2:3" x14ac:dyDescent="0.2">
      <c r="B5" s="57" t="s">
        <v>188</v>
      </c>
      <c r="C5" s="80">
        <v>19</v>
      </c>
    </row>
    <row r="6" spans="2:3" ht="28" x14ac:dyDescent="0.2">
      <c r="B6" s="57" t="s">
        <v>201</v>
      </c>
      <c r="C6" s="80">
        <v>17</v>
      </c>
    </row>
    <row r="7" spans="2:3" x14ac:dyDescent="0.2">
      <c r="B7" s="57" t="s">
        <v>189</v>
      </c>
      <c r="C7" s="80">
        <v>16</v>
      </c>
    </row>
    <row r="8" spans="2:3" ht="28" x14ac:dyDescent="0.2">
      <c r="B8" s="57" t="s">
        <v>241</v>
      </c>
      <c r="C8" s="80">
        <v>16</v>
      </c>
    </row>
    <row r="9" spans="2:3" ht="28" x14ac:dyDescent="0.2">
      <c r="B9" s="57" t="s">
        <v>242</v>
      </c>
      <c r="C9" s="80">
        <v>15</v>
      </c>
    </row>
    <row r="10" spans="2:3" x14ac:dyDescent="0.2">
      <c r="B10" s="57" t="s">
        <v>243</v>
      </c>
      <c r="C10" s="80">
        <v>15</v>
      </c>
    </row>
    <row r="11" spans="2:3" x14ac:dyDescent="0.2">
      <c r="B11" s="57" t="s">
        <v>211</v>
      </c>
      <c r="C11" s="80">
        <v>15</v>
      </c>
    </row>
    <row r="12" spans="2:3" x14ac:dyDescent="0.2">
      <c r="B12" s="57" t="s">
        <v>198</v>
      </c>
      <c r="C12" s="80">
        <v>15</v>
      </c>
    </row>
    <row r="13" spans="2:3" x14ac:dyDescent="0.2">
      <c r="B13" s="57" t="s">
        <v>244</v>
      </c>
      <c r="C13" s="80">
        <v>14</v>
      </c>
    </row>
    <row r="14" spans="2:3" ht="28" x14ac:dyDescent="0.2">
      <c r="B14" s="57" t="s">
        <v>245</v>
      </c>
      <c r="C14" s="80">
        <v>14</v>
      </c>
    </row>
    <row r="15" spans="2:3" x14ac:dyDescent="0.2">
      <c r="B15" s="57" t="s">
        <v>214</v>
      </c>
      <c r="C15" s="80">
        <v>14</v>
      </c>
    </row>
    <row r="16" spans="2:3" x14ac:dyDescent="0.2">
      <c r="B16" s="57" t="s">
        <v>187</v>
      </c>
      <c r="C16" s="80">
        <v>14</v>
      </c>
    </row>
    <row r="17" spans="2:3" x14ac:dyDescent="0.2">
      <c r="B17" s="57" t="s">
        <v>192</v>
      </c>
      <c r="C17" s="80">
        <v>13</v>
      </c>
    </row>
    <row r="18" spans="2:3" x14ac:dyDescent="0.2">
      <c r="B18" s="57" t="s">
        <v>246</v>
      </c>
      <c r="C18" s="80">
        <v>13</v>
      </c>
    </row>
    <row r="19" spans="2:3" x14ac:dyDescent="0.2">
      <c r="B19" s="57" t="s">
        <v>247</v>
      </c>
      <c r="C19" s="80">
        <v>13</v>
      </c>
    </row>
    <row r="20" spans="2:3" x14ac:dyDescent="0.2">
      <c r="B20" s="57" t="s">
        <v>204</v>
      </c>
      <c r="C20" s="80">
        <v>13</v>
      </c>
    </row>
    <row r="21" spans="2:3" x14ac:dyDescent="0.2">
      <c r="B21" s="57" t="s">
        <v>219</v>
      </c>
      <c r="C21" s="80">
        <v>12</v>
      </c>
    </row>
    <row r="22" spans="2:3" x14ac:dyDescent="0.2">
      <c r="B22" s="57" t="s">
        <v>194</v>
      </c>
      <c r="C22" s="80">
        <v>12</v>
      </c>
    </row>
    <row r="23" spans="2:3" x14ac:dyDescent="0.2">
      <c r="B23" s="57" t="s">
        <v>248</v>
      </c>
      <c r="C23" s="80">
        <v>12</v>
      </c>
    </row>
    <row r="24" spans="2:3" x14ac:dyDescent="0.2">
      <c r="B24" s="57" t="s">
        <v>208</v>
      </c>
      <c r="C24" s="80">
        <v>11</v>
      </c>
    </row>
    <row r="25" spans="2:3" x14ac:dyDescent="0.2">
      <c r="B25" s="57" t="s">
        <v>249</v>
      </c>
      <c r="C25" s="80">
        <v>11</v>
      </c>
    </row>
    <row r="26" spans="2:3" ht="28" x14ac:dyDescent="0.2">
      <c r="B26" s="57" t="s">
        <v>250</v>
      </c>
      <c r="C26" s="80">
        <v>11</v>
      </c>
    </row>
    <row r="27" spans="2:3" x14ac:dyDescent="0.2">
      <c r="B27" s="57" t="s">
        <v>191</v>
      </c>
      <c r="C27" s="80">
        <v>11</v>
      </c>
    </row>
    <row r="28" spans="2:3" x14ac:dyDescent="0.2">
      <c r="B28" s="57" t="s">
        <v>251</v>
      </c>
      <c r="C28" s="80">
        <v>11</v>
      </c>
    </row>
    <row r="29" spans="2:3" x14ac:dyDescent="0.2">
      <c r="B29" s="57" t="s">
        <v>225</v>
      </c>
      <c r="C29" s="80">
        <v>11</v>
      </c>
    </row>
    <row r="30" spans="2:3" x14ac:dyDescent="0.2">
      <c r="B30" s="57" t="s">
        <v>228</v>
      </c>
      <c r="C30" s="80">
        <v>11</v>
      </c>
    </row>
    <row r="31" spans="2:3" x14ac:dyDescent="0.2">
      <c r="B31" s="57" t="s">
        <v>252</v>
      </c>
      <c r="C31" s="80">
        <v>11</v>
      </c>
    </row>
    <row r="32" spans="2:3" x14ac:dyDescent="0.2">
      <c r="B32" s="57" t="s">
        <v>15</v>
      </c>
      <c r="C32" s="80">
        <v>11</v>
      </c>
    </row>
    <row r="33" spans="2:3" x14ac:dyDescent="0.2">
      <c r="B33" s="57" t="s">
        <v>230</v>
      </c>
      <c r="C33" s="80">
        <v>11</v>
      </c>
    </row>
    <row r="34" spans="2:3" ht="17" thickBot="1" x14ac:dyDescent="0.25">
      <c r="B34" s="63" t="s">
        <v>234</v>
      </c>
      <c r="C34" s="110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2023-11-07T04:24:22Z</dcterms:created>
  <dcterms:modified xsi:type="dcterms:W3CDTF">2023-11-14T04:39:03Z</dcterms:modified>
</cp:coreProperties>
</file>